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240" windowHeight="610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<sst xmlns="http://schemas.openxmlformats.org/spreadsheetml/2006/main" count="374" uniqueCount="327">
  <si>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</si>
  <si>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</si>
  <si>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</si>
  <si>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</si>
  <si>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</si>
  <si>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</si>
  <si>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</si>
  <si>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</si>
  <si>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</si>
  <si>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</si>
  <si>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</si>
  <si>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</si>
  <si>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</si>
  <si>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</si>
  <si>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</si>
  <si>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</si>
  <si>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</si>
  <si>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</si>
  <si>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</si>
  <si>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</si>
  <si>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</si>
  <si>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</si>
  <si>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</si>
  <si>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</si>
  <si>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</si>
  <si>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</si>
  <si>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</si>
  <si>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</si>
  <si>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</si>
  <si>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</si>
  <si>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</si>
  <si>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</si>
  <si>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</si>
  <si>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</si>
  <si>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</si>
  <si>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</si>
  <si>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</si>
  <si>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</si>
  <si>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</si>
  <si>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</si>
  <si>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</si>
  <si>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</si>
  <si>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</si>
  <si>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</si>
  <si>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</si>
  <si>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</si>
  <si>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</si>
  <si>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</si>
  <si>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</si>
  <si>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</si>
  <si>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</si>
  <si>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</si>
  <si>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</si>
  <si>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</si>
  <si>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</si>
  <si>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</si>
  <si>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</si>
  <si>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</si>
  <si>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</si>
  <si>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</si>
  <si>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</si>
  <si>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</si>
  <si>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</si>
  <si>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</si>
  <si>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</si>
  <si>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</si>
  <si>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</si>
  <si>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</si>
  <si>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</si>
  <si>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</si>
  <si>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</si>
  <si>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</si>
  <si>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</si>
  <si>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</si>
  <si>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</si>
  <si>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</si>
  <si>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</si>
  <si>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</si>
  <si>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</si>
  <si>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</si>
  <si>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</si>
  <si>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</si>
  <si>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</si>
  <si>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</si>
  <si>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</si>
  <si>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</si>
  <si>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</si>
  <si>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</si>
  <si>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</si>
  <si>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</si>
  <si>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</si>
  <si>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</si>
  <si>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</si>
  <si>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</si>
  <si>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</si>
  <si>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</si>
  <si>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</si>
  <si>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</si>
  <si>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</si>
  <si>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</si>
  <si>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</si>
  <si>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</si>
  <si>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</si>
  <si>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</si>
  <si>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</si>
  <si>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</si>
  <si>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</si>
  <si>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</si>
  <si>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</si>
  <si>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</si>
  <si>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</si>
  <si>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</si>
  <si>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</si>
  <si>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</si>
  <si>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</si>
  <si>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</si>
  <si>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</si>
  <si>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</si>
  <si>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</si>
  <si>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</si>
  <si>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</si>
  <si>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</si>
  <si>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</si>
  <si>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</si>
  <si>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</si>
  <si>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</si>
  <si>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</si>
  <si>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</si>
  <si>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</si>
  <si>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</si>
  <si>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</si>
  <si>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</si>
  <si>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</si>
  <si>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</si>
  <si>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</si>
  <si>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</si>
  <si>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</si>
  <si>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</si>
  <si>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</si>
  <si>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</si>
  <si>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</si>
  <si>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</si>
  <si>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</si>
  <si>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</si>
  <si>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</si>
  <si>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</si>
  <si>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</si>
  <si>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</si>
  <si>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</si>
  <si>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</si>
  <si>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</si>
  <si>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</si>
  <si>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</si>
  <si>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</si>
  <si>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</si>
  <si>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</si>
  <si>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</si>
  <si>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</si>
  <si>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</si>
  <si>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</si>
  <si>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</si>
  <si>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</si>
  <si>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</si>
  <si>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</si>
  <si>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</si>
  <si>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</si>
  <si>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</si>
  <si>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</si>
  <si>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</si>
  <si>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</si>
  <si>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</si>
  <si>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</si>
  <si>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</si>
  <si>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</si>
  <si>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</si>
  <si>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</si>
  <si>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</si>
  <si>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</si>
  <si>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</si>
  <si>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</si>
  <si>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</si>
  <si>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</si>
  <si>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</si>
  <si>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</si>
  <si>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</si>
  <si>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</si>
  <si>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</si>
  <si>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</si>
  <si>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</si>
  <si>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</si>
  <si>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</si>
  <si>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</si>
  <si>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</si>
  <si>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</si>
  <si>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</si>
  <si>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</si>
  <si>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</si>
  <si>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</si>
  <si>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</si>
  <si>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</si>
  <si>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</si>
  <si>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</si>
  <si>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</si>
  <si>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</si>
  <si>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</si>
  <si>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</si>
  <si>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</si>
  <si>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</si>
  <si>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</si>
  <si>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</si>
  <si>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</si>
  <si>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</si>
  <si>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</si>
  <si>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</si>
  <si>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</si>
  <si>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</si>
  <si>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</si>
  <si>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</si>
  <si>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</si>
  <si>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</si>
  <si>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</si>
  <si>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</si>
  <si>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</si>
  <si>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</si>
  <si>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</si>
  <si>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</si>
  <si>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</si>
  <si>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</si>
  <si>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</si>
  <si>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</si>
  <si>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</si>
  <si>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</si>
  <si>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</si>
  <si>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</si>
  <si>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</si>
  <si>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</si>
  <si>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</si>
  <si>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</si>
  <si>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</si>
  <si>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</si>
  <si>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</si>
  <si>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</si>
  <si>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</si>
  <si>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</si>
  <si>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</si>
  <si>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</si>
  <si>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</si>
  <si>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</si>
  <si>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</si>
  <si>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</si>
  <si>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</si>
  <si>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</si>
  <si>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</si>
  <si>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</si>
  <si>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</si>
  <si>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</si>
  <si>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</si>
  <si>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</si>
  <si>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</si>
  <si>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</si>
  <si>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</si>
  <si>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</si>
  <si>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</si>
  <si>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</si>
  <si>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</si>
  <si>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</si>
  <si>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</si>
  <si>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</si>
  <si>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</si>
  <si>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</si>
  <si>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</si>
  <si>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</si>
  <si>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</si>
  <si>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</si>
  <si>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</si>
  <si>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</si>
  <si>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</si>
  <si>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</si>
  <si>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</si>
  <si>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</si>
  <si>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</si>
  <si>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</si>
  <si>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</si>
  <si>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</si>
  <si>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</si>
  <si>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</si>
  <si>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</si>
  <si>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</si>
  <si>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</si>
  <si>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</si>
  <si>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</si>
  <si>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</si>
  <si>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</si>
  <si>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</si>
  <si>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</si>
  <si>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</si>
  <si>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</si>
  <si>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</si>
  <si>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</si>
  <si>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</si>
  <si>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</si>
  <si>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</si>
  <si>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</si>
  <si>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</si>
  <si>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</si>
  <si>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</si>
  <si>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</si>
  <si>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</si>
  <si>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</si>
  <si>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</si>
  <si>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</si>
  <si>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</si>
  <si>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</si>
  <si>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</si>
  <si>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</si>
  <si>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Support services</t>
  </si>
  <si>
    <t>4.</t>
  </si>
  <si>
    <t>Professional Services</t>
  </si>
  <si>
    <t>31.12.2015.</t>
  </si>
  <si>
    <t>Operating profit</t>
  </si>
  <si>
    <t>1.1.2016.</t>
  </si>
  <si>
    <t>31.3.2016</t>
  </si>
  <si>
    <t>as at 31 March 2016</t>
  </si>
  <si>
    <t>for the period 01 January 2016 to 31 March 2016</t>
  </si>
  <si>
    <t>in the period 01 January 2016 to 31 March 2016</t>
  </si>
  <si>
    <t>31.3.2016.</t>
  </si>
  <si>
    <t>31.3.2015.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</si>
</sst>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0" fillId="0" borderId="0" xfId="110" applyFont="1" applyAlignment="1">
      <alignment horizontal="right" vertical="top" wrapText="1"/>
      <protection/>
    </xf>
    <xf numFmtId="0" fontId="10" fillId="0" borderId="36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9" t="s">
        <v>5</v>
      </c>
      <c r="B1" s="190"/>
      <c r="C1" s="190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252" t="s">
        <v>6</v>
      </c>
      <c r="B2" s="253"/>
      <c r="C2" s="253"/>
      <c r="D2" s="254"/>
      <c r="E2" s="260" t="s">
        <v>320</v>
      </c>
      <c r="F2" s="261"/>
      <c r="G2" s="76" t="s">
        <v>31</v>
      </c>
      <c r="H2" s="129" t="s">
        <v>321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255" t="s">
        <v>313</v>
      </c>
      <c r="B4" s="256"/>
      <c r="C4" s="256"/>
      <c r="D4" s="256"/>
      <c r="E4" s="256"/>
      <c r="F4" s="256"/>
      <c r="G4" s="256"/>
      <c r="H4" s="256"/>
      <c r="I4" s="257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14" t="s">
        <v>7</v>
      </c>
      <c r="B6" s="215"/>
      <c r="C6" s="204" t="s">
        <v>190</v>
      </c>
      <c r="D6" s="205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58" t="s">
        <v>8</v>
      </c>
      <c r="B8" s="259"/>
      <c r="C8" s="204" t="s">
        <v>191</v>
      </c>
      <c r="D8" s="205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92" t="s">
        <v>9</v>
      </c>
      <c r="B10" s="250"/>
      <c r="C10" s="204" t="s">
        <v>192</v>
      </c>
      <c r="D10" s="205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251"/>
      <c r="B11" s="250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14" t="s">
        <v>10</v>
      </c>
      <c r="B12" s="215"/>
      <c r="C12" s="194" t="s">
        <v>193</v>
      </c>
      <c r="D12" s="246"/>
      <c r="E12" s="246"/>
      <c r="F12" s="246"/>
      <c r="G12" s="246"/>
      <c r="H12" s="246"/>
      <c r="I12" s="247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14" t="s">
        <v>11</v>
      </c>
      <c r="B14" s="215"/>
      <c r="C14" s="248">
        <v>10000</v>
      </c>
      <c r="D14" s="249"/>
      <c r="E14" s="18"/>
      <c r="F14" s="194" t="s">
        <v>194</v>
      </c>
      <c r="G14" s="246"/>
      <c r="H14" s="246"/>
      <c r="I14" s="247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14" t="s">
        <v>12</v>
      </c>
      <c r="B16" s="215"/>
      <c r="C16" s="194" t="s">
        <v>195</v>
      </c>
      <c r="D16" s="246"/>
      <c r="E16" s="246"/>
      <c r="F16" s="246"/>
      <c r="G16" s="246"/>
      <c r="H16" s="246"/>
      <c r="I16" s="247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14" t="s">
        <v>13</v>
      </c>
      <c r="B18" s="215"/>
      <c r="C18" s="240" t="s">
        <v>196</v>
      </c>
      <c r="D18" s="241"/>
      <c r="E18" s="241"/>
      <c r="F18" s="241"/>
      <c r="G18" s="241"/>
      <c r="H18" s="241"/>
      <c r="I18" s="242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14" t="s">
        <v>14</v>
      </c>
      <c r="B20" s="215"/>
      <c r="C20" s="240" t="s">
        <v>197</v>
      </c>
      <c r="D20" s="243"/>
      <c r="E20" s="243"/>
      <c r="F20" s="243"/>
      <c r="G20" s="243"/>
      <c r="H20" s="243"/>
      <c r="I20" s="244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14" t="s">
        <v>15</v>
      </c>
      <c r="B22" s="215"/>
      <c r="C22" s="101">
        <v>133</v>
      </c>
      <c r="D22" s="229" t="s">
        <v>194</v>
      </c>
      <c r="E22" s="230"/>
      <c r="F22" s="231"/>
      <c r="G22" s="214"/>
      <c r="H22" s="245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14" t="s">
        <v>16</v>
      </c>
      <c r="B24" s="215"/>
      <c r="C24" s="101">
        <v>21</v>
      </c>
      <c r="D24" s="229" t="s">
        <v>198</v>
      </c>
      <c r="E24" s="230"/>
      <c r="F24" s="230"/>
      <c r="G24" s="231"/>
      <c r="H24" s="103" t="s">
        <v>19</v>
      </c>
      <c r="I24" s="176">
        <v>1965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14" t="s">
        <v>17</v>
      </c>
      <c r="B26" s="215"/>
      <c r="C26" s="105" t="s">
        <v>200</v>
      </c>
      <c r="D26" s="106"/>
      <c r="E26" s="74"/>
      <c r="F26" s="102"/>
      <c r="G26" s="232" t="s">
        <v>21</v>
      </c>
      <c r="H26" s="215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33" t="s">
        <v>18</v>
      </c>
      <c r="B28" s="234"/>
      <c r="C28" s="235"/>
      <c r="D28" s="235"/>
      <c r="E28" s="236" t="s">
        <v>22</v>
      </c>
      <c r="F28" s="237"/>
      <c r="G28" s="237"/>
      <c r="H28" s="238" t="s">
        <v>7</v>
      </c>
      <c r="I28" s="239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01"/>
      <c r="B30" s="202"/>
      <c r="C30" s="202"/>
      <c r="D30" s="203"/>
      <c r="E30" s="201"/>
      <c r="F30" s="202"/>
      <c r="G30" s="202"/>
      <c r="H30" s="204"/>
      <c r="I30" s="205"/>
      <c r="J30" s="9"/>
      <c r="K30" s="9"/>
      <c r="L30" s="9"/>
    </row>
    <row r="31" spans="1:12" ht="12.75">
      <c r="A31" s="95"/>
      <c r="B31" s="96"/>
      <c r="C31" s="100"/>
      <c r="D31" s="227"/>
      <c r="E31" s="227"/>
      <c r="F31" s="227"/>
      <c r="G31" s="228"/>
      <c r="H31" s="18"/>
      <c r="I31" s="111"/>
      <c r="J31" s="9"/>
      <c r="K31" s="9"/>
      <c r="L31" s="9"/>
    </row>
    <row r="32" spans="1:12" ht="12.75">
      <c r="A32" s="201"/>
      <c r="B32" s="202"/>
      <c r="C32" s="202"/>
      <c r="D32" s="203"/>
      <c r="E32" s="201"/>
      <c r="F32" s="202"/>
      <c r="G32" s="202"/>
      <c r="H32" s="204"/>
      <c r="I32" s="205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01"/>
      <c r="B34" s="202"/>
      <c r="C34" s="202"/>
      <c r="D34" s="203"/>
      <c r="E34" s="201"/>
      <c r="F34" s="202"/>
      <c r="G34" s="202"/>
      <c r="H34" s="204"/>
      <c r="I34" s="205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01"/>
      <c r="B36" s="202"/>
      <c r="C36" s="202"/>
      <c r="D36" s="203"/>
      <c r="E36" s="201"/>
      <c r="F36" s="202"/>
      <c r="G36" s="202"/>
      <c r="H36" s="204"/>
      <c r="I36" s="205"/>
      <c r="J36" s="9"/>
      <c r="K36" s="9"/>
      <c r="L36" s="9"/>
    </row>
    <row r="37" spans="1:12" ht="12.75">
      <c r="A37" s="113"/>
      <c r="B37" s="114"/>
      <c r="C37" s="224"/>
      <c r="D37" s="225"/>
      <c r="E37" s="18"/>
      <c r="F37" s="224"/>
      <c r="G37" s="225"/>
      <c r="H37" s="18"/>
      <c r="I37" s="57"/>
      <c r="J37" s="9"/>
      <c r="K37" s="9"/>
      <c r="L37" s="9"/>
    </row>
    <row r="38" spans="1:12" ht="12.75">
      <c r="A38" s="201"/>
      <c r="B38" s="202"/>
      <c r="C38" s="202"/>
      <c r="D38" s="203"/>
      <c r="E38" s="201"/>
      <c r="F38" s="202"/>
      <c r="G38" s="202"/>
      <c r="H38" s="204"/>
      <c r="I38" s="205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01"/>
      <c r="B40" s="202"/>
      <c r="C40" s="202"/>
      <c r="D40" s="203"/>
      <c r="E40" s="201"/>
      <c r="F40" s="202"/>
      <c r="G40" s="202"/>
      <c r="H40" s="204"/>
      <c r="I40" s="205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92" t="s">
        <v>23</v>
      </c>
      <c r="B44" s="193"/>
      <c r="C44" s="204"/>
      <c r="D44" s="205"/>
      <c r="E44" s="18"/>
      <c r="F44" s="194"/>
      <c r="G44" s="202"/>
      <c r="H44" s="202"/>
      <c r="I44" s="203"/>
      <c r="J44" s="9"/>
      <c r="K44" s="9"/>
      <c r="L44" s="9"/>
    </row>
    <row r="45" spans="1:12" ht="12.75">
      <c r="A45" s="113"/>
      <c r="B45" s="114"/>
      <c r="C45" s="224"/>
      <c r="D45" s="225"/>
      <c r="E45" s="18"/>
      <c r="F45" s="224"/>
      <c r="G45" s="226"/>
      <c r="H45" s="121"/>
      <c r="I45" s="122"/>
      <c r="J45" s="9"/>
      <c r="K45" s="9"/>
      <c r="L45" s="9"/>
    </row>
    <row r="46" spans="1:12" ht="12.75">
      <c r="A46" s="192" t="s">
        <v>24</v>
      </c>
      <c r="B46" s="193"/>
      <c r="C46" s="194" t="s">
        <v>293</v>
      </c>
      <c r="D46" s="195"/>
      <c r="E46" s="195"/>
      <c r="F46" s="195"/>
      <c r="G46" s="195"/>
      <c r="H46" s="195"/>
      <c r="I46" s="196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92" t="s">
        <v>25</v>
      </c>
      <c r="B48" s="193"/>
      <c r="C48" s="197" t="s">
        <v>294</v>
      </c>
      <c r="D48" s="198"/>
      <c r="E48" s="199"/>
      <c r="F48" s="125"/>
      <c r="G48" s="103" t="s">
        <v>1</v>
      </c>
      <c r="H48" s="200" t="s">
        <v>201</v>
      </c>
      <c r="I48" s="196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92" t="s">
        <v>13</v>
      </c>
      <c r="B50" s="193"/>
      <c r="C50" s="211" t="s">
        <v>295</v>
      </c>
      <c r="D50" s="212"/>
      <c r="E50" s="212"/>
      <c r="F50" s="212"/>
      <c r="G50" s="212"/>
      <c r="H50" s="212"/>
      <c r="I50" s="213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14" t="s">
        <v>26</v>
      </c>
      <c r="B52" s="215"/>
      <c r="C52" s="216" t="s">
        <v>202</v>
      </c>
      <c r="D52" s="217"/>
      <c r="E52" s="217"/>
      <c r="F52" s="217"/>
      <c r="G52" s="217"/>
      <c r="H52" s="217"/>
      <c r="I52" s="218"/>
      <c r="J52" s="9"/>
      <c r="K52" s="9"/>
      <c r="L52" s="9"/>
    </row>
    <row r="53" spans="1:12" ht="12.75">
      <c r="A53" s="123"/>
      <c r="B53" s="99"/>
      <c r="C53" s="191" t="s">
        <v>27</v>
      </c>
      <c r="D53" s="191"/>
      <c r="E53" s="191"/>
      <c r="F53" s="191"/>
      <c r="G53" s="191"/>
      <c r="H53" s="191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19" t="s">
        <v>28</v>
      </c>
      <c r="C55" s="220"/>
      <c r="D55" s="220"/>
      <c r="E55" s="220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21" t="s">
        <v>286</v>
      </c>
      <c r="C56" s="222"/>
      <c r="D56" s="222"/>
      <c r="E56" s="222"/>
      <c r="F56" s="222"/>
      <c r="G56" s="222"/>
      <c r="H56" s="222"/>
      <c r="I56" s="223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21" t="s">
        <v>285</v>
      </c>
      <c r="C58" s="222"/>
      <c r="D58" s="222"/>
      <c r="E58" s="222"/>
      <c r="F58" s="222"/>
      <c r="G58" s="222"/>
      <c r="H58" s="222"/>
      <c r="I58" s="223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06" t="s">
        <v>30</v>
      </c>
      <c r="H62" s="207"/>
      <c r="I62" s="208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09"/>
      <c r="H63" s="210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H2" name="Range1_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9.140625" style="30" customWidth="1"/>
    <col min="13" max="13" width="11.140625" style="30" bestFit="1" customWidth="1"/>
    <col min="14" max="14" width="10.140625" style="30" bestFit="1" customWidth="1"/>
    <col min="15" max="15" width="12.57421875" style="30" bestFit="1" customWidth="1"/>
    <col min="16" max="16384" width="9.140625" style="30" customWidth="1"/>
  </cols>
  <sheetData>
    <row r="1" spans="1:11" ht="12.75" customHeight="1">
      <c r="A1" s="262" t="s">
        <v>120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322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5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4">
      <c r="A4" s="268" t="s">
        <v>116</v>
      </c>
      <c r="B4" s="269"/>
      <c r="C4" s="269"/>
      <c r="D4" s="269"/>
      <c r="E4" s="269"/>
      <c r="F4" s="269"/>
      <c r="G4" s="269"/>
      <c r="H4" s="270"/>
      <c r="I4" s="34" t="s">
        <v>117</v>
      </c>
      <c r="J4" s="35" t="s">
        <v>118</v>
      </c>
      <c r="K4" s="36" t="s">
        <v>119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33">
        <v>2</v>
      </c>
      <c r="J5" s="32">
        <v>3</v>
      </c>
      <c r="K5" s="32">
        <v>4</v>
      </c>
    </row>
    <row r="6" spans="1:11" ht="12.7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12.75">
      <c r="A7" s="278" t="s">
        <v>205</v>
      </c>
      <c r="B7" s="279"/>
      <c r="C7" s="279"/>
      <c r="D7" s="279"/>
      <c r="E7" s="279"/>
      <c r="F7" s="279"/>
      <c r="G7" s="279"/>
      <c r="H7" s="280"/>
      <c r="I7" s="3">
        <v>1</v>
      </c>
      <c r="J7" s="81"/>
      <c r="K7" s="81"/>
    </row>
    <row r="8" spans="1:11" ht="12.75">
      <c r="A8" s="281" t="s">
        <v>33</v>
      </c>
      <c r="B8" s="282"/>
      <c r="C8" s="282"/>
      <c r="D8" s="282"/>
      <c r="E8" s="282"/>
      <c r="F8" s="282"/>
      <c r="G8" s="282"/>
      <c r="H8" s="283"/>
      <c r="I8" s="1">
        <v>2</v>
      </c>
      <c r="J8" s="82">
        <v>146403813.73999998</v>
      </c>
      <c r="K8" s="82">
        <v>162036595.3</v>
      </c>
    </row>
    <row r="9" spans="1:11" ht="12.75">
      <c r="A9" s="271" t="s">
        <v>34</v>
      </c>
      <c r="B9" s="272"/>
      <c r="C9" s="272"/>
      <c r="D9" s="272"/>
      <c r="E9" s="272"/>
      <c r="F9" s="272"/>
      <c r="G9" s="272"/>
      <c r="H9" s="273"/>
      <c r="I9" s="1">
        <v>3</v>
      </c>
      <c r="J9" s="31">
        <v>814351.340000001</v>
      </c>
      <c r="K9" s="31">
        <v>1489903.65</v>
      </c>
    </row>
    <row r="10" spans="1:11" ht="12.75" customHeight="1">
      <c r="A10" s="271" t="s">
        <v>35</v>
      </c>
      <c r="B10" s="272"/>
      <c r="C10" s="272"/>
      <c r="D10" s="272"/>
      <c r="E10" s="272"/>
      <c r="F10" s="272"/>
      <c r="G10" s="272"/>
      <c r="H10" s="273"/>
      <c r="I10" s="1">
        <v>4</v>
      </c>
      <c r="J10" s="7"/>
      <c r="K10" s="7"/>
    </row>
    <row r="11" spans="1:11" ht="12.75" customHeight="1">
      <c r="A11" s="271" t="s">
        <v>36</v>
      </c>
      <c r="B11" s="272"/>
      <c r="C11" s="272"/>
      <c r="D11" s="272"/>
      <c r="E11" s="272"/>
      <c r="F11" s="272"/>
      <c r="G11" s="272"/>
      <c r="H11" s="273"/>
      <c r="I11" s="1">
        <v>5</v>
      </c>
      <c r="J11" s="31">
        <v>814351.340000001</v>
      </c>
      <c r="K11" s="31">
        <v>1489903.65</v>
      </c>
    </row>
    <row r="12" spans="1:11" ht="12.75" customHeight="1">
      <c r="A12" s="271" t="s">
        <v>0</v>
      </c>
      <c r="B12" s="272"/>
      <c r="C12" s="272"/>
      <c r="D12" s="272"/>
      <c r="E12" s="272"/>
      <c r="F12" s="272"/>
      <c r="G12" s="272"/>
      <c r="H12" s="273"/>
      <c r="I12" s="1">
        <v>6</v>
      </c>
      <c r="J12" s="7"/>
      <c r="K12" s="7"/>
    </row>
    <row r="13" spans="1:11" ht="12.75" customHeight="1">
      <c r="A13" s="271" t="s">
        <v>37</v>
      </c>
      <c r="B13" s="272"/>
      <c r="C13" s="272"/>
      <c r="D13" s="272"/>
      <c r="E13" s="272"/>
      <c r="F13" s="272"/>
      <c r="G13" s="272"/>
      <c r="H13" s="273"/>
      <c r="I13" s="1">
        <v>7</v>
      </c>
      <c r="J13" s="7"/>
      <c r="K13" s="7"/>
    </row>
    <row r="14" spans="1:11" ht="12.75" customHeight="1">
      <c r="A14" s="271" t="s">
        <v>38</v>
      </c>
      <c r="B14" s="272"/>
      <c r="C14" s="272"/>
      <c r="D14" s="272"/>
      <c r="E14" s="272"/>
      <c r="F14" s="272"/>
      <c r="G14" s="272"/>
      <c r="H14" s="273"/>
      <c r="I14" s="1">
        <v>8</v>
      </c>
      <c r="J14" s="7"/>
      <c r="K14" s="7"/>
    </row>
    <row r="15" spans="1:11" ht="12.75" customHeight="1">
      <c r="A15" s="271" t="s">
        <v>39</v>
      </c>
      <c r="B15" s="272"/>
      <c r="C15" s="272"/>
      <c r="D15" s="272"/>
      <c r="E15" s="272"/>
      <c r="F15" s="272"/>
      <c r="G15" s="272"/>
      <c r="H15" s="273"/>
      <c r="I15" s="1">
        <v>9</v>
      </c>
      <c r="J15" s="7"/>
      <c r="K15" s="7"/>
    </row>
    <row r="16" spans="1:11" ht="12.75">
      <c r="A16" s="271" t="s">
        <v>206</v>
      </c>
      <c r="B16" s="272"/>
      <c r="C16" s="272"/>
      <c r="D16" s="272"/>
      <c r="E16" s="272"/>
      <c r="F16" s="272"/>
      <c r="G16" s="272"/>
      <c r="H16" s="273"/>
      <c r="I16" s="1">
        <v>10</v>
      </c>
      <c r="J16" s="31">
        <v>126281544.38</v>
      </c>
      <c r="K16" s="31">
        <v>118287247.60000001</v>
      </c>
    </row>
    <row r="17" spans="1:11" ht="12.75">
      <c r="A17" s="271" t="s">
        <v>40</v>
      </c>
      <c r="B17" s="272"/>
      <c r="C17" s="272"/>
      <c r="D17" s="272"/>
      <c r="E17" s="272"/>
      <c r="F17" s="272"/>
      <c r="G17" s="272"/>
      <c r="H17" s="273"/>
      <c r="I17" s="1">
        <v>11</v>
      </c>
      <c r="J17" s="7">
        <v>15605344.05</v>
      </c>
      <c r="K17" s="7">
        <v>15605344.05</v>
      </c>
    </row>
    <row r="18" spans="1:11" ht="12.75">
      <c r="A18" s="271" t="s">
        <v>41</v>
      </c>
      <c r="B18" s="272"/>
      <c r="C18" s="272"/>
      <c r="D18" s="272"/>
      <c r="E18" s="272"/>
      <c r="F18" s="272"/>
      <c r="G18" s="272"/>
      <c r="H18" s="273"/>
      <c r="I18" s="1">
        <v>12</v>
      </c>
      <c r="J18" s="7">
        <v>28795978.59</v>
      </c>
      <c r="K18" s="7">
        <v>28756128.14</v>
      </c>
    </row>
    <row r="19" spans="1:11" ht="12.75">
      <c r="A19" s="271" t="s">
        <v>42</v>
      </c>
      <c r="B19" s="272"/>
      <c r="C19" s="272"/>
      <c r="D19" s="272"/>
      <c r="E19" s="272"/>
      <c r="F19" s="272"/>
      <c r="G19" s="272"/>
      <c r="H19" s="273"/>
      <c r="I19" s="1">
        <v>13</v>
      </c>
      <c r="J19" s="7">
        <v>76099189.2</v>
      </c>
      <c r="K19" s="7">
        <v>67479922.61</v>
      </c>
    </row>
    <row r="20" spans="1:11" ht="12.75">
      <c r="A20" s="271" t="s">
        <v>43</v>
      </c>
      <c r="B20" s="272"/>
      <c r="C20" s="272"/>
      <c r="D20" s="272"/>
      <c r="E20" s="272"/>
      <c r="F20" s="272"/>
      <c r="G20" s="272"/>
      <c r="H20" s="273"/>
      <c r="I20" s="1">
        <v>14</v>
      </c>
      <c r="J20" s="7">
        <v>4160106.41</v>
      </c>
      <c r="K20" s="7">
        <v>4462575.01</v>
      </c>
    </row>
    <row r="21" spans="1:11" ht="12.75">
      <c r="A21" s="271" t="s">
        <v>44</v>
      </c>
      <c r="B21" s="272"/>
      <c r="C21" s="272"/>
      <c r="D21" s="272"/>
      <c r="E21" s="272"/>
      <c r="F21" s="272"/>
      <c r="G21" s="272"/>
      <c r="H21" s="273"/>
      <c r="I21" s="1">
        <v>15</v>
      </c>
      <c r="J21" s="7"/>
      <c r="K21" s="7"/>
    </row>
    <row r="22" spans="1:11" ht="12.75">
      <c r="A22" s="271" t="s">
        <v>45</v>
      </c>
      <c r="B22" s="272"/>
      <c r="C22" s="272"/>
      <c r="D22" s="272"/>
      <c r="E22" s="272"/>
      <c r="F22" s="272"/>
      <c r="G22" s="272"/>
      <c r="H22" s="273"/>
      <c r="I22" s="1">
        <v>16</v>
      </c>
      <c r="J22" s="7"/>
      <c r="K22" s="7"/>
    </row>
    <row r="23" spans="1:11" ht="12.75">
      <c r="A23" s="271" t="s">
        <v>46</v>
      </c>
      <c r="B23" s="272"/>
      <c r="C23" s="272"/>
      <c r="D23" s="272"/>
      <c r="E23" s="272"/>
      <c r="F23" s="272"/>
      <c r="G23" s="272"/>
      <c r="H23" s="273"/>
      <c r="I23" s="1">
        <v>17</v>
      </c>
      <c r="J23" s="7">
        <v>1529374.19</v>
      </c>
      <c r="K23" s="7">
        <v>1893671.26</v>
      </c>
    </row>
    <row r="24" spans="1:11" ht="12.75">
      <c r="A24" s="271" t="s">
        <v>47</v>
      </c>
      <c r="B24" s="272"/>
      <c r="C24" s="272"/>
      <c r="D24" s="272"/>
      <c r="E24" s="272"/>
      <c r="F24" s="272"/>
      <c r="G24" s="272"/>
      <c r="H24" s="273"/>
      <c r="I24" s="1">
        <v>18</v>
      </c>
      <c r="J24" s="7">
        <v>91551.94</v>
      </c>
      <c r="K24" s="7">
        <v>89606.53</v>
      </c>
    </row>
    <row r="25" spans="1:11" ht="12.75">
      <c r="A25" s="271" t="s">
        <v>48</v>
      </c>
      <c r="B25" s="272"/>
      <c r="C25" s="272"/>
      <c r="D25" s="272"/>
      <c r="E25" s="272"/>
      <c r="F25" s="272"/>
      <c r="G25" s="272"/>
      <c r="H25" s="273"/>
      <c r="I25" s="1">
        <v>19</v>
      </c>
      <c r="J25" s="7"/>
      <c r="K25" s="7"/>
    </row>
    <row r="26" spans="1:11" ht="12.75">
      <c r="A26" s="271" t="s">
        <v>207</v>
      </c>
      <c r="B26" s="272"/>
      <c r="C26" s="272"/>
      <c r="D26" s="272"/>
      <c r="E26" s="272"/>
      <c r="F26" s="272"/>
      <c r="G26" s="272"/>
      <c r="H26" s="273"/>
      <c r="I26" s="1">
        <v>20</v>
      </c>
      <c r="J26" s="31">
        <v>7388899.85</v>
      </c>
      <c r="K26" s="31">
        <v>10690684.97</v>
      </c>
    </row>
    <row r="27" spans="1:11" ht="12.75" customHeight="1">
      <c r="A27" s="271" t="s">
        <v>49</v>
      </c>
      <c r="B27" s="272"/>
      <c r="C27" s="272"/>
      <c r="D27" s="272"/>
      <c r="E27" s="272"/>
      <c r="F27" s="272"/>
      <c r="G27" s="272"/>
      <c r="H27" s="273"/>
      <c r="I27" s="1">
        <v>21</v>
      </c>
      <c r="J27" s="7">
        <v>73385.17</v>
      </c>
      <c r="K27" s="7">
        <v>73385.17</v>
      </c>
    </row>
    <row r="28" spans="1:11" ht="12.75" customHeight="1">
      <c r="A28" s="271" t="s">
        <v>50</v>
      </c>
      <c r="B28" s="272"/>
      <c r="C28" s="272"/>
      <c r="D28" s="272"/>
      <c r="E28" s="272"/>
      <c r="F28" s="272"/>
      <c r="G28" s="272"/>
      <c r="H28" s="273"/>
      <c r="I28" s="1">
        <v>22</v>
      </c>
      <c r="J28" s="7"/>
      <c r="K28" s="7"/>
    </row>
    <row r="29" spans="1:11" ht="12.75" customHeight="1">
      <c r="A29" s="271" t="s">
        <v>51</v>
      </c>
      <c r="B29" s="272"/>
      <c r="C29" s="272"/>
      <c r="D29" s="272"/>
      <c r="E29" s="272"/>
      <c r="F29" s="272"/>
      <c r="G29" s="272"/>
      <c r="H29" s="273"/>
      <c r="I29" s="1">
        <v>23</v>
      </c>
      <c r="J29" s="7"/>
      <c r="K29" s="7"/>
    </row>
    <row r="30" spans="1:11" ht="12.75" customHeight="1">
      <c r="A30" s="271" t="s">
        <v>162</v>
      </c>
      <c r="B30" s="272"/>
      <c r="C30" s="272"/>
      <c r="D30" s="272"/>
      <c r="E30" s="272"/>
      <c r="F30" s="272"/>
      <c r="G30" s="272"/>
      <c r="H30" s="273"/>
      <c r="I30" s="1">
        <v>24</v>
      </c>
      <c r="J30" s="7"/>
      <c r="K30" s="7"/>
    </row>
    <row r="31" spans="1:11" ht="12.75" customHeight="1">
      <c r="A31" s="271" t="s">
        <v>54</v>
      </c>
      <c r="B31" s="272"/>
      <c r="C31" s="272"/>
      <c r="D31" s="272"/>
      <c r="E31" s="272"/>
      <c r="F31" s="272"/>
      <c r="G31" s="272"/>
      <c r="H31" s="273"/>
      <c r="I31" s="1">
        <v>25</v>
      </c>
      <c r="J31" s="7"/>
      <c r="K31" s="7"/>
    </row>
    <row r="32" spans="1:11" ht="12.75" customHeight="1">
      <c r="A32" s="271" t="s">
        <v>53</v>
      </c>
      <c r="B32" s="272"/>
      <c r="C32" s="272"/>
      <c r="D32" s="272"/>
      <c r="E32" s="272"/>
      <c r="F32" s="272"/>
      <c r="G32" s="272"/>
      <c r="H32" s="273"/>
      <c r="I32" s="1">
        <v>26</v>
      </c>
      <c r="J32" s="7">
        <v>7315514.68</v>
      </c>
      <c r="K32" s="7">
        <v>10617299.8</v>
      </c>
    </row>
    <row r="33" spans="1:11" ht="12.75" customHeight="1">
      <c r="A33" s="271" t="s">
        <v>52</v>
      </c>
      <c r="B33" s="272"/>
      <c r="C33" s="272"/>
      <c r="D33" s="272"/>
      <c r="E33" s="272"/>
      <c r="F33" s="272"/>
      <c r="G33" s="272"/>
      <c r="H33" s="273"/>
      <c r="I33" s="1">
        <v>27</v>
      </c>
      <c r="J33" s="7"/>
      <c r="K33" s="7"/>
    </row>
    <row r="34" spans="1:11" ht="12.75" customHeight="1">
      <c r="A34" s="271" t="s">
        <v>161</v>
      </c>
      <c r="B34" s="272"/>
      <c r="C34" s="272"/>
      <c r="D34" s="272"/>
      <c r="E34" s="272"/>
      <c r="F34" s="272"/>
      <c r="G34" s="272"/>
      <c r="H34" s="273"/>
      <c r="I34" s="1">
        <v>28</v>
      </c>
      <c r="J34" s="7"/>
      <c r="K34" s="7"/>
    </row>
    <row r="35" spans="1:11" ht="12.75">
      <c r="A35" s="271" t="s">
        <v>208</v>
      </c>
      <c r="B35" s="272"/>
      <c r="C35" s="272"/>
      <c r="D35" s="272"/>
      <c r="E35" s="272"/>
      <c r="F35" s="272"/>
      <c r="G35" s="272"/>
      <c r="H35" s="273"/>
      <c r="I35" s="1">
        <v>29</v>
      </c>
      <c r="J35" s="31">
        <v>11919018.17</v>
      </c>
      <c r="K35" s="31">
        <v>31568759.08</v>
      </c>
    </row>
    <row r="36" spans="1:11" ht="12.75" customHeight="1">
      <c r="A36" s="271" t="s">
        <v>55</v>
      </c>
      <c r="B36" s="272"/>
      <c r="C36" s="272"/>
      <c r="D36" s="272"/>
      <c r="E36" s="272"/>
      <c r="F36" s="272"/>
      <c r="G36" s="272"/>
      <c r="H36" s="273"/>
      <c r="I36" s="1">
        <v>30</v>
      </c>
      <c r="J36" s="7">
        <v>3087341.09</v>
      </c>
      <c r="K36" s="7">
        <v>3087341.09</v>
      </c>
    </row>
    <row r="37" spans="1:11" ht="12.75" customHeight="1">
      <c r="A37" s="271" t="s">
        <v>56</v>
      </c>
      <c r="B37" s="272"/>
      <c r="C37" s="272"/>
      <c r="D37" s="272"/>
      <c r="E37" s="272"/>
      <c r="F37" s="272"/>
      <c r="G37" s="272"/>
      <c r="H37" s="273"/>
      <c r="I37" s="1">
        <v>31</v>
      </c>
      <c r="J37" s="7">
        <v>4996512.07</v>
      </c>
      <c r="K37" s="7">
        <v>24727935.92</v>
      </c>
    </row>
    <row r="38" spans="1:11" ht="12.75" customHeight="1">
      <c r="A38" s="271" t="s">
        <v>57</v>
      </c>
      <c r="B38" s="272"/>
      <c r="C38" s="272"/>
      <c r="D38" s="272"/>
      <c r="E38" s="272"/>
      <c r="F38" s="272"/>
      <c r="G38" s="272"/>
      <c r="H38" s="273"/>
      <c r="I38" s="1">
        <v>32</v>
      </c>
      <c r="J38" s="7">
        <v>3835165.01</v>
      </c>
      <c r="K38" s="7">
        <v>3753482.0699999966</v>
      </c>
    </row>
    <row r="39" spans="1:11" ht="12.75">
      <c r="A39" s="271" t="s">
        <v>58</v>
      </c>
      <c r="B39" s="272"/>
      <c r="C39" s="272"/>
      <c r="D39" s="272"/>
      <c r="E39" s="272"/>
      <c r="F39" s="272"/>
      <c r="G39" s="272"/>
      <c r="H39" s="273"/>
      <c r="I39" s="1">
        <v>33</v>
      </c>
      <c r="J39" s="7"/>
      <c r="K39" s="7"/>
    </row>
    <row r="40" spans="1:11" ht="12.75">
      <c r="A40" s="281" t="s">
        <v>59</v>
      </c>
      <c r="B40" s="282"/>
      <c r="C40" s="282"/>
      <c r="D40" s="282"/>
      <c r="E40" s="282"/>
      <c r="F40" s="282"/>
      <c r="G40" s="282"/>
      <c r="H40" s="283"/>
      <c r="I40" s="1">
        <v>34</v>
      </c>
      <c r="J40" s="82">
        <v>542930937.8399999</v>
      </c>
      <c r="K40" s="82">
        <v>525692561.15000004</v>
      </c>
    </row>
    <row r="41" spans="1:11" ht="12.75">
      <c r="A41" s="271" t="s">
        <v>60</v>
      </c>
      <c r="B41" s="272"/>
      <c r="C41" s="272"/>
      <c r="D41" s="272"/>
      <c r="E41" s="272"/>
      <c r="F41" s="272"/>
      <c r="G41" s="272"/>
      <c r="H41" s="273"/>
      <c r="I41" s="1">
        <v>35</v>
      </c>
      <c r="J41" s="31">
        <v>19760972.560000002</v>
      </c>
      <c r="K41" s="31">
        <v>28115364.66</v>
      </c>
    </row>
    <row r="42" spans="1:11" ht="12.75">
      <c r="A42" s="271" t="s">
        <v>61</v>
      </c>
      <c r="B42" s="272"/>
      <c r="C42" s="272"/>
      <c r="D42" s="272"/>
      <c r="E42" s="272"/>
      <c r="F42" s="272"/>
      <c r="G42" s="272"/>
      <c r="H42" s="273"/>
      <c r="I42" s="1">
        <v>36</v>
      </c>
      <c r="J42" s="7">
        <v>16698.26</v>
      </c>
      <c r="K42" s="7">
        <v>0</v>
      </c>
    </row>
    <row r="43" spans="1:11" ht="12.75">
      <c r="A43" s="271" t="s">
        <v>62</v>
      </c>
      <c r="B43" s="272"/>
      <c r="C43" s="272"/>
      <c r="D43" s="272"/>
      <c r="E43" s="272"/>
      <c r="F43" s="272"/>
      <c r="G43" s="272"/>
      <c r="H43" s="273"/>
      <c r="I43" s="1">
        <v>37</v>
      </c>
      <c r="J43" s="7">
        <v>19725776.7</v>
      </c>
      <c r="K43" s="7">
        <v>28096867.06</v>
      </c>
    </row>
    <row r="44" spans="1:11" ht="12.75">
      <c r="A44" s="271" t="s">
        <v>159</v>
      </c>
      <c r="B44" s="272"/>
      <c r="C44" s="272"/>
      <c r="D44" s="272"/>
      <c r="E44" s="272"/>
      <c r="F44" s="272"/>
      <c r="G44" s="272"/>
      <c r="H44" s="273"/>
      <c r="I44" s="1">
        <v>38</v>
      </c>
      <c r="J44" s="7"/>
      <c r="K44" s="7"/>
    </row>
    <row r="45" spans="1:11" ht="12.75">
      <c r="A45" s="271" t="s">
        <v>160</v>
      </c>
      <c r="B45" s="272"/>
      <c r="C45" s="272"/>
      <c r="D45" s="272"/>
      <c r="E45" s="272"/>
      <c r="F45" s="272"/>
      <c r="G45" s="272"/>
      <c r="H45" s="273"/>
      <c r="I45" s="1">
        <v>39</v>
      </c>
      <c r="J45" s="7"/>
      <c r="K45" s="7"/>
    </row>
    <row r="46" spans="1:11" ht="12.75">
      <c r="A46" s="271" t="s">
        <v>63</v>
      </c>
      <c r="B46" s="272"/>
      <c r="C46" s="272"/>
      <c r="D46" s="272"/>
      <c r="E46" s="272"/>
      <c r="F46" s="272"/>
      <c r="G46" s="272"/>
      <c r="H46" s="273"/>
      <c r="I46" s="1">
        <v>40</v>
      </c>
      <c r="J46" s="7">
        <v>18497.6</v>
      </c>
      <c r="K46" s="7">
        <v>18497.6</v>
      </c>
    </row>
    <row r="47" spans="1:11" ht="12.75">
      <c r="A47" s="271" t="s">
        <v>64</v>
      </c>
      <c r="B47" s="272"/>
      <c r="C47" s="272"/>
      <c r="D47" s="272"/>
      <c r="E47" s="272"/>
      <c r="F47" s="272"/>
      <c r="G47" s="272"/>
      <c r="H47" s="273"/>
      <c r="I47" s="1">
        <v>41</v>
      </c>
      <c r="J47" s="7"/>
      <c r="K47" s="7"/>
    </row>
    <row r="48" spans="1:11" ht="12.75">
      <c r="A48" s="271" t="s">
        <v>65</v>
      </c>
      <c r="B48" s="272"/>
      <c r="C48" s="272"/>
      <c r="D48" s="272"/>
      <c r="E48" s="272"/>
      <c r="F48" s="272"/>
      <c r="G48" s="272"/>
      <c r="H48" s="273"/>
      <c r="I48" s="1">
        <v>42</v>
      </c>
      <c r="J48" s="7"/>
      <c r="K48" s="7"/>
    </row>
    <row r="49" spans="1:11" ht="12.75">
      <c r="A49" s="271" t="s">
        <v>66</v>
      </c>
      <c r="B49" s="272"/>
      <c r="C49" s="272"/>
      <c r="D49" s="272"/>
      <c r="E49" s="272"/>
      <c r="F49" s="272"/>
      <c r="G49" s="272"/>
      <c r="H49" s="273"/>
      <c r="I49" s="1">
        <v>43</v>
      </c>
      <c r="J49" s="31">
        <v>250753689.48</v>
      </c>
      <c r="K49" s="31">
        <v>257896504.57</v>
      </c>
    </row>
    <row r="50" spans="1:11" ht="12.75">
      <c r="A50" s="271" t="s">
        <v>67</v>
      </c>
      <c r="B50" s="272"/>
      <c r="C50" s="272"/>
      <c r="D50" s="272"/>
      <c r="E50" s="272"/>
      <c r="F50" s="272"/>
      <c r="G50" s="272"/>
      <c r="H50" s="273"/>
      <c r="I50" s="1">
        <v>44</v>
      </c>
      <c r="J50" s="7">
        <v>117472219.28</v>
      </c>
      <c r="K50" s="7">
        <v>118497237.9</v>
      </c>
    </row>
    <row r="51" spans="1:11" ht="12.75">
      <c r="A51" s="271" t="s">
        <v>68</v>
      </c>
      <c r="B51" s="272"/>
      <c r="C51" s="272"/>
      <c r="D51" s="272"/>
      <c r="E51" s="272"/>
      <c r="F51" s="272"/>
      <c r="G51" s="272"/>
      <c r="H51" s="273"/>
      <c r="I51" s="1">
        <v>45</v>
      </c>
      <c r="J51" s="7">
        <v>130219179.66</v>
      </c>
      <c r="K51" s="7">
        <v>138965722.64</v>
      </c>
    </row>
    <row r="52" spans="1:11" ht="12.75">
      <c r="A52" s="271" t="s">
        <v>69</v>
      </c>
      <c r="B52" s="272"/>
      <c r="C52" s="272"/>
      <c r="D52" s="272"/>
      <c r="E52" s="272"/>
      <c r="F52" s="272"/>
      <c r="G52" s="272"/>
      <c r="H52" s="273"/>
      <c r="I52" s="1">
        <v>46</v>
      </c>
      <c r="J52" s="7"/>
      <c r="K52" s="7"/>
    </row>
    <row r="53" spans="1:11" ht="12.75">
      <c r="A53" s="271" t="s">
        <v>70</v>
      </c>
      <c r="B53" s="272"/>
      <c r="C53" s="272"/>
      <c r="D53" s="272"/>
      <c r="E53" s="272"/>
      <c r="F53" s="272"/>
      <c r="G53" s="272"/>
      <c r="H53" s="273"/>
      <c r="I53" s="1">
        <v>47</v>
      </c>
      <c r="J53" s="7"/>
      <c r="K53" s="7"/>
    </row>
    <row r="54" spans="1:11" ht="12.75">
      <c r="A54" s="271" t="s">
        <v>71</v>
      </c>
      <c r="B54" s="272"/>
      <c r="C54" s="272"/>
      <c r="D54" s="272"/>
      <c r="E54" s="272"/>
      <c r="F54" s="272"/>
      <c r="G54" s="272"/>
      <c r="H54" s="273"/>
      <c r="I54" s="1">
        <v>48</v>
      </c>
      <c r="J54" s="7">
        <v>1216956.73</v>
      </c>
      <c r="K54" s="7">
        <v>433544.03</v>
      </c>
    </row>
    <row r="55" spans="1:15" ht="12.75">
      <c r="A55" s="271" t="s">
        <v>72</v>
      </c>
      <c r="B55" s="272"/>
      <c r="C55" s="272"/>
      <c r="D55" s="272"/>
      <c r="E55" s="272"/>
      <c r="F55" s="272"/>
      <c r="G55" s="272"/>
      <c r="H55" s="273"/>
      <c r="I55" s="1">
        <v>49</v>
      </c>
      <c r="J55" s="7">
        <v>1845333.81</v>
      </c>
      <c r="K55" s="7"/>
      <c r="M55" s="161"/>
      <c r="N55" s="161"/>
      <c r="O55" s="161"/>
    </row>
    <row r="56" spans="1:14" ht="12.75">
      <c r="A56" s="271" t="s">
        <v>209</v>
      </c>
      <c r="B56" s="272"/>
      <c r="C56" s="272"/>
      <c r="D56" s="272"/>
      <c r="E56" s="272"/>
      <c r="F56" s="272"/>
      <c r="G56" s="272"/>
      <c r="H56" s="273"/>
      <c r="I56" s="1">
        <v>50</v>
      </c>
      <c r="J56" s="31">
        <v>53916783.32</v>
      </c>
      <c r="K56" s="31">
        <v>59421284.17</v>
      </c>
      <c r="M56" s="161"/>
      <c r="N56" s="161"/>
    </row>
    <row r="57" spans="1:11" ht="12.75">
      <c r="A57" s="271" t="s">
        <v>49</v>
      </c>
      <c r="B57" s="272"/>
      <c r="C57" s="272"/>
      <c r="D57" s="272"/>
      <c r="E57" s="272"/>
      <c r="F57" s="272"/>
      <c r="G57" s="272"/>
      <c r="H57" s="273"/>
      <c r="I57" s="1">
        <v>51</v>
      </c>
      <c r="J57" s="7"/>
      <c r="K57" s="7"/>
    </row>
    <row r="58" spans="1:11" ht="12.75">
      <c r="A58" s="271" t="s">
        <v>50</v>
      </c>
      <c r="B58" s="272"/>
      <c r="C58" s="272"/>
      <c r="D58" s="272"/>
      <c r="E58" s="272"/>
      <c r="F58" s="272"/>
      <c r="G58" s="272"/>
      <c r="H58" s="273"/>
      <c r="I58" s="1">
        <v>52</v>
      </c>
      <c r="J58" s="7"/>
      <c r="K58" s="7"/>
    </row>
    <row r="59" spans="1:11" ht="12.75">
      <c r="A59" s="271" t="s">
        <v>73</v>
      </c>
      <c r="B59" s="272"/>
      <c r="C59" s="272"/>
      <c r="D59" s="272"/>
      <c r="E59" s="272"/>
      <c r="F59" s="272"/>
      <c r="G59" s="272"/>
      <c r="H59" s="273"/>
      <c r="I59" s="1">
        <v>53</v>
      </c>
      <c r="J59" s="7"/>
      <c r="K59" s="7"/>
    </row>
    <row r="60" spans="1:11" ht="12.75">
      <c r="A60" s="271" t="s">
        <v>162</v>
      </c>
      <c r="B60" s="272"/>
      <c r="C60" s="272"/>
      <c r="D60" s="272"/>
      <c r="E60" s="272"/>
      <c r="F60" s="272"/>
      <c r="G60" s="272"/>
      <c r="H60" s="273"/>
      <c r="I60" s="1">
        <v>54</v>
      </c>
      <c r="J60" s="7"/>
      <c r="K60" s="7"/>
    </row>
    <row r="61" spans="1:14" ht="12.75">
      <c r="A61" s="271" t="s">
        <v>54</v>
      </c>
      <c r="B61" s="272"/>
      <c r="C61" s="272"/>
      <c r="D61" s="272"/>
      <c r="E61" s="272"/>
      <c r="F61" s="272"/>
      <c r="G61" s="272"/>
      <c r="H61" s="273"/>
      <c r="I61" s="1">
        <v>55</v>
      </c>
      <c r="J61" s="7">
        <v>53916783.32</v>
      </c>
      <c r="K61" s="7">
        <v>59421284.17</v>
      </c>
      <c r="M61" s="161"/>
      <c r="N61" s="161"/>
    </row>
    <row r="62" spans="1:11" ht="12.75">
      <c r="A62" s="271" t="s">
        <v>53</v>
      </c>
      <c r="B62" s="272"/>
      <c r="C62" s="272"/>
      <c r="D62" s="272"/>
      <c r="E62" s="272"/>
      <c r="F62" s="272"/>
      <c r="G62" s="272"/>
      <c r="H62" s="273"/>
      <c r="I62" s="1">
        <v>56</v>
      </c>
      <c r="J62" s="7"/>
      <c r="K62" s="7"/>
    </row>
    <row r="63" spans="1:11" ht="12.75">
      <c r="A63" s="271" t="s">
        <v>74</v>
      </c>
      <c r="B63" s="272"/>
      <c r="C63" s="272"/>
      <c r="D63" s="272"/>
      <c r="E63" s="272"/>
      <c r="F63" s="272"/>
      <c r="G63" s="272"/>
      <c r="H63" s="273"/>
      <c r="I63" s="1">
        <v>57</v>
      </c>
      <c r="J63" s="7"/>
      <c r="K63" s="7"/>
    </row>
    <row r="64" spans="1:11" ht="12.75">
      <c r="A64" s="271" t="s">
        <v>210</v>
      </c>
      <c r="B64" s="272"/>
      <c r="C64" s="272"/>
      <c r="D64" s="272"/>
      <c r="E64" s="272"/>
      <c r="F64" s="272"/>
      <c r="G64" s="272"/>
      <c r="H64" s="273"/>
      <c r="I64" s="1">
        <v>58</v>
      </c>
      <c r="J64" s="7">
        <v>218499492.48</v>
      </c>
      <c r="K64" s="7">
        <v>180259407.75</v>
      </c>
    </row>
    <row r="65" spans="1:11" ht="12.75">
      <c r="A65" s="281" t="s">
        <v>85</v>
      </c>
      <c r="B65" s="282"/>
      <c r="C65" s="282"/>
      <c r="D65" s="282"/>
      <c r="E65" s="282"/>
      <c r="F65" s="282"/>
      <c r="G65" s="282"/>
      <c r="H65" s="283"/>
      <c r="I65" s="1">
        <v>59</v>
      </c>
      <c r="J65" s="83">
        <v>1836289.73</v>
      </c>
      <c r="K65" s="83">
        <v>3140887.47</v>
      </c>
    </row>
    <row r="66" spans="1:11" ht="12.75">
      <c r="A66" s="281" t="s">
        <v>83</v>
      </c>
      <c r="B66" s="282"/>
      <c r="C66" s="282"/>
      <c r="D66" s="282"/>
      <c r="E66" s="282"/>
      <c r="F66" s="282"/>
      <c r="G66" s="282"/>
      <c r="H66" s="283"/>
      <c r="I66" s="1">
        <v>60</v>
      </c>
      <c r="J66" s="82">
        <v>691171041.31</v>
      </c>
      <c r="K66" s="82">
        <v>690870043.9200001</v>
      </c>
    </row>
    <row r="67" spans="1:11" ht="12.75">
      <c r="A67" s="284" t="s">
        <v>84</v>
      </c>
      <c r="B67" s="285"/>
      <c r="C67" s="285"/>
      <c r="D67" s="285"/>
      <c r="E67" s="285"/>
      <c r="F67" s="285"/>
      <c r="G67" s="285"/>
      <c r="H67" s="286"/>
      <c r="I67" s="4">
        <v>61</v>
      </c>
      <c r="J67" s="84"/>
      <c r="K67" s="84"/>
    </row>
    <row r="68" spans="1:11" ht="12.75">
      <c r="A68" s="287" t="s">
        <v>75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9"/>
    </row>
    <row r="69" spans="1:11" ht="12.75">
      <c r="A69" s="278" t="s">
        <v>211</v>
      </c>
      <c r="B69" s="279"/>
      <c r="C69" s="279"/>
      <c r="D69" s="279"/>
      <c r="E69" s="279"/>
      <c r="F69" s="279"/>
      <c r="G69" s="279"/>
      <c r="H69" s="280"/>
      <c r="I69" s="3">
        <v>62</v>
      </c>
      <c r="J69" s="85">
        <v>300427129.40999997</v>
      </c>
      <c r="K69" s="181">
        <v>327034785.61999995</v>
      </c>
    </row>
    <row r="70" spans="1:11" ht="12.75">
      <c r="A70" s="271" t="s">
        <v>76</v>
      </c>
      <c r="B70" s="272"/>
      <c r="C70" s="272"/>
      <c r="D70" s="272"/>
      <c r="E70" s="272"/>
      <c r="F70" s="272"/>
      <c r="G70" s="272"/>
      <c r="H70" s="273"/>
      <c r="I70" s="1">
        <v>63</v>
      </c>
      <c r="J70" s="7">
        <v>133165000</v>
      </c>
      <c r="K70" s="182">
        <v>133165000</v>
      </c>
    </row>
    <row r="71" spans="1:11" ht="12.75">
      <c r="A71" s="271" t="s">
        <v>77</v>
      </c>
      <c r="B71" s="272"/>
      <c r="C71" s="272"/>
      <c r="D71" s="272"/>
      <c r="E71" s="272"/>
      <c r="F71" s="272"/>
      <c r="G71" s="272"/>
      <c r="H71" s="273"/>
      <c r="I71" s="1">
        <v>64</v>
      </c>
      <c r="J71" s="7"/>
      <c r="K71" s="182"/>
    </row>
    <row r="72" spans="1:11" ht="12.75">
      <c r="A72" s="271" t="s">
        <v>78</v>
      </c>
      <c r="B72" s="272"/>
      <c r="C72" s="272"/>
      <c r="D72" s="272"/>
      <c r="E72" s="272"/>
      <c r="F72" s="272"/>
      <c r="G72" s="272"/>
      <c r="H72" s="273"/>
      <c r="I72" s="1">
        <v>65</v>
      </c>
      <c r="J72" s="31">
        <v>21131255.64</v>
      </c>
      <c r="K72" s="183">
        <v>21131255.64</v>
      </c>
    </row>
    <row r="73" spans="1:11" ht="12.75">
      <c r="A73" s="271" t="s">
        <v>79</v>
      </c>
      <c r="B73" s="272"/>
      <c r="C73" s="272"/>
      <c r="D73" s="272"/>
      <c r="E73" s="272"/>
      <c r="F73" s="272"/>
      <c r="G73" s="272"/>
      <c r="H73" s="273"/>
      <c r="I73" s="1">
        <v>66</v>
      </c>
      <c r="J73" s="7">
        <v>6658250</v>
      </c>
      <c r="K73" s="182">
        <v>6658250</v>
      </c>
    </row>
    <row r="74" spans="1:11" ht="12.75">
      <c r="A74" s="271" t="s">
        <v>287</v>
      </c>
      <c r="B74" s="272"/>
      <c r="C74" s="272"/>
      <c r="D74" s="272"/>
      <c r="E74" s="272"/>
      <c r="F74" s="272"/>
      <c r="G74" s="272"/>
      <c r="H74" s="273"/>
      <c r="I74" s="1">
        <v>67</v>
      </c>
      <c r="J74" s="7">
        <v>17907365.64</v>
      </c>
      <c r="K74" s="182">
        <v>17907365.64</v>
      </c>
    </row>
    <row r="75" spans="1:11" ht="12.75">
      <c r="A75" s="271" t="s">
        <v>288</v>
      </c>
      <c r="B75" s="272"/>
      <c r="C75" s="272"/>
      <c r="D75" s="272"/>
      <c r="E75" s="272"/>
      <c r="F75" s="272"/>
      <c r="G75" s="272"/>
      <c r="H75" s="273"/>
      <c r="I75" s="1">
        <v>68</v>
      </c>
      <c r="J75" s="7">
        <v>3434360</v>
      </c>
      <c r="K75" s="182">
        <v>3434360</v>
      </c>
    </row>
    <row r="76" spans="1:11" ht="12.75">
      <c r="A76" s="271" t="s">
        <v>80</v>
      </c>
      <c r="B76" s="272"/>
      <c r="C76" s="272"/>
      <c r="D76" s="272"/>
      <c r="E76" s="272"/>
      <c r="F76" s="272"/>
      <c r="G76" s="272"/>
      <c r="H76" s="273"/>
      <c r="I76" s="1">
        <v>69</v>
      </c>
      <c r="J76" s="7"/>
      <c r="K76" s="182"/>
    </row>
    <row r="77" spans="1:11" ht="12.75">
      <c r="A77" s="271" t="s">
        <v>81</v>
      </c>
      <c r="B77" s="272"/>
      <c r="C77" s="272"/>
      <c r="D77" s="272"/>
      <c r="E77" s="272"/>
      <c r="F77" s="272"/>
      <c r="G77" s="272"/>
      <c r="H77" s="273"/>
      <c r="I77" s="1">
        <v>70</v>
      </c>
      <c r="J77" s="7"/>
      <c r="K77" s="182"/>
    </row>
    <row r="78" spans="1:11" ht="12.75">
      <c r="A78" s="271" t="s">
        <v>82</v>
      </c>
      <c r="B78" s="272"/>
      <c r="C78" s="272"/>
      <c r="D78" s="272"/>
      <c r="E78" s="272"/>
      <c r="F78" s="272"/>
      <c r="G78" s="272"/>
      <c r="H78" s="273"/>
      <c r="I78" s="1">
        <v>71</v>
      </c>
      <c r="J78" s="7"/>
      <c r="K78" s="182"/>
    </row>
    <row r="79" spans="1:11" ht="12.75">
      <c r="A79" s="271" t="s">
        <v>212</v>
      </c>
      <c r="B79" s="272"/>
      <c r="C79" s="272"/>
      <c r="D79" s="272"/>
      <c r="E79" s="272"/>
      <c r="F79" s="272"/>
      <c r="G79" s="272"/>
      <c r="H79" s="273"/>
      <c r="I79" s="1">
        <v>72</v>
      </c>
      <c r="J79" s="7">
        <v>56490461.53</v>
      </c>
      <c r="K79" s="182">
        <v>146446523.39</v>
      </c>
    </row>
    <row r="80" spans="1:11" ht="12.75">
      <c r="A80" s="290" t="s">
        <v>86</v>
      </c>
      <c r="B80" s="291"/>
      <c r="C80" s="291"/>
      <c r="D80" s="291"/>
      <c r="E80" s="291"/>
      <c r="F80" s="291"/>
      <c r="G80" s="291"/>
      <c r="H80" s="292"/>
      <c r="I80" s="1">
        <v>73</v>
      </c>
      <c r="J80" s="7">
        <v>56490461.53</v>
      </c>
      <c r="K80" s="182">
        <v>146446523.39</v>
      </c>
    </row>
    <row r="81" spans="1:11" ht="12.75">
      <c r="A81" s="290" t="s">
        <v>87</v>
      </c>
      <c r="B81" s="291"/>
      <c r="C81" s="291"/>
      <c r="D81" s="291"/>
      <c r="E81" s="291"/>
      <c r="F81" s="291"/>
      <c r="G81" s="291"/>
      <c r="H81" s="292"/>
      <c r="I81" s="1">
        <v>74</v>
      </c>
      <c r="J81" s="7"/>
      <c r="K81" s="182"/>
    </row>
    <row r="82" spans="1:11" ht="12.75">
      <c r="A82" s="271" t="s">
        <v>88</v>
      </c>
      <c r="B82" s="272"/>
      <c r="C82" s="272"/>
      <c r="D82" s="272"/>
      <c r="E82" s="272"/>
      <c r="F82" s="272"/>
      <c r="G82" s="272"/>
      <c r="H82" s="273"/>
      <c r="I82" s="1">
        <v>75</v>
      </c>
      <c r="J82" s="31">
        <v>89640412.24</v>
      </c>
      <c r="K82" s="183">
        <v>26292006.59</v>
      </c>
    </row>
    <row r="83" spans="1:11" ht="12.75">
      <c r="A83" s="290" t="s">
        <v>89</v>
      </c>
      <c r="B83" s="291"/>
      <c r="C83" s="291"/>
      <c r="D83" s="291"/>
      <c r="E83" s="291"/>
      <c r="F83" s="291"/>
      <c r="G83" s="291"/>
      <c r="H83" s="292"/>
      <c r="I83" s="1">
        <v>76</v>
      </c>
      <c r="J83" s="31">
        <v>89640412.24</v>
      </c>
      <c r="K83" s="183">
        <v>26292006.59</v>
      </c>
    </row>
    <row r="84" spans="1:11" ht="12.75">
      <c r="A84" s="290" t="s">
        <v>90</v>
      </c>
      <c r="B84" s="291"/>
      <c r="C84" s="291"/>
      <c r="D84" s="291"/>
      <c r="E84" s="291"/>
      <c r="F84" s="291"/>
      <c r="G84" s="291"/>
      <c r="H84" s="292"/>
      <c r="I84" s="1">
        <v>77</v>
      </c>
      <c r="J84" s="7"/>
      <c r="K84" s="182"/>
    </row>
    <row r="85" spans="1:11" ht="12.75">
      <c r="A85" s="271" t="s">
        <v>91</v>
      </c>
      <c r="B85" s="272"/>
      <c r="C85" s="272"/>
      <c r="D85" s="272"/>
      <c r="E85" s="272"/>
      <c r="F85" s="272"/>
      <c r="G85" s="272"/>
      <c r="H85" s="273"/>
      <c r="I85" s="1">
        <v>78</v>
      </c>
      <c r="J85" s="7"/>
      <c r="K85" s="182"/>
    </row>
    <row r="86" spans="1:11" ht="12.75">
      <c r="A86" s="281" t="s">
        <v>92</v>
      </c>
      <c r="B86" s="282"/>
      <c r="C86" s="282"/>
      <c r="D86" s="282"/>
      <c r="E86" s="282"/>
      <c r="F86" s="282"/>
      <c r="G86" s="282"/>
      <c r="H86" s="283"/>
      <c r="I86" s="1">
        <v>79</v>
      </c>
      <c r="J86" s="31">
        <v>5623193.27</v>
      </c>
      <c r="K86" s="183">
        <v>5945729.91</v>
      </c>
    </row>
    <row r="87" spans="1:11" ht="12.75">
      <c r="A87" s="271" t="s">
        <v>93</v>
      </c>
      <c r="B87" s="272"/>
      <c r="C87" s="272"/>
      <c r="D87" s="272"/>
      <c r="E87" s="272"/>
      <c r="F87" s="272"/>
      <c r="G87" s="272"/>
      <c r="H87" s="273"/>
      <c r="I87" s="1">
        <v>80</v>
      </c>
      <c r="J87" s="7">
        <v>5623193.27</v>
      </c>
      <c r="K87" s="182">
        <v>5945729.91</v>
      </c>
    </row>
    <row r="88" spans="1:11" ht="12.75">
      <c r="A88" s="271" t="s">
        <v>94</v>
      </c>
      <c r="B88" s="272"/>
      <c r="C88" s="272"/>
      <c r="D88" s="272"/>
      <c r="E88" s="272"/>
      <c r="F88" s="272"/>
      <c r="G88" s="272"/>
      <c r="H88" s="273"/>
      <c r="I88" s="1">
        <v>81</v>
      </c>
      <c r="J88" s="7"/>
      <c r="K88" s="182"/>
    </row>
    <row r="89" spans="1:11" ht="12.75">
      <c r="A89" s="271" t="s">
        <v>95</v>
      </c>
      <c r="B89" s="272"/>
      <c r="C89" s="272"/>
      <c r="D89" s="272"/>
      <c r="E89" s="272"/>
      <c r="F89" s="272"/>
      <c r="G89" s="272"/>
      <c r="H89" s="273"/>
      <c r="I89" s="1">
        <v>82</v>
      </c>
      <c r="J89" s="7"/>
      <c r="K89" s="182"/>
    </row>
    <row r="90" spans="1:11" ht="12.75">
      <c r="A90" s="281" t="s">
        <v>203</v>
      </c>
      <c r="B90" s="282"/>
      <c r="C90" s="282"/>
      <c r="D90" s="282"/>
      <c r="E90" s="282"/>
      <c r="F90" s="282"/>
      <c r="G90" s="282"/>
      <c r="H90" s="283"/>
      <c r="I90" s="1">
        <v>83</v>
      </c>
      <c r="J90" s="82">
        <v>3087341.09</v>
      </c>
      <c r="K90" s="184">
        <v>3590165.1799999997</v>
      </c>
    </row>
    <row r="91" spans="1:11" ht="12.75">
      <c r="A91" s="271" t="s">
        <v>96</v>
      </c>
      <c r="B91" s="272"/>
      <c r="C91" s="272"/>
      <c r="D91" s="272"/>
      <c r="E91" s="272"/>
      <c r="F91" s="272"/>
      <c r="G91" s="272"/>
      <c r="H91" s="273"/>
      <c r="I91" s="1">
        <v>84</v>
      </c>
      <c r="J91" s="7">
        <v>3087341.09</v>
      </c>
      <c r="K91" s="182">
        <v>3087341.09</v>
      </c>
    </row>
    <row r="92" spans="1:11" ht="12.75">
      <c r="A92" s="271" t="s">
        <v>98</v>
      </c>
      <c r="B92" s="272"/>
      <c r="C92" s="272"/>
      <c r="D92" s="272"/>
      <c r="E92" s="272"/>
      <c r="F92" s="272"/>
      <c r="G92" s="272"/>
      <c r="H92" s="273"/>
      <c r="I92" s="1">
        <v>85</v>
      </c>
      <c r="J92" s="7"/>
      <c r="K92" s="182"/>
    </row>
    <row r="93" spans="1:11" ht="12.75">
      <c r="A93" s="271" t="s">
        <v>97</v>
      </c>
      <c r="B93" s="272"/>
      <c r="C93" s="272"/>
      <c r="D93" s="272"/>
      <c r="E93" s="272"/>
      <c r="F93" s="272"/>
      <c r="G93" s="272"/>
      <c r="H93" s="273"/>
      <c r="I93" s="1">
        <v>86</v>
      </c>
      <c r="J93" s="7"/>
      <c r="K93" s="182">
        <v>502824.09</v>
      </c>
    </row>
    <row r="94" spans="1:11" ht="12.75">
      <c r="A94" s="271" t="s">
        <v>99</v>
      </c>
      <c r="B94" s="272"/>
      <c r="C94" s="272"/>
      <c r="D94" s="272"/>
      <c r="E94" s="272"/>
      <c r="F94" s="272"/>
      <c r="G94" s="272"/>
      <c r="H94" s="273"/>
      <c r="I94" s="1">
        <v>87</v>
      </c>
      <c r="J94" s="7"/>
      <c r="K94" s="182"/>
    </row>
    <row r="95" spans="1:11" ht="12.75">
      <c r="A95" s="271" t="s">
        <v>100</v>
      </c>
      <c r="B95" s="272"/>
      <c r="C95" s="272"/>
      <c r="D95" s="272"/>
      <c r="E95" s="272"/>
      <c r="F95" s="272"/>
      <c r="G95" s="272"/>
      <c r="H95" s="273"/>
      <c r="I95" s="1">
        <v>88</v>
      </c>
      <c r="J95" s="7"/>
      <c r="K95" s="182"/>
    </row>
    <row r="96" spans="1:11" ht="12.75">
      <c r="A96" s="271" t="s">
        <v>101</v>
      </c>
      <c r="B96" s="272"/>
      <c r="C96" s="272"/>
      <c r="D96" s="272"/>
      <c r="E96" s="272"/>
      <c r="F96" s="272"/>
      <c r="G96" s="272"/>
      <c r="H96" s="273"/>
      <c r="I96" s="1">
        <v>89</v>
      </c>
      <c r="J96" s="7"/>
      <c r="K96" s="182"/>
    </row>
    <row r="97" spans="1:11" ht="12.75">
      <c r="A97" s="271" t="s">
        <v>163</v>
      </c>
      <c r="B97" s="272"/>
      <c r="C97" s="272"/>
      <c r="D97" s="272"/>
      <c r="E97" s="272"/>
      <c r="F97" s="272"/>
      <c r="G97" s="272"/>
      <c r="H97" s="273"/>
      <c r="I97" s="1">
        <v>90</v>
      </c>
      <c r="J97" s="7"/>
      <c r="K97" s="182"/>
    </row>
    <row r="98" spans="1:11" ht="12.75">
      <c r="A98" s="271" t="s">
        <v>102</v>
      </c>
      <c r="B98" s="272"/>
      <c r="C98" s="272"/>
      <c r="D98" s="272"/>
      <c r="E98" s="272"/>
      <c r="F98" s="272"/>
      <c r="G98" s="272"/>
      <c r="H98" s="273"/>
      <c r="I98" s="1">
        <v>91</v>
      </c>
      <c r="J98" s="7"/>
      <c r="K98" s="182"/>
    </row>
    <row r="99" spans="1:11" ht="12.75">
      <c r="A99" s="271" t="s">
        <v>103</v>
      </c>
      <c r="B99" s="272"/>
      <c r="C99" s="272"/>
      <c r="D99" s="272"/>
      <c r="E99" s="272"/>
      <c r="F99" s="272"/>
      <c r="G99" s="272"/>
      <c r="H99" s="273"/>
      <c r="I99" s="1">
        <v>92</v>
      </c>
      <c r="J99" s="7"/>
      <c r="K99" s="182"/>
    </row>
    <row r="100" spans="1:11" ht="12.75">
      <c r="A100" s="281" t="s">
        <v>104</v>
      </c>
      <c r="B100" s="282"/>
      <c r="C100" s="282"/>
      <c r="D100" s="282"/>
      <c r="E100" s="282"/>
      <c r="F100" s="282"/>
      <c r="G100" s="282"/>
      <c r="H100" s="283"/>
      <c r="I100" s="1">
        <v>93</v>
      </c>
      <c r="J100" s="82">
        <v>214835012.50000003</v>
      </c>
      <c r="K100" s="184">
        <v>186982472.71</v>
      </c>
    </row>
    <row r="101" spans="1:11" ht="12.75">
      <c r="A101" s="271" t="s">
        <v>105</v>
      </c>
      <c r="B101" s="272"/>
      <c r="C101" s="272"/>
      <c r="D101" s="272"/>
      <c r="E101" s="272"/>
      <c r="F101" s="272"/>
      <c r="G101" s="272"/>
      <c r="H101" s="273"/>
      <c r="I101" s="1">
        <v>94</v>
      </c>
      <c r="J101" s="7">
        <v>74543935.23</v>
      </c>
      <c r="K101" s="182">
        <v>80119771.21</v>
      </c>
    </row>
    <row r="102" spans="1:15" ht="12.75">
      <c r="A102" s="271" t="s">
        <v>98</v>
      </c>
      <c r="B102" s="272"/>
      <c r="C102" s="272"/>
      <c r="D102" s="272"/>
      <c r="E102" s="272"/>
      <c r="F102" s="272"/>
      <c r="G102" s="272"/>
      <c r="H102" s="273"/>
      <c r="I102" s="1">
        <v>95</v>
      </c>
      <c r="J102" s="7"/>
      <c r="K102" s="182"/>
      <c r="O102" s="161"/>
    </row>
    <row r="103" spans="1:15" ht="12.75">
      <c r="A103" s="271" t="s">
        <v>97</v>
      </c>
      <c r="B103" s="272"/>
      <c r="C103" s="272"/>
      <c r="D103" s="272"/>
      <c r="E103" s="272"/>
      <c r="F103" s="272"/>
      <c r="G103" s="272"/>
      <c r="H103" s="273"/>
      <c r="I103" s="1">
        <v>96</v>
      </c>
      <c r="J103" s="7"/>
      <c r="K103" s="182"/>
      <c r="O103" s="161"/>
    </row>
    <row r="104" spans="1:11" ht="12.75">
      <c r="A104" s="271" t="s">
        <v>99</v>
      </c>
      <c r="B104" s="272"/>
      <c r="C104" s="272"/>
      <c r="D104" s="272"/>
      <c r="E104" s="272"/>
      <c r="F104" s="272"/>
      <c r="G104" s="272"/>
      <c r="H104" s="273"/>
      <c r="I104" s="1">
        <v>97</v>
      </c>
      <c r="J104" s="7"/>
      <c r="K104" s="182"/>
    </row>
    <row r="105" spans="1:11" ht="12.75">
      <c r="A105" s="271" t="s">
        <v>100</v>
      </c>
      <c r="B105" s="272"/>
      <c r="C105" s="272"/>
      <c r="D105" s="272"/>
      <c r="E105" s="272"/>
      <c r="F105" s="272"/>
      <c r="G105" s="272"/>
      <c r="H105" s="273"/>
      <c r="I105" s="1">
        <v>98</v>
      </c>
      <c r="J105" s="7">
        <v>39158485.97</v>
      </c>
      <c r="K105" s="182">
        <v>28816296.73</v>
      </c>
    </row>
    <row r="106" spans="1:11" ht="12.75">
      <c r="A106" s="271" t="s">
        <v>101</v>
      </c>
      <c r="B106" s="272"/>
      <c r="C106" s="272"/>
      <c r="D106" s="272"/>
      <c r="E106" s="272"/>
      <c r="F106" s="272"/>
      <c r="G106" s="272"/>
      <c r="H106" s="273"/>
      <c r="I106" s="1">
        <v>99</v>
      </c>
      <c r="J106" s="7"/>
      <c r="K106" s="182"/>
    </row>
    <row r="107" spans="1:11" ht="12.75">
      <c r="A107" s="271" t="s">
        <v>163</v>
      </c>
      <c r="B107" s="272"/>
      <c r="C107" s="272"/>
      <c r="D107" s="272"/>
      <c r="E107" s="272"/>
      <c r="F107" s="272"/>
      <c r="G107" s="272"/>
      <c r="H107" s="273"/>
      <c r="I107" s="1">
        <v>100</v>
      </c>
      <c r="J107" s="7"/>
      <c r="K107" s="182"/>
    </row>
    <row r="108" spans="1:11" ht="12.75">
      <c r="A108" s="271" t="s">
        <v>106</v>
      </c>
      <c r="B108" s="272"/>
      <c r="C108" s="272"/>
      <c r="D108" s="272"/>
      <c r="E108" s="272"/>
      <c r="F108" s="272"/>
      <c r="G108" s="272"/>
      <c r="H108" s="273"/>
      <c r="I108" s="1">
        <v>101</v>
      </c>
      <c r="J108" s="7">
        <v>78542671.4</v>
      </c>
      <c r="K108" s="182">
        <v>55307800.15</v>
      </c>
    </row>
    <row r="109" spans="1:11" ht="12.75">
      <c r="A109" s="271" t="s">
        <v>107</v>
      </c>
      <c r="B109" s="272"/>
      <c r="C109" s="272"/>
      <c r="D109" s="272"/>
      <c r="E109" s="272"/>
      <c r="F109" s="272"/>
      <c r="G109" s="272"/>
      <c r="H109" s="273"/>
      <c r="I109" s="1">
        <v>102</v>
      </c>
      <c r="J109" s="7">
        <v>22589919.9</v>
      </c>
      <c r="K109" s="182">
        <v>22738604.62</v>
      </c>
    </row>
    <row r="110" spans="1:11" ht="12.75">
      <c r="A110" s="271" t="s">
        <v>108</v>
      </c>
      <c r="B110" s="272"/>
      <c r="C110" s="272"/>
      <c r="D110" s="272"/>
      <c r="E110" s="272"/>
      <c r="F110" s="272"/>
      <c r="G110" s="272"/>
      <c r="H110" s="273"/>
      <c r="I110" s="1">
        <v>103</v>
      </c>
      <c r="J110" s="7"/>
      <c r="K110" s="182"/>
    </row>
    <row r="111" spans="1:11" ht="12.75">
      <c r="A111" s="271" t="s">
        <v>109</v>
      </c>
      <c r="B111" s="272"/>
      <c r="C111" s="272"/>
      <c r="D111" s="272"/>
      <c r="E111" s="272"/>
      <c r="F111" s="272"/>
      <c r="G111" s="272"/>
      <c r="H111" s="273"/>
      <c r="I111" s="1">
        <v>104</v>
      </c>
      <c r="J111" s="7"/>
      <c r="K111" s="182"/>
    </row>
    <row r="112" spans="1:11" ht="12.75">
      <c r="A112" s="271" t="s">
        <v>110</v>
      </c>
      <c r="B112" s="272"/>
      <c r="C112" s="272"/>
      <c r="D112" s="272"/>
      <c r="E112" s="272"/>
      <c r="F112" s="272"/>
      <c r="G112" s="272"/>
      <c r="H112" s="273"/>
      <c r="I112" s="1">
        <v>105</v>
      </c>
      <c r="J112" s="7"/>
      <c r="K112" s="182"/>
    </row>
    <row r="113" spans="1:11" ht="12.75">
      <c r="A113" s="281" t="s">
        <v>213</v>
      </c>
      <c r="B113" s="282"/>
      <c r="C113" s="282"/>
      <c r="D113" s="282"/>
      <c r="E113" s="282"/>
      <c r="F113" s="282"/>
      <c r="G113" s="282"/>
      <c r="H113" s="283"/>
      <c r="I113" s="1">
        <v>106</v>
      </c>
      <c r="J113" s="83">
        <v>167198365.04</v>
      </c>
      <c r="K113" s="185">
        <v>167316890.5</v>
      </c>
    </row>
    <row r="114" spans="1:12" ht="12.75">
      <c r="A114" s="281" t="s">
        <v>214</v>
      </c>
      <c r="B114" s="282"/>
      <c r="C114" s="282"/>
      <c r="D114" s="282"/>
      <c r="E114" s="282"/>
      <c r="F114" s="282"/>
      <c r="G114" s="282"/>
      <c r="H114" s="283"/>
      <c r="I114" s="1">
        <v>107</v>
      </c>
      <c r="J114" s="82">
        <v>691171041.31</v>
      </c>
      <c r="K114" s="184">
        <v>690870043.92</v>
      </c>
      <c r="L114" s="161"/>
    </row>
    <row r="115" spans="1:11" ht="12.75">
      <c r="A115" s="295" t="s">
        <v>111</v>
      </c>
      <c r="B115" s="296"/>
      <c r="C115" s="296"/>
      <c r="D115" s="296"/>
      <c r="E115" s="296"/>
      <c r="F115" s="296"/>
      <c r="G115" s="296"/>
      <c r="H115" s="297"/>
      <c r="I115" s="2">
        <v>108</v>
      </c>
      <c r="J115" s="84"/>
      <c r="K115" s="84"/>
    </row>
    <row r="116" spans="1:11" ht="12.75">
      <c r="A116" s="287" t="s">
        <v>112</v>
      </c>
      <c r="B116" s="298"/>
      <c r="C116" s="298"/>
      <c r="D116" s="298"/>
      <c r="E116" s="298"/>
      <c r="F116" s="298"/>
      <c r="G116" s="298"/>
      <c r="H116" s="298"/>
      <c r="I116" s="299"/>
      <c r="J116" s="299"/>
      <c r="K116" s="300"/>
    </row>
    <row r="117" spans="1:11" ht="12.75">
      <c r="A117" s="278" t="s">
        <v>113</v>
      </c>
      <c r="B117" s="279"/>
      <c r="C117" s="279"/>
      <c r="D117" s="279"/>
      <c r="E117" s="279"/>
      <c r="F117" s="279"/>
      <c r="G117" s="279"/>
      <c r="H117" s="279"/>
      <c r="I117" s="301"/>
      <c r="J117" s="301"/>
      <c r="K117" s="302"/>
    </row>
    <row r="118" spans="1:11" ht="12.75">
      <c r="A118" s="271" t="s">
        <v>114</v>
      </c>
      <c r="B118" s="272"/>
      <c r="C118" s="272"/>
      <c r="D118" s="272"/>
      <c r="E118" s="272"/>
      <c r="F118" s="272"/>
      <c r="G118" s="272"/>
      <c r="H118" s="273"/>
      <c r="I118" s="1">
        <v>109</v>
      </c>
      <c r="J118" s="7"/>
      <c r="K118" s="7"/>
    </row>
    <row r="119" spans="1:11" ht="12.75">
      <c r="A119" s="303" t="s">
        <v>115</v>
      </c>
      <c r="B119" s="304"/>
      <c r="C119" s="304"/>
      <c r="D119" s="304"/>
      <c r="E119" s="304"/>
      <c r="F119" s="304"/>
      <c r="G119" s="304"/>
      <c r="H119" s="305"/>
      <c r="I119" s="4">
        <v>110</v>
      </c>
      <c r="J119" s="8"/>
      <c r="K119" s="8"/>
    </row>
    <row r="120" spans="1:11" ht="12.75">
      <c r="A120" s="306" t="s">
        <v>164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1:11" ht="12.75">
      <c r="A121" s="293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5" width="9.140625" style="30" customWidth="1"/>
    <col min="16" max="16" width="9.57421875" style="30" bestFit="1" customWidth="1"/>
    <col min="17" max="16384" width="9.140625" style="30" customWidth="1"/>
  </cols>
  <sheetData>
    <row r="1" spans="1:13" ht="12.75" customHeight="1">
      <c r="A1" s="262" t="s">
        <v>215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2.75" customHeight="1">
      <c r="A2" s="321" t="s">
        <v>323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>
      <c r="A3" s="308" t="s">
        <v>204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24">
      <c r="A4" s="309" t="s">
        <v>116</v>
      </c>
      <c r="B4" s="309"/>
      <c r="C4" s="309"/>
      <c r="D4" s="309"/>
      <c r="E4" s="309"/>
      <c r="F4" s="309"/>
      <c r="G4" s="309"/>
      <c r="H4" s="309"/>
      <c r="I4" s="34" t="s">
        <v>117</v>
      </c>
      <c r="J4" s="310" t="s">
        <v>118</v>
      </c>
      <c r="K4" s="310"/>
      <c r="L4" s="310" t="s">
        <v>119</v>
      </c>
      <c r="M4" s="310"/>
    </row>
    <row r="5" spans="1:13" ht="12.75">
      <c r="A5" s="309"/>
      <c r="B5" s="309"/>
      <c r="C5" s="309"/>
      <c r="D5" s="309"/>
      <c r="E5" s="309"/>
      <c r="F5" s="309"/>
      <c r="G5" s="309"/>
      <c r="H5" s="309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10">
        <v>1</v>
      </c>
      <c r="B6" s="310"/>
      <c r="C6" s="310"/>
      <c r="D6" s="310"/>
      <c r="E6" s="310"/>
      <c r="F6" s="310"/>
      <c r="G6" s="310"/>
      <c r="H6" s="310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7" ht="12.75">
      <c r="A7" s="278" t="s">
        <v>121</v>
      </c>
      <c r="B7" s="279"/>
      <c r="C7" s="279"/>
      <c r="D7" s="279"/>
      <c r="E7" s="279"/>
      <c r="F7" s="279"/>
      <c r="G7" s="279"/>
      <c r="H7" s="280"/>
      <c r="I7" s="3">
        <v>111</v>
      </c>
      <c r="J7" s="85">
        <v>290574255.65</v>
      </c>
      <c r="K7" s="85">
        <v>290574255.65</v>
      </c>
      <c r="L7" s="85">
        <v>328468784.66999996</v>
      </c>
      <c r="M7" s="85">
        <v>328468784.66999996</v>
      </c>
      <c r="Q7" s="161"/>
    </row>
    <row r="8" spans="1:17" ht="12.75">
      <c r="A8" s="281" t="s">
        <v>122</v>
      </c>
      <c r="B8" s="282"/>
      <c r="C8" s="282"/>
      <c r="D8" s="282"/>
      <c r="E8" s="282"/>
      <c r="F8" s="282"/>
      <c r="G8" s="282"/>
      <c r="H8" s="283"/>
      <c r="I8" s="1">
        <v>112</v>
      </c>
      <c r="J8" s="83">
        <v>286857756.63</v>
      </c>
      <c r="K8" s="83">
        <v>286857756.63</v>
      </c>
      <c r="L8" s="83">
        <v>324510711.02</v>
      </c>
      <c r="M8" s="83">
        <v>324510711.02</v>
      </c>
      <c r="Q8" s="161"/>
    </row>
    <row r="9" spans="1:17" ht="12.75">
      <c r="A9" s="281" t="s">
        <v>123</v>
      </c>
      <c r="B9" s="282"/>
      <c r="C9" s="282"/>
      <c r="D9" s="282"/>
      <c r="E9" s="282"/>
      <c r="F9" s="282"/>
      <c r="G9" s="282"/>
      <c r="H9" s="283"/>
      <c r="I9" s="1">
        <v>113</v>
      </c>
      <c r="J9" s="83">
        <v>3716499.02</v>
      </c>
      <c r="K9" s="83">
        <v>3716499.02</v>
      </c>
      <c r="L9" s="83">
        <v>3958073.6500000004</v>
      </c>
      <c r="M9" s="83">
        <v>3958073.6500000004</v>
      </c>
      <c r="Q9" s="161"/>
    </row>
    <row r="10" spans="1:17" ht="12.75">
      <c r="A10" s="281" t="s">
        <v>124</v>
      </c>
      <c r="B10" s="282"/>
      <c r="C10" s="282"/>
      <c r="D10" s="282"/>
      <c r="E10" s="282"/>
      <c r="F10" s="282"/>
      <c r="G10" s="282"/>
      <c r="H10" s="283"/>
      <c r="I10" s="1">
        <v>114</v>
      </c>
      <c r="J10" s="82">
        <v>269303704.40999997</v>
      </c>
      <c r="K10" s="82">
        <v>269303704.40999997</v>
      </c>
      <c r="L10" s="82">
        <v>301555342.75999993</v>
      </c>
      <c r="M10" s="82">
        <v>301555342.75999993</v>
      </c>
      <c r="Q10" s="161"/>
    </row>
    <row r="11" spans="1:17" ht="12.75">
      <c r="A11" s="281" t="s">
        <v>167</v>
      </c>
      <c r="B11" s="282"/>
      <c r="C11" s="282"/>
      <c r="D11" s="282"/>
      <c r="E11" s="282"/>
      <c r="F11" s="282"/>
      <c r="G11" s="282"/>
      <c r="H11" s="283"/>
      <c r="I11" s="1">
        <v>115</v>
      </c>
      <c r="J11" s="83">
        <v>-26537527.07</v>
      </c>
      <c r="K11" s="83">
        <v>-26537527.07</v>
      </c>
      <c r="L11" s="83">
        <v>-8371090.359999999</v>
      </c>
      <c r="M11" s="83">
        <v>-8371090.359999999</v>
      </c>
      <c r="Q11" s="161"/>
    </row>
    <row r="12" spans="1:17" ht="12.75">
      <c r="A12" s="281" t="s">
        <v>216</v>
      </c>
      <c r="B12" s="282"/>
      <c r="C12" s="282"/>
      <c r="D12" s="282"/>
      <c r="E12" s="282"/>
      <c r="F12" s="282"/>
      <c r="G12" s="282"/>
      <c r="H12" s="283"/>
      <c r="I12" s="1">
        <v>116</v>
      </c>
      <c r="J12" s="82">
        <v>145727763.38</v>
      </c>
      <c r="K12" s="82">
        <v>145727763.38</v>
      </c>
      <c r="L12" s="82">
        <v>149225191.18</v>
      </c>
      <c r="M12" s="82">
        <v>149225191.18</v>
      </c>
      <c r="Q12" s="161"/>
    </row>
    <row r="13" spans="1:17" ht="12.75">
      <c r="A13" s="271" t="s">
        <v>125</v>
      </c>
      <c r="B13" s="272"/>
      <c r="C13" s="272"/>
      <c r="D13" s="272"/>
      <c r="E13" s="272"/>
      <c r="F13" s="272"/>
      <c r="G13" s="272"/>
      <c r="H13" s="273"/>
      <c r="I13" s="1">
        <v>117</v>
      </c>
      <c r="J13" s="7">
        <v>67814212.72</v>
      </c>
      <c r="K13" s="7">
        <v>67814212.72</v>
      </c>
      <c r="L13" s="7">
        <v>50930406.21</v>
      </c>
      <c r="M13" s="7">
        <v>50930406.21</v>
      </c>
      <c r="Q13" s="161"/>
    </row>
    <row r="14" spans="1:17" ht="12.75">
      <c r="A14" s="271" t="s">
        <v>126</v>
      </c>
      <c r="B14" s="272"/>
      <c r="C14" s="272"/>
      <c r="D14" s="272"/>
      <c r="E14" s="272"/>
      <c r="F14" s="272"/>
      <c r="G14" s="272"/>
      <c r="H14" s="273"/>
      <c r="I14" s="1">
        <v>118</v>
      </c>
      <c r="J14" s="7"/>
      <c r="K14" s="7"/>
      <c r="L14" s="7"/>
      <c r="M14" s="7"/>
      <c r="Q14" s="161"/>
    </row>
    <row r="15" spans="1:17" ht="12.75">
      <c r="A15" s="271" t="s">
        <v>127</v>
      </c>
      <c r="B15" s="272"/>
      <c r="C15" s="272"/>
      <c r="D15" s="272"/>
      <c r="E15" s="272"/>
      <c r="F15" s="272"/>
      <c r="G15" s="272"/>
      <c r="H15" s="273"/>
      <c r="I15" s="1">
        <v>119</v>
      </c>
      <c r="J15" s="7">
        <v>77913550.66</v>
      </c>
      <c r="K15" s="7">
        <v>77913550.66</v>
      </c>
      <c r="L15" s="7">
        <v>98294784.97</v>
      </c>
      <c r="M15" s="7">
        <v>98294784.97</v>
      </c>
      <c r="Q15" s="161"/>
    </row>
    <row r="16" spans="1:17" ht="12.75">
      <c r="A16" s="281" t="s">
        <v>128</v>
      </c>
      <c r="B16" s="282"/>
      <c r="C16" s="282"/>
      <c r="D16" s="282"/>
      <c r="E16" s="282"/>
      <c r="F16" s="282"/>
      <c r="G16" s="282"/>
      <c r="H16" s="283"/>
      <c r="I16" s="1">
        <v>120</v>
      </c>
      <c r="J16" s="82">
        <v>131696931.19</v>
      </c>
      <c r="K16" s="82">
        <v>131696931.19</v>
      </c>
      <c r="L16" s="82">
        <v>143605476.46</v>
      </c>
      <c r="M16" s="82">
        <v>143605476.46</v>
      </c>
      <c r="Q16" s="161"/>
    </row>
    <row r="17" spans="1:17" ht="12.75">
      <c r="A17" s="271" t="s">
        <v>168</v>
      </c>
      <c r="B17" s="272"/>
      <c r="C17" s="272"/>
      <c r="D17" s="272"/>
      <c r="E17" s="272"/>
      <c r="F17" s="272"/>
      <c r="G17" s="272"/>
      <c r="H17" s="273"/>
      <c r="I17" s="1">
        <v>121</v>
      </c>
      <c r="J17" s="7">
        <v>66700428.231086984</v>
      </c>
      <c r="K17" s="7">
        <v>66700428.231086984</v>
      </c>
      <c r="L17" s="7">
        <v>74664487.47744507</v>
      </c>
      <c r="M17" s="7">
        <v>74664487.47744507</v>
      </c>
      <c r="Q17" s="161"/>
    </row>
    <row r="18" spans="1:17" ht="12.75">
      <c r="A18" s="271" t="s">
        <v>289</v>
      </c>
      <c r="B18" s="272"/>
      <c r="C18" s="272"/>
      <c r="D18" s="272"/>
      <c r="E18" s="272"/>
      <c r="F18" s="272"/>
      <c r="G18" s="272"/>
      <c r="H18" s="273"/>
      <c r="I18" s="1">
        <v>122</v>
      </c>
      <c r="J18" s="7">
        <v>46456686.24891302</v>
      </c>
      <c r="K18" s="7">
        <v>46456686.24891302</v>
      </c>
      <c r="L18" s="7">
        <v>49370500.412554935</v>
      </c>
      <c r="M18" s="7">
        <v>49370500.412554935</v>
      </c>
      <c r="Q18" s="161"/>
    </row>
    <row r="19" spans="1:17" ht="12.75">
      <c r="A19" s="271" t="s">
        <v>290</v>
      </c>
      <c r="B19" s="272"/>
      <c r="C19" s="272"/>
      <c r="D19" s="272"/>
      <c r="E19" s="272"/>
      <c r="F19" s="272"/>
      <c r="G19" s="272"/>
      <c r="H19" s="273"/>
      <c r="I19" s="1">
        <v>123</v>
      </c>
      <c r="J19" s="7">
        <v>18539816.71</v>
      </c>
      <c r="K19" s="7">
        <v>18539816.71</v>
      </c>
      <c r="L19" s="7">
        <v>19570488.57</v>
      </c>
      <c r="M19" s="182">
        <v>19570488.57</v>
      </c>
      <c r="Q19" s="161"/>
    </row>
    <row r="20" spans="1:17" ht="12.75">
      <c r="A20" s="281" t="s">
        <v>217</v>
      </c>
      <c r="B20" s="282"/>
      <c r="C20" s="282"/>
      <c r="D20" s="282"/>
      <c r="E20" s="282"/>
      <c r="F20" s="282"/>
      <c r="G20" s="282"/>
      <c r="H20" s="283"/>
      <c r="I20" s="1">
        <v>124</v>
      </c>
      <c r="J20" s="83">
        <v>11571718.5</v>
      </c>
      <c r="K20" s="83">
        <v>11571718.5</v>
      </c>
      <c r="L20" s="83">
        <v>11987685.78</v>
      </c>
      <c r="M20" s="83">
        <v>11987685.78</v>
      </c>
      <c r="Q20" s="161"/>
    </row>
    <row r="21" spans="1:17" ht="12.75">
      <c r="A21" s="281" t="s">
        <v>218</v>
      </c>
      <c r="B21" s="282"/>
      <c r="C21" s="282"/>
      <c r="D21" s="282"/>
      <c r="E21" s="282"/>
      <c r="F21" s="282"/>
      <c r="G21" s="282"/>
      <c r="H21" s="283"/>
      <c r="I21" s="1">
        <v>125</v>
      </c>
      <c r="J21" s="83">
        <v>6127441.93</v>
      </c>
      <c r="K21" s="83">
        <v>6127441.93</v>
      </c>
      <c r="L21" s="83">
        <v>4851345.45</v>
      </c>
      <c r="M21" s="83">
        <v>4851345.45</v>
      </c>
      <c r="Q21" s="161"/>
    </row>
    <row r="22" spans="1:17" ht="12.75">
      <c r="A22" s="281" t="s">
        <v>219</v>
      </c>
      <c r="B22" s="282"/>
      <c r="C22" s="282"/>
      <c r="D22" s="282"/>
      <c r="E22" s="282"/>
      <c r="F22" s="282"/>
      <c r="G22" s="282"/>
      <c r="H22" s="283"/>
      <c r="I22" s="1">
        <v>126</v>
      </c>
      <c r="J22" s="82">
        <v>294426.64</v>
      </c>
      <c r="K22" s="82">
        <v>294426.64</v>
      </c>
      <c r="L22" s="82">
        <v>0</v>
      </c>
      <c r="M22" s="82">
        <v>0</v>
      </c>
      <c r="Q22" s="161"/>
    </row>
    <row r="23" spans="1:17" ht="12.75">
      <c r="A23" s="271" t="s">
        <v>292</v>
      </c>
      <c r="B23" s="272"/>
      <c r="C23" s="272"/>
      <c r="D23" s="272"/>
      <c r="E23" s="272"/>
      <c r="F23" s="272"/>
      <c r="G23" s="272"/>
      <c r="H23" s="273"/>
      <c r="I23" s="1">
        <v>127</v>
      </c>
      <c r="J23" s="7"/>
      <c r="K23" s="7"/>
      <c r="L23" s="7"/>
      <c r="M23" s="7"/>
      <c r="Q23" s="161"/>
    </row>
    <row r="24" spans="1:17" ht="12.75">
      <c r="A24" s="271" t="s">
        <v>291</v>
      </c>
      <c r="B24" s="272"/>
      <c r="C24" s="272"/>
      <c r="D24" s="272"/>
      <c r="E24" s="272"/>
      <c r="F24" s="272"/>
      <c r="G24" s="272"/>
      <c r="H24" s="273"/>
      <c r="I24" s="1">
        <v>128</v>
      </c>
      <c r="J24" s="7">
        <v>294426.64</v>
      </c>
      <c r="K24" s="7">
        <v>294426.64</v>
      </c>
      <c r="L24" s="7">
        <v>0</v>
      </c>
      <c r="M24" s="7">
        <v>0</v>
      </c>
      <c r="Q24" s="161"/>
    </row>
    <row r="25" spans="1:17" ht="12.75">
      <c r="A25" s="281" t="s">
        <v>129</v>
      </c>
      <c r="B25" s="282"/>
      <c r="C25" s="282"/>
      <c r="D25" s="282"/>
      <c r="E25" s="282"/>
      <c r="F25" s="282"/>
      <c r="G25" s="282"/>
      <c r="H25" s="283"/>
      <c r="I25" s="1">
        <v>129</v>
      </c>
      <c r="J25" s="83"/>
      <c r="K25" s="83"/>
      <c r="L25" s="83"/>
      <c r="M25" s="83"/>
      <c r="Q25" s="161"/>
    </row>
    <row r="26" spans="1:17" ht="12.75">
      <c r="A26" s="281" t="s">
        <v>130</v>
      </c>
      <c r="B26" s="282"/>
      <c r="C26" s="282"/>
      <c r="D26" s="282"/>
      <c r="E26" s="282"/>
      <c r="F26" s="282"/>
      <c r="G26" s="282"/>
      <c r="H26" s="283"/>
      <c r="I26" s="1">
        <v>130</v>
      </c>
      <c r="J26" s="83">
        <v>422949.84</v>
      </c>
      <c r="K26" s="83">
        <v>422949.84</v>
      </c>
      <c r="L26" s="83">
        <v>256734.25</v>
      </c>
      <c r="M26" s="83">
        <v>256734.25</v>
      </c>
      <c r="Q26" s="161"/>
    </row>
    <row r="27" spans="1:17" ht="12.75">
      <c r="A27" s="281" t="s">
        <v>131</v>
      </c>
      <c r="B27" s="282"/>
      <c r="C27" s="282"/>
      <c r="D27" s="282"/>
      <c r="E27" s="282"/>
      <c r="F27" s="282"/>
      <c r="G27" s="282"/>
      <c r="H27" s="283"/>
      <c r="I27" s="1">
        <v>131</v>
      </c>
      <c r="J27" s="82">
        <v>1281977.23</v>
      </c>
      <c r="K27" s="82">
        <v>1281977.23</v>
      </c>
      <c r="L27" s="82">
        <v>896553.4</v>
      </c>
      <c r="M27" s="82">
        <v>896553.4</v>
      </c>
      <c r="Q27" s="161"/>
    </row>
    <row r="28" spans="1:17" ht="13.5" customHeight="1">
      <c r="A28" s="281" t="s">
        <v>220</v>
      </c>
      <c r="B28" s="282"/>
      <c r="C28" s="282"/>
      <c r="D28" s="282"/>
      <c r="E28" s="282"/>
      <c r="F28" s="282"/>
      <c r="G28" s="282"/>
      <c r="H28" s="283"/>
      <c r="I28" s="1">
        <v>132</v>
      </c>
      <c r="J28" s="83"/>
      <c r="K28" s="83"/>
      <c r="L28" s="83"/>
      <c r="M28" s="83"/>
      <c r="Q28" s="161"/>
    </row>
    <row r="29" spans="1:17" ht="25.5" customHeight="1">
      <c r="A29" s="281" t="s">
        <v>221</v>
      </c>
      <c r="B29" s="282"/>
      <c r="C29" s="282"/>
      <c r="D29" s="282"/>
      <c r="E29" s="282"/>
      <c r="F29" s="282"/>
      <c r="G29" s="282"/>
      <c r="H29" s="283"/>
      <c r="I29" s="1">
        <v>133</v>
      </c>
      <c r="J29" s="7">
        <v>1202396.63</v>
      </c>
      <c r="K29" s="7">
        <v>1202396.63</v>
      </c>
      <c r="L29" s="7">
        <v>848270.66</v>
      </c>
      <c r="M29" s="7">
        <v>848270.66</v>
      </c>
      <c r="Q29" s="161"/>
    </row>
    <row r="30" spans="1:17" ht="12.75">
      <c r="A30" s="281" t="s">
        <v>222</v>
      </c>
      <c r="B30" s="282"/>
      <c r="C30" s="282"/>
      <c r="D30" s="282"/>
      <c r="E30" s="282"/>
      <c r="F30" s="282"/>
      <c r="G30" s="282"/>
      <c r="H30" s="283"/>
      <c r="I30" s="1">
        <v>134</v>
      </c>
      <c r="J30" s="83"/>
      <c r="K30" s="7"/>
      <c r="L30" s="83"/>
      <c r="M30" s="7"/>
      <c r="Q30" s="161"/>
    </row>
    <row r="31" spans="1:17" ht="12.75">
      <c r="A31" s="281" t="s">
        <v>223</v>
      </c>
      <c r="B31" s="282"/>
      <c r="C31" s="282"/>
      <c r="D31" s="282"/>
      <c r="E31" s="282"/>
      <c r="F31" s="282"/>
      <c r="G31" s="282"/>
      <c r="H31" s="283"/>
      <c r="I31" s="1">
        <v>135</v>
      </c>
      <c r="J31" s="83"/>
      <c r="K31" s="7"/>
      <c r="L31" s="83"/>
      <c r="M31" s="7"/>
      <c r="Q31" s="161"/>
    </row>
    <row r="32" spans="1:17" ht="12.75">
      <c r="A32" s="281" t="s">
        <v>132</v>
      </c>
      <c r="B32" s="282"/>
      <c r="C32" s="282"/>
      <c r="D32" s="282"/>
      <c r="E32" s="282"/>
      <c r="F32" s="282"/>
      <c r="G32" s="282"/>
      <c r="H32" s="283"/>
      <c r="I32" s="1">
        <v>136</v>
      </c>
      <c r="J32" s="7">
        <v>79580.6</v>
      </c>
      <c r="K32" s="7">
        <v>79580.6</v>
      </c>
      <c r="L32" s="7">
        <v>48282.74</v>
      </c>
      <c r="M32" s="7">
        <v>48282.74</v>
      </c>
      <c r="Q32" s="161"/>
    </row>
    <row r="33" spans="1:17" ht="12.75">
      <c r="A33" s="281" t="s">
        <v>224</v>
      </c>
      <c r="B33" s="282"/>
      <c r="C33" s="282"/>
      <c r="D33" s="282"/>
      <c r="E33" s="282"/>
      <c r="F33" s="282"/>
      <c r="G33" s="282"/>
      <c r="H33" s="283"/>
      <c r="I33" s="1">
        <v>137</v>
      </c>
      <c r="J33" s="82">
        <v>96252.84000000001</v>
      </c>
      <c r="K33" s="82">
        <v>96252.84000000001</v>
      </c>
      <c r="L33" s="82">
        <v>1517988.72</v>
      </c>
      <c r="M33" s="82">
        <v>1517988.72</v>
      </c>
      <c r="Q33" s="161"/>
    </row>
    <row r="34" spans="1:17" ht="12.75">
      <c r="A34" s="281" t="s">
        <v>225</v>
      </c>
      <c r="B34" s="282"/>
      <c r="C34" s="282"/>
      <c r="D34" s="282"/>
      <c r="E34" s="282"/>
      <c r="F34" s="282"/>
      <c r="G34" s="282"/>
      <c r="H34" s="283"/>
      <c r="I34" s="1">
        <v>138</v>
      </c>
      <c r="J34" s="83"/>
      <c r="K34" s="83"/>
      <c r="L34" s="83"/>
      <c r="M34" s="83"/>
      <c r="Q34" s="161"/>
    </row>
    <row r="35" spans="1:17" ht="25.5" customHeight="1">
      <c r="A35" s="281" t="s">
        <v>226</v>
      </c>
      <c r="B35" s="282"/>
      <c r="C35" s="282"/>
      <c r="D35" s="282"/>
      <c r="E35" s="282"/>
      <c r="F35" s="282"/>
      <c r="G35" s="282"/>
      <c r="H35" s="283"/>
      <c r="I35" s="1">
        <v>139</v>
      </c>
      <c r="J35" s="7">
        <v>96252.84000000001</v>
      </c>
      <c r="K35" s="7">
        <v>96252.84000000001</v>
      </c>
      <c r="L35" s="7">
        <v>1517988.72</v>
      </c>
      <c r="M35" s="7">
        <v>1517988.72</v>
      </c>
      <c r="Q35" s="161"/>
    </row>
    <row r="36" spans="1:17" ht="12.75">
      <c r="A36" s="281" t="s">
        <v>227</v>
      </c>
      <c r="B36" s="282"/>
      <c r="C36" s="282"/>
      <c r="D36" s="282"/>
      <c r="E36" s="282"/>
      <c r="F36" s="282"/>
      <c r="G36" s="282"/>
      <c r="H36" s="283"/>
      <c r="I36" s="1">
        <v>140</v>
      </c>
      <c r="J36" s="83"/>
      <c r="K36" s="83"/>
      <c r="L36" s="83"/>
      <c r="M36" s="83"/>
      <c r="Q36" s="161"/>
    </row>
    <row r="37" spans="1:17" ht="12.75">
      <c r="A37" s="281" t="s">
        <v>133</v>
      </c>
      <c r="B37" s="282"/>
      <c r="C37" s="282"/>
      <c r="D37" s="282"/>
      <c r="E37" s="282"/>
      <c r="F37" s="282"/>
      <c r="G37" s="282"/>
      <c r="H37" s="283"/>
      <c r="I37" s="1">
        <v>141</v>
      </c>
      <c r="J37" s="83"/>
      <c r="K37" s="83"/>
      <c r="L37" s="83"/>
      <c r="M37" s="83"/>
      <c r="Q37" s="161"/>
    </row>
    <row r="38" spans="1:17" ht="12.75">
      <c r="A38" s="281" t="s">
        <v>169</v>
      </c>
      <c r="B38" s="282"/>
      <c r="C38" s="282"/>
      <c r="D38" s="282"/>
      <c r="E38" s="282"/>
      <c r="F38" s="282"/>
      <c r="G38" s="282"/>
      <c r="H38" s="283"/>
      <c r="I38" s="1">
        <v>142</v>
      </c>
      <c r="J38" s="83"/>
      <c r="K38" s="83"/>
      <c r="L38" s="83"/>
      <c r="M38" s="83"/>
      <c r="Q38" s="161"/>
    </row>
    <row r="39" spans="1:17" ht="12.75">
      <c r="A39" s="281" t="s">
        <v>170</v>
      </c>
      <c r="B39" s="282"/>
      <c r="C39" s="282"/>
      <c r="D39" s="282"/>
      <c r="E39" s="282"/>
      <c r="F39" s="282"/>
      <c r="G39" s="282"/>
      <c r="H39" s="283"/>
      <c r="I39" s="1">
        <v>143</v>
      </c>
      <c r="J39" s="83"/>
      <c r="K39" s="83"/>
      <c r="L39" s="83"/>
      <c r="M39" s="83"/>
      <c r="Q39" s="161"/>
    </row>
    <row r="40" spans="1:17" ht="12.75">
      <c r="A40" s="281" t="s">
        <v>134</v>
      </c>
      <c r="B40" s="282"/>
      <c r="C40" s="282"/>
      <c r="D40" s="282"/>
      <c r="E40" s="282"/>
      <c r="F40" s="282"/>
      <c r="G40" s="282"/>
      <c r="H40" s="283"/>
      <c r="I40" s="1">
        <v>144</v>
      </c>
      <c r="J40" s="83"/>
      <c r="K40" s="83"/>
      <c r="L40" s="83"/>
      <c r="M40" s="83"/>
      <c r="Q40" s="161"/>
    </row>
    <row r="41" spans="1:17" ht="12.75">
      <c r="A41" s="281" t="s">
        <v>135</v>
      </c>
      <c r="B41" s="282"/>
      <c r="C41" s="282"/>
      <c r="D41" s="282"/>
      <c r="E41" s="282"/>
      <c r="F41" s="282"/>
      <c r="G41" s="282"/>
      <c r="H41" s="283"/>
      <c r="I41" s="1">
        <v>145</v>
      </c>
      <c r="J41" s="83"/>
      <c r="K41" s="83"/>
      <c r="L41" s="83"/>
      <c r="M41" s="83"/>
      <c r="Q41" s="161"/>
    </row>
    <row r="42" spans="1:17" ht="12.75">
      <c r="A42" s="281" t="s">
        <v>136</v>
      </c>
      <c r="B42" s="282"/>
      <c r="C42" s="282"/>
      <c r="D42" s="282"/>
      <c r="E42" s="282"/>
      <c r="F42" s="282"/>
      <c r="G42" s="282"/>
      <c r="H42" s="283"/>
      <c r="I42" s="1">
        <v>146</v>
      </c>
      <c r="J42" s="82">
        <v>291856232.88</v>
      </c>
      <c r="K42" s="82">
        <v>291856232.88</v>
      </c>
      <c r="L42" s="82">
        <v>329365338.06999993</v>
      </c>
      <c r="M42" s="82">
        <v>329365338.06999993</v>
      </c>
      <c r="Q42" s="161"/>
    </row>
    <row r="43" spans="1:17" ht="12.75">
      <c r="A43" s="281" t="s">
        <v>137</v>
      </c>
      <c r="B43" s="282"/>
      <c r="C43" s="282"/>
      <c r="D43" s="282"/>
      <c r="E43" s="282"/>
      <c r="F43" s="282"/>
      <c r="G43" s="282"/>
      <c r="H43" s="283"/>
      <c r="I43" s="1">
        <v>147</v>
      </c>
      <c r="J43" s="82">
        <v>269399957.24999994</v>
      </c>
      <c r="K43" s="82">
        <v>269399957.24999994</v>
      </c>
      <c r="L43" s="82">
        <v>303073331.47999996</v>
      </c>
      <c r="M43" s="82">
        <v>303073331.47999996</v>
      </c>
      <c r="Q43" s="161"/>
    </row>
    <row r="44" spans="1:17" ht="12.75">
      <c r="A44" s="281" t="s">
        <v>138</v>
      </c>
      <c r="B44" s="282"/>
      <c r="C44" s="282"/>
      <c r="D44" s="282"/>
      <c r="E44" s="282"/>
      <c r="F44" s="282"/>
      <c r="G44" s="282"/>
      <c r="H44" s="283"/>
      <c r="I44" s="1">
        <v>148</v>
      </c>
      <c r="J44" s="82">
        <v>22456275.630000055</v>
      </c>
      <c r="K44" s="82">
        <v>22456275.630000055</v>
      </c>
      <c r="L44" s="82">
        <v>26292006.589999974</v>
      </c>
      <c r="M44" s="82">
        <v>26292006.589999974</v>
      </c>
      <c r="Q44" s="161"/>
    </row>
    <row r="45" spans="1:17" ht="12.75">
      <c r="A45" s="290" t="s">
        <v>139</v>
      </c>
      <c r="B45" s="291"/>
      <c r="C45" s="291"/>
      <c r="D45" s="291"/>
      <c r="E45" s="291"/>
      <c r="F45" s="291"/>
      <c r="G45" s="291"/>
      <c r="H45" s="292"/>
      <c r="I45" s="1">
        <v>149</v>
      </c>
      <c r="J45" s="31">
        <v>22456275.630000055</v>
      </c>
      <c r="K45" s="31">
        <v>22456275.630000055</v>
      </c>
      <c r="L45" s="31">
        <v>26292006.589999974</v>
      </c>
      <c r="M45" s="31">
        <v>26292006.589999974</v>
      </c>
      <c r="Q45" s="161"/>
    </row>
    <row r="46" spans="1:17" ht="12.75">
      <c r="A46" s="290" t="s">
        <v>140</v>
      </c>
      <c r="B46" s="291"/>
      <c r="C46" s="291"/>
      <c r="D46" s="291"/>
      <c r="E46" s="291"/>
      <c r="F46" s="291"/>
      <c r="G46" s="291"/>
      <c r="H46" s="292"/>
      <c r="I46" s="1">
        <v>150</v>
      </c>
      <c r="J46" s="31">
        <v>0</v>
      </c>
      <c r="K46" s="31">
        <v>0</v>
      </c>
      <c r="L46" s="31">
        <v>0</v>
      </c>
      <c r="M46" s="31">
        <v>0</v>
      </c>
      <c r="Q46" s="161"/>
    </row>
    <row r="47" spans="1:17" ht="12.75">
      <c r="A47" s="281" t="s">
        <v>141</v>
      </c>
      <c r="B47" s="282"/>
      <c r="C47" s="282"/>
      <c r="D47" s="282"/>
      <c r="E47" s="282"/>
      <c r="F47" s="282"/>
      <c r="G47" s="282"/>
      <c r="H47" s="283"/>
      <c r="I47" s="1">
        <v>151</v>
      </c>
      <c r="J47" s="83"/>
      <c r="K47" s="83"/>
      <c r="L47" s="83"/>
      <c r="M47" s="83"/>
      <c r="Q47" s="161"/>
    </row>
    <row r="48" spans="1:17" ht="12.75">
      <c r="A48" s="281" t="s">
        <v>142</v>
      </c>
      <c r="B48" s="282"/>
      <c r="C48" s="282"/>
      <c r="D48" s="282"/>
      <c r="E48" s="282"/>
      <c r="F48" s="282"/>
      <c r="G48" s="282"/>
      <c r="H48" s="283"/>
      <c r="I48" s="1">
        <v>152</v>
      </c>
      <c r="J48" s="82">
        <v>22456275.630000055</v>
      </c>
      <c r="K48" s="82">
        <v>22456275.630000055</v>
      </c>
      <c r="L48" s="82">
        <v>26292006.589999974</v>
      </c>
      <c r="M48" s="82">
        <v>26292006.589999974</v>
      </c>
      <c r="Q48" s="161"/>
    </row>
    <row r="49" spans="1:17" ht="12.75">
      <c r="A49" s="290" t="s">
        <v>143</v>
      </c>
      <c r="B49" s="291"/>
      <c r="C49" s="291"/>
      <c r="D49" s="291"/>
      <c r="E49" s="291"/>
      <c r="F49" s="291"/>
      <c r="G49" s="291"/>
      <c r="H49" s="292"/>
      <c r="I49" s="1">
        <v>153</v>
      </c>
      <c r="J49" s="31">
        <v>22456275.630000055</v>
      </c>
      <c r="K49" s="31">
        <v>22456275.630000055</v>
      </c>
      <c r="L49" s="31">
        <v>26292006.589999974</v>
      </c>
      <c r="M49" s="31">
        <v>26292006.589999974</v>
      </c>
      <c r="Q49" s="161"/>
    </row>
    <row r="50" spans="1:13" ht="12.75">
      <c r="A50" s="315" t="s">
        <v>144</v>
      </c>
      <c r="B50" s="316"/>
      <c r="C50" s="316"/>
      <c r="D50" s="316"/>
      <c r="E50" s="316"/>
      <c r="F50" s="316"/>
      <c r="G50" s="316"/>
      <c r="H50" s="317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87" t="s">
        <v>179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314"/>
    </row>
    <row r="52" spans="1:13" ht="12.75" customHeight="1">
      <c r="A52" s="278" t="s">
        <v>171</v>
      </c>
      <c r="B52" s="279"/>
      <c r="C52" s="279"/>
      <c r="D52" s="279"/>
      <c r="E52" s="279"/>
      <c r="F52" s="279"/>
      <c r="G52" s="279"/>
      <c r="H52" s="279"/>
      <c r="I52" s="77"/>
      <c r="J52" s="77"/>
      <c r="K52" s="77"/>
      <c r="L52" s="77"/>
      <c r="M52" s="126"/>
    </row>
    <row r="53" spans="1:13" ht="12.75">
      <c r="A53" s="311" t="s">
        <v>172</v>
      </c>
      <c r="B53" s="312"/>
      <c r="C53" s="312"/>
      <c r="D53" s="312"/>
      <c r="E53" s="312"/>
      <c r="F53" s="312"/>
      <c r="G53" s="312"/>
      <c r="H53" s="313"/>
      <c r="I53" s="1">
        <v>155</v>
      </c>
      <c r="J53" s="7"/>
      <c r="K53" s="7"/>
      <c r="L53" s="7"/>
      <c r="M53" s="7"/>
    </row>
    <row r="54" spans="1:13" ht="12.75">
      <c r="A54" s="311" t="s">
        <v>173</v>
      </c>
      <c r="B54" s="312"/>
      <c r="C54" s="312"/>
      <c r="D54" s="312"/>
      <c r="E54" s="312"/>
      <c r="F54" s="312"/>
      <c r="G54" s="312"/>
      <c r="H54" s="313"/>
      <c r="I54" s="1">
        <v>156</v>
      </c>
      <c r="J54" s="8"/>
      <c r="K54" s="8"/>
      <c r="L54" s="8"/>
      <c r="M54" s="8"/>
    </row>
    <row r="55" spans="1:13" ht="12.75" customHeight="1">
      <c r="A55" s="287" t="s">
        <v>174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314"/>
    </row>
    <row r="56" spans="1:13" ht="12.75">
      <c r="A56" s="278" t="s">
        <v>175</v>
      </c>
      <c r="B56" s="279"/>
      <c r="C56" s="279"/>
      <c r="D56" s="279"/>
      <c r="E56" s="279"/>
      <c r="F56" s="279"/>
      <c r="G56" s="279"/>
      <c r="H56" s="280"/>
      <c r="I56" s="78">
        <v>157</v>
      </c>
      <c r="J56" s="6">
        <f>+J48</f>
        <v>22456275.630000055</v>
      </c>
      <c r="K56" s="6">
        <f>+K48</f>
        <v>22456275.630000055</v>
      </c>
      <c r="L56" s="6">
        <f>+L48</f>
        <v>26292006.589999974</v>
      </c>
      <c r="M56" s="6">
        <f>+M48</f>
        <v>26292006.589999974</v>
      </c>
    </row>
    <row r="57" spans="1:13" ht="12.75">
      <c r="A57" s="281" t="s">
        <v>176</v>
      </c>
      <c r="B57" s="282"/>
      <c r="C57" s="282"/>
      <c r="D57" s="282"/>
      <c r="E57" s="282"/>
      <c r="F57" s="282"/>
      <c r="G57" s="282"/>
      <c r="H57" s="283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1" t="s">
        <v>177</v>
      </c>
      <c r="B58" s="282"/>
      <c r="C58" s="282"/>
      <c r="D58" s="282"/>
      <c r="E58" s="282"/>
      <c r="F58" s="282"/>
      <c r="G58" s="282"/>
      <c r="H58" s="283"/>
      <c r="I58" s="1">
        <v>159</v>
      </c>
      <c r="J58" s="7"/>
      <c r="K58" s="7"/>
      <c r="L58" s="7"/>
      <c r="M58" s="7"/>
    </row>
    <row r="59" spans="1:13" ht="15" customHeight="1">
      <c r="A59" s="318" t="s">
        <v>189</v>
      </c>
      <c r="B59" s="319"/>
      <c r="C59" s="319"/>
      <c r="D59" s="319"/>
      <c r="E59" s="319"/>
      <c r="F59" s="319"/>
      <c r="G59" s="319"/>
      <c r="H59" s="320"/>
      <c r="I59" s="1">
        <v>160</v>
      </c>
      <c r="J59" s="7"/>
      <c r="K59" s="7"/>
      <c r="L59" s="7"/>
      <c r="M59" s="7"/>
    </row>
    <row r="60" spans="1:13" ht="16.5" customHeight="1">
      <c r="A60" s="318" t="s">
        <v>184</v>
      </c>
      <c r="B60" s="319"/>
      <c r="C60" s="319"/>
      <c r="D60" s="319"/>
      <c r="E60" s="319"/>
      <c r="F60" s="319"/>
      <c r="G60" s="319"/>
      <c r="H60" s="320"/>
      <c r="I60" s="3">
        <v>161</v>
      </c>
      <c r="J60" s="79"/>
      <c r="K60" s="79"/>
      <c r="L60" s="79"/>
      <c r="M60" s="79"/>
    </row>
    <row r="61" spans="1:13" ht="17.25" customHeight="1">
      <c r="A61" s="318" t="s">
        <v>185</v>
      </c>
      <c r="B61" s="319"/>
      <c r="C61" s="319"/>
      <c r="D61" s="319"/>
      <c r="E61" s="319"/>
      <c r="F61" s="319"/>
      <c r="G61" s="319"/>
      <c r="H61" s="320"/>
      <c r="I61" s="3">
        <v>162</v>
      </c>
      <c r="J61" s="79"/>
      <c r="K61" s="79"/>
      <c r="L61" s="79"/>
      <c r="M61" s="79"/>
    </row>
    <row r="62" spans="1:13" ht="12.75">
      <c r="A62" s="281" t="s">
        <v>188</v>
      </c>
      <c r="B62" s="282"/>
      <c r="C62" s="282"/>
      <c r="D62" s="282"/>
      <c r="E62" s="282"/>
      <c r="F62" s="282"/>
      <c r="G62" s="282"/>
      <c r="H62" s="283"/>
      <c r="I62" s="1">
        <v>163</v>
      </c>
      <c r="J62" s="7"/>
      <c r="K62" s="7"/>
      <c r="L62" s="7"/>
      <c r="M62" s="7"/>
    </row>
    <row r="63" spans="1:13" ht="12.75">
      <c r="A63" s="281" t="s">
        <v>186</v>
      </c>
      <c r="B63" s="282"/>
      <c r="C63" s="282"/>
      <c r="D63" s="282"/>
      <c r="E63" s="282"/>
      <c r="F63" s="282"/>
      <c r="G63" s="282"/>
      <c r="H63" s="283"/>
      <c r="I63" s="1">
        <v>164</v>
      </c>
      <c r="J63" s="7"/>
      <c r="K63" s="7"/>
      <c r="L63" s="7"/>
      <c r="M63" s="7"/>
    </row>
    <row r="64" spans="1:13" ht="12.75">
      <c r="A64" s="281" t="s">
        <v>187</v>
      </c>
      <c r="B64" s="282"/>
      <c r="C64" s="282"/>
      <c r="D64" s="282"/>
      <c r="E64" s="282"/>
      <c r="F64" s="282"/>
      <c r="G64" s="282"/>
      <c r="H64" s="283"/>
      <c r="I64" s="1">
        <v>165</v>
      </c>
      <c r="J64" s="7"/>
      <c r="K64" s="7"/>
      <c r="L64" s="7"/>
      <c r="M64" s="7"/>
    </row>
    <row r="65" spans="1:13" ht="12.75">
      <c r="A65" s="281" t="s">
        <v>183</v>
      </c>
      <c r="B65" s="282"/>
      <c r="C65" s="282"/>
      <c r="D65" s="282"/>
      <c r="E65" s="282"/>
      <c r="F65" s="282"/>
      <c r="G65" s="282"/>
      <c r="H65" s="283"/>
      <c r="I65" s="1">
        <v>166</v>
      </c>
      <c r="J65" s="7"/>
      <c r="K65" s="7"/>
      <c r="L65" s="7"/>
      <c r="M65" s="7"/>
    </row>
    <row r="66" spans="1:13" ht="12.75">
      <c r="A66" s="281" t="s">
        <v>182</v>
      </c>
      <c r="B66" s="282"/>
      <c r="C66" s="282"/>
      <c r="D66" s="282"/>
      <c r="E66" s="282"/>
      <c r="F66" s="282"/>
      <c r="G66" s="282"/>
      <c r="H66" s="283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1" t="s">
        <v>181</v>
      </c>
      <c r="B67" s="282"/>
      <c r="C67" s="282"/>
      <c r="D67" s="282"/>
      <c r="E67" s="282"/>
      <c r="F67" s="282"/>
      <c r="G67" s="282"/>
      <c r="H67" s="283"/>
      <c r="I67" s="1">
        <v>168</v>
      </c>
      <c r="J67" s="37">
        <f>J56</f>
        <v>22456275.630000055</v>
      </c>
      <c r="K67" s="37">
        <f>K56</f>
        <v>22456275.630000055</v>
      </c>
      <c r="L67" s="37">
        <f>L56</f>
        <v>26292006.589999974</v>
      </c>
      <c r="M67" s="37">
        <f>M56</f>
        <v>26292006.589999974</v>
      </c>
    </row>
    <row r="68" spans="1:13" ht="12.75" customHeight="1">
      <c r="A68" s="326" t="s">
        <v>180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8"/>
    </row>
    <row r="69" spans="1:13" ht="12.75" customHeight="1">
      <c r="A69" s="318" t="s">
        <v>178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20"/>
    </row>
    <row r="70" spans="1:13" ht="12.75">
      <c r="A70" s="311" t="s">
        <v>172</v>
      </c>
      <c r="B70" s="312"/>
      <c r="C70" s="312"/>
      <c r="D70" s="312"/>
      <c r="E70" s="312"/>
      <c r="F70" s="312"/>
      <c r="G70" s="312"/>
      <c r="H70" s="313"/>
      <c r="I70" s="1">
        <v>169</v>
      </c>
      <c r="J70" s="7"/>
      <c r="K70" s="7"/>
      <c r="L70" s="7"/>
      <c r="M70" s="7"/>
    </row>
    <row r="71" spans="1:13" ht="12.75">
      <c r="A71" s="323" t="s">
        <v>173</v>
      </c>
      <c r="B71" s="324"/>
      <c r="C71" s="324"/>
      <c r="D71" s="324"/>
      <c r="E71" s="324"/>
      <c r="F71" s="324"/>
      <c r="G71" s="324"/>
      <c r="H71" s="325"/>
      <c r="I71" s="4">
        <v>170</v>
      </c>
      <c r="J71" s="8"/>
      <c r="K71" s="8"/>
      <c r="L71" s="8"/>
      <c r="M71" s="8"/>
    </row>
    <row r="72" spans="10:13" ht="12.75">
      <c r="J72" s="171"/>
      <c r="K72" s="171"/>
      <c r="L72" s="171"/>
      <c r="M72" s="171"/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2" t="s">
        <v>145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2.75" customHeight="1">
      <c r="A2" s="333" t="s">
        <v>324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2.75">
      <c r="A3" s="329" t="s">
        <v>204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1" ht="24">
      <c r="A4" s="335" t="s">
        <v>116</v>
      </c>
      <c r="B4" s="335"/>
      <c r="C4" s="335"/>
      <c r="D4" s="335"/>
      <c r="E4" s="335"/>
      <c r="F4" s="335"/>
      <c r="G4" s="335"/>
      <c r="H4" s="335"/>
      <c r="I4" s="41" t="s">
        <v>117</v>
      </c>
      <c r="J4" s="42" t="s">
        <v>118</v>
      </c>
      <c r="K4" s="42" t="s">
        <v>119</v>
      </c>
    </row>
    <row r="5" spans="1:11" ht="12.75">
      <c r="A5" s="336">
        <v>1</v>
      </c>
      <c r="B5" s="336"/>
      <c r="C5" s="336"/>
      <c r="D5" s="336"/>
      <c r="E5" s="336"/>
      <c r="F5" s="336"/>
      <c r="G5" s="336"/>
      <c r="H5" s="336"/>
      <c r="I5" s="43">
        <v>2</v>
      </c>
      <c r="J5" s="44" t="s">
        <v>3</v>
      </c>
      <c r="K5" s="44" t="s">
        <v>4</v>
      </c>
    </row>
    <row r="6" spans="1:11" ht="12.75">
      <c r="A6" s="287" t="s">
        <v>146</v>
      </c>
      <c r="B6" s="298"/>
      <c r="C6" s="298"/>
      <c r="D6" s="298"/>
      <c r="E6" s="298"/>
      <c r="F6" s="298"/>
      <c r="G6" s="298"/>
      <c r="H6" s="298"/>
      <c r="I6" s="337"/>
      <c r="J6" s="337"/>
      <c r="K6" s="338"/>
    </row>
    <row r="7" spans="1:12" ht="12.75">
      <c r="A7" s="271" t="s">
        <v>228</v>
      </c>
      <c r="B7" s="272"/>
      <c r="C7" s="272"/>
      <c r="D7" s="272"/>
      <c r="E7" s="272"/>
      <c r="F7" s="272"/>
      <c r="G7" s="272"/>
      <c r="H7" s="272"/>
      <c r="I7" s="1">
        <v>1</v>
      </c>
      <c r="J7" s="5">
        <v>22456275.63</v>
      </c>
      <c r="K7" s="7">
        <v>26292006.59</v>
      </c>
      <c r="L7" s="161">
        <f>+K7-'P&amp;L'!L48</f>
        <v>0</v>
      </c>
    </row>
    <row r="8" spans="1:12" ht="12.75">
      <c r="A8" s="271" t="s">
        <v>147</v>
      </c>
      <c r="B8" s="272"/>
      <c r="C8" s="272"/>
      <c r="D8" s="272"/>
      <c r="E8" s="272"/>
      <c r="F8" s="272"/>
      <c r="G8" s="272"/>
      <c r="H8" s="272"/>
      <c r="I8" s="1">
        <v>2</v>
      </c>
      <c r="J8" s="5">
        <v>11571718.5</v>
      </c>
      <c r="K8" s="7">
        <v>11987685.78</v>
      </c>
      <c r="L8" s="161">
        <f>+K8-'P&amp;L'!L20</f>
        <v>0</v>
      </c>
    </row>
    <row r="9" spans="1:11" ht="12.75">
      <c r="A9" s="271" t="s">
        <v>229</v>
      </c>
      <c r="B9" s="272"/>
      <c r="C9" s="272"/>
      <c r="D9" s="272"/>
      <c r="E9" s="272"/>
      <c r="F9" s="272"/>
      <c r="G9" s="272"/>
      <c r="H9" s="272"/>
      <c r="I9" s="1">
        <v>3</v>
      </c>
      <c r="J9" s="5">
        <v>4144522.8399999766</v>
      </c>
      <c r="K9" s="7"/>
    </row>
    <row r="10" spans="1:11" ht="12.75">
      <c r="A10" s="271" t="s">
        <v>230</v>
      </c>
      <c r="B10" s="272"/>
      <c r="C10" s="272"/>
      <c r="D10" s="272"/>
      <c r="E10" s="272"/>
      <c r="F10" s="272"/>
      <c r="G10" s="272"/>
      <c r="H10" s="272"/>
      <c r="I10" s="1">
        <v>4</v>
      </c>
      <c r="J10" s="5">
        <v>38291112.08000001</v>
      </c>
      <c r="K10" s="7"/>
    </row>
    <row r="11" spans="1:11" ht="12.75">
      <c r="A11" s="271" t="s">
        <v>231</v>
      </c>
      <c r="B11" s="272"/>
      <c r="C11" s="272"/>
      <c r="D11" s="272"/>
      <c r="E11" s="272"/>
      <c r="F11" s="272"/>
      <c r="G11" s="272"/>
      <c r="H11" s="272"/>
      <c r="I11" s="1">
        <v>5</v>
      </c>
      <c r="J11" s="5"/>
      <c r="K11" s="7"/>
    </row>
    <row r="12" spans="1:11" ht="12.75">
      <c r="A12" s="271" t="s">
        <v>232</v>
      </c>
      <c r="B12" s="272"/>
      <c r="C12" s="272"/>
      <c r="D12" s="272"/>
      <c r="E12" s="272"/>
      <c r="F12" s="272"/>
      <c r="G12" s="272"/>
      <c r="H12" s="272"/>
      <c r="I12" s="1">
        <v>6</v>
      </c>
      <c r="J12" s="5">
        <v>1937314.5887220385</v>
      </c>
      <c r="K12" s="7">
        <v>257790.857523782</v>
      </c>
    </row>
    <row r="13" spans="1:11" ht="12.75">
      <c r="A13" s="281" t="s">
        <v>233</v>
      </c>
      <c r="B13" s="282"/>
      <c r="C13" s="282"/>
      <c r="D13" s="282"/>
      <c r="E13" s="282"/>
      <c r="F13" s="282"/>
      <c r="G13" s="282"/>
      <c r="H13" s="282"/>
      <c r="I13" s="1">
        <v>7</v>
      </c>
      <c r="J13" s="86">
        <v>78400943.63872202</v>
      </c>
      <c r="K13" s="82">
        <f>SUM(K7:K12)</f>
        <v>38537483.22752378</v>
      </c>
    </row>
    <row r="14" spans="1:11" ht="12.75">
      <c r="A14" s="271" t="s">
        <v>234</v>
      </c>
      <c r="B14" s="272"/>
      <c r="C14" s="272"/>
      <c r="D14" s="272"/>
      <c r="E14" s="272"/>
      <c r="F14" s="272"/>
      <c r="G14" s="272"/>
      <c r="H14" s="272"/>
      <c r="I14" s="1">
        <v>8</v>
      </c>
      <c r="J14" s="5"/>
      <c r="K14" s="7">
        <v>25338807.96</v>
      </c>
    </row>
    <row r="15" spans="1:11" ht="12.75">
      <c r="A15" s="271" t="s">
        <v>235</v>
      </c>
      <c r="B15" s="272"/>
      <c r="C15" s="272"/>
      <c r="D15" s="272"/>
      <c r="E15" s="272"/>
      <c r="F15" s="272"/>
      <c r="G15" s="272"/>
      <c r="H15" s="272"/>
      <c r="I15" s="1">
        <v>9</v>
      </c>
      <c r="J15" s="5"/>
      <c r="K15" s="7">
        <v>27459182.4</v>
      </c>
    </row>
    <row r="16" spans="1:11" ht="12.75">
      <c r="A16" s="271" t="s">
        <v>236</v>
      </c>
      <c r="B16" s="272"/>
      <c r="C16" s="272"/>
      <c r="D16" s="272"/>
      <c r="E16" s="272"/>
      <c r="F16" s="272"/>
      <c r="G16" s="272"/>
      <c r="H16" s="272"/>
      <c r="I16" s="1">
        <v>10</v>
      </c>
      <c r="J16" s="5">
        <v>26535372.54</v>
      </c>
      <c r="K16" s="7">
        <v>8354392.1</v>
      </c>
    </row>
    <row r="17" spans="1:11" ht="12.75">
      <c r="A17" s="271" t="s">
        <v>237</v>
      </c>
      <c r="B17" s="272"/>
      <c r="C17" s="272"/>
      <c r="D17" s="272"/>
      <c r="E17" s="272"/>
      <c r="F17" s="272"/>
      <c r="G17" s="272"/>
      <c r="H17" s="272"/>
      <c r="I17" s="1">
        <v>11</v>
      </c>
      <c r="J17" s="5"/>
      <c r="K17" s="7"/>
    </row>
    <row r="18" spans="1:11" ht="12.75">
      <c r="A18" s="281" t="s">
        <v>238</v>
      </c>
      <c r="B18" s="282"/>
      <c r="C18" s="282"/>
      <c r="D18" s="282"/>
      <c r="E18" s="282"/>
      <c r="F18" s="282"/>
      <c r="G18" s="282"/>
      <c r="H18" s="282"/>
      <c r="I18" s="1">
        <v>12</v>
      </c>
      <c r="J18" s="86">
        <v>26535372.54</v>
      </c>
      <c r="K18" s="82">
        <f>SUM(K14:K17)</f>
        <v>61152382.46</v>
      </c>
    </row>
    <row r="19" spans="1:11" ht="24" customHeight="1">
      <c r="A19" s="281" t="s">
        <v>239</v>
      </c>
      <c r="B19" s="282"/>
      <c r="C19" s="282"/>
      <c r="D19" s="282"/>
      <c r="E19" s="282"/>
      <c r="F19" s="282"/>
      <c r="G19" s="282"/>
      <c r="H19" s="282"/>
      <c r="I19" s="1">
        <v>13</v>
      </c>
      <c r="J19" s="86">
        <v>51865571.09872202</v>
      </c>
      <c r="K19" s="82"/>
    </row>
    <row r="20" spans="1:11" ht="22.5" customHeight="1">
      <c r="A20" s="281" t="s">
        <v>240</v>
      </c>
      <c r="B20" s="282"/>
      <c r="C20" s="282"/>
      <c r="D20" s="282"/>
      <c r="E20" s="282"/>
      <c r="F20" s="282"/>
      <c r="G20" s="282"/>
      <c r="H20" s="282"/>
      <c r="I20" s="1">
        <v>14</v>
      </c>
      <c r="J20" s="86"/>
      <c r="K20" s="82">
        <f>+K18-K13</f>
        <v>22614899.23247622</v>
      </c>
    </row>
    <row r="21" spans="1:11" ht="12.75">
      <c r="A21" s="287" t="s">
        <v>148</v>
      </c>
      <c r="B21" s="298"/>
      <c r="C21" s="298"/>
      <c r="D21" s="298"/>
      <c r="E21" s="298"/>
      <c r="F21" s="298"/>
      <c r="G21" s="298"/>
      <c r="H21" s="298"/>
      <c r="I21" s="337"/>
      <c r="J21" s="337"/>
      <c r="K21" s="338"/>
    </row>
    <row r="22" spans="1:11" ht="12.75">
      <c r="A22" s="271" t="s">
        <v>241</v>
      </c>
      <c r="B22" s="272"/>
      <c r="C22" s="272"/>
      <c r="D22" s="272"/>
      <c r="E22" s="272"/>
      <c r="F22" s="272"/>
      <c r="G22" s="272"/>
      <c r="H22" s="272"/>
      <c r="I22" s="1">
        <v>15</v>
      </c>
      <c r="J22" s="5">
        <v>196845.14</v>
      </c>
      <c r="K22" s="7">
        <v>34105.25</v>
      </c>
    </row>
    <row r="23" spans="1:11" ht="12.75">
      <c r="A23" s="271" t="s">
        <v>242</v>
      </c>
      <c r="B23" s="272"/>
      <c r="C23" s="272"/>
      <c r="D23" s="272"/>
      <c r="E23" s="272"/>
      <c r="F23" s="272"/>
      <c r="G23" s="272"/>
      <c r="H23" s="272"/>
      <c r="I23" s="1">
        <v>16</v>
      </c>
      <c r="J23" s="5">
        <v>9247637.364721123</v>
      </c>
      <c r="K23" s="7"/>
    </row>
    <row r="24" spans="1:11" ht="12.75">
      <c r="A24" s="271" t="s">
        <v>243</v>
      </c>
      <c r="B24" s="272"/>
      <c r="C24" s="272"/>
      <c r="D24" s="272"/>
      <c r="E24" s="272"/>
      <c r="F24" s="272"/>
      <c r="G24" s="272"/>
      <c r="H24" s="272"/>
      <c r="I24" s="1">
        <v>17</v>
      </c>
      <c r="J24" s="5">
        <v>1285310.79</v>
      </c>
      <c r="K24" s="7">
        <v>507813.52999999997</v>
      </c>
    </row>
    <row r="25" spans="1:11" ht="12.75">
      <c r="A25" s="271" t="s">
        <v>244</v>
      </c>
      <c r="B25" s="272"/>
      <c r="C25" s="272"/>
      <c r="D25" s="272"/>
      <c r="E25" s="272"/>
      <c r="F25" s="272"/>
      <c r="G25" s="272"/>
      <c r="H25" s="272"/>
      <c r="I25" s="1">
        <v>18</v>
      </c>
      <c r="J25" s="5"/>
      <c r="K25" s="7"/>
    </row>
    <row r="26" spans="1:11" ht="12.75">
      <c r="A26" s="271" t="s">
        <v>246</v>
      </c>
      <c r="B26" s="272"/>
      <c r="C26" s="272"/>
      <c r="D26" s="272"/>
      <c r="E26" s="272"/>
      <c r="F26" s="272"/>
      <c r="G26" s="272"/>
      <c r="H26" s="272"/>
      <c r="I26" s="1">
        <v>19</v>
      </c>
      <c r="J26" s="5">
        <v>10311.14</v>
      </c>
      <c r="K26" s="7"/>
    </row>
    <row r="27" spans="1:11" ht="12.75">
      <c r="A27" s="281" t="s">
        <v>245</v>
      </c>
      <c r="B27" s="282"/>
      <c r="C27" s="282"/>
      <c r="D27" s="282"/>
      <c r="E27" s="282"/>
      <c r="F27" s="282"/>
      <c r="G27" s="282"/>
      <c r="H27" s="282"/>
      <c r="I27" s="1">
        <v>20</v>
      </c>
      <c r="J27" s="86">
        <v>10740104.434721123</v>
      </c>
      <c r="K27" s="82">
        <f>SUM(K22:K26)</f>
        <v>541918.78</v>
      </c>
    </row>
    <row r="28" spans="1:11" ht="12.75">
      <c r="A28" s="271" t="s">
        <v>247</v>
      </c>
      <c r="B28" s="272"/>
      <c r="C28" s="272"/>
      <c r="D28" s="272"/>
      <c r="E28" s="272"/>
      <c r="F28" s="272"/>
      <c r="G28" s="272"/>
      <c r="H28" s="272"/>
      <c r="I28" s="1">
        <v>21</v>
      </c>
      <c r="J28" s="5">
        <v>13064094.26</v>
      </c>
      <c r="K28" s="7">
        <v>6440432.99</v>
      </c>
    </row>
    <row r="29" spans="1:14" ht="12.75">
      <c r="A29" s="271" t="s">
        <v>248</v>
      </c>
      <c r="B29" s="272"/>
      <c r="C29" s="272"/>
      <c r="D29" s="272"/>
      <c r="E29" s="272"/>
      <c r="F29" s="272"/>
      <c r="G29" s="272"/>
      <c r="H29" s="272"/>
      <c r="I29" s="1">
        <v>22</v>
      </c>
      <c r="J29" s="5"/>
      <c r="K29" s="7">
        <v>5000000</v>
      </c>
      <c r="N29" s="161"/>
    </row>
    <row r="30" spans="1:14" ht="12.75">
      <c r="A30" s="271" t="s">
        <v>249</v>
      </c>
      <c r="B30" s="272"/>
      <c r="C30" s="272"/>
      <c r="D30" s="272"/>
      <c r="E30" s="272"/>
      <c r="F30" s="272"/>
      <c r="G30" s="272"/>
      <c r="H30" s="272"/>
      <c r="I30" s="1">
        <v>23</v>
      </c>
      <c r="J30" s="5"/>
      <c r="K30" s="7">
        <v>3392458.37</v>
      </c>
      <c r="N30" s="161"/>
    </row>
    <row r="31" spans="1:11" ht="12.75">
      <c r="A31" s="281" t="s">
        <v>250</v>
      </c>
      <c r="B31" s="282"/>
      <c r="C31" s="282"/>
      <c r="D31" s="282"/>
      <c r="E31" s="282"/>
      <c r="F31" s="282"/>
      <c r="G31" s="282"/>
      <c r="H31" s="282"/>
      <c r="I31" s="1">
        <v>24</v>
      </c>
      <c r="J31" s="86">
        <v>13064094.26</v>
      </c>
      <c r="K31" s="82">
        <f>SUM(K28:K30)</f>
        <v>14832891.36</v>
      </c>
    </row>
    <row r="32" spans="1:11" ht="21" customHeight="1">
      <c r="A32" s="281" t="s">
        <v>251</v>
      </c>
      <c r="B32" s="282"/>
      <c r="C32" s="282"/>
      <c r="D32" s="282"/>
      <c r="E32" s="282"/>
      <c r="F32" s="282"/>
      <c r="G32" s="282"/>
      <c r="H32" s="282"/>
      <c r="I32" s="1">
        <v>25</v>
      </c>
      <c r="J32" s="86"/>
      <c r="K32" s="82"/>
    </row>
    <row r="33" spans="1:14" ht="21.75" customHeight="1">
      <c r="A33" s="281" t="s">
        <v>252</v>
      </c>
      <c r="B33" s="282"/>
      <c r="C33" s="282"/>
      <c r="D33" s="282"/>
      <c r="E33" s="282"/>
      <c r="F33" s="282"/>
      <c r="G33" s="282"/>
      <c r="H33" s="282"/>
      <c r="I33" s="1">
        <v>26</v>
      </c>
      <c r="J33" s="86">
        <v>2323989.8252788763</v>
      </c>
      <c r="K33" s="82">
        <f>+K31-K27</f>
        <v>14290972.58</v>
      </c>
      <c r="N33" s="161"/>
    </row>
    <row r="34" spans="1:11" ht="12.75">
      <c r="A34" s="287" t="s">
        <v>149</v>
      </c>
      <c r="B34" s="298"/>
      <c r="C34" s="298"/>
      <c r="D34" s="298"/>
      <c r="E34" s="298"/>
      <c r="F34" s="298"/>
      <c r="G34" s="298"/>
      <c r="H34" s="298"/>
      <c r="I34" s="337"/>
      <c r="J34" s="337"/>
      <c r="K34" s="338"/>
    </row>
    <row r="35" spans="1:11" ht="12.75">
      <c r="A35" s="271" t="s">
        <v>253</v>
      </c>
      <c r="B35" s="272"/>
      <c r="C35" s="272"/>
      <c r="D35" s="272"/>
      <c r="E35" s="272"/>
      <c r="F35" s="272"/>
      <c r="G35" s="272"/>
      <c r="H35" s="272"/>
      <c r="I35" s="1">
        <v>27</v>
      </c>
      <c r="J35" s="5"/>
      <c r="K35" s="7"/>
    </row>
    <row r="36" spans="1:11" ht="12.75">
      <c r="A36" s="271" t="s">
        <v>254</v>
      </c>
      <c r="B36" s="272"/>
      <c r="C36" s="272"/>
      <c r="D36" s="272"/>
      <c r="E36" s="272"/>
      <c r="F36" s="272"/>
      <c r="G36" s="272"/>
      <c r="H36" s="272"/>
      <c r="I36" s="1">
        <v>28</v>
      </c>
      <c r="J36" s="5"/>
      <c r="K36" s="7"/>
    </row>
    <row r="37" spans="1:11" ht="12.75">
      <c r="A37" s="271" t="s">
        <v>255</v>
      </c>
      <c r="B37" s="272"/>
      <c r="C37" s="272"/>
      <c r="D37" s="272"/>
      <c r="E37" s="272"/>
      <c r="F37" s="272"/>
      <c r="G37" s="272"/>
      <c r="H37" s="272"/>
      <c r="I37" s="1">
        <v>29</v>
      </c>
      <c r="J37" s="5"/>
      <c r="K37" s="7"/>
    </row>
    <row r="38" spans="1:11" ht="12.75">
      <c r="A38" s="281" t="s">
        <v>256</v>
      </c>
      <c r="B38" s="282"/>
      <c r="C38" s="282"/>
      <c r="D38" s="282"/>
      <c r="E38" s="282"/>
      <c r="F38" s="282"/>
      <c r="G38" s="282"/>
      <c r="H38" s="282"/>
      <c r="I38" s="1">
        <v>30</v>
      </c>
      <c r="J38" s="180">
        <v>0</v>
      </c>
      <c r="K38" s="186">
        <f>SUM(K35:K37)</f>
        <v>0</v>
      </c>
    </row>
    <row r="39" spans="1:11" ht="12.75">
      <c r="A39" s="271" t="s">
        <v>257</v>
      </c>
      <c r="B39" s="272"/>
      <c r="C39" s="272"/>
      <c r="D39" s="272"/>
      <c r="E39" s="272"/>
      <c r="F39" s="272"/>
      <c r="G39" s="272"/>
      <c r="H39" s="272"/>
      <c r="I39" s="1">
        <v>31</v>
      </c>
      <c r="J39" s="5"/>
      <c r="K39" s="7"/>
    </row>
    <row r="40" spans="1:11" ht="12.75">
      <c r="A40" s="271" t="s">
        <v>258</v>
      </c>
      <c r="B40" s="272"/>
      <c r="C40" s="272"/>
      <c r="D40" s="272"/>
      <c r="E40" s="272"/>
      <c r="F40" s="272"/>
      <c r="G40" s="272"/>
      <c r="H40" s="272"/>
      <c r="I40" s="1">
        <v>32</v>
      </c>
      <c r="J40" s="5"/>
      <c r="K40" s="7"/>
    </row>
    <row r="41" spans="1:11" ht="12.75">
      <c r="A41" s="271" t="s">
        <v>259</v>
      </c>
      <c r="B41" s="272"/>
      <c r="C41" s="272"/>
      <c r="D41" s="272"/>
      <c r="E41" s="272"/>
      <c r="F41" s="272"/>
      <c r="G41" s="272"/>
      <c r="H41" s="272"/>
      <c r="I41" s="1">
        <v>33</v>
      </c>
      <c r="J41" s="5"/>
      <c r="K41" s="7"/>
    </row>
    <row r="42" spans="1:11" ht="12.75">
      <c r="A42" s="271" t="s">
        <v>260</v>
      </c>
      <c r="B42" s="272"/>
      <c r="C42" s="272"/>
      <c r="D42" s="272"/>
      <c r="E42" s="272"/>
      <c r="F42" s="272"/>
      <c r="G42" s="272"/>
      <c r="H42" s="272"/>
      <c r="I42" s="1">
        <v>34</v>
      </c>
      <c r="J42" s="5"/>
      <c r="K42" s="7"/>
    </row>
    <row r="43" spans="1:11" ht="12.75">
      <c r="A43" s="271" t="s">
        <v>261</v>
      </c>
      <c r="B43" s="272"/>
      <c r="C43" s="272"/>
      <c r="D43" s="272"/>
      <c r="E43" s="272"/>
      <c r="F43" s="272"/>
      <c r="G43" s="272"/>
      <c r="H43" s="272"/>
      <c r="I43" s="1">
        <v>35</v>
      </c>
      <c r="J43" s="5">
        <v>473434.413443164</v>
      </c>
      <c r="K43" s="7">
        <v>1334212.91752378</v>
      </c>
    </row>
    <row r="44" spans="1:11" ht="12.75">
      <c r="A44" s="281" t="s">
        <v>262</v>
      </c>
      <c r="B44" s="282"/>
      <c r="C44" s="282"/>
      <c r="D44" s="282"/>
      <c r="E44" s="282"/>
      <c r="F44" s="282"/>
      <c r="G44" s="282"/>
      <c r="H44" s="282"/>
      <c r="I44" s="1">
        <v>36</v>
      </c>
      <c r="J44" s="86">
        <v>473434.413443164</v>
      </c>
      <c r="K44" s="82">
        <f>SUM(K39:K43)</f>
        <v>1334212.91752378</v>
      </c>
    </row>
    <row r="45" spans="1:11" ht="21" customHeight="1">
      <c r="A45" s="281" t="s">
        <v>263</v>
      </c>
      <c r="B45" s="282"/>
      <c r="C45" s="282"/>
      <c r="D45" s="282"/>
      <c r="E45" s="282"/>
      <c r="F45" s="282"/>
      <c r="G45" s="282"/>
      <c r="H45" s="282"/>
      <c r="I45" s="1">
        <v>37</v>
      </c>
      <c r="J45" s="86"/>
      <c r="K45" s="82"/>
    </row>
    <row r="46" spans="1:11" ht="22.5" customHeight="1">
      <c r="A46" s="281" t="s">
        <v>264</v>
      </c>
      <c r="B46" s="282"/>
      <c r="C46" s="282"/>
      <c r="D46" s="282"/>
      <c r="E46" s="282"/>
      <c r="F46" s="282"/>
      <c r="G46" s="282"/>
      <c r="H46" s="282"/>
      <c r="I46" s="1">
        <v>38</v>
      </c>
      <c r="J46" s="86">
        <v>473434.413443164</v>
      </c>
      <c r="K46" s="82">
        <f>+K44-K38</f>
        <v>1334212.91752378</v>
      </c>
    </row>
    <row r="47" spans="1:11" ht="12.75">
      <c r="A47" s="271" t="s">
        <v>265</v>
      </c>
      <c r="B47" s="272"/>
      <c r="C47" s="272"/>
      <c r="D47" s="272"/>
      <c r="E47" s="272"/>
      <c r="F47" s="272"/>
      <c r="G47" s="272"/>
      <c r="H47" s="272"/>
      <c r="I47" s="1">
        <v>39</v>
      </c>
      <c r="J47" s="39">
        <v>49068146.85999998</v>
      </c>
      <c r="K47" s="31"/>
    </row>
    <row r="48" spans="1:11" ht="12.75">
      <c r="A48" s="271" t="s">
        <v>266</v>
      </c>
      <c r="B48" s="272"/>
      <c r="C48" s="272"/>
      <c r="D48" s="272"/>
      <c r="E48" s="272"/>
      <c r="F48" s="272"/>
      <c r="G48" s="272"/>
      <c r="H48" s="272"/>
      <c r="I48" s="1">
        <v>40</v>
      </c>
      <c r="J48" s="39"/>
      <c r="K48" s="31">
        <f>+K20+K33+K44</f>
        <v>38240084.73</v>
      </c>
    </row>
    <row r="49" spans="1:11" ht="12.75">
      <c r="A49" s="271" t="s">
        <v>150</v>
      </c>
      <c r="B49" s="272"/>
      <c r="C49" s="272"/>
      <c r="D49" s="272"/>
      <c r="E49" s="272"/>
      <c r="F49" s="272"/>
      <c r="G49" s="272"/>
      <c r="H49" s="272"/>
      <c r="I49" s="1">
        <v>41</v>
      </c>
      <c r="J49" s="5">
        <v>182106152.52</v>
      </c>
      <c r="K49" s="7">
        <f>+'Balance sheet'!J64</f>
        <v>218499492.48</v>
      </c>
    </row>
    <row r="50" spans="1:11" ht="12.75">
      <c r="A50" s="271" t="s">
        <v>267</v>
      </c>
      <c r="B50" s="272"/>
      <c r="C50" s="272"/>
      <c r="D50" s="272"/>
      <c r="E50" s="272"/>
      <c r="F50" s="272"/>
      <c r="G50" s="272"/>
      <c r="H50" s="272"/>
      <c r="I50" s="1">
        <v>42</v>
      </c>
      <c r="J50" s="5">
        <v>49068146.85999998</v>
      </c>
      <c r="K50" s="7">
        <f>+K47</f>
        <v>0</v>
      </c>
    </row>
    <row r="51" spans="1:12" ht="12.75">
      <c r="A51" s="271" t="s">
        <v>268</v>
      </c>
      <c r="B51" s="272"/>
      <c r="C51" s="272"/>
      <c r="D51" s="272"/>
      <c r="E51" s="272"/>
      <c r="F51" s="272"/>
      <c r="G51" s="272"/>
      <c r="H51" s="272"/>
      <c r="I51" s="1">
        <v>43</v>
      </c>
      <c r="J51" s="5">
        <v>0</v>
      </c>
      <c r="K51" s="7">
        <f>+K48</f>
        <v>38240084.73</v>
      </c>
      <c r="L51" s="161"/>
    </row>
    <row r="52" spans="1:12" ht="12.75">
      <c r="A52" s="303" t="s">
        <v>151</v>
      </c>
      <c r="B52" s="304"/>
      <c r="C52" s="304"/>
      <c r="D52" s="304"/>
      <c r="E52" s="304"/>
      <c r="F52" s="304"/>
      <c r="G52" s="304"/>
      <c r="H52" s="304"/>
      <c r="I52" s="4">
        <v>44</v>
      </c>
      <c r="J52" s="40">
        <v>231174299.38</v>
      </c>
      <c r="K52" s="37">
        <f>+K49-K51+K50</f>
        <v>180259407.75</v>
      </c>
      <c r="L52" s="161">
        <f>+K52-'Balance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45" t="s">
        <v>269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46"/>
    </row>
    <row r="2" spans="1:12" ht="15.75">
      <c r="A2" s="22"/>
      <c r="B2" s="45"/>
      <c r="C2" s="355" t="s">
        <v>270</v>
      </c>
      <c r="D2" s="355"/>
      <c r="E2" s="48">
        <v>42370</v>
      </c>
      <c r="F2" s="23" t="s">
        <v>31</v>
      </c>
      <c r="G2" s="356">
        <v>42460</v>
      </c>
      <c r="H2" s="357"/>
      <c r="I2" s="45"/>
      <c r="J2" s="45"/>
      <c r="K2" s="45"/>
      <c r="L2" s="49"/>
    </row>
    <row r="3" spans="1:11" ht="24">
      <c r="A3" s="358" t="s">
        <v>116</v>
      </c>
      <c r="B3" s="358"/>
      <c r="C3" s="358"/>
      <c r="D3" s="358"/>
      <c r="E3" s="358"/>
      <c r="F3" s="358"/>
      <c r="G3" s="358"/>
      <c r="H3" s="358"/>
      <c r="I3" s="51" t="s">
        <v>117</v>
      </c>
      <c r="J3" s="52" t="s">
        <v>118</v>
      </c>
      <c r="K3" s="52" t="s">
        <v>119</v>
      </c>
    </row>
    <row r="4" spans="1:11" ht="12.75">
      <c r="A4" s="359">
        <v>1</v>
      </c>
      <c r="B4" s="359"/>
      <c r="C4" s="359"/>
      <c r="D4" s="359"/>
      <c r="E4" s="359"/>
      <c r="F4" s="359"/>
      <c r="G4" s="359"/>
      <c r="H4" s="359"/>
      <c r="I4" s="54">
        <v>2</v>
      </c>
      <c r="J4" s="53" t="s">
        <v>3</v>
      </c>
      <c r="K4" s="53" t="s">
        <v>4</v>
      </c>
    </row>
    <row r="5" spans="1:11" ht="12.75">
      <c r="A5" s="347" t="s">
        <v>152</v>
      </c>
      <c r="B5" s="348"/>
      <c r="C5" s="348"/>
      <c r="D5" s="348"/>
      <c r="E5" s="348"/>
      <c r="F5" s="348"/>
      <c r="G5" s="348"/>
      <c r="H5" s="348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7" t="s">
        <v>153</v>
      </c>
      <c r="B6" s="348"/>
      <c r="C6" s="348"/>
      <c r="D6" s="348"/>
      <c r="E6" s="348"/>
      <c r="F6" s="348"/>
      <c r="G6" s="348"/>
      <c r="H6" s="348"/>
      <c r="I6" s="24">
        <v>2</v>
      </c>
      <c r="J6" s="26"/>
      <c r="K6" s="26"/>
    </row>
    <row r="7" spans="1:11" ht="12.75">
      <c r="A7" s="347" t="s">
        <v>271</v>
      </c>
      <c r="B7" s="348"/>
      <c r="C7" s="348"/>
      <c r="D7" s="348"/>
      <c r="E7" s="348"/>
      <c r="F7" s="348"/>
      <c r="G7" s="348"/>
      <c r="H7" s="348"/>
      <c r="I7" s="24">
        <v>3</v>
      </c>
      <c r="J7" s="26">
        <v>22942694.83</v>
      </c>
      <c r="K7" s="26">
        <f>+'Balance sheet'!K72</f>
        <v>21131255.64</v>
      </c>
    </row>
    <row r="8" spans="1:11" ht="12.75">
      <c r="A8" s="347" t="s">
        <v>272</v>
      </c>
      <c r="B8" s="348"/>
      <c r="C8" s="348"/>
      <c r="D8" s="348"/>
      <c r="E8" s="348"/>
      <c r="F8" s="348"/>
      <c r="G8" s="348"/>
      <c r="H8" s="348"/>
      <c r="I8" s="24">
        <v>4</v>
      </c>
      <c r="J8" s="26">
        <v>174218031.08</v>
      </c>
      <c r="K8" s="26">
        <f>+'Balance sheet'!K79</f>
        <v>146446523.39</v>
      </c>
    </row>
    <row r="9" spans="1:11" ht="12.75">
      <c r="A9" s="347" t="s">
        <v>273</v>
      </c>
      <c r="B9" s="348"/>
      <c r="C9" s="348"/>
      <c r="D9" s="348"/>
      <c r="E9" s="348"/>
      <c r="F9" s="348"/>
      <c r="G9" s="348"/>
      <c r="H9" s="348"/>
      <c r="I9" s="24">
        <v>5</v>
      </c>
      <c r="J9" s="26">
        <v>22456275.63</v>
      </c>
      <c r="K9" s="26">
        <f>+'Balance sheet'!K83</f>
        <v>26292006.59</v>
      </c>
    </row>
    <row r="10" spans="1:11" ht="12.75">
      <c r="A10" s="347" t="s">
        <v>274</v>
      </c>
      <c r="B10" s="348"/>
      <c r="C10" s="348"/>
      <c r="D10" s="348"/>
      <c r="E10" s="348"/>
      <c r="F10" s="348"/>
      <c r="G10" s="348"/>
      <c r="H10" s="348"/>
      <c r="I10" s="24">
        <v>6</v>
      </c>
      <c r="J10" s="26"/>
      <c r="K10" s="26"/>
    </row>
    <row r="11" spans="1:11" ht="12.75">
      <c r="A11" s="347" t="s">
        <v>154</v>
      </c>
      <c r="B11" s="348"/>
      <c r="C11" s="348"/>
      <c r="D11" s="348"/>
      <c r="E11" s="348"/>
      <c r="F11" s="348"/>
      <c r="G11" s="348"/>
      <c r="H11" s="348"/>
      <c r="I11" s="24">
        <v>7</v>
      </c>
      <c r="J11" s="26"/>
      <c r="K11" s="26"/>
    </row>
    <row r="12" spans="1:11" ht="12.75">
      <c r="A12" s="347" t="s">
        <v>275</v>
      </c>
      <c r="B12" s="348"/>
      <c r="C12" s="348"/>
      <c r="D12" s="348"/>
      <c r="E12" s="348"/>
      <c r="F12" s="348"/>
      <c r="G12" s="348"/>
      <c r="H12" s="348"/>
      <c r="I12" s="24">
        <v>8</v>
      </c>
      <c r="J12" s="26"/>
      <c r="K12" s="26"/>
    </row>
    <row r="13" spans="1:11" ht="12.75">
      <c r="A13" s="347" t="s">
        <v>276</v>
      </c>
      <c r="B13" s="348"/>
      <c r="C13" s="348"/>
      <c r="D13" s="348"/>
      <c r="E13" s="348"/>
      <c r="F13" s="348"/>
      <c r="G13" s="348"/>
      <c r="H13" s="348"/>
      <c r="I13" s="24">
        <v>9</v>
      </c>
      <c r="J13" s="26"/>
      <c r="K13" s="26"/>
    </row>
    <row r="14" spans="1:14" ht="12.75">
      <c r="A14" s="349" t="s">
        <v>155</v>
      </c>
      <c r="B14" s="350"/>
      <c r="C14" s="350"/>
      <c r="D14" s="350"/>
      <c r="E14" s="350"/>
      <c r="F14" s="350"/>
      <c r="G14" s="350"/>
      <c r="H14" s="350"/>
      <c r="I14" s="24">
        <v>10</v>
      </c>
      <c r="J14" s="82">
        <v>352782001.53999996</v>
      </c>
      <c r="K14" s="82">
        <f>SUM(K5:K13)</f>
        <v>327034785.61999995</v>
      </c>
      <c r="L14" s="80"/>
      <c r="N14" s="80"/>
    </row>
    <row r="15" spans="1:12" ht="12.75">
      <c r="A15" s="347" t="s">
        <v>277</v>
      </c>
      <c r="B15" s="348"/>
      <c r="C15" s="348"/>
      <c r="D15" s="348"/>
      <c r="E15" s="348"/>
      <c r="F15" s="348"/>
      <c r="G15" s="348"/>
      <c r="H15" s="348"/>
      <c r="I15" s="24">
        <v>11</v>
      </c>
      <c r="J15" s="26"/>
      <c r="K15" s="26"/>
      <c r="L15" s="80"/>
    </row>
    <row r="16" spans="1:11" ht="12.75">
      <c r="A16" s="347" t="s">
        <v>278</v>
      </c>
      <c r="B16" s="348"/>
      <c r="C16" s="348"/>
      <c r="D16" s="348"/>
      <c r="E16" s="348"/>
      <c r="F16" s="348"/>
      <c r="G16" s="348"/>
      <c r="H16" s="348"/>
      <c r="I16" s="24">
        <v>12</v>
      </c>
      <c r="J16" s="26"/>
      <c r="K16" s="26"/>
    </row>
    <row r="17" spans="1:11" ht="12.75">
      <c r="A17" s="347" t="s">
        <v>156</v>
      </c>
      <c r="B17" s="348"/>
      <c r="C17" s="348"/>
      <c r="D17" s="348"/>
      <c r="E17" s="348"/>
      <c r="F17" s="348"/>
      <c r="G17" s="348"/>
      <c r="H17" s="348"/>
      <c r="I17" s="24">
        <v>13</v>
      </c>
      <c r="J17" s="26"/>
      <c r="K17" s="26"/>
    </row>
    <row r="18" spans="1:11" ht="12.75">
      <c r="A18" s="347" t="s">
        <v>157</v>
      </c>
      <c r="B18" s="348"/>
      <c r="C18" s="348"/>
      <c r="D18" s="348"/>
      <c r="E18" s="348"/>
      <c r="F18" s="348"/>
      <c r="G18" s="348"/>
      <c r="H18" s="348"/>
      <c r="I18" s="24">
        <v>14</v>
      </c>
      <c r="J18" s="26"/>
      <c r="K18" s="26"/>
    </row>
    <row r="19" spans="1:11" ht="12.75">
      <c r="A19" s="347" t="s">
        <v>279</v>
      </c>
      <c r="B19" s="348"/>
      <c r="C19" s="348"/>
      <c r="D19" s="348"/>
      <c r="E19" s="348"/>
      <c r="F19" s="348"/>
      <c r="G19" s="348"/>
      <c r="H19" s="348"/>
      <c r="I19" s="24">
        <v>15</v>
      </c>
      <c r="J19" s="26"/>
      <c r="K19" s="26"/>
    </row>
    <row r="20" spans="1:11" ht="12.75">
      <c r="A20" s="347" t="s">
        <v>280</v>
      </c>
      <c r="B20" s="348"/>
      <c r="C20" s="348"/>
      <c r="D20" s="348"/>
      <c r="E20" s="348"/>
      <c r="F20" s="348"/>
      <c r="G20" s="348"/>
      <c r="H20" s="348"/>
      <c r="I20" s="24">
        <v>16</v>
      </c>
      <c r="J20" s="26"/>
      <c r="K20" s="26"/>
    </row>
    <row r="21" spans="1:11" ht="12.75">
      <c r="A21" s="349" t="s">
        <v>281</v>
      </c>
      <c r="B21" s="350"/>
      <c r="C21" s="350"/>
      <c r="D21" s="350"/>
      <c r="E21" s="350"/>
      <c r="F21" s="350"/>
      <c r="G21" s="350"/>
      <c r="H21" s="350"/>
      <c r="I21" s="24">
        <v>17</v>
      </c>
      <c r="J21" s="50">
        <v>0</v>
      </c>
      <c r="K21" s="50">
        <v>0</v>
      </c>
    </row>
    <row r="22" spans="1:11" ht="12.75">
      <c r="A22" s="351"/>
      <c r="B22" s="352"/>
      <c r="C22" s="352"/>
      <c r="D22" s="352"/>
      <c r="E22" s="352"/>
      <c r="F22" s="352"/>
      <c r="G22" s="352"/>
      <c r="H22" s="352"/>
      <c r="I22" s="353"/>
      <c r="J22" s="353"/>
      <c r="K22" s="354"/>
    </row>
    <row r="23" spans="1:11" ht="12.75">
      <c r="A23" s="339" t="s">
        <v>283</v>
      </c>
      <c r="B23" s="340"/>
      <c r="C23" s="340"/>
      <c r="D23" s="340"/>
      <c r="E23" s="340"/>
      <c r="F23" s="340"/>
      <c r="G23" s="340"/>
      <c r="H23" s="340"/>
      <c r="I23" s="27">
        <v>18</v>
      </c>
      <c r="J23" s="25"/>
      <c r="K23" s="25"/>
    </row>
    <row r="24" spans="1:11" ht="17.25" customHeight="1">
      <c r="A24" s="341" t="s">
        <v>282</v>
      </c>
      <c r="B24" s="342"/>
      <c r="C24" s="342"/>
      <c r="D24" s="342"/>
      <c r="E24" s="342"/>
      <c r="F24" s="342"/>
      <c r="G24" s="342"/>
      <c r="H24" s="342"/>
      <c r="I24" s="28">
        <v>19</v>
      </c>
      <c r="J24" s="50"/>
      <c r="K24" s="50"/>
    </row>
    <row r="25" spans="1:11" ht="30" customHeight="1">
      <c r="A25" s="343" t="s">
        <v>158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0"/>
      <c r="D6" s="360"/>
      <c r="E6" s="360"/>
      <c r="F6" s="360"/>
      <c r="G6" s="360"/>
      <c r="H6" s="360"/>
      <c r="I6" s="160"/>
      <c r="J6" s="160"/>
      <c r="K6" s="134"/>
      <c r="L6" s="130"/>
    </row>
    <row r="7" spans="1:12" ht="12.75">
      <c r="A7" s="135"/>
      <c r="B7" s="136"/>
      <c r="C7" s="360" t="s">
        <v>298</v>
      </c>
      <c r="D7" s="360"/>
      <c r="E7" s="360" t="s">
        <v>317</v>
      </c>
      <c r="F7" s="360"/>
      <c r="G7" s="360" t="s">
        <v>315</v>
      </c>
      <c r="H7" s="360"/>
      <c r="I7" s="361" t="s">
        <v>314</v>
      </c>
      <c r="J7" s="361"/>
      <c r="K7" s="360" t="s">
        <v>299</v>
      </c>
      <c r="L7" s="360"/>
    </row>
    <row r="8" spans="1:12" ht="12.75">
      <c r="A8" s="135"/>
      <c r="B8" s="137"/>
      <c r="C8" s="138" t="s">
        <v>325</v>
      </c>
      <c r="D8" s="138" t="s">
        <v>326</v>
      </c>
      <c r="E8" s="138" t="str">
        <f>+C8</f>
        <v>31.3.2016.</v>
      </c>
      <c r="F8" s="138" t="str">
        <f>+D8</f>
        <v>31.3.2015.</v>
      </c>
      <c r="G8" s="138" t="str">
        <f aca="true" t="shared" si="0" ref="G8:L8">+E8</f>
        <v>31.3.2016.</v>
      </c>
      <c r="H8" s="138" t="str">
        <f t="shared" si="0"/>
        <v>31.3.2015.</v>
      </c>
      <c r="I8" s="138" t="str">
        <f t="shared" si="0"/>
        <v>31.3.2016.</v>
      </c>
      <c r="J8" s="138" t="str">
        <f t="shared" si="0"/>
        <v>31.3.2015.</v>
      </c>
      <c r="K8" s="138" t="str">
        <f t="shared" si="0"/>
        <v>31.3.2016.</v>
      </c>
      <c r="L8" s="138" t="str">
        <f t="shared" si="0"/>
        <v>31.3.2015.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152960.14845</v>
      </c>
      <c r="D11" s="166">
        <v>125135.40175</v>
      </c>
      <c r="E11" s="166">
        <v>165653.34852</v>
      </c>
      <c r="F11" s="166">
        <v>149465.40153</v>
      </c>
      <c r="G11" s="166">
        <v>5897.21405</v>
      </c>
      <c r="H11" s="175">
        <v>12256.95335</v>
      </c>
      <c r="I11" s="166">
        <v>0</v>
      </c>
      <c r="J11" s="175">
        <v>0</v>
      </c>
      <c r="K11" s="166">
        <f>+C11+E11+G11+I11</f>
        <v>324510.71102</v>
      </c>
      <c r="L11" s="166">
        <f>+D11+F11+H11+J11</f>
        <v>286857.75663</v>
      </c>
      <c r="M11" s="154"/>
    </row>
    <row r="12" spans="1:12" ht="12.75">
      <c r="A12" s="135"/>
      <c r="B12" s="165" t="s">
        <v>319</v>
      </c>
      <c r="C12" s="166">
        <v>6390.75655</v>
      </c>
      <c r="D12" s="166">
        <v>-3136.3107899999995</v>
      </c>
      <c r="E12" s="166">
        <v>28110.25706</v>
      </c>
      <c r="F12" s="166">
        <v>30037.29704</v>
      </c>
      <c r="G12" s="166">
        <v>48.45284000000004</v>
      </c>
      <c r="H12" s="175">
        <v>1862.00844</v>
      </c>
      <c r="I12" s="166">
        <v>-7636.024539999999</v>
      </c>
      <c r="J12" s="166">
        <v>-7492.443450000001</v>
      </c>
      <c r="K12" s="166">
        <f>+C12+E12+G12+I12</f>
        <v>26913.44191</v>
      </c>
      <c r="L12" s="166">
        <f>+D12+F12+H12+J12</f>
        <v>21270.55124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31.3.2016.</v>
      </c>
      <c r="D15" s="144" t="str">
        <f>+D8</f>
        <v>31.3.2015.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208307</v>
      </c>
      <c r="D18" s="146">
        <v>171267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8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120261</v>
      </c>
      <c r="D20" s="146">
        <v>102283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31.3.2016.</v>
      </c>
      <c r="D24" s="152" t="s">
        <v>318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119299</v>
      </c>
      <c r="D27" s="153">
        <v>120559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83207</v>
      </c>
      <c r="D29" s="153">
        <v>77631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316</v>
      </c>
      <c r="B31" s="366" t="s">
        <v>311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7"/>
      <c r="B32" s="364"/>
      <c r="C32" s="365"/>
      <c r="D32" s="365"/>
      <c r="E32" s="365"/>
      <c r="F32" s="365"/>
      <c r="G32" s="365"/>
      <c r="H32" s="365"/>
      <c r="I32" s="365"/>
      <c r="J32" s="365"/>
      <c r="K32" s="365"/>
      <c r="L32" s="365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B32:L32"/>
    <mergeCell ref="B31:L31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2015-07-16T12:46:43Z</cp:lastPrinted>
  <dcterms:created xsi:type="dcterms:W3CDTF">2008-10-17T11:51:54Z</dcterms:created>
  <dcterms:modified xsi:type="dcterms:W3CDTF">2016-04-27T15:12:44Z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