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105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<sst xmlns="http://schemas.openxmlformats.org/spreadsheetml/2006/main" count="385" uniqueCount="337">
  <si>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</si>
  <si>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</si>
  <si>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</si>
  <si>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</si>
  <si>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</si>
  <si>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</si>
  <si>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</si>
  <si>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</si>
  <si>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</si>
  <si>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</si>
  <si>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</si>
  <si>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</si>
  <si>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</si>
  <si>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</si>
  <si>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</si>
  <si>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</si>
  <si>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</si>
  <si>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</si>
  <si>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</si>
  <si>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</si>
  <si>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</si>
  <si>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</si>
  <si>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</si>
  <si>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</si>
  <si>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</si>
  <si>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</si>
  <si>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</si>
  <si>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</si>
  <si>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</si>
  <si>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</si>
  <si>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</si>
  <si>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</si>
  <si>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</si>
  <si>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</si>
  <si>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</si>
  <si>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</si>
  <si>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</si>
  <si>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</si>
  <si>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</si>
  <si>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</si>
  <si>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</si>
  <si>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</si>
  <si>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</si>
  <si>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</si>
  <si>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</si>
  <si>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</si>
  <si>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</si>
  <si>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</si>
  <si>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</si>
  <si>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</si>
  <si>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</si>
  <si>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</si>
  <si>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</si>
  <si>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</si>
  <si>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</si>
  <si>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</si>
  <si>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</si>
  <si>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</si>
  <si>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</si>
  <si>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</si>
  <si>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</si>
  <si>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</si>
  <si>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</si>
  <si>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</si>
  <si>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</si>
  <si>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</si>
  <si>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</si>
  <si>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</si>
  <si>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</si>
  <si>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</si>
  <si>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</si>
  <si>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</si>
  <si>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</si>
  <si>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</si>
  <si>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</si>
  <si>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</si>
  <si>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</si>
  <si>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</si>
  <si>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</si>
  <si>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</si>
  <si>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</si>
  <si>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</si>
  <si>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</si>
  <si>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</si>
  <si>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</si>
  <si>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</si>
  <si>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</si>
  <si>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</si>
  <si>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</si>
  <si>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</si>
  <si>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</si>
  <si>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</si>
  <si>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</si>
  <si>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</si>
  <si>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</si>
  <si>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</si>
  <si>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</si>
  <si>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</si>
  <si>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</si>
  <si>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</si>
  <si>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</si>
  <si>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</si>
  <si>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</si>
  <si>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</si>
  <si>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</si>
  <si>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</si>
  <si>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</si>
  <si>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</si>
  <si>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</si>
  <si>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</si>
  <si>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</si>
  <si>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</si>
  <si>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</si>
  <si>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</si>
  <si>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</si>
  <si>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</si>
  <si>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</si>
  <si>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</si>
  <si>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</si>
  <si>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</si>
  <si>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</si>
  <si>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</si>
  <si>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</si>
  <si>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</si>
  <si>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</si>
  <si>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</si>
  <si>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</si>
  <si>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</si>
  <si>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</si>
  <si>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</si>
  <si>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</si>
  <si>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</si>
  <si>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</si>
  <si>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</si>
  <si>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</si>
  <si>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</si>
  <si>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</si>
  <si>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</si>
  <si>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</si>
  <si>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</si>
  <si>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</si>
  <si>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</si>
  <si>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</si>
  <si>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</si>
  <si>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</si>
  <si>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</si>
  <si>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</si>
  <si>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</si>
  <si>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</si>
  <si>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</si>
  <si>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</si>
  <si>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</si>
  <si>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</si>
  <si>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</si>
  <si>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</si>
  <si>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</si>
  <si>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</si>
  <si>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</si>
  <si>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</si>
  <si>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</si>
  <si>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</si>
  <si>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</si>
  <si>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</si>
  <si>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</si>
  <si>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</si>
  <si>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</si>
  <si>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</si>
  <si>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</si>
  <si>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</si>
  <si>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</si>
  <si>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</si>
  <si>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</si>
  <si>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</si>
  <si>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</si>
  <si>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</si>
  <si>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</si>
  <si>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</si>
  <si>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</si>
  <si>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</si>
  <si>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</si>
  <si>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</si>
  <si>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</si>
  <si>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</si>
  <si>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</si>
  <si>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</si>
  <si>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</si>
  <si>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</si>
  <si>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</si>
  <si>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</si>
  <si>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</si>
  <si>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</si>
  <si>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</si>
  <si>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</si>
  <si>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</si>
  <si>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</si>
  <si>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</si>
  <si>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</si>
  <si>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</si>
  <si>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</si>
  <si>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</si>
  <si>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</si>
  <si>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</si>
  <si>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</si>
  <si>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</si>
  <si>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</si>
  <si>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</si>
  <si>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</si>
  <si>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</si>
  <si>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</si>
  <si>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</si>
  <si>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</si>
  <si>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</si>
  <si>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</si>
  <si>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</si>
  <si>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</si>
  <si>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</si>
  <si>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</si>
  <si>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</si>
  <si>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</si>
  <si>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</si>
  <si>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</si>
  <si>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</si>
  <si>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</si>
  <si>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</si>
  <si>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</si>
  <si>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</si>
  <si>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</si>
  <si>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</si>
  <si>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</si>
  <si>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</si>
  <si>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</si>
  <si>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</si>
  <si>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</si>
  <si>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</si>
  <si>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</si>
  <si>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</si>
  <si>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</si>
  <si>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</si>
  <si>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</si>
  <si>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</si>
  <si>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</si>
  <si>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</si>
  <si>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</si>
  <si>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</si>
  <si>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</si>
  <si>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</si>
  <si>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</si>
  <si>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</si>
  <si>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</si>
  <si>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</si>
  <si>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</si>
  <si>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</si>
  <si>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</si>
  <si>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</si>
  <si>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</si>
  <si>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</si>
  <si>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</si>
  <si>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</si>
  <si>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</si>
  <si>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</si>
  <si>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</si>
  <si>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</si>
  <si>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</si>
  <si>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</si>
  <si>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</si>
  <si>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</si>
  <si>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</si>
  <si>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</si>
  <si>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</si>
  <si>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</si>
  <si>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</si>
  <si>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</si>
  <si>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</si>
  <si>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</si>
  <si>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</si>
  <si>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</si>
  <si>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</si>
  <si>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</si>
  <si>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</si>
  <si>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</si>
  <si>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</si>
  <si>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</si>
  <si>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</si>
  <si>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</si>
  <si>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</si>
  <si>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</si>
  <si>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</si>
  <si>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</si>
  <si>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</si>
  <si>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</si>
  <si>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</si>
  <si>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</si>
  <si>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</si>
  <si>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</si>
  <si>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</si>
  <si>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</si>
  <si>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</si>
  <si>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</si>
  <si>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</si>
  <si>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</si>
  <si>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</si>
  <si>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</si>
  <si>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</si>
  <si>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</si>
  <si>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</si>
  <si>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</si>
  <si>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</si>
  <si>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</si>
  <si>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</si>
  <si>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</si>
  <si>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</si>
  <si>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</si>
  <si>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</si>
  <si>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</si>
  <si>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</si>
  <si>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</si>
  <si>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</si>
  <si>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</si>
  <si>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</si>
  <si>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4.</t>
  </si>
  <si>
    <t>Support solutions</t>
  </si>
  <si>
    <t>Ericsson Nikola Tesla d.d. - Branch office of Kosovo</t>
  </si>
  <si>
    <t>Republika Kosova, Kalabria, Obj 1., Bll 1, Kati 1 Nr.13</t>
  </si>
  <si>
    <t>70633647</t>
  </si>
  <si>
    <t>Professional Services</t>
  </si>
  <si>
    <t>Ericsson Nikola Tesla Servisi d.o.o.</t>
  </si>
  <si>
    <t>Zagreb, Krapinska 45</t>
  </si>
  <si>
    <t>080921748</t>
  </si>
  <si>
    <t>Operating profit</t>
  </si>
  <si>
    <t>Segment sales revenue</t>
  </si>
  <si>
    <t>Notes to the consolidated Financial Statements</t>
  </si>
  <si>
    <t>1.1.2016.</t>
  </si>
  <si>
    <t>30.6.2016.</t>
  </si>
  <si>
    <t>as at 30 June 2016</t>
  </si>
  <si>
    <t>for the period 01 January 2016 to 30 June 2016</t>
  </si>
  <si>
    <t>in the period 01 January 2016 to 30 June 2016</t>
  </si>
  <si>
    <t>30.6.2015.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</si>
</sst>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0.000000000"/>
    <numFmt numFmtId="218" formatCode="_-* #,##0.0\ _k_n_-;\-* #,##0.0\ _k_n_-;_-* &quot;-&quot;??\ _k_n_-;_-@_-"/>
    <numFmt numFmtId="219" formatCode="_-* #,##0\ _k_n_-;\-* #,##0\ _k_n_-;_-* &quot;-&quot;??\ _k_n_-;_-@_-"/>
    <numFmt numFmtId="220" formatCode="#,##0,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9.5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1" fillId="35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7" borderId="0" applyNumberFormat="0" applyProtection="0">
      <alignment horizontal="left" vertical="center" indent="1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9" fillId="46" borderId="12" applyNumberFormat="0" applyProtection="0">
      <alignment horizontal="right" vertical="center"/>
    </xf>
    <xf numFmtId="4" fontId="16" fillId="47" borderId="13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48" borderId="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8" borderId="12" applyNumberFormat="0" applyProtection="0">
      <alignment horizontal="right" vertical="center"/>
    </xf>
    <xf numFmtId="4" fontId="34" fillId="48" borderId="12" applyNumberFormat="0" applyProtection="0">
      <alignment horizontal="right" vertical="center"/>
    </xf>
    <xf numFmtId="4" fontId="9" fillId="37" borderId="12" applyNumberFormat="0" applyProtection="0">
      <alignment horizontal="left" vertical="center" indent="1"/>
    </xf>
    <xf numFmtId="0" fontId="9" fillId="37" borderId="12" applyNumberFormat="0" applyProtection="0">
      <alignment horizontal="left" vertical="top" indent="1"/>
    </xf>
    <xf numFmtId="4" fontId="35" fillId="52" borderId="0" applyNumberFormat="0" applyProtection="0">
      <alignment horizontal="left" vertical="center" indent="1"/>
    </xf>
    <xf numFmtId="4" fontId="36" fillId="48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82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20" xfId="65" applyFont="1" applyBorder="1" applyAlignment="1" applyProtection="1">
      <alignment/>
      <protection hidden="1"/>
    </xf>
    <xf numFmtId="0" fontId="3" fillId="0" borderId="20" xfId="65" applyFont="1" applyBorder="1" applyAlignment="1">
      <alignment/>
      <protection/>
    </xf>
    <xf numFmtId="0" fontId="10" fillId="0" borderId="0" xfId="111" applyFont="1" applyFill="1" applyBorder="1" applyAlignment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1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4" xfId="65" applyFont="1" applyFill="1" applyBorder="1" applyAlignment="1" applyProtection="1">
      <alignment vertical="center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>
      <alignment/>
      <protection/>
    </xf>
    <xf numFmtId="0" fontId="3" fillId="0" borderId="24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4" fillId="0" borderId="25" xfId="111" applyFont="1" applyFill="1" applyBorder="1" applyAlignment="1" applyProtection="1">
      <alignment vertical="center"/>
      <protection hidden="1"/>
    </xf>
    <xf numFmtId="0" fontId="14" fillId="0" borderId="0" xfId="111" applyFont="1" applyBorder="1" applyAlignment="1" applyProtection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2" fillId="0" borderId="24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49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0" fontId="2" fillId="0" borderId="24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1" xfId="65" applyFont="1" applyFill="1" applyBorder="1" applyAlignment="1">
      <alignment/>
      <protection/>
    </xf>
    <xf numFmtId="0" fontId="3" fillId="0" borderId="32" xfId="65" applyFont="1" applyFill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24" xfId="65" applyFont="1" applyFill="1" applyBorder="1" applyAlignment="1" applyProtection="1">
      <alignment/>
      <protection hidden="1"/>
    </xf>
    <xf numFmtId="0" fontId="12" fillId="0" borderId="0" xfId="65" applyFont="1" applyFill="1" applyBorder="1" applyAlignment="1" applyProtection="1">
      <alignment horizontal="right" vertical="center" wrapText="1"/>
      <protection hidden="1"/>
    </xf>
    <xf numFmtId="0" fontId="12" fillId="0" borderId="0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5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left"/>
      <protection hidden="1"/>
    </xf>
    <xf numFmtId="0" fontId="3" fillId="0" borderId="0" xfId="65" applyFont="1" applyFill="1" applyBorder="1" applyAlignment="1" applyProtection="1">
      <alignment vertical="top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vertical="top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vertical="top"/>
      <protection hidden="1"/>
    </xf>
    <xf numFmtId="0" fontId="3" fillId="0" borderId="25" xfId="65" applyFont="1" applyFill="1" applyBorder="1" applyAlignment="1" applyProtection="1">
      <alignment horizontal="left" vertical="top" wrapText="1"/>
      <protection hidden="1"/>
    </xf>
    <xf numFmtId="0" fontId="3" fillId="0" borderId="24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25" xfId="65" applyFont="1" applyFill="1" applyBorder="1" applyAlignment="1" applyProtection="1">
      <alignment horizontal="left" vertical="top" indent="2"/>
      <protection hidden="1"/>
    </xf>
    <xf numFmtId="0" fontId="3" fillId="0" borderId="25" xfId="65" applyFont="1" applyFill="1" applyBorder="1" applyAlignment="1" applyProtection="1">
      <alignment horizontal="left" vertical="top" wrapText="1" indent="2"/>
      <protection hidden="1"/>
    </xf>
    <xf numFmtId="0" fontId="3" fillId="0" borderId="24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49" fontId="2" fillId="0" borderId="25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5" applyFont="1" applyFill="1" applyBorder="1" applyAlignment="1" applyProtection="1">
      <alignment horizontal="left" vertical="top"/>
      <protection hidden="1"/>
    </xf>
    <xf numFmtId="0" fontId="3" fillId="0" borderId="0" xfId="65" applyFont="1" applyFill="1" applyBorder="1" applyAlignment="1" applyProtection="1">
      <alignment horizontal="left" vertical="top"/>
      <protection hidden="1"/>
    </xf>
    <xf numFmtId="0" fontId="3" fillId="0" borderId="25" xfId="65" applyFont="1" applyFill="1" applyBorder="1" applyAlignment="1" applyProtection="1">
      <alignment horizontal="left"/>
      <protection hidden="1"/>
    </xf>
    <xf numFmtId="0" fontId="3" fillId="0" borderId="31" xfId="65" applyFont="1" applyFill="1" applyBorder="1" applyAlignment="1" applyProtection="1">
      <alignment/>
      <protection hidden="1"/>
    </xf>
    <xf numFmtId="0" fontId="3" fillId="0" borderId="32" xfId="65" applyFont="1" applyFill="1" applyBorder="1" applyAlignment="1" applyProtection="1">
      <alignment/>
      <protection hidden="1"/>
    </xf>
    <xf numFmtId="0" fontId="3" fillId="0" borderId="24" xfId="65" applyFont="1" applyFill="1" applyBorder="1" applyAlignment="1" applyProtection="1">
      <alignment horizontal="left"/>
      <protection hidden="1"/>
    </xf>
    <xf numFmtId="49" fontId="2" fillId="0" borderId="25" xfId="65" applyNumberFormat="1" applyFont="1" applyFill="1" applyBorder="1" applyAlignment="1" applyProtection="1">
      <alignment vertical="center"/>
      <protection hidden="1" locked="0"/>
    </xf>
    <xf numFmtId="0" fontId="3" fillId="0" borderId="0" xfId="65" applyFont="1" applyFill="1" applyBorder="1" applyProtection="1">
      <alignment vertical="top"/>
      <protection hidden="1"/>
    </xf>
    <xf numFmtId="0" fontId="0" fillId="0" borderId="0" xfId="65" applyFont="1" applyBorder="1" applyAlignment="1">
      <alignment/>
      <protection/>
    </xf>
    <xf numFmtId="0" fontId="0" fillId="0" borderId="25" xfId="65" applyFont="1" applyBorder="1" applyAlignment="1">
      <alignment/>
      <protection/>
    </xf>
    <xf numFmtId="49" fontId="2" fillId="0" borderId="8" xfId="65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7" fillId="0" borderId="0" xfId="111" applyFont="1" applyBorder="1" applyAlignment="1">
      <alignment horizontal="justify" vertical="top"/>
      <protection/>
    </xf>
    <xf numFmtId="0" fontId="7" fillId="0" borderId="0" xfId="111" applyFont="1" applyBorder="1" applyAlignment="1" quotePrefix="1">
      <alignment horizontal="left" vertical="top"/>
      <protection/>
    </xf>
    <xf numFmtId="0" fontId="42" fillId="0" borderId="0" xfId="111" applyFont="1" applyBorder="1" applyAlignment="1">
      <alignment horizontal="justify" vertical="top"/>
      <protection/>
    </xf>
    <xf numFmtId="0" fontId="0" fillId="0" borderId="0" xfId="111" applyFont="1" applyBorder="1" applyAlignment="1">
      <alignment horizontal="justify" vertical="top"/>
      <protection/>
    </xf>
    <xf numFmtId="0" fontId="6" fillId="0" borderId="0" xfId="111" applyFont="1" applyAlignment="1">
      <alignment horizontal="center"/>
      <protection/>
    </xf>
    <xf numFmtId="0" fontId="6" fillId="0" borderId="0" xfId="111" applyFont="1" applyAlignment="1">
      <alignment horizontal="right" vertical="top"/>
      <protection/>
    </xf>
    <xf numFmtId="14" fontId="2" fillId="0" borderId="0" xfId="64" applyNumberFormat="1" applyFont="1" applyAlignment="1" quotePrefix="1">
      <alignment horizontal="right"/>
      <protection/>
    </xf>
    <xf numFmtId="0" fontId="6" fillId="0" borderId="0" xfId="11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3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3" fontId="3" fillId="0" borderId="20" xfId="64" applyNumberFormat="1" applyFont="1" applyBorder="1" applyAlignment="1">
      <alignment horizontal="right" vertical="top" wrapText="1"/>
      <protection/>
    </xf>
    <xf numFmtId="4" fontId="9" fillId="0" borderId="0" xfId="111" applyNumberFormat="1" applyFont="1" applyAlignment="1">
      <alignment/>
      <protection/>
    </xf>
    <xf numFmtId="0" fontId="13" fillId="0" borderId="0" xfId="111" applyFont="1" applyAlignment="1">
      <alignment horizontal="right" vertical="top" wrapText="1"/>
      <protection/>
    </xf>
    <xf numFmtId="0" fontId="13" fillId="0" borderId="0" xfId="64" applyFont="1" applyAlignment="1">
      <alignment horizontal="right" vertical="top" wrapText="1"/>
      <protection/>
    </xf>
    <xf numFmtId="0" fontId="16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0" xfId="111" applyNumberFormat="1" applyFont="1" applyBorder="1" applyAlignment="1">
      <alignment horizontal="right" vertical="top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1" applyFont="1" applyAlignment="1">
      <alignment horizontal="left" vertical="top"/>
      <protection/>
    </xf>
    <xf numFmtId="0" fontId="2" fillId="0" borderId="0" xfId="111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3" fillId="0" borderId="0" xfId="0" applyNumberFormat="1" applyFont="1" applyAlignment="1" quotePrefix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14" fillId="0" borderId="0" xfId="111" applyNumberFormat="1" applyFont="1">
      <alignment vertical="top"/>
      <protection/>
    </xf>
    <xf numFmtId="0" fontId="0" fillId="0" borderId="0" xfId="111" applyFont="1" applyBorder="1" applyAlignment="1" quotePrefix="1">
      <alignment horizontal="left" vertical="top" wrapText="1"/>
      <protection/>
    </xf>
    <xf numFmtId="0" fontId="7" fillId="0" borderId="0" xfId="111" applyFont="1" applyBorder="1" applyAlignment="1">
      <alignment horizontal="left" vertical="top"/>
      <protection/>
    </xf>
    <xf numFmtId="14" fontId="3" fillId="0" borderId="0" xfId="111" applyNumberFormat="1" applyFont="1" applyBorder="1" applyAlignment="1">
      <alignment horizontal="right"/>
      <protection/>
    </xf>
    <xf numFmtId="14" fontId="3" fillId="0" borderId="0" xfId="111" applyNumberFormat="1" applyFont="1" applyBorder="1" applyAlignment="1" quotePrefix="1">
      <alignment horizontal="right"/>
      <protection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50" fillId="0" borderId="16" xfId="0" applyNumberFormat="1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horizontal="center" vertical="center" wrapText="1"/>
    </xf>
    <xf numFmtId="43" fontId="0" fillId="0" borderId="0" xfId="43" applyFont="1" applyFill="1" applyAlignment="1">
      <alignment/>
    </xf>
    <xf numFmtId="0" fontId="0" fillId="0" borderId="0" xfId="111" applyFont="1" applyBorder="1" applyAlignment="1" quotePrefix="1">
      <alignment horizontal="left" vertical="top" wrapText="1"/>
      <protection/>
    </xf>
    <xf numFmtId="14" fontId="3" fillId="0" borderId="0" xfId="111" applyNumberFormat="1" applyFont="1" applyAlignment="1" quotePrefix="1">
      <alignment horizontal="right"/>
      <protection/>
    </xf>
    <xf numFmtId="3" fontId="0" fillId="0" borderId="0" xfId="0" applyNumberFormat="1" applyAlignment="1">
      <alignment/>
    </xf>
    <xf numFmtId="3" fontId="6" fillId="53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3" fontId="6" fillId="53" borderId="21" xfId="0" applyNumberFormat="1" applyFont="1" applyFill="1" applyBorder="1" applyAlignment="1" applyProtection="1">
      <alignment vertical="center"/>
      <protection hidden="1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0" fontId="6" fillId="53" borderId="8" xfId="0" applyFont="1" applyFill="1" applyBorder="1" applyAlignment="1">
      <alignment horizontal="center" vertical="center" wrapText="1"/>
    </xf>
    <xf numFmtId="49" fontId="6" fillId="53" borderId="8" xfId="0" applyNumberFormat="1" applyFont="1" applyFill="1" applyBorder="1" applyAlignment="1">
      <alignment horizontal="center" vertical="center" wrapText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0" fillId="53" borderId="0" xfId="0" applyNumberFormat="1" applyFont="1" applyFill="1" applyAlignment="1">
      <alignment/>
    </xf>
    <xf numFmtId="0" fontId="0" fillId="53" borderId="0" xfId="0" applyFont="1" applyFill="1" applyAlignment="1">
      <alignment/>
    </xf>
    <xf numFmtId="3" fontId="2" fillId="0" borderId="0" xfId="0" applyNumberFormat="1" applyFont="1" applyAlignment="1">
      <alignment horizontal="right" vertical="top"/>
    </xf>
    <xf numFmtId="3" fontId="9" fillId="0" borderId="0" xfId="111" applyNumberFormat="1" applyFont="1" applyAlignment="1">
      <alignment/>
      <protection/>
    </xf>
    <xf numFmtId="3" fontId="3" fillId="0" borderId="0" xfId="111" applyNumberFormat="1" applyFont="1" applyAlignment="1">
      <alignment horizontal="left"/>
      <protection/>
    </xf>
    <xf numFmtId="3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208" fontId="14" fillId="0" borderId="0" xfId="69" applyNumberFormat="1" applyFont="1" applyAlignment="1">
      <alignment vertical="top"/>
    </xf>
    <xf numFmtId="14" fontId="3" fillId="0" borderId="0" xfId="0" applyNumberFormat="1" applyFont="1" applyAlignment="1">
      <alignment horizontal="right" vertical="center"/>
    </xf>
    <xf numFmtId="220" fontId="0" fillId="0" borderId="0" xfId="0" applyNumberFormat="1" applyAlignment="1">
      <alignment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0" fontId="10" fillId="0" borderId="35" xfId="65" applyFont="1" applyFill="1" applyBorder="1" applyAlignment="1">
      <alignment/>
      <protection/>
    </xf>
    <xf numFmtId="0" fontId="10" fillId="0" borderId="31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24" xfId="65" applyFont="1" applyFill="1" applyBorder="1" applyAlignment="1" applyProtection="1">
      <alignment horizontal="right" vertical="center" wrapText="1"/>
      <protection hidden="1"/>
    </xf>
    <xf numFmtId="0" fontId="3" fillId="0" borderId="25" xfId="65" applyFont="1" applyFill="1" applyBorder="1" applyAlignment="1" applyProtection="1">
      <alignment horizontal="right" wrapText="1"/>
      <protection hidden="1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2" fillId="0" borderId="27" xfId="65" applyFont="1" applyFill="1" applyBorder="1" applyAlignment="1" applyProtection="1" quotePrefix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36" xfId="65" applyFont="1" applyBorder="1" applyAlignment="1" applyProtection="1">
      <alignment horizontal="center" vertical="top"/>
      <protection hidden="1"/>
    </xf>
    <xf numFmtId="0" fontId="3" fillId="0" borderId="36" xfId="65" applyFont="1" applyBorder="1" applyAlignment="1">
      <alignment horizontal="center"/>
      <protection/>
    </xf>
    <xf numFmtId="0" fontId="3" fillId="0" borderId="37" xfId="65" applyFont="1" applyBorder="1" applyAlignment="1">
      <alignment/>
      <protection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49" fontId="13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0" fontId="3" fillId="0" borderId="24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horizontal="right"/>
      <protection hidden="1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5" fillId="0" borderId="0" xfId="111" applyFont="1" applyBorder="1" applyAlignment="1" applyProtection="1">
      <alignment horizontal="left"/>
      <protection hidden="1"/>
    </xf>
    <xf numFmtId="0" fontId="16" fillId="0" borderId="0" xfId="111" applyFont="1" applyBorder="1" applyAlignment="1">
      <alignment/>
      <protection/>
    </xf>
    <xf numFmtId="0" fontId="14" fillId="0" borderId="0" xfId="111" applyFont="1" applyBorder="1" applyAlignment="1" applyProtection="1" quotePrefix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0" fontId="3" fillId="0" borderId="31" xfId="65" applyFont="1" applyFill="1" applyBorder="1" applyAlignment="1" applyProtection="1">
      <alignment horizontal="center"/>
      <protection hidden="1"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center" vertical="center"/>
      <protection hidden="1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25" xfId="65" applyFont="1" applyFill="1" applyBorder="1" applyAlignment="1">
      <alignment horizontal="center"/>
      <protection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2" fillId="0" borderId="24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24" xfId="65" applyFont="1" applyFill="1" applyBorder="1" applyAlignment="1" applyProtection="1" quotePrefix="1">
      <alignment horizontal="center" vertical="center" wrapText="1"/>
      <protection hidden="1"/>
    </xf>
    <xf numFmtId="0" fontId="11" fillId="0" borderId="0" xfId="65" applyFont="1" applyFill="1" applyBorder="1" applyAlignment="1" applyProtection="1">
      <alignment horizontal="center" vertical="center" wrapText="1"/>
      <protection hidden="1"/>
    </xf>
    <xf numFmtId="0" fontId="11" fillId="0" borderId="25" xfId="65" applyFont="1" applyFill="1" applyBorder="1" applyAlignment="1" applyProtection="1">
      <alignment horizontal="center" vertical="center" wrapText="1"/>
      <protection hidden="1"/>
    </xf>
    <xf numFmtId="0" fontId="1" fillId="0" borderId="24" xfId="65" applyFont="1" applyFill="1" applyBorder="1" applyAlignment="1" applyProtection="1">
      <alignment horizontal="right" vertical="center" wrapText="1"/>
      <protection hidden="1"/>
    </xf>
    <xf numFmtId="0" fontId="1" fillId="0" borderId="25" xfId="65" applyFont="1" applyFill="1" applyBorder="1" applyAlignment="1" applyProtection="1">
      <alignment horizontal="right" wrapText="1"/>
      <protection hidden="1"/>
    </xf>
    <xf numFmtId="14" fontId="2" fillId="0" borderId="23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 quotePrefix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quotePrefix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1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10" fillId="0" borderId="0" xfId="111" applyFont="1" applyAlignment="1">
      <alignment/>
      <protection/>
    </xf>
    <xf numFmtId="0" fontId="9" fillId="0" borderId="0" xfId="111" applyFont="1" applyAlignment="1">
      <alignment/>
      <protection/>
    </xf>
    <xf numFmtId="0" fontId="2" fillId="0" borderId="0" xfId="111" applyFont="1" applyAlignment="1">
      <alignment horizontal="center" wrapText="1"/>
      <protection/>
    </xf>
    <xf numFmtId="0" fontId="4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111" applyFont="1" applyBorder="1" applyAlignment="1" quotePrefix="1">
      <alignment horizontal="left" vertical="top" wrapText="1"/>
      <protection/>
    </xf>
    <xf numFmtId="0" fontId="2" fillId="0" borderId="0" xfId="111" applyFont="1" applyBorder="1" applyAlignment="1">
      <alignment horizontal="center" wrapText="1"/>
      <protection/>
    </xf>
  </cellXfs>
  <cellStyles count="105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 2" xfId="63"/>
    <cellStyle name="Normal_ERNT TFI-POD Q3-2010_HR_FINAL" xfId="64"/>
    <cellStyle name="Normal_TFI-POD" xfId="65"/>
    <cellStyle name="Note" xfId="66"/>
    <cellStyle name="Obično_Knjiga2" xfId="67"/>
    <cellStyle name="Output" xfId="68"/>
    <cellStyle name="Percent" xfId="69"/>
    <cellStyle name="Percent [2]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inputData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heet Title" xfId="110"/>
    <cellStyle name="Style 1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43">
      <selection activeCell="I25" sqref="I25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3" width="9.140625" style="8" customWidth="1"/>
    <col min="4" max="4" width="11.8515625" style="8" customWidth="1"/>
    <col min="5" max="6" width="9.140625" style="8" customWidth="1"/>
    <col min="7" max="7" width="24.8515625" style="8" customWidth="1"/>
    <col min="8" max="8" width="15.140625" style="8" customWidth="1"/>
    <col min="9" max="9" width="9.7109375" style="8" customWidth="1"/>
    <col min="10" max="16384" width="9.140625" style="8" customWidth="1"/>
  </cols>
  <sheetData>
    <row r="1" spans="1:12" ht="15.75">
      <c r="A1" s="204" t="s">
        <v>5</v>
      </c>
      <c r="B1" s="205"/>
      <c r="C1" s="205"/>
      <c r="D1" s="77"/>
      <c r="E1" s="77"/>
      <c r="F1" s="77"/>
      <c r="G1" s="77"/>
      <c r="H1" s="77"/>
      <c r="I1" s="78"/>
      <c r="J1" s="7"/>
      <c r="K1" s="7"/>
      <c r="L1" s="7"/>
    </row>
    <row r="2" spans="1:12" ht="12.75">
      <c r="A2" s="267" t="s">
        <v>6</v>
      </c>
      <c r="B2" s="268"/>
      <c r="C2" s="268"/>
      <c r="D2" s="269"/>
      <c r="E2" s="275" t="s">
        <v>331</v>
      </c>
      <c r="F2" s="276"/>
      <c r="G2" s="68" t="s">
        <v>31</v>
      </c>
      <c r="H2" s="118" t="s">
        <v>332</v>
      </c>
      <c r="I2" s="114"/>
      <c r="J2" s="7"/>
      <c r="K2" s="7"/>
      <c r="L2" s="7"/>
    </row>
    <row r="3" spans="1:12" ht="12.75">
      <c r="A3" s="47"/>
      <c r="B3" s="9"/>
      <c r="C3" s="9"/>
      <c r="D3" s="9"/>
      <c r="E3" s="10"/>
      <c r="F3" s="10"/>
      <c r="G3" s="9"/>
      <c r="H3" s="9"/>
      <c r="I3" s="79"/>
      <c r="J3" s="7"/>
      <c r="K3" s="7"/>
      <c r="L3" s="7"/>
    </row>
    <row r="4" spans="1:12" ht="15">
      <c r="A4" s="270" t="s">
        <v>308</v>
      </c>
      <c r="B4" s="271"/>
      <c r="C4" s="271"/>
      <c r="D4" s="271"/>
      <c r="E4" s="271"/>
      <c r="F4" s="271"/>
      <c r="G4" s="271"/>
      <c r="H4" s="271"/>
      <c r="I4" s="272"/>
      <c r="J4" s="7"/>
      <c r="K4" s="7"/>
      <c r="L4" s="7"/>
    </row>
    <row r="5" spans="1:12" ht="12.75">
      <c r="A5" s="80"/>
      <c r="B5" s="16"/>
      <c r="C5" s="16"/>
      <c r="D5" s="16"/>
      <c r="E5" s="81"/>
      <c r="F5" s="82"/>
      <c r="G5" s="12"/>
      <c r="H5" s="13"/>
      <c r="I5" s="49"/>
      <c r="J5" s="7"/>
      <c r="K5" s="7"/>
      <c r="L5" s="7"/>
    </row>
    <row r="6" spans="1:12" ht="12.75">
      <c r="A6" s="228" t="s">
        <v>7</v>
      </c>
      <c r="B6" s="229"/>
      <c r="C6" s="216" t="s">
        <v>190</v>
      </c>
      <c r="D6" s="217"/>
      <c r="E6" s="83"/>
      <c r="F6" s="83"/>
      <c r="G6" s="83"/>
      <c r="H6" s="83"/>
      <c r="I6" s="84"/>
      <c r="J6" s="7"/>
      <c r="K6" s="7"/>
      <c r="L6" s="7"/>
    </row>
    <row r="7" spans="1:12" ht="12.75">
      <c r="A7" s="85"/>
      <c r="B7" s="86"/>
      <c r="C7" s="16"/>
      <c r="D7" s="16"/>
      <c r="E7" s="83"/>
      <c r="F7" s="83"/>
      <c r="G7" s="83"/>
      <c r="H7" s="83"/>
      <c r="I7" s="84"/>
      <c r="J7" s="7"/>
      <c r="K7" s="7"/>
      <c r="L7" s="7"/>
    </row>
    <row r="8" spans="1:12" ht="12.75">
      <c r="A8" s="273" t="s">
        <v>8</v>
      </c>
      <c r="B8" s="274"/>
      <c r="C8" s="216" t="s">
        <v>191</v>
      </c>
      <c r="D8" s="217"/>
      <c r="E8" s="83"/>
      <c r="F8" s="83"/>
      <c r="G8" s="83"/>
      <c r="H8" s="83"/>
      <c r="I8" s="49"/>
      <c r="J8" s="7"/>
      <c r="K8" s="7"/>
      <c r="L8" s="7"/>
    </row>
    <row r="9" spans="1:12" ht="12.75">
      <c r="A9" s="87"/>
      <c r="B9" s="88"/>
      <c r="C9" s="89"/>
      <c r="D9" s="16"/>
      <c r="E9" s="16"/>
      <c r="F9" s="16"/>
      <c r="G9" s="16"/>
      <c r="H9" s="16"/>
      <c r="I9" s="49"/>
      <c r="J9" s="7"/>
      <c r="K9" s="7"/>
      <c r="L9" s="7"/>
    </row>
    <row r="10" spans="1:12" ht="12.75">
      <c r="A10" s="207" t="s">
        <v>9</v>
      </c>
      <c r="B10" s="265"/>
      <c r="C10" s="216" t="s">
        <v>192</v>
      </c>
      <c r="D10" s="217"/>
      <c r="E10" s="16"/>
      <c r="F10" s="16"/>
      <c r="G10" s="16"/>
      <c r="H10" s="16"/>
      <c r="I10" s="49"/>
      <c r="J10" s="7"/>
      <c r="K10" s="7"/>
      <c r="L10" s="7"/>
    </row>
    <row r="11" spans="1:12" ht="12.75">
      <c r="A11" s="266"/>
      <c r="B11" s="265"/>
      <c r="C11" s="16"/>
      <c r="D11" s="16"/>
      <c r="E11" s="16"/>
      <c r="F11" s="16"/>
      <c r="G11" s="16"/>
      <c r="H11" s="16"/>
      <c r="I11" s="49"/>
      <c r="J11" s="7"/>
      <c r="K11" s="7"/>
      <c r="L11" s="7"/>
    </row>
    <row r="12" spans="1:12" ht="12.75">
      <c r="A12" s="228" t="s">
        <v>10</v>
      </c>
      <c r="B12" s="229"/>
      <c r="C12" s="209" t="s">
        <v>193</v>
      </c>
      <c r="D12" s="259"/>
      <c r="E12" s="259"/>
      <c r="F12" s="259"/>
      <c r="G12" s="259"/>
      <c r="H12" s="259"/>
      <c r="I12" s="260"/>
      <c r="J12" s="7"/>
      <c r="K12" s="7"/>
      <c r="L12" s="7"/>
    </row>
    <row r="13" spans="1:12" ht="12.75">
      <c r="A13" s="85"/>
      <c r="B13" s="86"/>
      <c r="C13" s="90"/>
      <c r="D13" s="16"/>
      <c r="E13" s="16"/>
      <c r="F13" s="16"/>
      <c r="G13" s="16"/>
      <c r="H13" s="16"/>
      <c r="I13" s="49"/>
      <c r="J13" s="7"/>
      <c r="K13" s="7"/>
      <c r="L13" s="7"/>
    </row>
    <row r="14" spans="1:12" ht="12.75">
      <c r="A14" s="228" t="s">
        <v>11</v>
      </c>
      <c r="B14" s="229"/>
      <c r="C14" s="263">
        <v>10000</v>
      </c>
      <c r="D14" s="264"/>
      <c r="E14" s="16"/>
      <c r="F14" s="209" t="s">
        <v>194</v>
      </c>
      <c r="G14" s="259"/>
      <c r="H14" s="259"/>
      <c r="I14" s="260"/>
      <c r="J14" s="7"/>
      <c r="K14" s="7"/>
      <c r="L14" s="7"/>
    </row>
    <row r="15" spans="1:12" ht="12.75">
      <c r="A15" s="85"/>
      <c r="B15" s="86"/>
      <c r="C15" s="16"/>
      <c r="D15" s="16"/>
      <c r="E15" s="16"/>
      <c r="F15" s="16"/>
      <c r="G15" s="16"/>
      <c r="H15" s="16"/>
      <c r="I15" s="49"/>
      <c r="J15" s="7"/>
      <c r="K15" s="7"/>
      <c r="L15" s="7"/>
    </row>
    <row r="16" spans="1:12" ht="12.75">
      <c r="A16" s="228" t="s">
        <v>12</v>
      </c>
      <c r="B16" s="229"/>
      <c r="C16" s="209" t="s">
        <v>195</v>
      </c>
      <c r="D16" s="259"/>
      <c r="E16" s="259"/>
      <c r="F16" s="259"/>
      <c r="G16" s="259"/>
      <c r="H16" s="259"/>
      <c r="I16" s="260"/>
      <c r="J16" s="7"/>
      <c r="K16" s="7"/>
      <c r="L16" s="7"/>
    </row>
    <row r="17" spans="1:12" ht="12.75">
      <c r="A17" s="85"/>
      <c r="B17" s="86"/>
      <c r="C17" s="16"/>
      <c r="D17" s="16"/>
      <c r="E17" s="16"/>
      <c r="F17" s="16"/>
      <c r="G17" s="16"/>
      <c r="H17" s="16"/>
      <c r="I17" s="49"/>
      <c r="J17" s="7"/>
      <c r="K17" s="7"/>
      <c r="L17" s="7"/>
    </row>
    <row r="18" spans="1:12" ht="12.75">
      <c r="A18" s="228" t="s">
        <v>13</v>
      </c>
      <c r="B18" s="229"/>
      <c r="C18" s="255" t="s">
        <v>196</v>
      </c>
      <c r="D18" s="261"/>
      <c r="E18" s="261"/>
      <c r="F18" s="261"/>
      <c r="G18" s="261"/>
      <c r="H18" s="261"/>
      <c r="I18" s="262"/>
      <c r="J18" s="7"/>
      <c r="K18" s="7"/>
      <c r="L18" s="7"/>
    </row>
    <row r="19" spans="1:12" ht="12.75">
      <c r="A19" s="85"/>
      <c r="B19" s="86"/>
      <c r="C19" s="90"/>
      <c r="D19" s="16"/>
      <c r="E19" s="16"/>
      <c r="F19" s="16"/>
      <c r="G19" s="16"/>
      <c r="H19" s="16"/>
      <c r="I19" s="49"/>
      <c r="J19" s="7"/>
      <c r="K19" s="7"/>
      <c r="L19" s="7"/>
    </row>
    <row r="20" spans="1:12" ht="12.75">
      <c r="A20" s="228" t="s">
        <v>14</v>
      </c>
      <c r="B20" s="229"/>
      <c r="C20" s="255" t="s">
        <v>197</v>
      </c>
      <c r="D20" s="256"/>
      <c r="E20" s="256"/>
      <c r="F20" s="256"/>
      <c r="G20" s="256"/>
      <c r="H20" s="256"/>
      <c r="I20" s="257"/>
      <c r="J20" s="7"/>
      <c r="K20" s="7"/>
      <c r="L20" s="7"/>
    </row>
    <row r="21" spans="1:12" ht="12.75">
      <c r="A21" s="85"/>
      <c r="B21" s="86"/>
      <c r="C21" s="90"/>
      <c r="D21" s="16"/>
      <c r="E21" s="16"/>
      <c r="F21" s="16"/>
      <c r="G21" s="16"/>
      <c r="H21" s="16"/>
      <c r="I21" s="49"/>
      <c r="J21" s="7"/>
      <c r="K21" s="7"/>
      <c r="L21" s="7"/>
    </row>
    <row r="22" spans="1:12" ht="12.75">
      <c r="A22" s="228" t="s">
        <v>15</v>
      </c>
      <c r="B22" s="229"/>
      <c r="C22" s="91">
        <v>133</v>
      </c>
      <c r="D22" s="251" t="s">
        <v>194</v>
      </c>
      <c r="E22" s="252"/>
      <c r="F22" s="253"/>
      <c r="G22" s="228"/>
      <c r="H22" s="258"/>
      <c r="I22" s="50"/>
      <c r="J22" s="7"/>
      <c r="K22" s="7"/>
      <c r="L22" s="7"/>
    </row>
    <row r="23" spans="1:12" ht="12.75">
      <c r="A23" s="85"/>
      <c r="B23" s="86"/>
      <c r="C23" s="16"/>
      <c r="D23" s="92"/>
      <c r="E23" s="92"/>
      <c r="F23" s="92"/>
      <c r="G23" s="92"/>
      <c r="H23" s="16"/>
      <c r="I23" s="49"/>
      <c r="J23" s="7"/>
      <c r="K23" s="7"/>
      <c r="L23" s="7"/>
    </row>
    <row r="24" spans="1:12" ht="12.75">
      <c r="A24" s="228" t="s">
        <v>16</v>
      </c>
      <c r="B24" s="229"/>
      <c r="C24" s="91">
        <v>21</v>
      </c>
      <c r="D24" s="251" t="s">
        <v>198</v>
      </c>
      <c r="E24" s="252"/>
      <c r="F24" s="252"/>
      <c r="G24" s="253"/>
      <c r="H24" s="93" t="s">
        <v>19</v>
      </c>
      <c r="I24" s="197">
        <v>2863</v>
      </c>
      <c r="J24" s="7"/>
      <c r="K24" s="7"/>
      <c r="L24" s="7"/>
    </row>
    <row r="25" spans="1:12" ht="12.75">
      <c r="A25" s="85"/>
      <c r="B25" s="86"/>
      <c r="C25" s="16"/>
      <c r="D25" s="92"/>
      <c r="E25" s="92"/>
      <c r="F25" s="92"/>
      <c r="G25" s="86"/>
      <c r="H25" s="86" t="s">
        <v>20</v>
      </c>
      <c r="I25" s="94"/>
      <c r="J25" s="7"/>
      <c r="K25" s="7"/>
      <c r="L25" s="7"/>
    </row>
    <row r="26" spans="1:12" ht="12.75">
      <c r="A26" s="228" t="s">
        <v>17</v>
      </c>
      <c r="B26" s="229"/>
      <c r="C26" s="95" t="s">
        <v>309</v>
      </c>
      <c r="D26" s="96"/>
      <c r="E26" s="66"/>
      <c r="F26" s="92"/>
      <c r="G26" s="254" t="s">
        <v>21</v>
      </c>
      <c r="H26" s="229"/>
      <c r="I26" s="64" t="s">
        <v>199</v>
      </c>
      <c r="J26" s="7"/>
      <c r="K26" s="7"/>
      <c r="L26" s="7"/>
    </row>
    <row r="27" spans="1:12" ht="12.75">
      <c r="A27" s="85"/>
      <c r="B27" s="86"/>
      <c r="C27" s="16"/>
      <c r="D27" s="92"/>
      <c r="E27" s="92"/>
      <c r="F27" s="92"/>
      <c r="G27" s="92"/>
      <c r="H27" s="16"/>
      <c r="I27" s="97"/>
      <c r="J27" s="7"/>
      <c r="K27" s="7"/>
      <c r="L27" s="7"/>
    </row>
    <row r="28" spans="1:12" ht="12.75">
      <c r="A28" s="244" t="s">
        <v>18</v>
      </c>
      <c r="B28" s="245"/>
      <c r="C28" s="246"/>
      <c r="D28" s="246"/>
      <c r="E28" s="247" t="s">
        <v>22</v>
      </c>
      <c r="F28" s="248"/>
      <c r="G28" s="248"/>
      <c r="H28" s="249" t="s">
        <v>7</v>
      </c>
      <c r="I28" s="250"/>
      <c r="J28" s="7"/>
      <c r="K28" s="7"/>
      <c r="L28" s="7"/>
    </row>
    <row r="29" spans="1:12" ht="12.75">
      <c r="A29" s="98"/>
      <c r="B29" s="66"/>
      <c r="C29" s="66"/>
      <c r="D29" s="16"/>
      <c r="E29" s="16"/>
      <c r="F29" s="16"/>
      <c r="G29" s="16"/>
      <c r="H29" s="99"/>
      <c r="I29" s="97"/>
      <c r="J29" s="7"/>
      <c r="K29" s="7"/>
      <c r="L29" s="7"/>
    </row>
    <row r="30" spans="1:12" ht="12.75">
      <c r="A30" s="241" t="s">
        <v>310</v>
      </c>
      <c r="B30" s="218"/>
      <c r="C30" s="218"/>
      <c r="D30" s="219"/>
      <c r="E30" s="241" t="s">
        <v>314</v>
      </c>
      <c r="F30" s="218"/>
      <c r="G30" s="218"/>
      <c r="H30" s="216" t="s">
        <v>315</v>
      </c>
      <c r="I30" s="217"/>
      <c r="J30" s="7"/>
      <c r="K30" s="7"/>
      <c r="L30" s="7"/>
    </row>
    <row r="31" spans="1:12" ht="12.75">
      <c r="A31" s="85"/>
      <c r="B31" s="86"/>
      <c r="C31" s="90"/>
      <c r="D31" s="242"/>
      <c r="E31" s="242"/>
      <c r="F31" s="242"/>
      <c r="G31" s="243"/>
      <c r="H31" s="16"/>
      <c r="I31" s="101"/>
      <c r="J31" s="7"/>
      <c r="K31" s="7"/>
      <c r="L31" s="7"/>
    </row>
    <row r="32" spans="1:12" ht="12.75">
      <c r="A32" s="241" t="s">
        <v>311</v>
      </c>
      <c r="B32" s="218"/>
      <c r="C32" s="218"/>
      <c r="D32" s="219"/>
      <c r="E32" s="241" t="s">
        <v>312</v>
      </c>
      <c r="F32" s="218"/>
      <c r="G32" s="218"/>
      <c r="H32" s="216" t="s">
        <v>313</v>
      </c>
      <c r="I32" s="217"/>
      <c r="J32" s="7"/>
      <c r="K32" s="7"/>
      <c r="L32" s="7"/>
    </row>
    <row r="33" spans="1:12" ht="12.75">
      <c r="A33" s="85"/>
      <c r="B33" s="86"/>
      <c r="C33" s="90"/>
      <c r="D33" s="100"/>
      <c r="E33" s="100"/>
      <c r="F33" s="100"/>
      <c r="G33" s="83"/>
      <c r="H33" s="16"/>
      <c r="I33" s="102"/>
      <c r="J33" s="7"/>
      <c r="K33" s="7"/>
      <c r="L33" s="7"/>
    </row>
    <row r="34" spans="1:12" ht="12.75">
      <c r="A34" s="241" t="s">
        <v>321</v>
      </c>
      <c r="B34" s="218"/>
      <c r="C34" s="218"/>
      <c r="D34" s="219"/>
      <c r="E34" s="241" t="s">
        <v>322</v>
      </c>
      <c r="F34" s="218"/>
      <c r="G34" s="218"/>
      <c r="H34" s="216" t="s">
        <v>323</v>
      </c>
      <c r="I34" s="217"/>
      <c r="J34" s="7"/>
      <c r="K34" s="7"/>
      <c r="L34" s="7"/>
    </row>
    <row r="35" spans="1:12" ht="12.75">
      <c r="A35" s="85"/>
      <c r="B35" s="86"/>
      <c r="C35" s="90"/>
      <c r="D35" s="100"/>
      <c r="E35" s="100"/>
      <c r="F35" s="100"/>
      <c r="G35" s="83"/>
      <c r="H35" s="16"/>
      <c r="I35" s="102"/>
      <c r="J35" s="7"/>
      <c r="K35" s="7"/>
      <c r="L35" s="7"/>
    </row>
    <row r="36" spans="1:12" ht="12.75">
      <c r="A36" s="241" t="s">
        <v>325</v>
      </c>
      <c r="B36" s="218"/>
      <c r="C36" s="218"/>
      <c r="D36" s="219"/>
      <c r="E36" s="241" t="s">
        <v>326</v>
      </c>
      <c r="F36" s="218"/>
      <c r="G36" s="218"/>
      <c r="H36" s="216" t="s">
        <v>327</v>
      </c>
      <c r="I36" s="217"/>
      <c r="J36" s="7"/>
      <c r="K36" s="7"/>
      <c r="L36" s="7"/>
    </row>
    <row r="37" spans="1:12" ht="12.75">
      <c r="A37" s="103"/>
      <c r="B37" s="104"/>
      <c r="C37" s="238"/>
      <c r="D37" s="239"/>
      <c r="E37" s="16"/>
      <c r="F37" s="238"/>
      <c r="G37" s="239"/>
      <c r="H37" s="16"/>
      <c r="I37" s="49"/>
      <c r="J37" s="7"/>
      <c r="K37" s="7"/>
      <c r="L37" s="7"/>
    </row>
    <row r="38" spans="1:12" ht="12.75">
      <c r="A38" s="241"/>
      <c r="B38" s="218"/>
      <c r="C38" s="218"/>
      <c r="D38" s="219"/>
      <c r="E38" s="241"/>
      <c r="F38" s="218"/>
      <c r="G38" s="218"/>
      <c r="H38" s="216"/>
      <c r="I38" s="217"/>
      <c r="J38" s="7"/>
      <c r="K38" s="7"/>
      <c r="L38" s="7"/>
    </row>
    <row r="39" spans="1:12" ht="12.75">
      <c r="A39" s="103"/>
      <c r="B39" s="104"/>
      <c r="C39" s="105"/>
      <c r="D39" s="106"/>
      <c r="E39" s="16"/>
      <c r="F39" s="105"/>
      <c r="G39" s="106"/>
      <c r="H39" s="16"/>
      <c r="I39" s="49"/>
      <c r="J39" s="7"/>
      <c r="K39" s="7"/>
      <c r="L39" s="7"/>
    </row>
    <row r="40" spans="1:12" ht="12.75">
      <c r="A40" s="241"/>
      <c r="B40" s="218"/>
      <c r="C40" s="218"/>
      <c r="D40" s="219"/>
      <c r="E40" s="241"/>
      <c r="F40" s="218"/>
      <c r="G40" s="218"/>
      <c r="H40" s="216"/>
      <c r="I40" s="217"/>
      <c r="J40" s="7"/>
      <c r="K40" s="7"/>
      <c r="L40" s="7"/>
    </row>
    <row r="41" spans="1:12" ht="12.75">
      <c r="A41" s="65"/>
      <c r="B41" s="66"/>
      <c r="C41" s="66"/>
      <c r="D41" s="66"/>
      <c r="E41" s="15"/>
      <c r="F41" s="66"/>
      <c r="G41" s="66"/>
      <c r="H41" s="67"/>
      <c r="I41" s="107"/>
      <c r="J41" s="7"/>
      <c r="K41" s="7"/>
      <c r="L41" s="7"/>
    </row>
    <row r="42" spans="1:12" ht="12.75">
      <c r="A42" s="103"/>
      <c r="B42" s="104"/>
      <c r="C42" s="105"/>
      <c r="D42" s="106"/>
      <c r="E42" s="16"/>
      <c r="F42" s="105"/>
      <c r="G42" s="106"/>
      <c r="H42" s="16"/>
      <c r="I42" s="49"/>
      <c r="J42" s="7"/>
      <c r="K42" s="7"/>
      <c r="L42" s="7"/>
    </row>
    <row r="43" spans="1:12" ht="12.75">
      <c r="A43" s="108"/>
      <c r="B43" s="109"/>
      <c r="C43" s="109"/>
      <c r="D43" s="89"/>
      <c r="E43" s="89"/>
      <c r="F43" s="109"/>
      <c r="G43" s="89"/>
      <c r="H43" s="89"/>
      <c r="I43" s="110"/>
      <c r="J43" s="7"/>
      <c r="K43" s="7"/>
      <c r="L43" s="7"/>
    </row>
    <row r="44" spans="1:12" ht="12.75">
      <c r="A44" s="207" t="s">
        <v>23</v>
      </c>
      <c r="B44" s="208"/>
      <c r="C44" s="216"/>
      <c r="D44" s="217"/>
      <c r="E44" s="16"/>
      <c r="F44" s="209"/>
      <c r="G44" s="218"/>
      <c r="H44" s="218"/>
      <c r="I44" s="219"/>
      <c r="J44" s="7"/>
      <c r="K44" s="7"/>
      <c r="L44" s="7"/>
    </row>
    <row r="45" spans="1:12" ht="12.75">
      <c r="A45" s="103"/>
      <c r="B45" s="104"/>
      <c r="C45" s="238"/>
      <c r="D45" s="239"/>
      <c r="E45" s="16"/>
      <c r="F45" s="238"/>
      <c r="G45" s="240"/>
      <c r="H45" s="111"/>
      <c r="I45" s="112"/>
      <c r="J45" s="7"/>
      <c r="K45" s="7"/>
      <c r="L45" s="7"/>
    </row>
    <row r="46" spans="1:12" ht="12.75">
      <c r="A46" s="207" t="s">
        <v>24</v>
      </c>
      <c r="B46" s="208"/>
      <c r="C46" s="209" t="s">
        <v>290</v>
      </c>
      <c r="D46" s="210"/>
      <c r="E46" s="210"/>
      <c r="F46" s="210"/>
      <c r="G46" s="210"/>
      <c r="H46" s="210"/>
      <c r="I46" s="211"/>
      <c r="J46" s="7"/>
      <c r="K46" s="7"/>
      <c r="L46" s="7"/>
    </row>
    <row r="47" spans="1:12" ht="12.75">
      <c r="A47" s="85"/>
      <c r="B47" s="86"/>
      <c r="C47" s="90" t="s">
        <v>32</v>
      </c>
      <c r="D47" s="16"/>
      <c r="E47" s="16"/>
      <c r="F47" s="16"/>
      <c r="G47" s="16"/>
      <c r="H47" s="16"/>
      <c r="I47" s="49"/>
      <c r="J47" s="7"/>
      <c r="K47" s="7"/>
      <c r="L47" s="7"/>
    </row>
    <row r="48" spans="1:12" ht="12.75">
      <c r="A48" s="207" t="s">
        <v>25</v>
      </c>
      <c r="B48" s="208"/>
      <c r="C48" s="212" t="s">
        <v>291</v>
      </c>
      <c r="D48" s="213"/>
      <c r="E48" s="214"/>
      <c r="F48" s="115"/>
      <c r="G48" s="93" t="s">
        <v>1</v>
      </c>
      <c r="H48" s="215" t="s">
        <v>200</v>
      </c>
      <c r="I48" s="211"/>
      <c r="J48" s="7"/>
      <c r="K48" s="7"/>
      <c r="L48" s="7"/>
    </row>
    <row r="49" spans="1:12" ht="12.75">
      <c r="A49" s="85"/>
      <c r="B49" s="86"/>
      <c r="C49" s="90"/>
      <c r="D49" s="16"/>
      <c r="E49" s="16"/>
      <c r="F49" s="16"/>
      <c r="G49" s="16"/>
      <c r="H49" s="16"/>
      <c r="I49" s="49"/>
      <c r="J49" s="7"/>
      <c r="K49" s="7"/>
      <c r="L49" s="7"/>
    </row>
    <row r="50" spans="1:12" ht="12.75">
      <c r="A50" s="207" t="s">
        <v>13</v>
      </c>
      <c r="B50" s="208"/>
      <c r="C50" s="225" t="s">
        <v>292</v>
      </c>
      <c r="D50" s="226"/>
      <c r="E50" s="226"/>
      <c r="F50" s="226"/>
      <c r="G50" s="226"/>
      <c r="H50" s="226"/>
      <c r="I50" s="227"/>
      <c r="J50" s="7"/>
      <c r="K50" s="7"/>
      <c r="L50" s="7"/>
    </row>
    <row r="51" spans="1:12" ht="12.75">
      <c r="A51" s="85"/>
      <c r="B51" s="86"/>
      <c r="C51" s="16"/>
      <c r="D51" s="16"/>
      <c r="E51" s="16"/>
      <c r="F51" s="16"/>
      <c r="G51" s="16"/>
      <c r="H51" s="16"/>
      <c r="I51" s="49"/>
      <c r="J51" s="7"/>
      <c r="K51" s="7"/>
      <c r="L51" s="7"/>
    </row>
    <row r="52" spans="1:12" ht="12.75">
      <c r="A52" s="228" t="s">
        <v>26</v>
      </c>
      <c r="B52" s="229"/>
      <c r="C52" s="230" t="s">
        <v>201</v>
      </c>
      <c r="D52" s="231"/>
      <c r="E52" s="231"/>
      <c r="F52" s="231"/>
      <c r="G52" s="231"/>
      <c r="H52" s="231"/>
      <c r="I52" s="232"/>
      <c r="J52" s="7"/>
      <c r="K52" s="7"/>
      <c r="L52" s="7"/>
    </row>
    <row r="53" spans="1:12" ht="12.75">
      <c r="A53" s="113"/>
      <c r="B53" s="89"/>
      <c r="C53" s="206" t="s">
        <v>27</v>
      </c>
      <c r="D53" s="206"/>
      <c r="E53" s="206"/>
      <c r="F53" s="206"/>
      <c r="G53" s="206"/>
      <c r="H53" s="206"/>
      <c r="I53" s="53"/>
      <c r="J53" s="7"/>
      <c r="K53" s="7"/>
      <c r="L53" s="7"/>
    </row>
    <row r="54" spans="1:12" ht="12.75">
      <c r="A54" s="52"/>
      <c r="B54" s="14"/>
      <c r="C54" s="17"/>
      <c r="D54" s="17"/>
      <c r="E54" s="17"/>
      <c r="F54" s="17"/>
      <c r="G54" s="17"/>
      <c r="H54" s="17"/>
      <c r="I54" s="53"/>
      <c r="J54" s="7"/>
      <c r="K54" s="7"/>
      <c r="L54" s="7"/>
    </row>
    <row r="55" spans="1:12" ht="12.75">
      <c r="A55" s="52"/>
      <c r="B55" s="233" t="s">
        <v>28</v>
      </c>
      <c r="C55" s="234"/>
      <c r="D55" s="234"/>
      <c r="E55" s="234"/>
      <c r="F55" s="27"/>
      <c r="G55" s="27"/>
      <c r="H55" s="27"/>
      <c r="I55" s="54"/>
      <c r="J55" s="7"/>
      <c r="K55" s="7"/>
      <c r="L55" s="7"/>
    </row>
    <row r="56" spans="1:12" ht="12.75">
      <c r="A56" s="52"/>
      <c r="B56" s="235" t="s">
        <v>317</v>
      </c>
      <c r="C56" s="236"/>
      <c r="D56" s="236"/>
      <c r="E56" s="236"/>
      <c r="F56" s="236"/>
      <c r="G56" s="236"/>
      <c r="H56" s="236"/>
      <c r="I56" s="237"/>
      <c r="J56" s="7"/>
      <c r="K56" s="7"/>
      <c r="L56" s="7"/>
    </row>
    <row r="57" spans="1:12" ht="12.75">
      <c r="A57" s="52"/>
      <c r="B57" s="55" t="s">
        <v>283</v>
      </c>
      <c r="C57" s="56"/>
      <c r="D57" s="56"/>
      <c r="E57" s="56"/>
      <c r="F57" s="56"/>
      <c r="G57" s="56"/>
      <c r="H57" s="56"/>
      <c r="I57" s="57"/>
      <c r="J57" s="7"/>
      <c r="K57" s="7"/>
      <c r="L57" s="7"/>
    </row>
    <row r="58" spans="1:12" ht="12.75">
      <c r="A58" s="52"/>
      <c r="B58" s="235" t="s">
        <v>318</v>
      </c>
      <c r="C58" s="236"/>
      <c r="D58" s="236"/>
      <c r="E58" s="236"/>
      <c r="F58" s="236"/>
      <c r="G58" s="236"/>
      <c r="H58" s="236"/>
      <c r="I58" s="237"/>
      <c r="J58" s="7"/>
      <c r="K58" s="7"/>
      <c r="L58" s="7"/>
    </row>
    <row r="59" spans="1:12" ht="12.75">
      <c r="A59" s="52"/>
      <c r="B59" s="116"/>
      <c r="C59" s="116"/>
      <c r="D59" s="116"/>
      <c r="E59" s="116"/>
      <c r="F59" s="116"/>
      <c r="G59" s="116"/>
      <c r="H59" s="116"/>
      <c r="I59" s="117"/>
      <c r="J59" s="7"/>
      <c r="K59" s="7"/>
      <c r="L59" s="7"/>
    </row>
    <row r="60" spans="1:12" ht="12.75">
      <c r="A60" s="52"/>
      <c r="B60" s="55"/>
      <c r="C60" s="56"/>
      <c r="D60" s="56"/>
      <c r="E60" s="56"/>
      <c r="F60" s="56"/>
      <c r="G60" s="56"/>
      <c r="H60" s="56"/>
      <c r="I60" s="57"/>
      <c r="J60" s="7"/>
      <c r="K60" s="7"/>
      <c r="L60" s="7"/>
    </row>
    <row r="61" spans="1:12" ht="13.5" thickBot="1">
      <c r="A61" s="58" t="s">
        <v>2</v>
      </c>
      <c r="B61" s="11"/>
      <c r="C61" s="11"/>
      <c r="D61" s="11"/>
      <c r="E61" s="11"/>
      <c r="F61" s="11"/>
      <c r="G61" s="18"/>
      <c r="H61" s="19"/>
      <c r="I61" s="59"/>
      <c r="J61" s="7"/>
      <c r="K61" s="7"/>
      <c r="L61" s="7"/>
    </row>
    <row r="62" spans="1:12" ht="12.75">
      <c r="A62" s="48"/>
      <c r="B62" s="11"/>
      <c r="C62" s="11"/>
      <c r="D62" s="11"/>
      <c r="E62" s="14" t="s">
        <v>29</v>
      </c>
      <c r="F62" s="51"/>
      <c r="G62" s="220" t="s">
        <v>30</v>
      </c>
      <c r="H62" s="221"/>
      <c r="I62" s="222"/>
      <c r="J62" s="7"/>
      <c r="K62" s="7"/>
      <c r="L62" s="7"/>
    </row>
    <row r="63" spans="1:12" ht="12.75">
      <c r="A63" s="60"/>
      <c r="B63" s="61"/>
      <c r="C63" s="62"/>
      <c r="D63" s="62"/>
      <c r="E63" s="62"/>
      <c r="F63" s="62"/>
      <c r="G63" s="223"/>
      <c r="H63" s="224"/>
      <c r="I63" s="63"/>
      <c r="J63" s="7"/>
      <c r="K63" s="7"/>
      <c r="L63" s="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showGridLines="0" tabSelected="1" zoomScaleSheetLayoutView="100" zoomScalePageLayoutView="0" workbookViewId="0" topLeftCell="A1">
      <selection activeCell="K56" sqref="K56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2.28125" style="164" customWidth="1"/>
    <col min="12" max="13" width="10.140625" style="28" bestFit="1" customWidth="1"/>
    <col min="14" max="14" width="16.57421875" style="28" bestFit="1" customWidth="1"/>
    <col min="15" max="16384" width="9.140625" style="28" customWidth="1"/>
  </cols>
  <sheetData>
    <row r="1" spans="1:11" ht="12.75" customHeight="1">
      <c r="A1" s="277" t="s">
        <v>120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333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80" t="s">
        <v>203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24">
      <c r="A4" s="283" t="s">
        <v>116</v>
      </c>
      <c r="B4" s="284"/>
      <c r="C4" s="284"/>
      <c r="D4" s="284"/>
      <c r="E4" s="284"/>
      <c r="F4" s="284"/>
      <c r="G4" s="284"/>
      <c r="H4" s="285"/>
      <c r="I4" s="32" t="s">
        <v>117</v>
      </c>
      <c r="J4" s="33" t="s">
        <v>118</v>
      </c>
      <c r="K4" s="165" t="s">
        <v>119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31">
        <v>2</v>
      </c>
      <c r="J5" s="30">
        <v>3</v>
      </c>
      <c r="K5" s="30">
        <v>4</v>
      </c>
    </row>
    <row r="6" spans="1:11" ht="12.75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1" ht="12.75">
      <c r="A7" s="290" t="s">
        <v>204</v>
      </c>
      <c r="B7" s="291"/>
      <c r="C7" s="291"/>
      <c r="D7" s="291"/>
      <c r="E7" s="291"/>
      <c r="F7" s="291"/>
      <c r="G7" s="291"/>
      <c r="H7" s="292"/>
      <c r="I7" s="3">
        <v>1</v>
      </c>
      <c r="J7" s="72"/>
      <c r="K7" s="72"/>
    </row>
    <row r="8" spans="1:11" ht="12.75">
      <c r="A8" s="293" t="s">
        <v>33</v>
      </c>
      <c r="B8" s="294"/>
      <c r="C8" s="294"/>
      <c r="D8" s="294"/>
      <c r="E8" s="294"/>
      <c r="F8" s="294"/>
      <c r="G8" s="294"/>
      <c r="H8" s="295"/>
      <c r="I8" s="1">
        <v>2</v>
      </c>
      <c r="J8" s="73">
        <v>163473923.49087077</v>
      </c>
      <c r="K8" s="73">
        <v>176662422.684016</v>
      </c>
    </row>
    <row r="9" spans="1:11" ht="12.75">
      <c r="A9" s="296" t="s">
        <v>34</v>
      </c>
      <c r="B9" s="297"/>
      <c r="C9" s="297"/>
      <c r="D9" s="297"/>
      <c r="E9" s="297"/>
      <c r="F9" s="297"/>
      <c r="G9" s="297"/>
      <c r="H9" s="298"/>
      <c r="I9" s="1">
        <v>3</v>
      </c>
      <c r="J9" s="29">
        <v>6532237.79</v>
      </c>
      <c r="K9" s="29">
        <v>6996674.38</v>
      </c>
    </row>
    <row r="10" spans="1:11" ht="12.75" customHeight="1">
      <c r="A10" s="296" t="s">
        <v>35</v>
      </c>
      <c r="B10" s="297"/>
      <c r="C10" s="297"/>
      <c r="D10" s="297"/>
      <c r="E10" s="297"/>
      <c r="F10" s="297"/>
      <c r="G10" s="297"/>
      <c r="H10" s="298"/>
      <c r="I10" s="1">
        <v>4</v>
      </c>
      <c r="J10" s="5"/>
      <c r="K10" s="5"/>
    </row>
    <row r="11" spans="1:11" ht="12.75" customHeight="1">
      <c r="A11" s="296" t="s">
        <v>36</v>
      </c>
      <c r="B11" s="297"/>
      <c r="C11" s="297"/>
      <c r="D11" s="297"/>
      <c r="E11" s="297"/>
      <c r="F11" s="297"/>
      <c r="G11" s="297"/>
      <c r="H11" s="298"/>
      <c r="I11" s="1">
        <v>5</v>
      </c>
      <c r="J11" s="5">
        <v>2358992.05</v>
      </c>
      <c r="K11" s="5">
        <v>2823428.6399999997</v>
      </c>
    </row>
    <row r="12" spans="1:11" ht="12.75" customHeight="1">
      <c r="A12" s="296" t="s">
        <v>0</v>
      </c>
      <c r="B12" s="297"/>
      <c r="C12" s="297"/>
      <c r="D12" s="297"/>
      <c r="E12" s="297"/>
      <c r="F12" s="297"/>
      <c r="G12" s="297"/>
      <c r="H12" s="298"/>
      <c r="I12" s="1">
        <v>6</v>
      </c>
      <c r="J12" s="5">
        <v>4173245.74</v>
      </c>
      <c r="K12" s="5">
        <v>4173245.74</v>
      </c>
    </row>
    <row r="13" spans="1:11" ht="12.75" customHeight="1">
      <c r="A13" s="296" t="s">
        <v>37</v>
      </c>
      <c r="B13" s="297"/>
      <c r="C13" s="297"/>
      <c r="D13" s="297"/>
      <c r="E13" s="297"/>
      <c r="F13" s="297"/>
      <c r="G13" s="297"/>
      <c r="H13" s="298"/>
      <c r="I13" s="1">
        <v>7</v>
      </c>
      <c r="J13" s="5"/>
      <c r="K13" s="5"/>
    </row>
    <row r="14" spans="1:11" ht="12.75" customHeight="1">
      <c r="A14" s="296" t="s">
        <v>38</v>
      </c>
      <c r="B14" s="297"/>
      <c r="C14" s="297"/>
      <c r="D14" s="297"/>
      <c r="E14" s="297"/>
      <c r="F14" s="297"/>
      <c r="G14" s="297"/>
      <c r="H14" s="298"/>
      <c r="I14" s="1">
        <v>8</v>
      </c>
      <c r="J14" s="5"/>
      <c r="K14" s="5"/>
    </row>
    <row r="15" spans="1:11" ht="12.75" customHeight="1">
      <c r="A15" s="296" t="s">
        <v>39</v>
      </c>
      <c r="B15" s="297"/>
      <c r="C15" s="297"/>
      <c r="D15" s="297"/>
      <c r="E15" s="297"/>
      <c r="F15" s="297"/>
      <c r="G15" s="297"/>
      <c r="H15" s="298"/>
      <c r="I15" s="1">
        <v>9</v>
      </c>
      <c r="J15" s="5"/>
      <c r="K15" s="5"/>
    </row>
    <row r="16" spans="1:11" ht="12.75">
      <c r="A16" s="296" t="s">
        <v>205</v>
      </c>
      <c r="B16" s="297"/>
      <c r="C16" s="297"/>
      <c r="D16" s="297"/>
      <c r="E16" s="297"/>
      <c r="F16" s="297"/>
      <c r="G16" s="297"/>
      <c r="H16" s="298"/>
      <c r="I16" s="1">
        <v>10</v>
      </c>
      <c r="J16" s="29">
        <v>137667152.8508708</v>
      </c>
      <c r="K16" s="29">
        <v>129499110.32401599</v>
      </c>
    </row>
    <row r="17" spans="1:11" ht="12.75">
      <c r="A17" s="296" t="s">
        <v>40</v>
      </c>
      <c r="B17" s="297"/>
      <c r="C17" s="297"/>
      <c r="D17" s="297"/>
      <c r="E17" s="297"/>
      <c r="F17" s="297"/>
      <c r="G17" s="297"/>
      <c r="H17" s="298"/>
      <c r="I17" s="1">
        <v>11</v>
      </c>
      <c r="J17" s="5">
        <v>15605344.05</v>
      </c>
      <c r="K17" s="5">
        <v>15605344.05</v>
      </c>
    </row>
    <row r="18" spans="1:11" ht="12.75">
      <c r="A18" s="296" t="s">
        <v>41</v>
      </c>
      <c r="B18" s="297"/>
      <c r="C18" s="297"/>
      <c r="D18" s="297"/>
      <c r="E18" s="297"/>
      <c r="F18" s="297"/>
      <c r="G18" s="297"/>
      <c r="H18" s="298"/>
      <c r="I18" s="1">
        <v>12</v>
      </c>
      <c r="J18" s="5">
        <v>28795978.59</v>
      </c>
      <c r="K18" s="5">
        <v>28050981.08</v>
      </c>
    </row>
    <row r="19" spans="1:11" ht="12.75">
      <c r="A19" s="296" t="s">
        <v>42</v>
      </c>
      <c r="B19" s="297"/>
      <c r="C19" s="297"/>
      <c r="D19" s="297"/>
      <c r="E19" s="297"/>
      <c r="F19" s="297"/>
      <c r="G19" s="297"/>
      <c r="H19" s="298"/>
      <c r="I19" s="1">
        <v>13</v>
      </c>
      <c r="J19" s="5">
        <v>79854140.7215432</v>
      </c>
      <c r="K19" s="5">
        <v>68623107.942432</v>
      </c>
    </row>
    <row r="20" spans="1:11" ht="12.75">
      <c r="A20" s="296" t="s">
        <v>43</v>
      </c>
      <c r="B20" s="297"/>
      <c r="C20" s="297"/>
      <c r="D20" s="297"/>
      <c r="E20" s="297"/>
      <c r="F20" s="297"/>
      <c r="G20" s="297"/>
      <c r="H20" s="298"/>
      <c r="I20" s="1">
        <v>14</v>
      </c>
      <c r="J20" s="5">
        <v>11790157.4893276</v>
      </c>
      <c r="K20" s="5">
        <v>14128346.931584</v>
      </c>
    </row>
    <row r="21" spans="1:11" ht="12.75">
      <c r="A21" s="296" t="s">
        <v>44</v>
      </c>
      <c r="B21" s="297"/>
      <c r="C21" s="297"/>
      <c r="D21" s="297"/>
      <c r="E21" s="297"/>
      <c r="F21" s="297"/>
      <c r="G21" s="297"/>
      <c r="H21" s="298"/>
      <c r="I21" s="1">
        <v>15</v>
      </c>
      <c r="J21" s="5"/>
      <c r="K21" s="5"/>
    </row>
    <row r="22" spans="1:11" ht="12.75">
      <c r="A22" s="296" t="s">
        <v>45</v>
      </c>
      <c r="B22" s="297"/>
      <c r="C22" s="297"/>
      <c r="D22" s="297"/>
      <c r="E22" s="297"/>
      <c r="F22" s="297"/>
      <c r="G22" s="297"/>
      <c r="H22" s="298"/>
      <c r="I22" s="1">
        <v>16</v>
      </c>
      <c r="J22" s="5"/>
      <c r="K22" s="5"/>
    </row>
    <row r="23" spans="1:11" ht="12.75">
      <c r="A23" s="296" t="s">
        <v>46</v>
      </c>
      <c r="B23" s="297"/>
      <c r="C23" s="297"/>
      <c r="D23" s="297"/>
      <c r="E23" s="297"/>
      <c r="F23" s="297"/>
      <c r="G23" s="297"/>
      <c r="H23" s="298"/>
      <c r="I23" s="1">
        <v>17</v>
      </c>
      <c r="J23" s="5">
        <v>1529980.06</v>
      </c>
      <c r="K23" s="5">
        <v>3003669.22</v>
      </c>
    </row>
    <row r="24" spans="1:11" ht="12.75">
      <c r="A24" s="296" t="s">
        <v>47</v>
      </c>
      <c r="B24" s="297"/>
      <c r="C24" s="297"/>
      <c r="D24" s="297"/>
      <c r="E24" s="297"/>
      <c r="F24" s="297"/>
      <c r="G24" s="297"/>
      <c r="H24" s="298"/>
      <c r="I24" s="1">
        <v>18</v>
      </c>
      <c r="J24" s="5">
        <v>91551.94</v>
      </c>
      <c r="K24" s="5">
        <v>87661.1</v>
      </c>
    </row>
    <row r="25" spans="1:11" ht="12.75">
      <c r="A25" s="296" t="s">
        <v>48</v>
      </c>
      <c r="B25" s="297"/>
      <c r="C25" s="297"/>
      <c r="D25" s="297"/>
      <c r="E25" s="297"/>
      <c r="F25" s="297"/>
      <c r="G25" s="297"/>
      <c r="H25" s="298"/>
      <c r="I25" s="1">
        <v>19</v>
      </c>
      <c r="J25" s="5"/>
      <c r="K25" s="5"/>
    </row>
    <row r="26" spans="1:11" ht="12.75">
      <c r="A26" s="296" t="s">
        <v>206</v>
      </c>
      <c r="B26" s="297"/>
      <c r="C26" s="297"/>
      <c r="D26" s="297"/>
      <c r="E26" s="297"/>
      <c r="F26" s="297"/>
      <c r="G26" s="297"/>
      <c r="H26" s="298"/>
      <c r="I26" s="1">
        <v>20</v>
      </c>
      <c r="J26" s="29">
        <v>7355514.68</v>
      </c>
      <c r="K26" s="29">
        <v>17630327.94</v>
      </c>
    </row>
    <row r="27" spans="1:11" ht="12.75" customHeight="1">
      <c r="A27" s="296" t="s">
        <v>49</v>
      </c>
      <c r="B27" s="297"/>
      <c r="C27" s="297"/>
      <c r="D27" s="297"/>
      <c r="E27" s="297"/>
      <c r="F27" s="297"/>
      <c r="G27" s="297"/>
      <c r="H27" s="298"/>
      <c r="I27" s="1">
        <v>21</v>
      </c>
      <c r="J27" s="5"/>
      <c r="K27" s="5"/>
    </row>
    <row r="28" spans="1:11" ht="12.75" customHeight="1">
      <c r="A28" s="296" t="s">
        <v>50</v>
      </c>
      <c r="B28" s="297"/>
      <c r="C28" s="297"/>
      <c r="D28" s="297"/>
      <c r="E28" s="297"/>
      <c r="F28" s="297"/>
      <c r="G28" s="297"/>
      <c r="H28" s="298"/>
      <c r="I28" s="1">
        <v>22</v>
      </c>
      <c r="J28" s="5"/>
      <c r="K28" s="5"/>
    </row>
    <row r="29" spans="1:11" ht="12.75" customHeight="1">
      <c r="A29" s="296" t="s">
        <v>51</v>
      </c>
      <c r="B29" s="297"/>
      <c r="C29" s="297"/>
      <c r="D29" s="297"/>
      <c r="E29" s="297"/>
      <c r="F29" s="297"/>
      <c r="G29" s="297"/>
      <c r="H29" s="298"/>
      <c r="I29" s="1">
        <v>23</v>
      </c>
      <c r="J29" s="5"/>
      <c r="K29" s="5"/>
    </row>
    <row r="30" spans="1:11" ht="12.75" customHeight="1">
      <c r="A30" s="296" t="s">
        <v>162</v>
      </c>
      <c r="B30" s="297"/>
      <c r="C30" s="297"/>
      <c r="D30" s="297"/>
      <c r="E30" s="297"/>
      <c r="F30" s="297"/>
      <c r="G30" s="297"/>
      <c r="H30" s="298"/>
      <c r="I30" s="1">
        <v>24</v>
      </c>
      <c r="J30" s="5"/>
      <c r="K30" s="5"/>
    </row>
    <row r="31" spans="1:11" ht="12.75" customHeight="1">
      <c r="A31" s="296" t="s">
        <v>54</v>
      </c>
      <c r="B31" s="297"/>
      <c r="C31" s="297"/>
      <c r="D31" s="297"/>
      <c r="E31" s="297"/>
      <c r="F31" s="297"/>
      <c r="G31" s="297"/>
      <c r="H31" s="298"/>
      <c r="I31" s="1">
        <v>25</v>
      </c>
      <c r="J31" s="5"/>
      <c r="K31" s="5"/>
    </row>
    <row r="32" spans="1:11" ht="12.75" customHeight="1">
      <c r="A32" s="296" t="s">
        <v>53</v>
      </c>
      <c r="B32" s="297"/>
      <c r="C32" s="297"/>
      <c r="D32" s="297"/>
      <c r="E32" s="297"/>
      <c r="F32" s="297"/>
      <c r="G32" s="297"/>
      <c r="H32" s="298"/>
      <c r="I32" s="1">
        <v>26</v>
      </c>
      <c r="J32" s="5">
        <v>7315514.68</v>
      </c>
      <c r="K32" s="5">
        <v>17590327.94</v>
      </c>
    </row>
    <row r="33" spans="1:11" ht="12.75" customHeight="1">
      <c r="A33" s="296" t="s">
        <v>52</v>
      </c>
      <c r="B33" s="297"/>
      <c r="C33" s="297"/>
      <c r="D33" s="297"/>
      <c r="E33" s="297"/>
      <c r="F33" s="297"/>
      <c r="G33" s="297"/>
      <c r="H33" s="298"/>
      <c r="I33" s="1">
        <v>27</v>
      </c>
      <c r="J33" s="5">
        <v>40000</v>
      </c>
      <c r="K33" s="5">
        <v>40000</v>
      </c>
    </row>
    <row r="34" spans="1:11" ht="12.75" customHeight="1">
      <c r="A34" s="296" t="s">
        <v>161</v>
      </c>
      <c r="B34" s="297"/>
      <c r="C34" s="297"/>
      <c r="D34" s="297"/>
      <c r="E34" s="297"/>
      <c r="F34" s="297"/>
      <c r="G34" s="297"/>
      <c r="H34" s="298"/>
      <c r="I34" s="1">
        <v>28</v>
      </c>
      <c r="J34" s="5"/>
      <c r="K34" s="5"/>
    </row>
    <row r="35" spans="1:11" ht="12.75">
      <c r="A35" s="296" t="s">
        <v>207</v>
      </c>
      <c r="B35" s="297"/>
      <c r="C35" s="297"/>
      <c r="D35" s="297"/>
      <c r="E35" s="297"/>
      <c r="F35" s="297"/>
      <c r="G35" s="297"/>
      <c r="H35" s="298"/>
      <c r="I35" s="1">
        <v>29</v>
      </c>
      <c r="J35" s="29">
        <v>11919018.17</v>
      </c>
      <c r="K35" s="29">
        <v>22536310.04</v>
      </c>
    </row>
    <row r="36" spans="1:11" ht="12.75" customHeight="1">
      <c r="A36" s="296" t="s">
        <v>55</v>
      </c>
      <c r="B36" s="297"/>
      <c r="C36" s="297"/>
      <c r="D36" s="297"/>
      <c r="E36" s="297"/>
      <c r="F36" s="297"/>
      <c r="G36" s="297"/>
      <c r="H36" s="298"/>
      <c r="I36" s="1">
        <v>30</v>
      </c>
      <c r="J36" s="5">
        <v>3087341.09</v>
      </c>
      <c r="K36" s="5">
        <v>1887364.06</v>
      </c>
    </row>
    <row r="37" spans="1:11" ht="12.75" customHeight="1">
      <c r="A37" s="296" t="s">
        <v>56</v>
      </c>
      <c r="B37" s="297"/>
      <c r="C37" s="297"/>
      <c r="D37" s="297"/>
      <c r="E37" s="297"/>
      <c r="F37" s="297"/>
      <c r="G37" s="297"/>
      <c r="H37" s="298"/>
      <c r="I37" s="1">
        <v>31</v>
      </c>
      <c r="J37" s="5">
        <v>4996512.07</v>
      </c>
      <c r="K37" s="5">
        <v>16909117.39</v>
      </c>
    </row>
    <row r="38" spans="1:11" ht="12.75" customHeight="1">
      <c r="A38" s="296" t="s">
        <v>57</v>
      </c>
      <c r="B38" s="297"/>
      <c r="C38" s="297"/>
      <c r="D38" s="297"/>
      <c r="E38" s="297"/>
      <c r="F38" s="297"/>
      <c r="G38" s="297"/>
      <c r="H38" s="298"/>
      <c r="I38" s="1">
        <v>32</v>
      </c>
      <c r="J38" s="5">
        <v>3835165.01</v>
      </c>
      <c r="K38" s="5">
        <v>3739828.5899999985</v>
      </c>
    </row>
    <row r="39" spans="1:11" ht="12.75">
      <c r="A39" s="296" t="s">
        <v>58</v>
      </c>
      <c r="B39" s="297"/>
      <c r="C39" s="297"/>
      <c r="D39" s="297"/>
      <c r="E39" s="297"/>
      <c r="F39" s="297"/>
      <c r="G39" s="297"/>
      <c r="H39" s="298"/>
      <c r="I39" s="1">
        <v>33</v>
      </c>
      <c r="J39" s="5">
        <v>0</v>
      </c>
      <c r="K39" s="5">
        <v>0</v>
      </c>
    </row>
    <row r="40" spans="1:11" ht="12.75">
      <c r="A40" s="293" t="s">
        <v>59</v>
      </c>
      <c r="B40" s="294"/>
      <c r="C40" s="294"/>
      <c r="D40" s="294"/>
      <c r="E40" s="294"/>
      <c r="F40" s="294"/>
      <c r="G40" s="294"/>
      <c r="H40" s="295"/>
      <c r="I40" s="1">
        <v>34</v>
      </c>
      <c r="J40" s="73">
        <v>558648010.0343173</v>
      </c>
      <c r="K40" s="73">
        <v>561135980.6254721</v>
      </c>
    </row>
    <row r="41" spans="1:11" ht="12.75">
      <c r="A41" s="296" t="s">
        <v>60</v>
      </c>
      <c r="B41" s="297"/>
      <c r="C41" s="297"/>
      <c r="D41" s="297"/>
      <c r="E41" s="297"/>
      <c r="F41" s="297"/>
      <c r="G41" s="297"/>
      <c r="H41" s="298"/>
      <c r="I41" s="1">
        <v>35</v>
      </c>
      <c r="J41" s="29">
        <v>21187029.0742296</v>
      </c>
      <c r="K41" s="29">
        <v>72304968.855904</v>
      </c>
    </row>
    <row r="42" spans="1:11" ht="12.75">
      <c r="A42" s="296" t="s">
        <v>61</v>
      </c>
      <c r="B42" s="297"/>
      <c r="C42" s="297"/>
      <c r="D42" s="297"/>
      <c r="E42" s="297"/>
      <c r="F42" s="297"/>
      <c r="G42" s="297"/>
      <c r="H42" s="298"/>
      <c r="I42" s="1">
        <v>36</v>
      </c>
      <c r="J42" s="5">
        <v>26131.7</v>
      </c>
      <c r="K42" s="5">
        <v>2218611.7</v>
      </c>
    </row>
    <row r="43" spans="1:13" ht="12.75">
      <c r="A43" s="296" t="s">
        <v>62</v>
      </c>
      <c r="B43" s="297"/>
      <c r="C43" s="297"/>
      <c r="D43" s="297"/>
      <c r="E43" s="297"/>
      <c r="F43" s="297"/>
      <c r="G43" s="297"/>
      <c r="H43" s="298"/>
      <c r="I43" s="1">
        <v>37</v>
      </c>
      <c r="J43" s="5">
        <v>21140599.7742296</v>
      </c>
      <c r="K43" s="5">
        <v>70066059.555904</v>
      </c>
      <c r="L43" s="149"/>
      <c r="M43" s="149"/>
    </row>
    <row r="44" spans="1:11" ht="12.75">
      <c r="A44" s="296" t="s">
        <v>159</v>
      </c>
      <c r="B44" s="297"/>
      <c r="C44" s="297"/>
      <c r="D44" s="297"/>
      <c r="E44" s="297"/>
      <c r="F44" s="297"/>
      <c r="G44" s="297"/>
      <c r="H44" s="298"/>
      <c r="I44" s="1">
        <v>38</v>
      </c>
      <c r="J44" s="5"/>
      <c r="K44" s="5"/>
    </row>
    <row r="45" spans="1:11" ht="12.75">
      <c r="A45" s="296" t="s">
        <v>160</v>
      </c>
      <c r="B45" s="297"/>
      <c r="C45" s="297"/>
      <c r="D45" s="297"/>
      <c r="E45" s="297"/>
      <c r="F45" s="297"/>
      <c r="G45" s="297"/>
      <c r="H45" s="298"/>
      <c r="I45" s="1">
        <v>39</v>
      </c>
      <c r="J45" s="5"/>
      <c r="K45" s="5"/>
    </row>
    <row r="46" spans="1:11" ht="12.75">
      <c r="A46" s="296" t="s">
        <v>63</v>
      </c>
      <c r="B46" s="297"/>
      <c r="C46" s="297"/>
      <c r="D46" s="297"/>
      <c r="E46" s="297"/>
      <c r="F46" s="297"/>
      <c r="G46" s="297"/>
      <c r="H46" s="298"/>
      <c r="I46" s="1">
        <v>40</v>
      </c>
      <c r="J46" s="5">
        <v>20297.6</v>
      </c>
      <c r="K46" s="5">
        <v>20297.6</v>
      </c>
    </row>
    <row r="47" spans="1:11" ht="12.75">
      <c r="A47" s="296" t="s">
        <v>64</v>
      </c>
      <c r="B47" s="297"/>
      <c r="C47" s="297"/>
      <c r="D47" s="297"/>
      <c r="E47" s="297"/>
      <c r="F47" s="297"/>
      <c r="G47" s="297"/>
      <c r="H47" s="298"/>
      <c r="I47" s="1">
        <v>41</v>
      </c>
      <c r="J47" s="5"/>
      <c r="K47" s="5"/>
    </row>
    <row r="48" spans="1:11" ht="12.75">
      <c r="A48" s="296" t="s">
        <v>65</v>
      </c>
      <c r="B48" s="297"/>
      <c r="C48" s="297"/>
      <c r="D48" s="297"/>
      <c r="E48" s="297"/>
      <c r="F48" s="297"/>
      <c r="G48" s="297"/>
      <c r="H48" s="298"/>
      <c r="I48" s="1">
        <v>42</v>
      </c>
      <c r="J48" s="5"/>
      <c r="K48" s="5"/>
    </row>
    <row r="49" spans="1:11" ht="12.75">
      <c r="A49" s="296" t="s">
        <v>66</v>
      </c>
      <c r="B49" s="297"/>
      <c r="C49" s="297"/>
      <c r="D49" s="297"/>
      <c r="E49" s="297"/>
      <c r="F49" s="297"/>
      <c r="G49" s="297"/>
      <c r="H49" s="298"/>
      <c r="I49" s="1">
        <v>43</v>
      </c>
      <c r="J49" s="29">
        <v>250348770.4428546</v>
      </c>
      <c r="K49" s="29">
        <v>325670571.53572804</v>
      </c>
    </row>
    <row r="50" spans="1:11" ht="12.75">
      <c r="A50" s="296" t="s">
        <v>67</v>
      </c>
      <c r="B50" s="297"/>
      <c r="C50" s="297"/>
      <c r="D50" s="297"/>
      <c r="E50" s="297"/>
      <c r="F50" s="297"/>
      <c r="G50" s="297"/>
      <c r="H50" s="298"/>
      <c r="I50" s="1">
        <v>44</v>
      </c>
      <c r="J50" s="5">
        <v>113948483.229841</v>
      </c>
      <c r="K50" s="5">
        <v>87486722.738776</v>
      </c>
    </row>
    <row r="51" spans="1:11" ht="12.75">
      <c r="A51" s="296" t="s">
        <v>68</v>
      </c>
      <c r="B51" s="297"/>
      <c r="C51" s="297"/>
      <c r="D51" s="297"/>
      <c r="E51" s="297"/>
      <c r="F51" s="297"/>
      <c r="G51" s="297"/>
      <c r="H51" s="298"/>
      <c r="I51" s="1">
        <v>45</v>
      </c>
      <c r="J51" s="5">
        <v>131800199.606244</v>
      </c>
      <c r="K51" s="5">
        <v>234411156.640664</v>
      </c>
    </row>
    <row r="52" spans="1:11" ht="12.75">
      <c r="A52" s="296" t="s">
        <v>69</v>
      </c>
      <c r="B52" s="297"/>
      <c r="C52" s="297"/>
      <c r="D52" s="297"/>
      <c r="E52" s="297"/>
      <c r="F52" s="297"/>
      <c r="G52" s="297"/>
      <c r="H52" s="298"/>
      <c r="I52" s="1">
        <v>46</v>
      </c>
      <c r="J52" s="5"/>
      <c r="K52" s="5"/>
    </row>
    <row r="53" spans="1:11" ht="12.75">
      <c r="A53" s="296" t="s">
        <v>70</v>
      </c>
      <c r="B53" s="297"/>
      <c r="C53" s="297"/>
      <c r="D53" s="297"/>
      <c r="E53" s="297"/>
      <c r="F53" s="297"/>
      <c r="G53" s="297"/>
      <c r="H53" s="298"/>
      <c r="I53" s="1">
        <v>47</v>
      </c>
      <c r="J53" s="5"/>
      <c r="K53" s="5"/>
    </row>
    <row r="54" spans="1:11" ht="12.75">
      <c r="A54" s="296" t="s">
        <v>71</v>
      </c>
      <c r="B54" s="297"/>
      <c r="C54" s="297"/>
      <c r="D54" s="297"/>
      <c r="E54" s="297"/>
      <c r="F54" s="297"/>
      <c r="G54" s="297"/>
      <c r="H54" s="298"/>
      <c r="I54" s="1">
        <v>48</v>
      </c>
      <c r="J54" s="5">
        <v>2517021.9167154</v>
      </c>
      <c r="K54" s="5">
        <v>2235108.460052</v>
      </c>
    </row>
    <row r="55" spans="1:11" ht="12.75">
      <c r="A55" s="296" t="s">
        <v>72</v>
      </c>
      <c r="B55" s="297"/>
      <c r="C55" s="297"/>
      <c r="D55" s="297"/>
      <c r="E55" s="297"/>
      <c r="F55" s="297"/>
      <c r="G55" s="297"/>
      <c r="H55" s="298"/>
      <c r="I55" s="1">
        <v>49</v>
      </c>
      <c r="J55" s="5">
        <v>2083065.6900542</v>
      </c>
      <c r="K55" s="5">
        <v>1537583.696236</v>
      </c>
    </row>
    <row r="56" spans="1:13" ht="12.75">
      <c r="A56" s="296" t="s">
        <v>208</v>
      </c>
      <c r="B56" s="297"/>
      <c r="C56" s="297"/>
      <c r="D56" s="297"/>
      <c r="E56" s="297"/>
      <c r="F56" s="297"/>
      <c r="G56" s="297"/>
      <c r="H56" s="298"/>
      <c r="I56" s="1">
        <v>50</v>
      </c>
      <c r="J56" s="29">
        <v>53917400.34</v>
      </c>
      <c r="K56" s="29">
        <v>92987862.66</v>
      </c>
      <c r="M56" s="149"/>
    </row>
    <row r="57" spans="1:11" ht="12.75">
      <c r="A57" s="296" t="s">
        <v>49</v>
      </c>
      <c r="B57" s="297"/>
      <c r="C57" s="297"/>
      <c r="D57" s="297"/>
      <c r="E57" s="297"/>
      <c r="F57" s="297"/>
      <c r="G57" s="297"/>
      <c r="H57" s="298"/>
      <c r="I57" s="1">
        <v>51</v>
      </c>
      <c r="J57" s="5"/>
      <c r="K57" s="5"/>
    </row>
    <row r="58" spans="1:11" ht="12.75">
      <c r="A58" s="296" t="s">
        <v>50</v>
      </c>
      <c r="B58" s="297"/>
      <c r="C58" s="297"/>
      <c r="D58" s="297"/>
      <c r="E58" s="297"/>
      <c r="F58" s="297"/>
      <c r="G58" s="297"/>
      <c r="H58" s="298"/>
      <c r="I58" s="1">
        <v>52</v>
      </c>
      <c r="J58" s="5">
        <v>0</v>
      </c>
      <c r="K58" s="5">
        <v>0</v>
      </c>
    </row>
    <row r="59" spans="1:11" ht="12.75">
      <c r="A59" s="296" t="s">
        <v>73</v>
      </c>
      <c r="B59" s="297"/>
      <c r="C59" s="297"/>
      <c r="D59" s="297"/>
      <c r="E59" s="297"/>
      <c r="F59" s="297"/>
      <c r="G59" s="297"/>
      <c r="H59" s="298"/>
      <c r="I59" s="1">
        <v>53</v>
      </c>
      <c r="J59" s="5"/>
      <c r="K59" s="5"/>
    </row>
    <row r="60" spans="1:11" ht="12.75">
      <c r="A60" s="296" t="s">
        <v>162</v>
      </c>
      <c r="B60" s="297"/>
      <c r="C60" s="297"/>
      <c r="D60" s="297"/>
      <c r="E60" s="297"/>
      <c r="F60" s="297"/>
      <c r="G60" s="297"/>
      <c r="H60" s="298"/>
      <c r="I60" s="1">
        <v>54</v>
      </c>
      <c r="J60" s="5"/>
      <c r="K60" s="5"/>
    </row>
    <row r="61" spans="1:11" ht="12.75">
      <c r="A61" s="296" t="s">
        <v>54</v>
      </c>
      <c r="B61" s="297"/>
      <c r="C61" s="297"/>
      <c r="D61" s="297"/>
      <c r="E61" s="297"/>
      <c r="F61" s="297"/>
      <c r="G61" s="297"/>
      <c r="H61" s="298"/>
      <c r="I61" s="1">
        <v>55</v>
      </c>
      <c r="J61" s="5">
        <v>53917400.34</v>
      </c>
      <c r="K61" s="5">
        <v>92987862.66</v>
      </c>
    </row>
    <row r="62" spans="1:11" ht="12.75">
      <c r="A62" s="296" t="s">
        <v>53</v>
      </c>
      <c r="B62" s="297"/>
      <c r="C62" s="297"/>
      <c r="D62" s="297"/>
      <c r="E62" s="297"/>
      <c r="F62" s="297"/>
      <c r="G62" s="297"/>
      <c r="H62" s="298"/>
      <c r="I62" s="1">
        <v>56</v>
      </c>
      <c r="J62" s="5"/>
      <c r="K62" s="5"/>
    </row>
    <row r="63" spans="1:11" ht="12.75">
      <c r="A63" s="296" t="s">
        <v>74</v>
      </c>
      <c r="B63" s="297"/>
      <c r="C63" s="297"/>
      <c r="D63" s="297"/>
      <c r="E63" s="297"/>
      <c r="F63" s="297"/>
      <c r="G63" s="297"/>
      <c r="H63" s="298"/>
      <c r="I63" s="1">
        <v>57</v>
      </c>
      <c r="J63" s="5"/>
      <c r="K63" s="5"/>
    </row>
    <row r="64" spans="1:11" ht="12.75">
      <c r="A64" s="296" t="s">
        <v>209</v>
      </c>
      <c r="B64" s="297"/>
      <c r="C64" s="297"/>
      <c r="D64" s="297"/>
      <c r="E64" s="297"/>
      <c r="F64" s="297"/>
      <c r="G64" s="297"/>
      <c r="H64" s="298"/>
      <c r="I64" s="1">
        <v>58</v>
      </c>
      <c r="J64" s="5">
        <v>233194810.177233</v>
      </c>
      <c r="K64" s="5">
        <v>70172577.57384</v>
      </c>
    </row>
    <row r="65" spans="1:11" ht="12.75">
      <c r="A65" s="293" t="s">
        <v>85</v>
      </c>
      <c r="B65" s="294"/>
      <c r="C65" s="294"/>
      <c r="D65" s="294"/>
      <c r="E65" s="294"/>
      <c r="F65" s="294"/>
      <c r="G65" s="294"/>
      <c r="H65" s="295"/>
      <c r="I65" s="1">
        <v>59</v>
      </c>
      <c r="J65" s="74">
        <v>1744174.64</v>
      </c>
      <c r="K65" s="74">
        <v>11859537.9</v>
      </c>
    </row>
    <row r="66" spans="1:11" ht="12.75">
      <c r="A66" s="293" t="s">
        <v>83</v>
      </c>
      <c r="B66" s="294"/>
      <c r="C66" s="294"/>
      <c r="D66" s="294"/>
      <c r="E66" s="294"/>
      <c r="F66" s="294"/>
      <c r="G66" s="294"/>
      <c r="H66" s="295"/>
      <c r="I66" s="1">
        <v>60</v>
      </c>
      <c r="J66" s="73">
        <v>723866108.165188</v>
      </c>
      <c r="K66" s="73">
        <v>749657941.209488</v>
      </c>
    </row>
    <row r="67" spans="1:11" ht="12.75">
      <c r="A67" s="299" t="s">
        <v>84</v>
      </c>
      <c r="B67" s="300"/>
      <c r="C67" s="300"/>
      <c r="D67" s="300"/>
      <c r="E67" s="300"/>
      <c r="F67" s="300"/>
      <c r="G67" s="300"/>
      <c r="H67" s="301"/>
      <c r="I67" s="4">
        <v>61</v>
      </c>
      <c r="J67" s="75"/>
      <c r="K67" s="75"/>
    </row>
    <row r="68" spans="1:11" ht="12.75">
      <c r="A68" s="302" t="s">
        <v>75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4"/>
    </row>
    <row r="69" spans="1:11" ht="12.75">
      <c r="A69" s="290" t="s">
        <v>210</v>
      </c>
      <c r="B69" s="291"/>
      <c r="C69" s="291"/>
      <c r="D69" s="291"/>
      <c r="E69" s="291"/>
      <c r="F69" s="291"/>
      <c r="G69" s="291"/>
      <c r="H69" s="292"/>
      <c r="I69" s="3">
        <v>62</v>
      </c>
      <c r="J69" s="76">
        <v>307927764.058586</v>
      </c>
      <c r="K69" s="185">
        <v>226632971.36417198</v>
      </c>
    </row>
    <row r="70" spans="1:11" ht="12.75">
      <c r="A70" s="296" t="s">
        <v>76</v>
      </c>
      <c r="B70" s="297"/>
      <c r="C70" s="297"/>
      <c r="D70" s="297"/>
      <c r="E70" s="297"/>
      <c r="F70" s="297"/>
      <c r="G70" s="297"/>
      <c r="H70" s="298"/>
      <c r="I70" s="1">
        <v>63</v>
      </c>
      <c r="J70" s="5">
        <v>133165000</v>
      </c>
      <c r="K70" s="184">
        <v>133165000</v>
      </c>
    </row>
    <row r="71" spans="1:11" ht="12.75">
      <c r="A71" s="296" t="s">
        <v>77</v>
      </c>
      <c r="B71" s="297"/>
      <c r="C71" s="297"/>
      <c r="D71" s="297"/>
      <c r="E71" s="297"/>
      <c r="F71" s="297"/>
      <c r="G71" s="297"/>
      <c r="H71" s="298"/>
      <c r="I71" s="1">
        <v>64</v>
      </c>
      <c r="J71" s="5"/>
      <c r="K71" s="184"/>
    </row>
    <row r="72" spans="1:11" ht="12.75">
      <c r="A72" s="296" t="s">
        <v>78</v>
      </c>
      <c r="B72" s="297"/>
      <c r="C72" s="297"/>
      <c r="D72" s="297"/>
      <c r="E72" s="297"/>
      <c r="F72" s="297"/>
      <c r="G72" s="297"/>
      <c r="H72" s="298"/>
      <c r="I72" s="1">
        <v>65</v>
      </c>
      <c r="J72" s="29">
        <v>21131255.64</v>
      </c>
      <c r="K72" s="186">
        <v>21131255.64</v>
      </c>
    </row>
    <row r="73" spans="1:11" ht="12.75">
      <c r="A73" s="296" t="s">
        <v>79</v>
      </c>
      <c r="B73" s="297"/>
      <c r="C73" s="297"/>
      <c r="D73" s="297"/>
      <c r="E73" s="297"/>
      <c r="F73" s="297"/>
      <c r="G73" s="297"/>
      <c r="H73" s="298"/>
      <c r="I73" s="1">
        <v>66</v>
      </c>
      <c r="J73" s="5">
        <v>6658250</v>
      </c>
      <c r="K73" s="184">
        <v>6658250</v>
      </c>
    </row>
    <row r="74" spans="1:11" ht="12.75">
      <c r="A74" s="296" t="s">
        <v>284</v>
      </c>
      <c r="B74" s="297"/>
      <c r="C74" s="297"/>
      <c r="D74" s="297"/>
      <c r="E74" s="297"/>
      <c r="F74" s="297"/>
      <c r="G74" s="297"/>
      <c r="H74" s="298"/>
      <c r="I74" s="1">
        <v>67</v>
      </c>
      <c r="J74" s="5">
        <v>17907365.64</v>
      </c>
      <c r="K74" s="184">
        <v>17907365.64</v>
      </c>
    </row>
    <row r="75" spans="1:11" ht="12.75">
      <c r="A75" s="296" t="s">
        <v>285</v>
      </c>
      <c r="B75" s="297"/>
      <c r="C75" s="297"/>
      <c r="D75" s="297"/>
      <c r="E75" s="297"/>
      <c r="F75" s="297"/>
      <c r="G75" s="297"/>
      <c r="H75" s="298"/>
      <c r="I75" s="1">
        <v>68</v>
      </c>
      <c r="J75" s="5">
        <v>3434360</v>
      </c>
      <c r="K75" s="184">
        <v>3434360</v>
      </c>
    </row>
    <row r="76" spans="1:11" ht="12.75">
      <c r="A76" s="296" t="s">
        <v>80</v>
      </c>
      <c r="B76" s="297"/>
      <c r="C76" s="297"/>
      <c r="D76" s="297"/>
      <c r="E76" s="297"/>
      <c r="F76" s="297"/>
      <c r="G76" s="297"/>
      <c r="H76" s="298"/>
      <c r="I76" s="1">
        <v>69</v>
      </c>
      <c r="J76" s="5"/>
      <c r="K76" s="184"/>
    </row>
    <row r="77" spans="1:11" ht="12.75">
      <c r="A77" s="296" t="s">
        <v>81</v>
      </c>
      <c r="B77" s="297"/>
      <c r="C77" s="297"/>
      <c r="D77" s="297"/>
      <c r="E77" s="297"/>
      <c r="F77" s="297"/>
      <c r="G77" s="297"/>
      <c r="H77" s="298"/>
      <c r="I77" s="1">
        <v>70</v>
      </c>
      <c r="J77" s="5"/>
      <c r="K77" s="184"/>
    </row>
    <row r="78" spans="1:11" ht="12.75">
      <c r="A78" s="296" t="s">
        <v>82</v>
      </c>
      <c r="B78" s="297"/>
      <c r="C78" s="297"/>
      <c r="D78" s="297"/>
      <c r="E78" s="297"/>
      <c r="F78" s="297"/>
      <c r="G78" s="297"/>
      <c r="H78" s="298"/>
      <c r="I78" s="1">
        <v>71</v>
      </c>
      <c r="J78" s="5"/>
      <c r="K78" s="184"/>
    </row>
    <row r="79" spans="1:11" ht="12.75">
      <c r="A79" s="296" t="s">
        <v>211</v>
      </c>
      <c r="B79" s="297"/>
      <c r="C79" s="297"/>
      <c r="D79" s="297"/>
      <c r="E79" s="297"/>
      <c r="F79" s="297"/>
      <c r="G79" s="297"/>
      <c r="H79" s="298"/>
      <c r="I79" s="1">
        <v>72</v>
      </c>
      <c r="J79" s="29">
        <v>62282442.4958648</v>
      </c>
      <c r="K79" s="186">
        <v>21310252.91068</v>
      </c>
    </row>
    <row r="80" spans="1:11" ht="12.75">
      <c r="A80" s="305" t="s">
        <v>86</v>
      </c>
      <c r="B80" s="306"/>
      <c r="C80" s="306"/>
      <c r="D80" s="306"/>
      <c r="E80" s="306"/>
      <c r="F80" s="306"/>
      <c r="G80" s="306"/>
      <c r="H80" s="307"/>
      <c r="I80" s="1">
        <v>73</v>
      </c>
      <c r="J80" s="29">
        <v>62282442.4958648</v>
      </c>
      <c r="K80" s="186">
        <v>21310252.91068</v>
      </c>
    </row>
    <row r="81" spans="1:11" ht="12.75">
      <c r="A81" s="305" t="s">
        <v>87</v>
      </c>
      <c r="B81" s="306"/>
      <c r="C81" s="306"/>
      <c r="D81" s="306"/>
      <c r="E81" s="306"/>
      <c r="F81" s="306"/>
      <c r="G81" s="306"/>
      <c r="H81" s="307"/>
      <c r="I81" s="1">
        <v>74</v>
      </c>
      <c r="J81" s="5"/>
      <c r="K81" s="184"/>
    </row>
    <row r="82" spans="1:11" ht="12.75">
      <c r="A82" s="296" t="s">
        <v>88</v>
      </c>
      <c r="B82" s="297"/>
      <c r="C82" s="297"/>
      <c r="D82" s="297"/>
      <c r="E82" s="297"/>
      <c r="F82" s="297"/>
      <c r="G82" s="297"/>
      <c r="H82" s="298"/>
      <c r="I82" s="1">
        <v>75</v>
      </c>
      <c r="J82" s="5">
        <v>91349065.9227212</v>
      </c>
      <c r="K82" s="184">
        <v>51026462.813492</v>
      </c>
    </row>
    <row r="83" spans="1:11" ht="12.75">
      <c r="A83" s="305" t="s">
        <v>89</v>
      </c>
      <c r="B83" s="306"/>
      <c r="C83" s="306"/>
      <c r="D83" s="306"/>
      <c r="E83" s="306"/>
      <c r="F83" s="306"/>
      <c r="G83" s="306"/>
      <c r="H83" s="307"/>
      <c r="I83" s="1">
        <v>76</v>
      </c>
      <c r="J83" s="5">
        <v>91349065.9227212</v>
      </c>
      <c r="K83" s="184">
        <v>51026462.813492</v>
      </c>
    </row>
    <row r="84" spans="1:11" ht="12.75">
      <c r="A84" s="305" t="s">
        <v>90</v>
      </c>
      <c r="B84" s="306"/>
      <c r="C84" s="306"/>
      <c r="D84" s="306"/>
      <c r="E84" s="306"/>
      <c r="F84" s="306"/>
      <c r="G84" s="306"/>
      <c r="H84" s="307"/>
      <c r="I84" s="1">
        <v>77</v>
      </c>
      <c r="J84" s="5"/>
      <c r="K84" s="184"/>
    </row>
    <row r="85" spans="1:11" ht="12.75">
      <c r="A85" s="296" t="s">
        <v>91</v>
      </c>
      <c r="B85" s="297"/>
      <c r="C85" s="297"/>
      <c r="D85" s="297"/>
      <c r="E85" s="297"/>
      <c r="F85" s="297"/>
      <c r="G85" s="297"/>
      <c r="H85" s="298"/>
      <c r="I85" s="1">
        <v>78</v>
      </c>
      <c r="J85" s="5"/>
      <c r="K85" s="184"/>
    </row>
    <row r="86" spans="1:11" ht="12.75">
      <c r="A86" s="293" t="s">
        <v>92</v>
      </c>
      <c r="B86" s="294"/>
      <c r="C86" s="294"/>
      <c r="D86" s="294"/>
      <c r="E86" s="294"/>
      <c r="F86" s="294"/>
      <c r="G86" s="294"/>
      <c r="H86" s="295"/>
      <c r="I86" s="1">
        <v>79</v>
      </c>
      <c r="J86" s="29">
        <v>9059491.27</v>
      </c>
      <c r="K86" s="186">
        <v>9115607.46</v>
      </c>
    </row>
    <row r="87" spans="1:11" ht="12.75">
      <c r="A87" s="296" t="s">
        <v>93</v>
      </c>
      <c r="B87" s="297"/>
      <c r="C87" s="297"/>
      <c r="D87" s="297"/>
      <c r="E87" s="297"/>
      <c r="F87" s="297"/>
      <c r="G87" s="297"/>
      <c r="H87" s="298"/>
      <c r="I87" s="1">
        <v>80</v>
      </c>
      <c r="J87" s="5">
        <v>9059491.27</v>
      </c>
      <c r="K87" s="184">
        <v>9115607.46</v>
      </c>
    </row>
    <row r="88" spans="1:11" ht="12.75">
      <c r="A88" s="296" t="s">
        <v>94</v>
      </c>
      <c r="B88" s="297"/>
      <c r="C88" s="297"/>
      <c r="D88" s="297"/>
      <c r="E88" s="297"/>
      <c r="F88" s="297"/>
      <c r="G88" s="297"/>
      <c r="H88" s="298"/>
      <c r="I88" s="1">
        <v>81</v>
      </c>
      <c r="J88" s="5"/>
      <c r="K88" s="184"/>
    </row>
    <row r="89" spans="1:11" ht="12.75">
      <c r="A89" s="296" t="s">
        <v>95</v>
      </c>
      <c r="B89" s="297"/>
      <c r="C89" s="297"/>
      <c r="D89" s="297"/>
      <c r="E89" s="297"/>
      <c r="F89" s="297"/>
      <c r="G89" s="297"/>
      <c r="H89" s="298"/>
      <c r="I89" s="1">
        <v>82</v>
      </c>
      <c r="J89" s="5"/>
      <c r="K89" s="184"/>
    </row>
    <row r="90" spans="1:11" ht="12.75">
      <c r="A90" s="293" t="s">
        <v>202</v>
      </c>
      <c r="B90" s="294"/>
      <c r="C90" s="294"/>
      <c r="D90" s="294"/>
      <c r="E90" s="294"/>
      <c r="F90" s="294"/>
      <c r="G90" s="294"/>
      <c r="H90" s="295"/>
      <c r="I90" s="1">
        <v>83</v>
      </c>
      <c r="J90" s="73">
        <v>12345427.45</v>
      </c>
      <c r="K90" s="187">
        <v>18060229.52</v>
      </c>
    </row>
    <row r="91" spans="1:11" ht="12.75">
      <c r="A91" s="296" t="s">
        <v>96</v>
      </c>
      <c r="B91" s="297"/>
      <c r="C91" s="297"/>
      <c r="D91" s="297"/>
      <c r="E91" s="297"/>
      <c r="F91" s="297"/>
      <c r="G91" s="297"/>
      <c r="H91" s="298"/>
      <c r="I91" s="1">
        <v>84</v>
      </c>
      <c r="J91" s="5">
        <v>9258086.36</v>
      </c>
      <c r="K91" s="184">
        <v>13374445.57</v>
      </c>
    </row>
    <row r="92" spans="1:11" ht="12.75">
      <c r="A92" s="296" t="s">
        <v>98</v>
      </c>
      <c r="B92" s="297"/>
      <c r="C92" s="297"/>
      <c r="D92" s="297"/>
      <c r="E92" s="297"/>
      <c r="F92" s="297"/>
      <c r="G92" s="297"/>
      <c r="H92" s="298"/>
      <c r="I92" s="1">
        <v>85</v>
      </c>
      <c r="J92" s="5">
        <v>0</v>
      </c>
      <c r="K92" s="184">
        <v>0</v>
      </c>
    </row>
    <row r="93" spans="1:11" ht="12.75">
      <c r="A93" s="296" t="s">
        <v>97</v>
      </c>
      <c r="B93" s="297"/>
      <c r="C93" s="297"/>
      <c r="D93" s="297"/>
      <c r="E93" s="297"/>
      <c r="F93" s="297"/>
      <c r="G93" s="297"/>
      <c r="H93" s="298"/>
      <c r="I93" s="1">
        <v>86</v>
      </c>
      <c r="J93" s="5">
        <v>0</v>
      </c>
      <c r="K93" s="184">
        <v>2798419.89</v>
      </c>
    </row>
    <row r="94" spans="1:11" ht="12.75">
      <c r="A94" s="296" t="s">
        <v>99</v>
      </c>
      <c r="B94" s="297"/>
      <c r="C94" s="297"/>
      <c r="D94" s="297"/>
      <c r="E94" s="297"/>
      <c r="F94" s="297"/>
      <c r="G94" s="297"/>
      <c r="H94" s="298"/>
      <c r="I94" s="1">
        <v>87</v>
      </c>
      <c r="J94" s="5">
        <v>0</v>
      </c>
      <c r="K94" s="184">
        <v>0</v>
      </c>
    </row>
    <row r="95" spans="1:11" ht="12.75">
      <c r="A95" s="296" t="s">
        <v>100</v>
      </c>
      <c r="B95" s="297"/>
      <c r="C95" s="297"/>
      <c r="D95" s="297"/>
      <c r="E95" s="297"/>
      <c r="F95" s="297"/>
      <c r="G95" s="297"/>
      <c r="H95" s="298"/>
      <c r="I95" s="1">
        <v>88</v>
      </c>
      <c r="J95" s="5">
        <v>3087341.09</v>
      </c>
      <c r="K95" s="184">
        <v>1887364.06</v>
      </c>
    </row>
    <row r="96" spans="1:11" ht="12.75">
      <c r="A96" s="296" t="s">
        <v>101</v>
      </c>
      <c r="B96" s="297"/>
      <c r="C96" s="297"/>
      <c r="D96" s="297"/>
      <c r="E96" s="297"/>
      <c r="F96" s="297"/>
      <c r="G96" s="297"/>
      <c r="H96" s="298"/>
      <c r="I96" s="1">
        <v>89</v>
      </c>
      <c r="J96" s="5">
        <v>0</v>
      </c>
      <c r="K96" s="184">
        <v>0</v>
      </c>
    </row>
    <row r="97" spans="1:11" ht="12.75">
      <c r="A97" s="296" t="s">
        <v>163</v>
      </c>
      <c r="B97" s="297"/>
      <c r="C97" s="297"/>
      <c r="D97" s="297"/>
      <c r="E97" s="297"/>
      <c r="F97" s="297"/>
      <c r="G97" s="297"/>
      <c r="H97" s="298"/>
      <c r="I97" s="1">
        <v>90</v>
      </c>
      <c r="J97" s="5">
        <v>0</v>
      </c>
      <c r="K97" s="184">
        <v>0</v>
      </c>
    </row>
    <row r="98" spans="1:11" ht="12.75">
      <c r="A98" s="296" t="s">
        <v>102</v>
      </c>
      <c r="B98" s="297"/>
      <c r="C98" s="297"/>
      <c r="D98" s="297"/>
      <c r="E98" s="297"/>
      <c r="F98" s="297"/>
      <c r="G98" s="297"/>
      <c r="H98" s="298"/>
      <c r="I98" s="1">
        <v>91</v>
      </c>
      <c r="J98" s="5"/>
      <c r="K98" s="184"/>
    </row>
    <row r="99" spans="1:11" ht="12.75">
      <c r="A99" s="296" t="s">
        <v>103</v>
      </c>
      <c r="B99" s="297"/>
      <c r="C99" s="297"/>
      <c r="D99" s="297"/>
      <c r="E99" s="297"/>
      <c r="F99" s="297"/>
      <c r="G99" s="297"/>
      <c r="H99" s="298"/>
      <c r="I99" s="1">
        <v>92</v>
      </c>
      <c r="J99" s="5"/>
      <c r="K99" s="184"/>
    </row>
    <row r="100" spans="1:11" ht="12.75">
      <c r="A100" s="293" t="s">
        <v>104</v>
      </c>
      <c r="B100" s="294"/>
      <c r="C100" s="294"/>
      <c r="D100" s="294"/>
      <c r="E100" s="294"/>
      <c r="F100" s="294"/>
      <c r="G100" s="294"/>
      <c r="H100" s="295"/>
      <c r="I100" s="1">
        <v>93</v>
      </c>
      <c r="J100" s="73">
        <v>214599434.12193102</v>
      </c>
      <c r="K100" s="187">
        <v>210084036.06597197</v>
      </c>
    </row>
    <row r="101" spans="1:14" ht="12.75">
      <c r="A101" s="296" t="s">
        <v>105</v>
      </c>
      <c r="B101" s="297"/>
      <c r="C101" s="297"/>
      <c r="D101" s="297"/>
      <c r="E101" s="297"/>
      <c r="F101" s="297"/>
      <c r="G101" s="297"/>
      <c r="H101" s="298"/>
      <c r="I101" s="1">
        <v>94</v>
      </c>
      <c r="J101" s="5">
        <v>40087088.6727878</v>
      </c>
      <c r="K101" s="184">
        <v>69620310.073656</v>
      </c>
      <c r="N101" s="179"/>
    </row>
    <row r="102" spans="1:14" ht="12.75">
      <c r="A102" s="296" t="s">
        <v>98</v>
      </c>
      <c r="B102" s="297"/>
      <c r="C102" s="297"/>
      <c r="D102" s="297"/>
      <c r="E102" s="297"/>
      <c r="F102" s="297"/>
      <c r="G102" s="297"/>
      <c r="H102" s="298"/>
      <c r="I102" s="1">
        <v>95</v>
      </c>
      <c r="J102" s="5"/>
      <c r="K102" s="184"/>
      <c r="N102" s="149"/>
    </row>
    <row r="103" spans="1:11" ht="12.75">
      <c r="A103" s="296" t="s">
        <v>97</v>
      </c>
      <c r="B103" s="297"/>
      <c r="C103" s="297"/>
      <c r="D103" s="297"/>
      <c r="E103" s="297"/>
      <c r="F103" s="297"/>
      <c r="G103" s="297"/>
      <c r="H103" s="298"/>
      <c r="I103" s="1">
        <v>96</v>
      </c>
      <c r="J103" s="5">
        <v>32424.14</v>
      </c>
      <c r="K103" s="184">
        <v>13018.64</v>
      </c>
    </row>
    <row r="104" spans="1:11" ht="12.75">
      <c r="A104" s="296" t="s">
        <v>99</v>
      </c>
      <c r="B104" s="297"/>
      <c r="C104" s="297"/>
      <c r="D104" s="297"/>
      <c r="E104" s="297"/>
      <c r="F104" s="297"/>
      <c r="G104" s="297"/>
      <c r="H104" s="298"/>
      <c r="I104" s="1">
        <v>97</v>
      </c>
      <c r="J104" s="5"/>
      <c r="K104" s="184"/>
    </row>
    <row r="105" spans="1:14" ht="12.75">
      <c r="A105" s="296" t="s">
        <v>100</v>
      </c>
      <c r="B105" s="297"/>
      <c r="C105" s="297"/>
      <c r="D105" s="297"/>
      <c r="E105" s="297"/>
      <c r="F105" s="297"/>
      <c r="G105" s="297"/>
      <c r="H105" s="298"/>
      <c r="I105" s="1">
        <v>98</v>
      </c>
      <c r="J105" s="5">
        <v>43050716.5770282</v>
      </c>
      <c r="K105" s="184">
        <v>41603906.888996</v>
      </c>
      <c r="N105" s="149"/>
    </row>
    <row r="106" spans="1:11" ht="12.75">
      <c r="A106" s="296" t="s">
        <v>101</v>
      </c>
      <c r="B106" s="297"/>
      <c r="C106" s="297"/>
      <c r="D106" s="297"/>
      <c r="E106" s="297"/>
      <c r="F106" s="297"/>
      <c r="G106" s="297"/>
      <c r="H106" s="298"/>
      <c r="I106" s="1">
        <v>99</v>
      </c>
      <c r="J106" s="5"/>
      <c r="K106" s="184"/>
    </row>
    <row r="107" spans="1:11" ht="12.75">
      <c r="A107" s="296" t="s">
        <v>163</v>
      </c>
      <c r="B107" s="297"/>
      <c r="C107" s="297"/>
      <c r="D107" s="297"/>
      <c r="E107" s="297"/>
      <c r="F107" s="297"/>
      <c r="G107" s="297"/>
      <c r="H107" s="298"/>
      <c r="I107" s="1">
        <v>100</v>
      </c>
      <c r="J107" s="5"/>
      <c r="K107" s="184"/>
    </row>
    <row r="108" spans="1:11" ht="12.75">
      <c r="A108" s="296" t="s">
        <v>106</v>
      </c>
      <c r="B108" s="297"/>
      <c r="C108" s="297"/>
      <c r="D108" s="297"/>
      <c r="E108" s="297"/>
      <c r="F108" s="297"/>
      <c r="G108" s="297"/>
      <c r="H108" s="298"/>
      <c r="I108" s="1">
        <v>101</v>
      </c>
      <c r="J108" s="5">
        <v>95706619.39496</v>
      </c>
      <c r="K108" s="184">
        <v>65641390.0242</v>
      </c>
    </row>
    <row r="109" spans="1:11" ht="12.75">
      <c r="A109" s="296" t="s">
        <v>107</v>
      </c>
      <c r="B109" s="297"/>
      <c r="C109" s="297"/>
      <c r="D109" s="297"/>
      <c r="E109" s="297"/>
      <c r="F109" s="297"/>
      <c r="G109" s="297"/>
      <c r="H109" s="298"/>
      <c r="I109" s="1">
        <v>102</v>
      </c>
      <c r="J109" s="5">
        <v>35722585.337155</v>
      </c>
      <c r="K109" s="184">
        <v>33205410.43912</v>
      </c>
    </row>
    <row r="110" spans="1:11" ht="12.75">
      <c r="A110" s="296" t="s">
        <v>108</v>
      </c>
      <c r="B110" s="297"/>
      <c r="C110" s="297"/>
      <c r="D110" s="297"/>
      <c r="E110" s="297"/>
      <c r="F110" s="297"/>
      <c r="G110" s="297"/>
      <c r="H110" s="298"/>
      <c r="I110" s="1">
        <v>103</v>
      </c>
      <c r="J110" s="5"/>
      <c r="K110" s="184"/>
    </row>
    <row r="111" spans="1:11" ht="12.75">
      <c r="A111" s="296" t="s">
        <v>109</v>
      </c>
      <c r="B111" s="297"/>
      <c r="C111" s="297"/>
      <c r="D111" s="297"/>
      <c r="E111" s="297"/>
      <c r="F111" s="297"/>
      <c r="G111" s="297"/>
      <c r="H111" s="298"/>
      <c r="I111" s="1">
        <v>104</v>
      </c>
      <c r="J111" s="5"/>
      <c r="K111" s="184"/>
    </row>
    <row r="112" spans="1:11" ht="12.75">
      <c r="A112" s="296" t="s">
        <v>110</v>
      </c>
      <c r="B112" s="297"/>
      <c r="C112" s="297"/>
      <c r="D112" s="297"/>
      <c r="E112" s="297"/>
      <c r="F112" s="297"/>
      <c r="G112" s="297"/>
      <c r="H112" s="298"/>
      <c r="I112" s="1">
        <v>105</v>
      </c>
      <c r="J112" s="5"/>
      <c r="K112" s="184"/>
    </row>
    <row r="113" spans="1:11" ht="12.75">
      <c r="A113" s="293" t="s">
        <v>212</v>
      </c>
      <c r="B113" s="294"/>
      <c r="C113" s="294"/>
      <c r="D113" s="294"/>
      <c r="E113" s="294"/>
      <c r="F113" s="294"/>
      <c r="G113" s="294"/>
      <c r="H113" s="295"/>
      <c r="I113" s="1">
        <v>106</v>
      </c>
      <c r="J113" s="74">
        <v>179933991.114671</v>
      </c>
      <c r="K113" s="183">
        <v>285765096.799344</v>
      </c>
    </row>
    <row r="114" spans="1:11" ht="12.75">
      <c r="A114" s="293" t="s">
        <v>213</v>
      </c>
      <c r="B114" s="294"/>
      <c r="C114" s="294"/>
      <c r="D114" s="294"/>
      <c r="E114" s="294"/>
      <c r="F114" s="294"/>
      <c r="G114" s="294"/>
      <c r="H114" s="295"/>
      <c r="I114" s="1">
        <v>107</v>
      </c>
      <c r="J114" s="73">
        <v>723866108.015188</v>
      </c>
      <c r="K114" s="187">
        <v>749657941.2094879</v>
      </c>
    </row>
    <row r="115" spans="1:11" ht="12.75">
      <c r="A115" s="315" t="s">
        <v>111</v>
      </c>
      <c r="B115" s="316"/>
      <c r="C115" s="316"/>
      <c r="D115" s="316"/>
      <c r="E115" s="316"/>
      <c r="F115" s="316"/>
      <c r="G115" s="316"/>
      <c r="H115" s="317"/>
      <c r="I115" s="2">
        <v>108</v>
      </c>
      <c r="J115" s="75"/>
      <c r="K115" s="75"/>
    </row>
    <row r="116" spans="1:11" ht="12.75">
      <c r="A116" s="302" t="s">
        <v>112</v>
      </c>
      <c r="B116" s="318"/>
      <c r="C116" s="318"/>
      <c r="D116" s="318"/>
      <c r="E116" s="318"/>
      <c r="F116" s="318"/>
      <c r="G116" s="318"/>
      <c r="H116" s="318"/>
      <c r="I116" s="319"/>
      <c r="J116" s="319"/>
      <c r="K116" s="320"/>
    </row>
    <row r="117" spans="1:11" ht="12.75">
      <c r="A117" s="290" t="s">
        <v>113</v>
      </c>
      <c r="B117" s="291"/>
      <c r="C117" s="291"/>
      <c r="D117" s="291"/>
      <c r="E117" s="291"/>
      <c r="F117" s="291"/>
      <c r="G117" s="291"/>
      <c r="H117" s="291"/>
      <c r="I117" s="321"/>
      <c r="J117" s="321"/>
      <c r="K117" s="322"/>
    </row>
    <row r="118" spans="1:11" ht="12.75">
      <c r="A118" s="296" t="s">
        <v>114</v>
      </c>
      <c r="B118" s="297"/>
      <c r="C118" s="297"/>
      <c r="D118" s="297"/>
      <c r="E118" s="297"/>
      <c r="F118" s="297"/>
      <c r="G118" s="297"/>
      <c r="H118" s="298"/>
      <c r="I118" s="1">
        <v>109</v>
      </c>
      <c r="J118" s="5">
        <f>+J69</f>
        <v>307927764.058586</v>
      </c>
      <c r="K118" s="5">
        <f>+K69</f>
        <v>226632971.36417198</v>
      </c>
    </row>
    <row r="119" spans="1:11" ht="12.75">
      <c r="A119" s="308" t="s">
        <v>115</v>
      </c>
      <c r="B119" s="309"/>
      <c r="C119" s="309"/>
      <c r="D119" s="309"/>
      <c r="E119" s="309"/>
      <c r="F119" s="309"/>
      <c r="G119" s="309"/>
      <c r="H119" s="310"/>
      <c r="I119" s="4">
        <v>110</v>
      </c>
      <c r="J119" s="6"/>
      <c r="K119" s="6"/>
    </row>
    <row r="120" spans="1:11" ht="12.75">
      <c r="A120" s="311" t="s">
        <v>164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1:11" ht="12.75">
      <c r="A121" s="313"/>
      <c r="B121" s="314"/>
      <c r="C121" s="314"/>
      <c r="D121" s="314"/>
      <c r="E121" s="314"/>
      <c r="F121" s="314"/>
      <c r="G121" s="314"/>
      <c r="H121" s="314"/>
      <c r="I121" s="314"/>
      <c r="J121" s="314"/>
      <c r="K121" s="314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12:H12"/>
    <mergeCell ref="A11:H11"/>
    <mergeCell ref="A10:H10"/>
    <mergeCell ref="A9:H9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SheetLayoutView="100" zoomScalePageLayoutView="0" workbookViewId="0" topLeftCell="A1">
      <selection activeCell="K77" sqref="K77"/>
    </sheetView>
  </sheetViews>
  <sheetFormatPr defaultColWidth="9.140625" defaultRowHeight="12.75"/>
  <cols>
    <col min="1" max="7" width="9.140625" style="28" customWidth="1"/>
    <col min="8" max="8" width="2.8515625" style="28" customWidth="1"/>
    <col min="9" max="9" width="9.140625" style="28" customWidth="1"/>
    <col min="10" max="10" width="12.140625" style="164" customWidth="1"/>
    <col min="11" max="11" width="11.140625" style="164" bestFit="1" customWidth="1"/>
    <col min="12" max="12" width="11.7109375" style="164" customWidth="1"/>
    <col min="13" max="13" width="12.00390625" style="164" customWidth="1"/>
    <col min="14" max="15" width="10.140625" style="28" bestFit="1" customWidth="1"/>
    <col min="16" max="16384" width="9.140625" style="28" customWidth="1"/>
  </cols>
  <sheetData>
    <row r="1" spans="1:13" ht="12.75" customHeight="1">
      <c r="A1" s="277" t="s">
        <v>214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2.75" customHeight="1">
      <c r="A2" s="336" t="s">
        <v>334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ht="12.75" customHeight="1">
      <c r="A3" s="325" t="s">
        <v>203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24">
      <c r="A4" s="324" t="s">
        <v>116</v>
      </c>
      <c r="B4" s="324"/>
      <c r="C4" s="324"/>
      <c r="D4" s="324"/>
      <c r="E4" s="324"/>
      <c r="F4" s="324"/>
      <c r="G4" s="324"/>
      <c r="H4" s="324"/>
      <c r="I4" s="32" t="s">
        <v>117</v>
      </c>
      <c r="J4" s="323" t="s">
        <v>118</v>
      </c>
      <c r="K4" s="323"/>
      <c r="L4" s="323" t="s">
        <v>119</v>
      </c>
      <c r="M4" s="323"/>
    </row>
    <row r="5" spans="1:13" ht="12.75">
      <c r="A5" s="324"/>
      <c r="B5" s="324"/>
      <c r="C5" s="324"/>
      <c r="D5" s="324"/>
      <c r="E5" s="324"/>
      <c r="F5" s="324"/>
      <c r="G5" s="324"/>
      <c r="H5" s="324"/>
      <c r="I5" s="32"/>
      <c r="J5" s="165" t="s">
        <v>165</v>
      </c>
      <c r="K5" s="165" t="s">
        <v>166</v>
      </c>
      <c r="L5" s="165" t="s">
        <v>165</v>
      </c>
      <c r="M5" s="165" t="s">
        <v>166</v>
      </c>
    </row>
    <row r="6" spans="1:13" ht="12.75">
      <c r="A6" s="323">
        <v>1</v>
      </c>
      <c r="B6" s="323"/>
      <c r="C6" s="323"/>
      <c r="D6" s="323"/>
      <c r="E6" s="323"/>
      <c r="F6" s="323"/>
      <c r="G6" s="323"/>
      <c r="H6" s="323"/>
      <c r="I6" s="34">
        <v>2</v>
      </c>
      <c r="J6" s="165">
        <v>3</v>
      </c>
      <c r="K6" s="165">
        <v>4</v>
      </c>
      <c r="L6" s="165">
        <v>5</v>
      </c>
      <c r="M6" s="165">
        <v>6</v>
      </c>
    </row>
    <row r="7" spans="1:13" ht="12.75">
      <c r="A7" s="290" t="s">
        <v>121</v>
      </c>
      <c r="B7" s="291"/>
      <c r="C7" s="291"/>
      <c r="D7" s="291"/>
      <c r="E7" s="291"/>
      <c r="F7" s="291"/>
      <c r="G7" s="291"/>
      <c r="H7" s="292"/>
      <c r="I7" s="3">
        <v>111</v>
      </c>
      <c r="J7" s="76">
        <v>688974988.575398</v>
      </c>
      <c r="K7" s="76">
        <v>375804258.640126</v>
      </c>
      <c r="L7" s="76">
        <v>739531724.016636</v>
      </c>
      <c r="M7" s="76">
        <v>404289153.676025</v>
      </c>
    </row>
    <row r="8" spans="1:13" ht="12.75">
      <c r="A8" s="293" t="s">
        <v>122</v>
      </c>
      <c r="B8" s="294"/>
      <c r="C8" s="294"/>
      <c r="D8" s="294"/>
      <c r="E8" s="294"/>
      <c r="F8" s="294"/>
      <c r="G8" s="294"/>
      <c r="H8" s="295"/>
      <c r="I8" s="1">
        <v>112</v>
      </c>
      <c r="J8" s="5">
        <v>679436315.895398</v>
      </c>
      <c r="K8" s="5">
        <v>370253878.900126</v>
      </c>
      <c r="L8" s="5">
        <v>730288375.756636</v>
      </c>
      <c r="M8" s="5">
        <v>399499231.176025</v>
      </c>
    </row>
    <row r="9" spans="1:13" ht="12.75">
      <c r="A9" s="293" t="s">
        <v>123</v>
      </c>
      <c r="B9" s="294"/>
      <c r="C9" s="294"/>
      <c r="D9" s="294"/>
      <c r="E9" s="294"/>
      <c r="F9" s="294"/>
      <c r="G9" s="294"/>
      <c r="H9" s="295"/>
      <c r="I9" s="1">
        <v>113</v>
      </c>
      <c r="J9" s="5">
        <v>9538672.68</v>
      </c>
      <c r="K9" s="5">
        <v>5550379.74</v>
      </c>
      <c r="L9" s="5">
        <v>9243348.26</v>
      </c>
      <c r="M9" s="5">
        <v>4789922.5</v>
      </c>
    </row>
    <row r="10" spans="1:13" ht="12.75">
      <c r="A10" s="293" t="s">
        <v>124</v>
      </c>
      <c r="B10" s="294"/>
      <c r="C10" s="294"/>
      <c r="D10" s="294"/>
      <c r="E10" s="294"/>
      <c r="F10" s="294"/>
      <c r="G10" s="294"/>
      <c r="H10" s="295"/>
      <c r="I10" s="1">
        <v>114</v>
      </c>
      <c r="J10" s="73">
        <v>636704670.1028538</v>
      </c>
      <c r="K10" s="73">
        <v>347725933.7837889</v>
      </c>
      <c r="L10" s="73">
        <v>688529565.6037899</v>
      </c>
      <c r="M10" s="73">
        <v>382470557.39670724</v>
      </c>
    </row>
    <row r="11" spans="1:13" ht="12.75">
      <c r="A11" s="293" t="s">
        <v>167</v>
      </c>
      <c r="B11" s="294"/>
      <c r="C11" s="294"/>
      <c r="D11" s="294"/>
      <c r="E11" s="294"/>
      <c r="F11" s="294"/>
      <c r="G11" s="294"/>
      <c r="H11" s="295"/>
      <c r="I11" s="1">
        <v>115</v>
      </c>
      <c r="J11" s="74">
        <v>-569201.8481937014</v>
      </c>
      <c r="K11" s="74">
        <v>24111015.3597289</v>
      </c>
      <c r="L11" s="183">
        <v>-48925459.7816744</v>
      </c>
      <c r="M11" s="183">
        <v>-38136646.3522882</v>
      </c>
    </row>
    <row r="12" spans="1:13" ht="12.75">
      <c r="A12" s="293" t="s">
        <v>215</v>
      </c>
      <c r="B12" s="294"/>
      <c r="C12" s="294"/>
      <c r="D12" s="294"/>
      <c r="E12" s="294"/>
      <c r="F12" s="294"/>
      <c r="G12" s="294"/>
      <c r="H12" s="295"/>
      <c r="I12" s="1">
        <v>116</v>
      </c>
      <c r="J12" s="73">
        <v>269706697.2030287</v>
      </c>
      <c r="K12" s="73">
        <v>133244893.74309449</v>
      </c>
      <c r="L12" s="73">
        <v>335181159.0977406</v>
      </c>
      <c r="M12" s="73">
        <v>212694369.0536262</v>
      </c>
    </row>
    <row r="13" spans="1:13" ht="12.75">
      <c r="A13" s="296" t="s">
        <v>125</v>
      </c>
      <c r="B13" s="297"/>
      <c r="C13" s="297"/>
      <c r="D13" s="297"/>
      <c r="E13" s="297"/>
      <c r="F13" s="297"/>
      <c r="G13" s="297"/>
      <c r="H13" s="298"/>
      <c r="I13" s="1">
        <v>117</v>
      </c>
      <c r="J13" s="5">
        <v>139880319.0006907</v>
      </c>
      <c r="K13" s="5">
        <v>60011219.56983329</v>
      </c>
      <c r="L13" s="184">
        <v>180366106.8922646</v>
      </c>
      <c r="M13" s="184">
        <v>121166047.0507086</v>
      </c>
    </row>
    <row r="14" spans="1:13" ht="12.75">
      <c r="A14" s="296" t="s">
        <v>126</v>
      </c>
      <c r="B14" s="297"/>
      <c r="C14" s="297"/>
      <c r="D14" s="297"/>
      <c r="E14" s="297"/>
      <c r="F14" s="297"/>
      <c r="G14" s="297"/>
      <c r="H14" s="298"/>
      <c r="I14" s="1">
        <v>118</v>
      </c>
      <c r="J14" s="5"/>
      <c r="K14" s="5"/>
      <c r="L14" s="5"/>
      <c r="M14" s="5"/>
    </row>
    <row r="15" spans="1:13" ht="12.75">
      <c r="A15" s="296" t="s">
        <v>127</v>
      </c>
      <c r="B15" s="297"/>
      <c r="C15" s="297"/>
      <c r="D15" s="297"/>
      <c r="E15" s="297"/>
      <c r="F15" s="297"/>
      <c r="G15" s="297"/>
      <c r="H15" s="298"/>
      <c r="I15" s="1">
        <v>119</v>
      </c>
      <c r="J15" s="5">
        <v>129826378.202338</v>
      </c>
      <c r="K15" s="5">
        <v>73233674.1732612</v>
      </c>
      <c r="L15" s="5">
        <v>154815052.205476</v>
      </c>
      <c r="M15" s="5">
        <v>91528322.0029176</v>
      </c>
    </row>
    <row r="16" spans="1:13" ht="12.75">
      <c r="A16" s="293" t="s">
        <v>128</v>
      </c>
      <c r="B16" s="294"/>
      <c r="C16" s="294"/>
      <c r="D16" s="294"/>
      <c r="E16" s="294"/>
      <c r="F16" s="294"/>
      <c r="G16" s="294"/>
      <c r="H16" s="295"/>
      <c r="I16" s="1">
        <v>120</v>
      </c>
      <c r="J16" s="73">
        <v>321151531.663844</v>
      </c>
      <c r="K16" s="73">
        <v>163821128.9734706</v>
      </c>
      <c r="L16" s="73">
        <v>352172107.948818</v>
      </c>
      <c r="M16" s="73">
        <v>177253528.7216764</v>
      </c>
    </row>
    <row r="17" spans="1:13" ht="12.75">
      <c r="A17" s="296" t="s">
        <v>168</v>
      </c>
      <c r="B17" s="297"/>
      <c r="C17" s="297"/>
      <c r="D17" s="297"/>
      <c r="E17" s="297"/>
      <c r="F17" s="297"/>
      <c r="G17" s="297"/>
      <c r="H17" s="298"/>
      <c r="I17" s="1">
        <v>121</v>
      </c>
      <c r="J17" s="5">
        <v>173309565.58</v>
      </c>
      <c r="K17" s="5">
        <v>92715421.90697479</v>
      </c>
      <c r="L17" s="5">
        <v>189929599.50194308</v>
      </c>
      <c r="M17" s="5">
        <v>95248595.22431357</v>
      </c>
    </row>
    <row r="18" spans="1:13" ht="12.75">
      <c r="A18" s="296" t="s">
        <v>286</v>
      </c>
      <c r="B18" s="297"/>
      <c r="C18" s="297"/>
      <c r="D18" s="297"/>
      <c r="E18" s="297"/>
      <c r="F18" s="297"/>
      <c r="G18" s="297"/>
      <c r="H18" s="298"/>
      <c r="I18" s="1">
        <v>122</v>
      </c>
      <c r="J18" s="5">
        <v>101187210.22142598</v>
      </c>
      <c r="K18" s="5">
        <v>46740307.9970642</v>
      </c>
      <c r="L18" s="5">
        <v>112605817.52105793</v>
      </c>
      <c r="M18" s="5">
        <v>56471165.95355342</v>
      </c>
    </row>
    <row r="19" spans="1:13" ht="12.75">
      <c r="A19" s="296" t="s">
        <v>287</v>
      </c>
      <c r="B19" s="297"/>
      <c r="C19" s="297"/>
      <c r="D19" s="297"/>
      <c r="E19" s="297"/>
      <c r="F19" s="297"/>
      <c r="G19" s="297"/>
      <c r="H19" s="298"/>
      <c r="I19" s="1">
        <v>123</v>
      </c>
      <c r="J19" s="5">
        <v>46654755.862418</v>
      </c>
      <c r="K19" s="5">
        <v>24365399.0694316</v>
      </c>
      <c r="L19" s="5">
        <v>49636690.925817</v>
      </c>
      <c r="M19" s="5">
        <v>25533767.5438094</v>
      </c>
    </row>
    <row r="20" spans="1:13" ht="12.75">
      <c r="A20" s="293" t="s">
        <v>216</v>
      </c>
      <c r="B20" s="294"/>
      <c r="C20" s="294"/>
      <c r="D20" s="294"/>
      <c r="E20" s="294"/>
      <c r="F20" s="294"/>
      <c r="G20" s="294"/>
      <c r="H20" s="295"/>
      <c r="I20" s="1">
        <v>124</v>
      </c>
      <c r="J20" s="74">
        <v>24959347.4729566</v>
      </c>
      <c r="K20" s="74">
        <v>13034369.135763</v>
      </c>
      <c r="L20" s="74">
        <v>25619678.1179108</v>
      </c>
      <c r="M20" s="74">
        <v>12750168.1421598</v>
      </c>
    </row>
    <row r="21" spans="1:13" ht="12.75">
      <c r="A21" s="293" t="s">
        <v>217</v>
      </c>
      <c r="B21" s="294"/>
      <c r="C21" s="294"/>
      <c r="D21" s="294"/>
      <c r="E21" s="294"/>
      <c r="F21" s="294"/>
      <c r="G21" s="294"/>
      <c r="H21" s="295"/>
      <c r="I21" s="1">
        <v>125</v>
      </c>
      <c r="J21" s="74">
        <v>19676864.1829548</v>
      </c>
      <c r="K21" s="74">
        <v>12481648.6909858</v>
      </c>
      <c r="L21" s="74">
        <v>22155466.650995</v>
      </c>
      <c r="M21" s="74">
        <v>15736447.851533</v>
      </c>
    </row>
    <row r="22" spans="1:13" ht="12.75">
      <c r="A22" s="293" t="s">
        <v>218</v>
      </c>
      <c r="B22" s="294"/>
      <c r="C22" s="294"/>
      <c r="D22" s="294"/>
      <c r="E22" s="294"/>
      <c r="F22" s="294"/>
      <c r="G22" s="294"/>
      <c r="H22" s="295"/>
      <c r="I22" s="1">
        <v>126</v>
      </c>
      <c r="J22" s="73">
        <v>724648.58</v>
      </c>
      <c r="K22" s="73">
        <v>430221.94</v>
      </c>
      <c r="L22" s="73">
        <v>1014151.77</v>
      </c>
      <c r="M22" s="73">
        <v>1116962.43</v>
      </c>
    </row>
    <row r="23" spans="1:13" ht="12.75">
      <c r="A23" s="296" t="s">
        <v>289</v>
      </c>
      <c r="B23" s="297"/>
      <c r="C23" s="297"/>
      <c r="D23" s="297"/>
      <c r="E23" s="297"/>
      <c r="F23" s="297"/>
      <c r="G23" s="297"/>
      <c r="H23" s="298"/>
      <c r="I23" s="1">
        <v>127</v>
      </c>
      <c r="J23" s="5"/>
      <c r="K23" s="5"/>
      <c r="L23" s="5"/>
      <c r="M23" s="5"/>
    </row>
    <row r="24" spans="1:13" ht="12.75">
      <c r="A24" s="296" t="s">
        <v>288</v>
      </c>
      <c r="B24" s="297"/>
      <c r="C24" s="297"/>
      <c r="D24" s="297"/>
      <c r="E24" s="297"/>
      <c r="F24" s="297"/>
      <c r="G24" s="297"/>
      <c r="H24" s="298"/>
      <c r="I24" s="1">
        <v>128</v>
      </c>
      <c r="J24" s="5">
        <v>724648.58</v>
      </c>
      <c r="K24" s="5">
        <v>430221.94</v>
      </c>
      <c r="L24" s="5">
        <v>1014151.77</v>
      </c>
      <c r="M24" s="5">
        <v>1116962.43</v>
      </c>
    </row>
    <row r="25" spans="1:13" ht="12.75">
      <c r="A25" s="293" t="s">
        <v>129</v>
      </c>
      <c r="B25" s="294"/>
      <c r="C25" s="294"/>
      <c r="D25" s="294"/>
      <c r="E25" s="294"/>
      <c r="F25" s="294"/>
      <c r="G25" s="294"/>
      <c r="H25" s="295"/>
      <c r="I25" s="1">
        <v>129</v>
      </c>
      <c r="K25" s="74"/>
      <c r="L25" s="74"/>
      <c r="M25" s="74"/>
    </row>
    <row r="26" spans="1:13" ht="12.75">
      <c r="A26" s="293" t="s">
        <v>130</v>
      </c>
      <c r="B26" s="294"/>
      <c r="C26" s="294"/>
      <c r="D26" s="294"/>
      <c r="E26" s="294"/>
      <c r="F26" s="294"/>
      <c r="G26" s="294"/>
      <c r="H26" s="295"/>
      <c r="I26" s="1">
        <v>130</v>
      </c>
      <c r="J26" s="74">
        <v>1054782.8482634</v>
      </c>
      <c r="K26" s="74">
        <v>602655.9407462</v>
      </c>
      <c r="L26" s="74">
        <v>1312461.8</v>
      </c>
      <c r="M26" s="74">
        <v>1055727.55</v>
      </c>
    </row>
    <row r="27" spans="1:13" ht="12.75">
      <c r="A27" s="293" t="s">
        <v>131</v>
      </c>
      <c r="B27" s="294"/>
      <c r="C27" s="294"/>
      <c r="D27" s="294"/>
      <c r="E27" s="294"/>
      <c r="F27" s="294"/>
      <c r="G27" s="294"/>
      <c r="H27" s="295"/>
      <c r="I27" s="1">
        <v>131</v>
      </c>
      <c r="J27" s="73">
        <v>2174305.6789548</v>
      </c>
      <c r="K27" s="73">
        <v>1028523.0385564</v>
      </c>
      <c r="L27" s="73">
        <v>3264745.6640526</v>
      </c>
      <c r="M27" s="73">
        <v>2871061.0593210002</v>
      </c>
    </row>
    <row r="28" spans="1:13" ht="12.75">
      <c r="A28" s="293" t="s">
        <v>219</v>
      </c>
      <c r="B28" s="294"/>
      <c r="C28" s="294"/>
      <c r="D28" s="294"/>
      <c r="E28" s="294"/>
      <c r="F28" s="294"/>
      <c r="G28" s="294"/>
      <c r="H28" s="295"/>
      <c r="I28" s="1">
        <v>132</v>
      </c>
      <c r="J28" s="74"/>
      <c r="K28" s="74"/>
      <c r="L28" s="5">
        <v>201243.11</v>
      </c>
      <c r="M28" s="5">
        <v>146325.65</v>
      </c>
    </row>
    <row r="29" spans="1:13" ht="25.5" customHeight="1">
      <c r="A29" s="293" t="s">
        <v>220</v>
      </c>
      <c r="B29" s="294"/>
      <c r="C29" s="294"/>
      <c r="D29" s="294"/>
      <c r="E29" s="294"/>
      <c r="F29" s="294"/>
      <c r="G29" s="294"/>
      <c r="H29" s="295"/>
      <c r="I29" s="1">
        <v>133</v>
      </c>
      <c r="J29" s="5">
        <v>2058828.1989548001</v>
      </c>
      <c r="K29" s="5">
        <v>992626.1585564</v>
      </c>
      <c r="L29" s="5">
        <v>1227697.7640526001</v>
      </c>
      <c r="M29" s="5">
        <v>937213.3593209999</v>
      </c>
    </row>
    <row r="30" spans="1:13" ht="12.75">
      <c r="A30" s="293" t="s">
        <v>221</v>
      </c>
      <c r="B30" s="294"/>
      <c r="C30" s="294"/>
      <c r="D30" s="294"/>
      <c r="E30" s="294"/>
      <c r="F30" s="294"/>
      <c r="G30" s="294"/>
      <c r="H30" s="295"/>
      <c r="I30" s="1">
        <v>134</v>
      </c>
      <c r="J30" s="5"/>
      <c r="K30" s="74"/>
      <c r="L30" s="74"/>
      <c r="M30" s="74"/>
    </row>
    <row r="31" spans="1:13" ht="12.75">
      <c r="A31" s="293" t="s">
        <v>222</v>
      </c>
      <c r="B31" s="294"/>
      <c r="C31" s="294"/>
      <c r="D31" s="294"/>
      <c r="E31" s="294"/>
      <c r="F31" s="294"/>
      <c r="G31" s="294"/>
      <c r="H31" s="295"/>
      <c r="I31" s="1">
        <v>135</v>
      </c>
      <c r="J31" s="5"/>
      <c r="K31" s="74"/>
      <c r="L31" s="74"/>
      <c r="M31" s="74"/>
    </row>
    <row r="32" spans="1:13" ht="12.75">
      <c r="A32" s="293" t="s">
        <v>132</v>
      </c>
      <c r="B32" s="294"/>
      <c r="C32" s="294"/>
      <c r="D32" s="294"/>
      <c r="E32" s="294"/>
      <c r="F32" s="294"/>
      <c r="G32" s="294"/>
      <c r="H32" s="295"/>
      <c r="I32" s="1">
        <v>136</v>
      </c>
      <c r="J32" s="5">
        <v>115477.48</v>
      </c>
      <c r="K32" s="5">
        <v>35896.88</v>
      </c>
      <c r="L32" s="5">
        <v>1835804.79</v>
      </c>
      <c r="M32" s="5">
        <v>1787522.05</v>
      </c>
    </row>
    <row r="33" spans="1:13" ht="12.75">
      <c r="A33" s="293" t="s">
        <v>223</v>
      </c>
      <c r="B33" s="294"/>
      <c r="C33" s="294"/>
      <c r="D33" s="294"/>
      <c r="E33" s="294"/>
      <c r="F33" s="294"/>
      <c r="G33" s="294"/>
      <c r="H33" s="295"/>
      <c r="I33" s="1">
        <v>137</v>
      </c>
      <c r="J33" s="73">
        <v>3265804.6422204</v>
      </c>
      <c r="K33" s="73">
        <v>3167972.2362532</v>
      </c>
      <c r="L33" s="73">
        <v>1016300.3999999999</v>
      </c>
      <c r="M33" s="73">
        <v>5486.83</v>
      </c>
    </row>
    <row r="34" spans="1:13" ht="12.75">
      <c r="A34" s="293" t="s">
        <v>224</v>
      </c>
      <c r="B34" s="294"/>
      <c r="C34" s="294"/>
      <c r="D34" s="294"/>
      <c r="E34" s="294"/>
      <c r="F34" s="294"/>
      <c r="G34" s="294"/>
      <c r="H34" s="295"/>
      <c r="I34" s="1">
        <v>138</v>
      </c>
      <c r="J34" s="74"/>
      <c r="K34" s="176"/>
      <c r="L34" s="177"/>
      <c r="M34" s="177"/>
    </row>
    <row r="35" spans="1:13" ht="25.5" customHeight="1">
      <c r="A35" s="293" t="s">
        <v>225</v>
      </c>
      <c r="B35" s="294"/>
      <c r="C35" s="294"/>
      <c r="D35" s="294"/>
      <c r="E35" s="294"/>
      <c r="F35" s="294"/>
      <c r="G35" s="294"/>
      <c r="H35" s="295"/>
      <c r="I35" s="1">
        <v>139</v>
      </c>
      <c r="J35" s="5">
        <v>3265804.6422204</v>
      </c>
      <c r="K35" s="176">
        <v>3167972.2362532</v>
      </c>
      <c r="L35" s="5">
        <v>1016300.3999999999</v>
      </c>
      <c r="M35" s="5">
        <v>5486.83</v>
      </c>
    </row>
    <row r="36" spans="1:13" ht="12.75">
      <c r="A36" s="293" t="s">
        <v>226</v>
      </c>
      <c r="B36" s="294"/>
      <c r="C36" s="294"/>
      <c r="D36" s="294"/>
      <c r="E36" s="294"/>
      <c r="F36" s="294"/>
      <c r="G36" s="294"/>
      <c r="H36" s="295"/>
      <c r="I36" s="1">
        <v>140</v>
      </c>
      <c r="J36" s="74"/>
      <c r="K36" s="176"/>
      <c r="L36" s="74"/>
      <c r="M36" s="74"/>
    </row>
    <row r="37" spans="1:13" ht="12.75">
      <c r="A37" s="293" t="s">
        <v>133</v>
      </c>
      <c r="B37" s="294"/>
      <c r="C37" s="294"/>
      <c r="D37" s="294"/>
      <c r="E37" s="294"/>
      <c r="F37" s="294"/>
      <c r="G37" s="294"/>
      <c r="H37" s="295"/>
      <c r="I37" s="1">
        <v>141</v>
      </c>
      <c r="J37" s="74"/>
      <c r="K37" s="176"/>
      <c r="L37" s="74"/>
      <c r="M37" s="5"/>
    </row>
    <row r="38" spans="1:13" ht="12.75">
      <c r="A38" s="293" t="s">
        <v>169</v>
      </c>
      <c r="B38" s="294"/>
      <c r="C38" s="294"/>
      <c r="D38" s="294"/>
      <c r="E38" s="294"/>
      <c r="F38" s="294"/>
      <c r="G38" s="294"/>
      <c r="H38" s="295"/>
      <c r="I38" s="1">
        <v>142</v>
      </c>
      <c r="J38" s="74"/>
      <c r="K38" s="176"/>
      <c r="L38" s="74"/>
      <c r="M38" s="74"/>
    </row>
    <row r="39" spans="1:13" ht="12.75">
      <c r="A39" s="293" t="s">
        <v>170</v>
      </c>
      <c r="B39" s="294"/>
      <c r="C39" s="294"/>
      <c r="D39" s="294"/>
      <c r="E39" s="294"/>
      <c r="F39" s="294"/>
      <c r="G39" s="294"/>
      <c r="H39" s="295"/>
      <c r="I39" s="1">
        <v>143</v>
      </c>
      <c r="J39" s="74"/>
      <c r="K39" s="176"/>
      <c r="L39" s="74"/>
      <c r="M39" s="74"/>
    </row>
    <row r="40" spans="1:13" ht="12.75">
      <c r="A40" s="293" t="s">
        <v>134</v>
      </c>
      <c r="B40" s="294"/>
      <c r="C40" s="294"/>
      <c r="D40" s="294"/>
      <c r="E40" s="294"/>
      <c r="F40" s="294"/>
      <c r="G40" s="294"/>
      <c r="H40" s="295"/>
      <c r="I40" s="1">
        <v>144</v>
      </c>
      <c r="J40" s="74"/>
      <c r="K40" s="176"/>
      <c r="L40" s="74"/>
      <c r="M40" s="74"/>
    </row>
    <row r="41" spans="1:13" ht="12.75">
      <c r="A41" s="293" t="s">
        <v>135</v>
      </c>
      <c r="B41" s="294"/>
      <c r="C41" s="294"/>
      <c r="D41" s="294"/>
      <c r="E41" s="294"/>
      <c r="F41" s="294"/>
      <c r="G41" s="294"/>
      <c r="H41" s="295"/>
      <c r="I41" s="1">
        <v>145</v>
      </c>
      <c r="J41" s="74"/>
      <c r="K41" s="74"/>
      <c r="L41" s="74"/>
      <c r="M41" s="74"/>
    </row>
    <row r="42" spans="1:13" ht="12.75">
      <c r="A42" s="293" t="s">
        <v>136</v>
      </c>
      <c r="B42" s="294"/>
      <c r="C42" s="294"/>
      <c r="D42" s="294"/>
      <c r="E42" s="294"/>
      <c r="F42" s="294"/>
      <c r="G42" s="294"/>
      <c r="H42" s="295"/>
      <c r="I42" s="1">
        <v>146</v>
      </c>
      <c r="J42" s="73">
        <v>691149294.2543528</v>
      </c>
      <c r="K42" s="73">
        <v>376832781.6786824</v>
      </c>
      <c r="L42" s="73">
        <v>742796469.6806886</v>
      </c>
      <c r="M42" s="73">
        <v>407160214.73534596</v>
      </c>
    </row>
    <row r="43" spans="1:13" ht="12.75">
      <c r="A43" s="293" t="s">
        <v>137</v>
      </c>
      <c r="B43" s="294"/>
      <c r="C43" s="294"/>
      <c r="D43" s="294"/>
      <c r="E43" s="294"/>
      <c r="F43" s="294"/>
      <c r="G43" s="294"/>
      <c r="H43" s="295"/>
      <c r="I43" s="1">
        <v>147</v>
      </c>
      <c r="J43" s="73">
        <v>639970474.7450742</v>
      </c>
      <c r="K43" s="73">
        <v>350893906.0200421</v>
      </c>
      <c r="L43" s="73">
        <v>689545866.0037899</v>
      </c>
      <c r="M43" s="73">
        <v>382476044.2267072</v>
      </c>
    </row>
    <row r="44" spans="1:13" ht="12.75">
      <c r="A44" s="293" t="s">
        <v>138</v>
      </c>
      <c r="B44" s="294"/>
      <c r="C44" s="294"/>
      <c r="D44" s="294"/>
      <c r="E44" s="294"/>
      <c r="F44" s="294"/>
      <c r="G44" s="294"/>
      <c r="H44" s="295"/>
      <c r="I44" s="1">
        <v>148</v>
      </c>
      <c r="J44" s="73">
        <v>51178819.509278655</v>
      </c>
      <c r="K44" s="73">
        <v>25938875.658640265</v>
      </c>
      <c r="L44" s="73">
        <v>53250603.67689872</v>
      </c>
      <c r="M44" s="73">
        <v>24684170.50863874</v>
      </c>
    </row>
    <row r="45" spans="1:13" ht="12.75">
      <c r="A45" s="305" t="s">
        <v>139</v>
      </c>
      <c r="B45" s="306"/>
      <c r="C45" s="306"/>
      <c r="D45" s="306"/>
      <c r="E45" s="306"/>
      <c r="F45" s="306"/>
      <c r="G45" s="306"/>
      <c r="H45" s="307"/>
      <c r="I45" s="1">
        <v>149</v>
      </c>
      <c r="J45" s="29">
        <v>51178819.509278655</v>
      </c>
      <c r="K45" s="29">
        <v>25938875.658640265</v>
      </c>
      <c r="L45" s="29">
        <v>53250604</v>
      </c>
      <c r="M45" s="29">
        <v>24684170.50863874</v>
      </c>
    </row>
    <row r="46" spans="1:13" ht="12.75">
      <c r="A46" s="305" t="s">
        <v>140</v>
      </c>
      <c r="B46" s="306"/>
      <c r="C46" s="306"/>
      <c r="D46" s="306"/>
      <c r="E46" s="306"/>
      <c r="F46" s="306"/>
      <c r="G46" s="306"/>
      <c r="H46" s="307"/>
      <c r="I46" s="1">
        <v>150</v>
      </c>
      <c r="J46" s="29">
        <v>0</v>
      </c>
      <c r="K46" s="29">
        <v>0</v>
      </c>
      <c r="L46" s="29"/>
      <c r="M46" s="29"/>
    </row>
    <row r="47" spans="1:13" ht="12.75">
      <c r="A47" s="293" t="s">
        <v>141</v>
      </c>
      <c r="B47" s="294"/>
      <c r="C47" s="294"/>
      <c r="D47" s="294"/>
      <c r="E47" s="294"/>
      <c r="F47" s="294"/>
      <c r="G47" s="294"/>
      <c r="H47" s="295"/>
      <c r="I47" s="1">
        <v>151</v>
      </c>
      <c r="J47" s="74">
        <v>228456</v>
      </c>
      <c r="K47" s="74">
        <v>145197</v>
      </c>
      <c r="L47" s="74">
        <v>2224141</v>
      </c>
      <c r="M47" s="74">
        <v>1904895</v>
      </c>
    </row>
    <row r="48" spans="1:16" ht="12.75">
      <c r="A48" s="293" t="s">
        <v>142</v>
      </c>
      <c r="B48" s="294"/>
      <c r="C48" s="294"/>
      <c r="D48" s="294"/>
      <c r="E48" s="294"/>
      <c r="F48" s="294"/>
      <c r="G48" s="294"/>
      <c r="H48" s="295"/>
      <c r="I48" s="1">
        <v>152</v>
      </c>
      <c r="J48" s="73">
        <v>50950363.509278655</v>
      </c>
      <c r="K48" s="73">
        <v>25793678.658640265</v>
      </c>
      <c r="L48" s="73">
        <f>+L45-L47</f>
        <v>51026463</v>
      </c>
      <c r="M48" s="73">
        <f>+M45-M47</f>
        <v>22779275.50863874</v>
      </c>
      <c r="N48" s="149"/>
      <c r="O48" s="149"/>
      <c r="P48" s="149"/>
    </row>
    <row r="49" spans="1:15" ht="12.75">
      <c r="A49" s="305" t="s">
        <v>143</v>
      </c>
      <c r="B49" s="306"/>
      <c r="C49" s="306"/>
      <c r="D49" s="306"/>
      <c r="E49" s="306"/>
      <c r="F49" s="306"/>
      <c r="G49" s="306"/>
      <c r="H49" s="307"/>
      <c r="I49" s="1">
        <v>153</v>
      </c>
      <c r="J49" s="29">
        <v>50950363.509278655</v>
      </c>
      <c r="K49" s="29">
        <v>25793678.658640265</v>
      </c>
      <c r="L49" s="29">
        <f>+L48</f>
        <v>51026463</v>
      </c>
      <c r="M49" s="29">
        <f>+M48</f>
        <v>22779275.50863874</v>
      </c>
      <c r="O49" s="149"/>
    </row>
    <row r="50" spans="1:13" ht="12.75">
      <c r="A50" s="326" t="s">
        <v>144</v>
      </c>
      <c r="B50" s="327"/>
      <c r="C50" s="327"/>
      <c r="D50" s="327"/>
      <c r="E50" s="327"/>
      <c r="F50" s="327"/>
      <c r="G50" s="327"/>
      <c r="H50" s="328"/>
      <c r="I50" s="2">
        <v>154</v>
      </c>
      <c r="J50" s="166">
        <v>0</v>
      </c>
      <c r="K50" s="166">
        <v>0</v>
      </c>
      <c r="L50" s="166">
        <v>0</v>
      </c>
      <c r="M50" s="166">
        <v>0</v>
      </c>
    </row>
    <row r="51" spans="1:13" ht="12.75" customHeight="1">
      <c r="A51" s="302" t="s">
        <v>179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29"/>
    </row>
    <row r="52" spans="1:13" ht="12.75" customHeight="1">
      <c r="A52" s="290" t="s">
        <v>171</v>
      </c>
      <c r="B52" s="291"/>
      <c r="C52" s="291"/>
      <c r="D52" s="291"/>
      <c r="E52" s="291"/>
      <c r="F52" s="291"/>
      <c r="G52" s="291"/>
      <c r="H52" s="291"/>
      <c r="I52" s="69"/>
      <c r="J52" s="69"/>
      <c r="K52" s="69"/>
      <c r="L52" s="69"/>
      <c r="M52" s="171"/>
    </row>
    <row r="53" spans="1:13" ht="12.75">
      <c r="A53" s="330" t="s">
        <v>172</v>
      </c>
      <c r="B53" s="331"/>
      <c r="C53" s="331"/>
      <c r="D53" s="331"/>
      <c r="E53" s="331"/>
      <c r="F53" s="331"/>
      <c r="G53" s="331"/>
      <c r="H53" s="332"/>
      <c r="I53" s="1">
        <v>155</v>
      </c>
      <c r="J53" s="5">
        <f>+J49</f>
        <v>50950363.509278655</v>
      </c>
      <c r="K53" s="5">
        <f>+K49</f>
        <v>25793678.658640265</v>
      </c>
      <c r="L53" s="5">
        <f>+L49</f>
        <v>51026463</v>
      </c>
      <c r="M53" s="5">
        <f>+M49</f>
        <v>22779275.50863874</v>
      </c>
    </row>
    <row r="54" spans="1:13" ht="12.75">
      <c r="A54" s="330" t="s">
        <v>173</v>
      </c>
      <c r="B54" s="331"/>
      <c r="C54" s="331"/>
      <c r="D54" s="331"/>
      <c r="E54" s="331"/>
      <c r="F54" s="331"/>
      <c r="G54" s="331"/>
      <c r="H54" s="332"/>
      <c r="I54" s="1">
        <v>156</v>
      </c>
      <c r="J54" s="6"/>
      <c r="K54" s="6"/>
      <c r="L54" s="6"/>
      <c r="M54" s="6"/>
    </row>
    <row r="55" spans="1:13" ht="12.75" customHeight="1">
      <c r="A55" s="302" t="s">
        <v>174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29"/>
    </row>
    <row r="56" spans="1:13" ht="12.75">
      <c r="A56" s="290" t="s">
        <v>175</v>
      </c>
      <c r="B56" s="291"/>
      <c r="C56" s="291"/>
      <c r="D56" s="291"/>
      <c r="E56" s="291"/>
      <c r="F56" s="291"/>
      <c r="G56" s="291"/>
      <c r="H56" s="292"/>
      <c r="I56" s="70">
        <v>157</v>
      </c>
      <c r="J56" s="167">
        <f>+J48</f>
        <v>50950363.509278655</v>
      </c>
      <c r="K56" s="167">
        <f>+K48</f>
        <v>25793678.658640265</v>
      </c>
      <c r="L56" s="167">
        <f>+L48</f>
        <v>51026463</v>
      </c>
      <c r="M56" s="167">
        <f>+M48</f>
        <v>22779275.50863874</v>
      </c>
    </row>
    <row r="57" spans="1:13" ht="12.75">
      <c r="A57" s="293" t="s">
        <v>176</v>
      </c>
      <c r="B57" s="294"/>
      <c r="C57" s="294"/>
      <c r="D57" s="294"/>
      <c r="E57" s="294"/>
      <c r="F57" s="294"/>
      <c r="G57" s="294"/>
      <c r="H57" s="295"/>
      <c r="I57" s="1">
        <v>158</v>
      </c>
      <c r="J57" s="29">
        <v>0</v>
      </c>
      <c r="K57" s="29">
        <v>0</v>
      </c>
      <c r="L57" s="29">
        <v>0</v>
      </c>
      <c r="M57" s="29">
        <v>0</v>
      </c>
    </row>
    <row r="58" spans="1:13" ht="12.75">
      <c r="A58" s="293" t="s">
        <v>177</v>
      </c>
      <c r="B58" s="294"/>
      <c r="C58" s="294"/>
      <c r="D58" s="294"/>
      <c r="E58" s="294"/>
      <c r="F58" s="294"/>
      <c r="G58" s="294"/>
      <c r="H58" s="295"/>
      <c r="I58" s="1">
        <v>159</v>
      </c>
      <c r="J58" s="5">
        <v>5628</v>
      </c>
      <c r="K58" s="5">
        <v>-63928</v>
      </c>
      <c r="L58" s="184">
        <v>-124126</v>
      </c>
      <c r="M58" s="184">
        <f>+L58+127113</f>
        <v>2987</v>
      </c>
    </row>
    <row r="59" spans="1:13" ht="15" customHeight="1">
      <c r="A59" s="333" t="s">
        <v>189</v>
      </c>
      <c r="B59" s="334"/>
      <c r="C59" s="334"/>
      <c r="D59" s="334"/>
      <c r="E59" s="334"/>
      <c r="F59" s="334"/>
      <c r="G59" s="334"/>
      <c r="H59" s="335"/>
      <c r="I59" s="1">
        <v>160</v>
      </c>
      <c r="J59" s="5"/>
      <c r="K59" s="5"/>
      <c r="L59" s="5"/>
      <c r="M59" s="5"/>
    </row>
    <row r="60" spans="1:13" ht="14.25" customHeight="1">
      <c r="A60" s="333" t="s">
        <v>184</v>
      </c>
      <c r="B60" s="334"/>
      <c r="C60" s="334"/>
      <c r="D60" s="334"/>
      <c r="E60" s="334"/>
      <c r="F60" s="334"/>
      <c r="G60" s="334"/>
      <c r="H60" s="335"/>
      <c r="I60" s="3">
        <v>161</v>
      </c>
      <c r="J60" s="168"/>
      <c r="K60" s="168"/>
      <c r="L60" s="168"/>
      <c r="M60" s="168"/>
    </row>
    <row r="61" spans="1:13" ht="15.75" customHeight="1">
      <c r="A61" s="333" t="s">
        <v>185</v>
      </c>
      <c r="B61" s="334"/>
      <c r="C61" s="334"/>
      <c r="D61" s="334"/>
      <c r="E61" s="334"/>
      <c r="F61" s="334"/>
      <c r="G61" s="334"/>
      <c r="H61" s="335"/>
      <c r="I61" s="3">
        <v>162</v>
      </c>
      <c r="J61" s="168"/>
      <c r="K61" s="168"/>
      <c r="L61" s="168"/>
      <c r="M61" s="168"/>
    </row>
    <row r="62" spans="1:13" ht="12.75">
      <c r="A62" s="293" t="s">
        <v>188</v>
      </c>
      <c r="B62" s="294"/>
      <c r="C62" s="294"/>
      <c r="D62" s="294"/>
      <c r="E62" s="294"/>
      <c r="F62" s="294"/>
      <c r="G62" s="294"/>
      <c r="H62" s="295"/>
      <c r="I62" s="1">
        <v>163</v>
      </c>
      <c r="J62" s="5"/>
      <c r="K62" s="5"/>
      <c r="L62" s="5"/>
      <c r="M62" s="5"/>
    </row>
    <row r="63" spans="1:13" ht="12.75">
      <c r="A63" s="293" t="s">
        <v>186</v>
      </c>
      <c r="B63" s="294"/>
      <c r="C63" s="294"/>
      <c r="D63" s="294"/>
      <c r="E63" s="294"/>
      <c r="F63" s="294"/>
      <c r="G63" s="294"/>
      <c r="H63" s="295"/>
      <c r="I63" s="1">
        <v>164</v>
      </c>
      <c r="J63" s="5"/>
      <c r="K63" s="5"/>
      <c r="L63" s="5"/>
      <c r="M63" s="5"/>
    </row>
    <row r="64" spans="1:13" ht="12.75">
      <c r="A64" s="293" t="s">
        <v>187</v>
      </c>
      <c r="B64" s="294"/>
      <c r="C64" s="294"/>
      <c r="D64" s="294"/>
      <c r="E64" s="294"/>
      <c r="F64" s="294"/>
      <c r="G64" s="294"/>
      <c r="H64" s="295"/>
      <c r="I64" s="1">
        <v>165</v>
      </c>
      <c r="J64" s="5"/>
      <c r="K64" s="5"/>
      <c r="L64" s="5"/>
      <c r="M64" s="5"/>
    </row>
    <row r="65" spans="1:13" ht="12.75">
      <c r="A65" s="293" t="s">
        <v>183</v>
      </c>
      <c r="B65" s="294"/>
      <c r="C65" s="294"/>
      <c r="D65" s="294"/>
      <c r="E65" s="294"/>
      <c r="F65" s="294"/>
      <c r="G65" s="294"/>
      <c r="H65" s="295"/>
      <c r="I65" s="1">
        <v>166</v>
      </c>
      <c r="J65" s="5"/>
      <c r="K65" s="5"/>
      <c r="L65" s="5"/>
      <c r="M65" s="5"/>
    </row>
    <row r="66" spans="1:13" ht="12.75">
      <c r="A66" s="293" t="s">
        <v>182</v>
      </c>
      <c r="B66" s="294"/>
      <c r="C66" s="294"/>
      <c r="D66" s="294"/>
      <c r="E66" s="294"/>
      <c r="F66" s="294"/>
      <c r="G66" s="294"/>
      <c r="H66" s="295"/>
      <c r="I66" s="1">
        <v>167</v>
      </c>
      <c r="J66" s="29">
        <f>SUM(J58:J65)</f>
        <v>5628</v>
      </c>
      <c r="K66" s="29">
        <f>SUM(K58:K65)</f>
        <v>-63928</v>
      </c>
      <c r="L66" s="29">
        <f>SUM(L58:L65)</f>
        <v>-124126</v>
      </c>
      <c r="M66" s="29">
        <f>SUM(M58:M65)</f>
        <v>2987</v>
      </c>
    </row>
    <row r="67" spans="1:13" ht="12.75">
      <c r="A67" s="293" t="s">
        <v>181</v>
      </c>
      <c r="B67" s="294"/>
      <c r="C67" s="294"/>
      <c r="D67" s="294"/>
      <c r="E67" s="294"/>
      <c r="F67" s="294"/>
      <c r="G67" s="294"/>
      <c r="H67" s="295"/>
      <c r="I67" s="1">
        <v>168</v>
      </c>
      <c r="J67" s="166">
        <f>+J66+J56</f>
        <v>50955991.509278655</v>
      </c>
      <c r="K67" s="166">
        <f>+K66+K56</f>
        <v>25729750.658640265</v>
      </c>
      <c r="L67" s="166">
        <f>+L66+L56</f>
        <v>50902337</v>
      </c>
      <c r="M67" s="166">
        <f>+M66+M56</f>
        <v>22782262.50863874</v>
      </c>
    </row>
    <row r="68" spans="1:13" ht="12.75" customHeight="1">
      <c r="A68" s="341" t="s">
        <v>180</v>
      </c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3"/>
    </row>
    <row r="69" spans="1:13" ht="12.75" customHeight="1">
      <c r="A69" s="333" t="s">
        <v>178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5"/>
    </row>
    <row r="70" spans="1:13" ht="12.75">
      <c r="A70" s="330" t="s">
        <v>172</v>
      </c>
      <c r="B70" s="331"/>
      <c r="C70" s="331"/>
      <c r="D70" s="331"/>
      <c r="E70" s="331"/>
      <c r="F70" s="331"/>
      <c r="G70" s="331"/>
      <c r="H70" s="332"/>
      <c r="I70" s="1">
        <v>169</v>
      </c>
      <c r="J70" s="5">
        <f>+J67</f>
        <v>50955991.509278655</v>
      </c>
      <c r="K70" s="5">
        <f>+K67</f>
        <v>25729750.658640265</v>
      </c>
      <c r="L70" s="5">
        <f>+L67</f>
        <v>50902337</v>
      </c>
      <c r="M70" s="5">
        <f>+M67</f>
        <v>22782262.50863874</v>
      </c>
    </row>
    <row r="71" spans="1:13" ht="12.75">
      <c r="A71" s="338" t="s">
        <v>173</v>
      </c>
      <c r="B71" s="339"/>
      <c r="C71" s="339"/>
      <c r="D71" s="339"/>
      <c r="E71" s="339"/>
      <c r="F71" s="339"/>
      <c r="G71" s="339"/>
      <c r="H71" s="340"/>
      <c r="I71" s="4">
        <v>170</v>
      </c>
      <c r="J71" s="6"/>
      <c r="K71" s="6"/>
      <c r="L71" s="6"/>
      <c r="M71" s="6"/>
    </row>
    <row r="72" spans="10:13" s="173" customFormat="1" ht="11.25">
      <c r="J72" s="174"/>
      <c r="K72" s="174"/>
      <c r="L72" s="174"/>
      <c r="M72" s="174"/>
    </row>
    <row r="73" spans="10:13" ht="12.75">
      <c r="J73" s="174"/>
      <c r="K73" s="174"/>
      <c r="L73" s="174"/>
      <c r="M73" s="174"/>
    </row>
    <row r="74" spans="10:13" ht="12.75">
      <c r="J74" s="174"/>
      <c r="K74" s="174"/>
      <c r="L74" s="163"/>
      <c r="M74" s="174"/>
    </row>
    <row r="75" ht="12.75">
      <c r="M75" s="163"/>
    </row>
    <row r="78" ht="12.75">
      <c r="M78" s="163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L59:L65 J70:L71 J53:L54 K56:L56 K57:M57 J47:M47 K66:M67 K58:K65 J56:J67 L58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L42:M46 K42:K44 K27:M27 K34:L41 J16:M16 J8:L9 K33:M33 J13:L15 J7:M7 K17:L21 K46 K23:L26 K22:M22 K28:L32 J10:M10 J17:J24 J26:J46 J48:M50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1">
      <selection activeCell="A52" sqref="A52:H52"/>
    </sheetView>
  </sheetViews>
  <sheetFormatPr defaultColWidth="9.140625" defaultRowHeight="12.75"/>
  <cols>
    <col min="1" max="7" width="9.140625" style="28" customWidth="1"/>
    <col min="8" max="8" width="3.57421875" style="28" customWidth="1"/>
    <col min="9" max="9" width="8.00390625" style="28" customWidth="1"/>
    <col min="10" max="10" width="11.140625" style="164" bestFit="1" customWidth="1"/>
    <col min="11" max="11" width="12.140625" style="193" customWidth="1"/>
    <col min="12" max="12" width="10.7109375" style="28" bestFit="1" customWidth="1"/>
    <col min="13" max="13" width="9.140625" style="28" customWidth="1"/>
    <col min="14" max="14" width="11.7109375" style="28" bestFit="1" customWidth="1"/>
    <col min="15" max="15" width="10.140625" style="28" bestFit="1" customWidth="1"/>
    <col min="16" max="16384" width="9.140625" style="28" customWidth="1"/>
  </cols>
  <sheetData>
    <row r="1" spans="1:11" ht="12.75" customHeight="1">
      <c r="A1" s="347" t="s">
        <v>145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ht="12.75" customHeight="1">
      <c r="A2" s="348" t="s">
        <v>335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1" ht="12.75">
      <c r="A3" s="344" t="s">
        <v>203</v>
      </c>
      <c r="B3" s="345"/>
      <c r="C3" s="345"/>
      <c r="D3" s="345"/>
      <c r="E3" s="345"/>
      <c r="F3" s="345"/>
      <c r="G3" s="345"/>
      <c r="H3" s="345"/>
      <c r="I3" s="345"/>
      <c r="J3" s="345"/>
      <c r="K3" s="346"/>
    </row>
    <row r="4" spans="1:11" ht="24">
      <c r="A4" s="350" t="s">
        <v>116</v>
      </c>
      <c r="B4" s="350"/>
      <c r="C4" s="350"/>
      <c r="D4" s="350"/>
      <c r="E4" s="350"/>
      <c r="F4" s="350"/>
      <c r="G4" s="350"/>
      <c r="H4" s="350"/>
      <c r="I4" s="35" t="s">
        <v>117</v>
      </c>
      <c r="J4" s="158" t="s">
        <v>118</v>
      </c>
      <c r="K4" s="188" t="s">
        <v>119</v>
      </c>
    </row>
    <row r="5" spans="1:11" ht="12.75">
      <c r="A5" s="351">
        <v>1</v>
      </c>
      <c r="B5" s="351"/>
      <c r="C5" s="351"/>
      <c r="D5" s="351"/>
      <c r="E5" s="351"/>
      <c r="F5" s="351"/>
      <c r="G5" s="351"/>
      <c r="H5" s="351"/>
      <c r="I5" s="36">
        <v>2</v>
      </c>
      <c r="J5" s="159" t="s">
        <v>3</v>
      </c>
      <c r="K5" s="189" t="s">
        <v>4</v>
      </c>
    </row>
    <row r="6" spans="1:11" ht="12.75">
      <c r="A6" s="302" t="s">
        <v>146</v>
      </c>
      <c r="B6" s="318"/>
      <c r="C6" s="318"/>
      <c r="D6" s="318"/>
      <c r="E6" s="318"/>
      <c r="F6" s="318"/>
      <c r="G6" s="318"/>
      <c r="H6" s="318"/>
      <c r="I6" s="352"/>
      <c r="J6" s="352"/>
      <c r="K6" s="353"/>
    </row>
    <row r="7" spans="1:12" ht="12.75">
      <c r="A7" s="296" t="s">
        <v>227</v>
      </c>
      <c r="B7" s="297"/>
      <c r="C7" s="297"/>
      <c r="D7" s="297"/>
      <c r="E7" s="297"/>
      <c r="F7" s="297"/>
      <c r="G7" s="297"/>
      <c r="H7" s="297"/>
      <c r="I7" s="1">
        <v>1</v>
      </c>
      <c r="J7" s="160">
        <v>51178819.4792781</v>
      </c>
      <c r="K7" s="184">
        <v>53250603.8968992</v>
      </c>
      <c r="L7" s="149"/>
    </row>
    <row r="8" spans="1:12" ht="12.75">
      <c r="A8" s="296" t="s">
        <v>147</v>
      </c>
      <c r="B8" s="297"/>
      <c r="C8" s="297"/>
      <c r="D8" s="297"/>
      <c r="E8" s="297"/>
      <c r="F8" s="297"/>
      <c r="G8" s="297"/>
      <c r="H8" s="297"/>
      <c r="I8" s="1">
        <v>2</v>
      </c>
      <c r="J8" s="160">
        <v>24959347.4729566</v>
      </c>
      <c r="K8" s="184">
        <v>25619678.1179108</v>
      </c>
      <c r="L8" s="149"/>
    </row>
    <row r="9" spans="1:11" ht="12.75">
      <c r="A9" s="296" t="s">
        <v>228</v>
      </c>
      <c r="B9" s="297"/>
      <c r="C9" s="297"/>
      <c r="D9" s="297"/>
      <c r="E9" s="297"/>
      <c r="F9" s="297"/>
      <c r="G9" s="297"/>
      <c r="H9" s="297"/>
      <c r="I9" s="1">
        <v>3</v>
      </c>
      <c r="J9" s="160"/>
      <c r="K9" s="184">
        <v>104455992.7101062</v>
      </c>
    </row>
    <row r="10" spans="1:11" ht="12.75">
      <c r="A10" s="296" t="s">
        <v>229</v>
      </c>
      <c r="B10" s="297"/>
      <c r="C10" s="297"/>
      <c r="D10" s="297"/>
      <c r="E10" s="297"/>
      <c r="F10" s="297"/>
      <c r="G10" s="297"/>
      <c r="H10" s="297"/>
      <c r="I10" s="1">
        <v>4</v>
      </c>
      <c r="J10" s="160"/>
      <c r="K10" s="184"/>
    </row>
    <row r="11" spans="1:11" ht="12.75">
      <c r="A11" s="296" t="s">
        <v>230</v>
      </c>
      <c r="B11" s="297"/>
      <c r="C11" s="297"/>
      <c r="D11" s="297"/>
      <c r="E11" s="297"/>
      <c r="F11" s="297"/>
      <c r="G11" s="297"/>
      <c r="H11" s="297"/>
      <c r="I11" s="1">
        <v>5</v>
      </c>
      <c r="J11" s="160"/>
      <c r="K11" s="184"/>
    </row>
    <row r="12" spans="1:11" ht="12.75">
      <c r="A12" s="296" t="s">
        <v>231</v>
      </c>
      <c r="B12" s="297"/>
      <c r="C12" s="297"/>
      <c r="D12" s="297"/>
      <c r="E12" s="297"/>
      <c r="F12" s="297"/>
      <c r="G12" s="297"/>
      <c r="H12" s="297"/>
      <c r="I12" s="1">
        <v>6</v>
      </c>
      <c r="J12" s="160"/>
      <c r="K12" s="184">
        <v>1215553.6811220571</v>
      </c>
    </row>
    <row r="13" spans="1:11" ht="12.75">
      <c r="A13" s="293" t="s">
        <v>232</v>
      </c>
      <c r="B13" s="294"/>
      <c r="C13" s="294"/>
      <c r="D13" s="294"/>
      <c r="E13" s="294"/>
      <c r="F13" s="294"/>
      <c r="G13" s="294"/>
      <c r="H13" s="294"/>
      <c r="I13" s="1">
        <v>7</v>
      </c>
      <c r="J13" s="161">
        <v>76138166.9522347</v>
      </c>
      <c r="K13" s="187">
        <f>SUM(K7:K12)</f>
        <v>184541828.40603825</v>
      </c>
    </row>
    <row r="14" spans="1:11" ht="12.75">
      <c r="A14" s="296" t="s">
        <v>233</v>
      </c>
      <c r="B14" s="297"/>
      <c r="C14" s="297"/>
      <c r="D14" s="297"/>
      <c r="E14" s="297"/>
      <c r="F14" s="297"/>
      <c r="G14" s="297"/>
      <c r="H14" s="297"/>
      <c r="I14" s="1">
        <v>8</v>
      </c>
      <c r="J14" s="160">
        <v>23764265.0494707</v>
      </c>
      <c r="K14" s="184"/>
    </row>
    <row r="15" spans="1:11" ht="12.75">
      <c r="A15" s="296" t="s">
        <v>234</v>
      </c>
      <c r="B15" s="297"/>
      <c r="C15" s="297"/>
      <c r="D15" s="297"/>
      <c r="E15" s="297"/>
      <c r="F15" s="297"/>
      <c r="G15" s="297"/>
      <c r="H15" s="297"/>
      <c r="I15" s="1">
        <v>9</v>
      </c>
      <c r="J15" s="160">
        <v>8085323.6821383</v>
      </c>
      <c r="K15" s="184">
        <v>95219527.2754842</v>
      </c>
    </row>
    <row r="16" spans="1:11" ht="12.75">
      <c r="A16" s="296" t="s">
        <v>235</v>
      </c>
      <c r="B16" s="297"/>
      <c r="C16" s="297"/>
      <c r="D16" s="297"/>
      <c r="E16" s="297"/>
      <c r="F16" s="297"/>
      <c r="G16" s="297"/>
      <c r="H16" s="297"/>
      <c r="I16" s="1">
        <v>10</v>
      </c>
      <c r="J16" s="160">
        <v>747399.168193698</v>
      </c>
      <c r="K16" s="184">
        <v>51117939.7816744</v>
      </c>
    </row>
    <row r="17" spans="1:11" ht="12.75">
      <c r="A17" s="296" t="s">
        <v>236</v>
      </c>
      <c r="B17" s="297"/>
      <c r="C17" s="297"/>
      <c r="D17" s="297"/>
      <c r="E17" s="297"/>
      <c r="F17" s="297"/>
      <c r="G17" s="297"/>
      <c r="H17" s="297"/>
      <c r="I17" s="1">
        <v>11</v>
      </c>
      <c r="J17" s="160">
        <v>1378320.78158102</v>
      </c>
      <c r="K17" s="184"/>
    </row>
    <row r="18" spans="1:11" ht="12.75">
      <c r="A18" s="293" t="s">
        <v>237</v>
      </c>
      <c r="B18" s="294"/>
      <c r="C18" s="294"/>
      <c r="D18" s="294"/>
      <c r="E18" s="294"/>
      <c r="F18" s="294"/>
      <c r="G18" s="294"/>
      <c r="H18" s="294"/>
      <c r="I18" s="1">
        <v>12</v>
      </c>
      <c r="J18" s="161">
        <v>33975308.68138372</v>
      </c>
      <c r="K18" s="187">
        <f>SUM(K14:K17)</f>
        <v>146337467.0571586</v>
      </c>
    </row>
    <row r="19" spans="1:11" ht="24" customHeight="1">
      <c r="A19" s="293" t="s">
        <v>238</v>
      </c>
      <c r="B19" s="294"/>
      <c r="C19" s="294"/>
      <c r="D19" s="294"/>
      <c r="E19" s="294"/>
      <c r="F19" s="294"/>
      <c r="G19" s="294"/>
      <c r="H19" s="294"/>
      <c r="I19" s="1">
        <v>13</v>
      </c>
      <c r="J19" s="161">
        <v>42162858.27085098</v>
      </c>
      <c r="K19" s="187">
        <f>+K13-K18</f>
        <v>38204361.348879665</v>
      </c>
    </row>
    <row r="20" spans="1:11" ht="22.5" customHeight="1">
      <c r="A20" s="293" t="s">
        <v>239</v>
      </c>
      <c r="B20" s="294"/>
      <c r="C20" s="294"/>
      <c r="D20" s="294"/>
      <c r="E20" s="294"/>
      <c r="F20" s="294"/>
      <c r="G20" s="294"/>
      <c r="H20" s="294"/>
      <c r="I20" s="1">
        <v>14</v>
      </c>
      <c r="J20" s="161"/>
      <c r="K20" s="187"/>
    </row>
    <row r="21" spans="1:11" ht="12.75">
      <c r="A21" s="302" t="s">
        <v>148</v>
      </c>
      <c r="B21" s="318"/>
      <c r="C21" s="318"/>
      <c r="D21" s="318"/>
      <c r="E21" s="318"/>
      <c r="F21" s="318"/>
      <c r="G21" s="318"/>
      <c r="H21" s="318"/>
      <c r="I21" s="352"/>
      <c r="J21" s="352"/>
      <c r="K21" s="353"/>
    </row>
    <row r="22" spans="1:11" ht="12.75">
      <c r="A22" s="296" t="s">
        <v>240</v>
      </c>
      <c r="B22" s="297"/>
      <c r="C22" s="297"/>
      <c r="D22" s="297"/>
      <c r="E22" s="297"/>
      <c r="F22" s="297"/>
      <c r="G22" s="297"/>
      <c r="H22" s="297"/>
      <c r="I22" s="1">
        <v>15</v>
      </c>
      <c r="J22" s="160">
        <v>267062.35000000003</v>
      </c>
      <c r="K22" s="184">
        <v>40239.75</v>
      </c>
    </row>
    <row r="23" spans="1:11" ht="12.75">
      <c r="A23" s="296" t="s">
        <v>241</v>
      </c>
      <c r="B23" s="297"/>
      <c r="C23" s="297"/>
      <c r="D23" s="297"/>
      <c r="E23" s="297"/>
      <c r="F23" s="297"/>
      <c r="G23" s="297"/>
      <c r="H23" s="297"/>
      <c r="I23" s="1">
        <v>16</v>
      </c>
      <c r="J23" s="160">
        <v>64157527.42889661</v>
      </c>
      <c r="K23" s="184">
        <v>51803192.8007094</v>
      </c>
    </row>
    <row r="24" spans="1:11" ht="12.75">
      <c r="A24" s="296" t="s">
        <v>242</v>
      </c>
      <c r="B24" s="297"/>
      <c r="C24" s="297"/>
      <c r="D24" s="297"/>
      <c r="E24" s="297"/>
      <c r="F24" s="297"/>
      <c r="G24" s="297"/>
      <c r="H24" s="297"/>
      <c r="I24" s="1">
        <v>17</v>
      </c>
      <c r="J24" s="160">
        <v>2117489.78201868</v>
      </c>
      <c r="K24" s="184">
        <v>1509949.53</v>
      </c>
    </row>
    <row r="25" spans="1:11" ht="12.75">
      <c r="A25" s="296" t="s">
        <v>243</v>
      </c>
      <c r="B25" s="297"/>
      <c r="C25" s="297"/>
      <c r="D25" s="297"/>
      <c r="E25" s="297"/>
      <c r="F25" s="297"/>
      <c r="G25" s="297"/>
      <c r="H25" s="297"/>
      <c r="I25" s="1">
        <v>18</v>
      </c>
      <c r="J25" s="160"/>
      <c r="K25" s="184">
        <v>128883.05945799999</v>
      </c>
    </row>
    <row r="26" spans="1:11" ht="12.75">
      <c r="A26" s="296" t="s">
        <v>245</v>
      </c>
      <c r="B26" s="297"/>
      <c r="C26" s="297"/>
      <c r="D26" s="297"/>
      <c r="E26" s="297"/>
      <c r="F26" s="297"/>
      <c r="G26" s="297"/>
      <c r="H26" s="297"/>
      <c r="I26" s="1">
        <v>19</v>
      </c>
      <c r="J26" s="160">
        <v>25251.33</v>
      </c>
      <c r="K26" s="184"/>
    </row>
    <row r="27" spans="1:11" ht="12.75">
      <c r="A27" s="293" t="s">
        <v>244</v>
      </c>
      <c r="B27" s="294"/>
      <c r="C27" s="294"/>
      <c r="D27" s="294"/>
      <c r="E27" s="294"/>
      <c r="F27" s="294"/>
      <c r="G27" s="294"/>
      <c r="H27" s="294"/>
      <c r="I27" s="1">
        <v>20</v>
      </c>
      <c r="J27" s="161">
        <v>66567330.89091529</v>
      </c>
      <c r="K27" s="187">
        <f>SUM(K22:K26)</f>
        <v>53482265.1401674</v>
      </c>
    </row>
    <row r="28" spans="1:11" ht="12.75">
      <c r="A28" s="296" t="s">
        <v>246</v>
      </c>
      <c r="B28" s="297"/>
      <c r="C28" s="297"/>
      <c r="D28" s="297"/>
      <c r="E28" s="297"/>
      <c r="F28" s="297"/>
      <c r="G28" s="297"/>
      <c r="H28" s="297"/>
      <c r="I28" s="1">
        <v>21</v>
      </c>
      <c r="J28" s="160">
        <v>34982557.12</v>
      </c>
      <c r="K28" s="184">
        <v>21393049.25</v>
      </c>
    </row>
    <row r="29" spans="1:11" ht="12.75">
      <c r="A29" s="296" t="s">
        <v>247</v>
      </c>
      <c r="B29" s="297"/>
      <c r="C29" s="297"/>
      <c r="D29" s="297"/>
      <c r="E29" s="297"/>
      <c r="F29" s="297"/>
      <c r="G29" s="297"/>
      <c r="H29" s="297"/>
      <c r="I29" s="1">
        <v>22</v>
      </c>
      <c r="J29" s="160">
        <v>62000000</v>
      </c>
      <c r="K29" s="184">
        <v>89000000</v>
      </c>
    </row>
    <row r="30" spans="1:15" ht="12.75">
      <c r="A30" s="296" t="s">
        <v>248</v>
      </c>
      <c r="B30" s="297"/>
      <c r="C30" s="297"/>
      <c r="D30" s="297"/>
      <c r="E30" s="297"/>
      <c r="F30" s="297"/>
      <c r="G30" s="297"/>
      <c r="H30" s="297"/>
      <c r="I30" s="1">
        <v>23</v>
      </c>
      <c r="J30" s="160"/>
      <c r="K30" s="184">
        <v>10167452.77</v>
      </c>
      <c r="O30" s="149"/>
    </row>
    <row r="31" spans="1:11" ht="12.75">
      <c r="A31" s="293" t="s">
        <v>249</v>
      </c>
      <c r="B31" s="294"/>
      <c r="C31" s="294"/>
      <c r="D31" s="294"/>
      <c r="E31" s="294"/>
      <c r="F31" s="294"/>
      <c r="G31" s="294"/>
      <c r="H31" s="294"/>
      <c r="I31" s="1">
        <v>24</v>
      </c>
      <c r="J31" s="161">
        <v>96982557.12</v>
      </c>
      <c r="K31" s="187">
        <f>SUM(K28:K30)</f>
        <v>120560502.02</v>
      </c>
    </row>
    <row r="32" spans="1:11" ht="21" customHeight="1">
      <c r="A32" s="293" t="s">
        <v>250</v>
      </c>
      <c r="B32" s="294"/>
      <c r="C32" s="294"/>
      <c r="D32" s="294"/>
      <c r="E32" s="294"/>
      <c r="F32" s="294"/>
      <c r="G32" s="294"/>
      <c r="H32" s="294"/>
      <c r="I32" s="1">
        <v>25</v>
      </c>
      <c r="J32" s="161"/>
      <c r="K32" s="187"/>
    </row>
    <row r="33" spans="1:14" ht="21.75" customHeight="1">
      <c r="A33" s="293" t="s">
        <v>251</v>
      </c>
      <c r="B33" s="294"/>
      <c r="C33" s="294"/>
      <c r="D33" s="294"/>
      <c r="E33" s="294"/>
      <c r="F33" s="294"/>
      <c r="G33" s="294"/>
      <c r="H33" s="294"/>
      <c r="I33" s="1">
        <v>26</v>
      </c>
      <c r="J33" s="161">
        <v>30415226.229084715</v>
      </c>
      <c r="K33" s="187">
        <f>+K31-K27</f>
        <v>67078236.879832596</v>
      </c>
      <c r="N33" s="149"/>
    </row>
    <row r="34" spans="1:11" ht="12.75">
      <c r="A34" s="302" t="s">
        <v>149</v>
      </c>
      <c r="B34" s="318"/>
      <c r="C34" s="318"/>
      <c r="D34" s="318"/>
      <c r="E34" s="318"/>
      <c r="F34" s="318"/>
      <c r="G34" s="318"/>
      <c r="H34" s="318"/>
      <c r="I34" s="352"/>
      <c r="J34" s="352"/>
      <c r="K34" s="353"/>
    </row>
    <row r="35" spans="1:11" ht="12.75">
      <c r="A35" s="296" t="s">
        <v>252</v>
      </c>
      <c r="B35" s="297"/>
      <c r="C35" s="297"/>
      <c r="D35" s="297"/>
      <c r="E35" s="297"/>
      <c r="F35" s="297"/>
      <c r="G35" s="297"/>
      <c r="H35" s="297"/>
      <c r="I35" s="1">
        <v>27</v>
      </c>
      <c r="J35" s="160"/>
      <c r="K35" s="184"/>
    </row>
    <row r="36" spans="1:11" ht="12.75">
      <c r="A36" s="296" t="s">
        <v>253</v>
      </c>
      <c r="B36" s="297"/>
      <c r="C36" s="297"/>
      <c r="D36" s="297"/>
      <c r="E36" s="297"/>
      <c r="F36" s="297"/>
      <c r="G36" s="297"/>
      <c r="H36" s="297"/>
      <c r="I36" s="1">
        <v>28</v>
      </c>
      <c r="J36" s="160"/>
      <c r="K36" s="184"/>
    </row>
    <row r="37" spans="1:11" ht="12.75">
      <c r="A37" s="296" t="s">
        <v>254</v>
      </c>
      <c r="B37" s="297"/>
      <c r="C37" s="297"/>
      <c r="D37" s="297"/>
      <c r="E37" s="297"/>
      <c r="F37" s="297"/>
      <c r="G37" s="297"/>
      <c r="H37" s="297"/>
      <c r="I37" s="1">
        <v>29</v>
      </c>
      <c r="J37" s="160"/>
      <c r="K37" s="184"/>
    </row>
    <row r="38" spans="1:11" ht="12.75">
      <c r="A38" s="293" t="s">
        <v>255</v>
      </c>
      <c r="B38" s="294"/>
      <c r="C38" s="294"/>
      <c r="D38" s="294"/>
      <c r="E38" s="294"/>
      <c r="F38" s="294"/>
      <c r="G38" s="294"/>
      <c r="H38" s="294"/>
      <c r="I38" s="1">
        <v>30</v>
      </c>
      <c r="J38" s="175">
        <v>0</v>
      </c>
      <c r="K38" s="190">
        <f>SUM(K35:K37)</f>
        <v>0</v>
      </c>
    </row>
    <row r="39" spans="1:11" ht="12.75">
      <c r="A39" s="296" t="s">
        <v>256</v>
      </c>
      <c r="B39" s="297"/>
      <c r="C39" s="297"/>
      <c r="D39" s="297"/>
      <c r="E39" s="297"/>
      <c r="F39" s="297"/>
      <c r="G39" s="297"/>
      <c r="H39" s="297"/>
      <c r="I39" s="1">
        <v>31</v>
      </c>
      <c r="J39" s="160"/>
      <c r="K39" s="184"/>
    </row>
    <row r="40" spans="1:11" ht="12.75">
      <c r="A40" s="296" t="s">
        <v>257</v>
      </c>
      <c r="B40" s="297"/>
      <c r="C40" s="297"/>
      <c r="D40" s="297"/>
      <c r="E40" s="297"/>
      <c r="F40" s="297"/>
      <c r="G40" s="297"/>
      <c r="H40" s="297"/>
      <c r="I40" s="1">
        <v>32</v>
      </c>
      <c r="J40" s="160">
        <v>119713880.98133</v>
      </c>
      <c r="K40" s="184">
        <v>132845626.073638</v>
      </c>
    </row>
    <row r="41" spans="1:11" ht="12.75">
      <c r="A41" s="296" t="s">
        <v>258</v>
      </c>
      <c r="B41" s="297"/>
      <c r="C41" s="297"/>
      <c r="D41" s="297"/>
      <c r="E41" s="297"/>
      <c r="F41" s="297"/>
      <c r="G41" s="297"/>
      <c r="H41" s="297"/>
      <c r="I41" s="1">
        <v>33</v>
      </c>
      <c r="J41" s="160"/>
      <c r="K41" s="184"/>
    </row>
    <row r="42" spans="1:11" ht="12.75">
      <c r="A42" s="296" t="s">
        <v>259</v>
      </c>
      <c r="B42" s="297"/>
      <c r="C42" s="297"/>
      <c r="D42" s="297"/>
      <c r="E42" s="297"/>
      <c r="F42" s="297"/>
      <c r="G42" s="297"/>
      <c r="H42" s="297"/>
      <c r="I42" s="1">
        <v>34</v>
      </c>
      <c r="J42" s="160"/>
      <c r="K42" s="184"/>
    </row>
    <row r="43" spans="1:11" ht="12.75">
      <c r="A43" s="296" t="s">
        <v>260</v>
      </c>
      <c r="B43" s="297"/>
      <c r="C43" s="297"/>
      <c r="D43" s="297"/>
      <c r="E43" s="297"/>
      <c r="F43" s="297"/>
      <c r="G43" s="297"/>
      <c r="H43" s="297"/>
      <c r="I43" s="1">
        <v>35</v>
      </c>
      <c r="J43" s="160">
        <v>3521343.9362452</v>
      </c>
      <c r="K43" s="184">
        <v>1302730.96752381</v>
      </c>
    </row>
    <row r="44" spans="1:11" ht="12.75">
      <c r="A44" s="293" t="s">
        <v>261</v>
      </c>
      <c r="B44" s="294"/>
      <c r="C44" s="294"/>
      <c r="D44" s="294"/>
      <c r="E44" s="294"/>
      <c r="F44" s="294"/>
      <c r="G44" s="294"/>
      <c r="H44" s="294"/>
      <c r="I44" s="1">
        <v>36</v>
      </c>
      <c r="J44" s="161">
        <v>123235224.91757521</v>
      </c>
      <c r="K44" s="187">
        <f>SUM(K39:K43)</f>
        <v>134148357.04116182</v>
      </c>
    </row>
    <row r="45" spans="1:11" ht="21" customHeight="1">
      <c r="A45" s="293" t="s">
        <v>262</v>
      </c>
      <c r="B45" s="294"/>
      <c r="C45" s="294"/>
      <c r="D45" s="294"/>
      <c r="E45" s="294"/>
      <c r="F45" s="294"/>
      <c r="G45" s="294"/>
      <c r="H45" s="294"/>
      <c r="I45" s="1">
        <v>37</v>
      </c>
      <c r="J45" s="161"/>
      <c r="K45" s="187"/>
    </row>
    <row r="46" spans="1:11" ht="22.5" customHeight="1">
      <c r="A46" s="293" t="s">
        <v>263</v>
      </c>
      <c r="B46" s="294"/>
      <c r="C46" s="294"/>
      <c r="D46" s="294"/>
      <c r="E46" s="294"/>
      <c r="F46" s="294"/>
      <c r="G46" s="294"/>
      <c r="H46" s="294"/>
      <c r="I46" s="1">
        <v>38</v>
      </c>
      <c r="J46" s="161">
        <v>123235224.91757521</v>
      </c>
      <c r="K46" s="187">
        <f>+K44-K38</f>
        <v>134148357.04116182</v>
      </c>
    </row>
    <row r="47" spans="1:11" ht="12.75">
      <c r="A47" s="296" t="s">
        <v>264</v>
      </c>
      <c r="B47" s="297"/>
      <c r="C47" s="297"/>
      <c r="D47" s="297"/>
      <c r="E47" s="297"/>
      <c r="F47" s="297"/>
      <c r="G47" s="297"/>
      <c r="H47" s="297"/>
      <c r="I47" s="1">
        <v>39</v>
      </c>
      <c r="J47" s="162"/>
      <c r="K47" s="186"/>
    </row>
    <row r="48" spans="1:11" ht="12.75">
      <c r="A48" s="296" t="s">
        <v>265</v>
      </c>
      <c r="B48" s="297"/>
      <c r="C48" s="297"/>
      <c r="D48" s="297"/>
      <c r="E48" s="297"/>
      <c r="F48" s="297"/>
      <c r="G48" s="297"/>
      <c r="H48" s="297"/>
      <c r="I48" s="1">
        <v>40</v>
      </c>
      <c r="J48" s="29">
        <v>111487592.87580892</v>
      </c>
      <c r="K48" s="184">
        <f>+K46+K33-K19</f>
        <v>163022232.57211474</v>
      </c>
    </row>
    <row r="49" spans="1:11" ht="12.75">
      <c r="A49" s="296" t="s">
        <v>150</v>
      </c>
      <c r="B49" s="297"/>
      <c r="C49" s="297"/>
      <c r="D49" s="297"/>
      <c r="E49" s="297"/>
      <c r="F49" s="297"/>
      <c r="G49" s="297"/>
      <c r="H49" s="297"/>
      <c r="I49" s="1">
        <v>41</v>
      </c>
      <c r="J49" s="160">
        <v>186963270.123203</v>
      </c>
      <c r="K49" s="184">
        <f>+'Balance sheet'!J64</f>
        <v>233194810.177233</v>
      </c>
    </row>
    <row r="50" spans="1:11" ht="12.75">
      <c r="A50" s="296" t="s">
        <v>266</v>
      </c>
      <c r="B50" s="297"/>
      <c r="C50" s="297"/>
      <c r="D50" s="297"/>
      <c r="E50" s="297"/>
      <c r="F50" s="297"/>
      <c r="G50" s="297"/>
      <c r="H50" s="297"/>
      <c r="I50" s="1">
        <v>42</v>
      </c>
      <c r="J50" s="160">
        <v>0</v>
      </c>
      <c r="K50" s="184">
        <f>+K47</f>
        <v>0</v>
      </c>
    </row>
    <row r="51" spans="1:11" ht="12.75">
      <c r="A51" s="296" t="s">
        <v>267</v>
      </c>
      <c r="B51" s="297"/>
      <c r="C51" s="297"/>
      <c r="D51" s="297"/>
      <c r="E51" s="297"/>
      <c r="F51" s="297"/>
      <c r="G51" s="297"/>
      <c r="H51" s="297"/>
      <c r="I51" s="1">
        <v>43</v>
      </c>
      <c r="J51" s="160">
        <v>111487592.87580892</v>
      </c>
      <c r="K51" s="184">
        <f>+K48</f>
        <v>163022232.57211474</v>
      </c>
    </row>
    <row r="52" spans="1:12" ht="12.75">
      <c r="A52" s="308" t="s">
        <v>151</v>
      </c>
      <c r="B52" s="309"/>
      <c r="C52" s="309"/>
      <c r="D52" s="309"/>
      <c r="E52" s="309"/>
      <c r="F52" s="309"/>
      <c r="G52" s="309"/>
      <c r="H52" s="309"/>
      <c r="I52" s="4">
        <v>44</v>
      </c>
      <c r="J52" s="166">
        <v>75475677.24739408</v>
      </c>
      <c r="K52" s="191">
        <f>+K49-K51+K50</f>
        <v>70172577.60511827</v>
      </c>
      <c r="L52" s="149"/>
    </row>
    <row r="53" spans="10:11" ht="12.75">
      <c r="J53" s="163"/>
      <c r="K53" s="192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0" width="11.140625" style="39" customWidth="1"/>
    <col min="11" max="11" width="10.7109375" style="170" customWidth="1"/>
    <col min="12" max="12" width="13.00390625" style="39" bestFit="1" customWidth="1"/>
    <col min="13" max="13" width="9.140625" style="39" customWidth="1"/>
    <col min="14" max="14" width="13.00390625" style="39" bestFit="1" customWidth="1"/>
    <col min="15" max="15" width="0" style="39" hidden="1" customWidth="1"/>
    <col min="16" max="16384" width="9.140625" style="39" customWidth="1"/>
  </cols>
  <sheetData>
    <row r="1" spans="1:12" ht="12.75">
      <c r="A1" s="360" t="s">
        <v>268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8"/>
    </row>
    <row r="2" spans="1:12" ht="15.75">
      <c r="A2" s="20"/>
      <c r="B2" s="37"/>
      <c r="C2" s="370" t="s">
        <v>269</v>
      </c>
      <c r="D2" s="370"/>
      <c r="E2" s="40">
        <v>42370</v>
      </c>
      <c r="F2" s="21" t="s">
        <v>31</v>
      </c>
      <c r="G2" s="371">
        <v>42551</v>
      </c>
      <c r="H2" s="372"/>
      <c r="I2" s="37"/>
      <c r="J2" s="37"/>
      <c r="K2" s="37"/>
      <c r="L2" s="41"/>
    </row>
    <row r="3" spans="1:11" ht="24">
      <c r="A3" s="373" t="s">
        <v>116</v>
      </c>
      <c r="B3" s="373"/>
      <c r="C3" s="373"/>
      <c r="D3" s="373"/>
      <c r="E3" s="373"/>
      <c r="F3" s="373"/>
      <c r="G3" s="373"/>
      <c r="H3" s="373"/>
      <c r="I3" s="43" t="s">
        <v>117</v>
      </c>
      <c r="J3" s="44" t="s">
        <v>118</v>
      </c>
      <c r="K3" s="178" t="s">
        <v>119</v>
      </c>
    </row>
    <row r="4" spans="1:11" ht="12.75">
      <c r="A4" s="374">
        <v>1</v>
      </c>
      <c r="B4" s="374"/>
      <c r="C4" s="374"/>
      <c r="D4" s="374"/>
      <c r="E4" s="374"/>
      <c r="F4" s="374"/>
      <c r="G4" s="374"/>
      <c r="H4" s="374"/>
      <c r="I4" s="46">
        <v>2</v>
      </c>
      <c r="J4" s="45" t="s">
        <v>3</v>
      </c>
      <c r="K4" s="45" t="s">
        <v>4</v>
      </c>
    </row>
    <row r="5" spans="1:11" ht="12.75">
      <c r="A5" s="362" t="s">
        <v>152</v>
      </c>
      <c r="B5" s="363"/>
      <c r="C5" s="363"/>
      <c r="D5" s="363"/>
      <c r="E5" s="363"/>
      <c r="F5" s="363"/>
      <c r="G5" s="363"/>
      <c r="H5" s="363"/>
      <c r="I5" s="22">
        <v>1</v>
      </c>
      <c r="J5" s="23">
        <v>133165000</v>
      </c>
      <c r="K5" s="23">
        <f>+'Balance sheet'!K70</f>
        <v>133165000</v>
      </c>
    </row>
    <row r="6" spans="1:11" ht="12.75">
      <c r="A6" s="362" t="s">
        <v>153</v>
      </c>
      <c r="B6" s="363"/>
      <c r="C6" s="363"/>
      <c r="D6" s="363"/>
      <c r="E6" s="363"/>
      <c r="F6" s="363"/>
      <c r="G6" s="363"/>
      <c r="H6" s="363"/>
      <c r="I6" s="22">
        <v>2</v>
      </c>
      <c r="J6" s="24"/>
      <c r="K6" s="24"/>
    </row>
    <row r="7" spans="1:11" ht="12.75">
      <c r="A7" s="362" t="s">
        <v>270</v>
      </c>
      <c r="B7" s="363"/>
      <c r="C7" s="363"/>
      <c r="D7" s="363"/>
      <c r="E7" s="363"/>
      <c r="F7" s="363"/>
      <c r="G7" s="363"/>
      <c r="H7" s="363"/>
      <c r="I7" s="22">
        <v>3</v>
      </c>
      <c r="J7" s="24">
        <v>22942694.83</v>
      </c>
      <c r="K7" s="24">
        <f>+'Balance sheet'!K72</f>
        <v>21131255.64</v>
      </c>
    </row>
    <row r="8" spans="1:11" ht="12.75">
      <c r="A8" s="362" t="s">
        <v>271</v>
      </c>
      <c r="B8" s="363"/>
      <c r="C8" s="363"/>
      <c r="D8" s="363"/>
      <c r="E8" s="363"/>
      <c r="F8" s="363"/>
      <c r="G8" s="363"/>
      <c r="H8" s="363"/>
      <c r="I8" s="22">
        <v>4</v>
      </c>
      <c r="J8" s="24">
        <v>61290911.6349236</v>
      </c>
      <c r="K8" s="24">
        <f>+'Balance sheet'!K79</f>
        <v>21310252.91068</v>
      </c>
    </row>
    <row r="9" spans="1:11" ht="12.75">
      <c r="A9" s="362" t="s">
        <v>272</v>
      </c>
      <c r="B9" s="363"/>
      <c r="C9" s="363"/>
      <c r="D9" s="363"/>
      <c r="E9" s="363"/>
      <c r="F9" s="363"/>
      <c r="G9" s="363"/>
      <c r="H9" s="363"/>
      <c r="I9" s="22">
        <v>5</v>
      </c>
      <c r="J9" s="24">
        <v>50950363.4011503</v>
      </c>
      <c r="K9" s="24">
        <f>+'Balance sheet'!K82</f>
        <v>51026462.813492</v>
      </c>
    </row>
    <row r="10" spans="1:11" ht="12.75">
      <c r="A10" s="362" t="s">
        <v>273</v>
      </c>
      <c r="B10" s="363"/>
      <c r="C10" s="363"/>
      <c r="D10" s="363"/>
      <c r="E10" s="363"/>
      <c r="F10" s="363"/>
      <c r="G10" s="363"/>
      <c r="H10" s="363"/>
      <c r="I10" s="22">
        <v>6</v>
      </c>
      <c r="J10" s="24"/>
      <c r="K10" s="24"/>
    </row>
    <row r="11" spans="1:11" ht="12.75">
      <c r="A11" s="362" t="s">
        <v>154</v>
      </c>
      <c r="B11" s="363"/>
      <c r="C11" s="363"/>
      <c r="D11" s="363"/>
      <c r="E11" s="363"/>
      <c r="F11" s="363"/>
      <c r="G11" s="363"/>
      <c r="H11" s="363"/>
      <c r="I11" s="22">
        <v>7</v>
      </c>
      <c r="J11" s="24"/>
      <c r="K11" s="24"/>
    </row>
    <row r="12" spans="1:11" ht="12.75">
      <c r="A12" s="362" t="s">
        <v>274</v>
      </c>
      <c r="B12" s="363"/>
      <c r="C12" s="363"/>
      <c r="D12" s="363"/>
      <c r="E12" s="363"/>
      <c r="F12" s="363"/>
      <c r="G12" s="363"/>
      <c r="H12" s="363"/>
      <c r="I12" s="22">
        <v>8</v>
      </c>
      <c r="J12" s="24"/>
      <c r="K12" s="24"/>
    </row>
    <row r="13" spans="1:11" ht="12.75">
      <c r="A13" s="362" t="s">
        <v>275</v>
      </c>
      <c r="B13" s="363"/>
      <c r="C13" s="363"/>
      <c r="D13" s="363"/>
      <c r="E13" s="363"/>
      <c r="F13" s="363"/>
      <c r="G13" s="363"/>
      <c r="H13" s="363"/>
      <c r="I13" s="22">
        <v>9</v>
      </c>
      <c r="J13" s="24"/>
      <c r="K13" s="24"/>
    </row>
    <row r="14" spans="1:14" ht="12.75">
      <c r="A14" s="364" t="s">
        <v>155</v>
      </c>
      <c r="B14" s="365"/>
      <c r="C14" s="365"/>
      <c r="D14" s="365"/>
      <c r="E14" s="365"/>
      <c r="F14" s="365"/>
      <c r="G14" s="365"/>
      <c r="H14" s="365"/>
      <c r="I14" s="22">
        <v>10</v>
      </c>
      <c r="J14" s="73">
        <v>268348969.8660739</v>
      </c>
      <c r="K14" s="169">
        <f>SUM(K5:K13)</f>
        <v>226632971.36417198</v>
      </c>
      <c r="L14" s="71"/>
      <c r="M14" s="71"/>
      <c r="N14" s="71"/>
    </row>
    <row r="15" spans="1:12" ht="12.75">
      <c r="A15" s="362" t="s">
        <v>276</v>
      </c>
      <c r="B15" s="363"/>
      <c r="C15" s="363"/>
      <c r="D15" s="363"/>
      <c r="E15" s="363"/>
      <c r="F15" s="363"/>
      <c r="G15" s="363"/>
      <c r="H15" s="363"/>
      <c r="I15" s="22">
        <v>11</v>
      </c>
      <c r="J15" s="24">
        <v>5628</v>
      </c>
      <c r="K15" s="203">
        <f>+'P&amp;L'!L58</f>
        <v>-124126</v>
      </c>
      <c r="L15" s="71"/>
    </row>
    <row r="16" spans="1:11" ht="12.75">
      <c r="A16" s="362" t="s">
        <v>277</v>
      </c>
      <c r="B16" s="363"/>
      <c r="C16" s="363"/>
      <c r="D16" s="363"/>
      <c r="E16" s="363"/>
      <c r="F16" s="363"/>
      <c r="G16" s="363"/>
      <c r="H16" s="363"/>
      <c r="I16" s="22">
        <v>12</v>
      </c>
      <c r="J16" s="24"/>
      <c r="K16" s="24"/>
    </row>
    <row r="17" spans="1:11" ht="12.75">
      <c r="A17" s="362" t="s">
        <v>156</v>
      </c>
      <c r="B17" s="363"/>
      <c r="C17" s="363"/>
      <c r="D17" s="363"/>
      <c r="E17" s="363"/>
      <c r="F17" s="363"/>
      <c r="G17" s="363"/>
      <c r="H17" s="363"/>
      <c r="I17" s="22">
        <v>13</v>
      </c>
      <c r="J17" s="24"/>
      <c r="K17" s="24"/>
    </row>
    <row r="18" spans="1:11" ht="12.75">
      <c r="A18" s="362" t="s">
        <v>157</v>
      </c>
      <c r="B18" s="363"/>
      <c r="C18" s="363"/>
      <c r="D18" s="363"/>
      <c r="E18" s="363"/>
      <c r="F18" s="363"/>
      <c r="G18" s="363"/>
      <c r="H18" s="363"/>
      <c r="I18" s="22">
        <v>14</v>
      </c>
      <c r="J18" s="24"/>
      <c r="K18" s="24"/>
    </row>
    <row r="19" spans="1:11" ht="12.75">
      <c r="A19" s="362" t="s">
        <v>278</v>
      </c>
      <c r="B19" s="363"/>
      <c r="C19" s="363"/>
      <c r="D19" s="363"/>
      <c r="E19" s="363"/>
      <c r="F19" s="363"/>
      <c r="G19" s="363"/>
      <c r="H19" s="363"/>
      <c r="I19" s="22">
        <v>15</v>
      </c>
      <c r="J19" s="24"/>
      <c r="K19" s="24"/>
    </row>
    <row r="20" spans="1:11" ht="12.75">
      <c r="A20" s="362" t="s">
        <v>279</v>
      </c>
      <c r="B20" s="363"/>
      <c r="C20" s="363"/>
      <c r="D20" s="363"/>
      <c r="E20" s="363"/>
      <c r="F20" s="363"/>
      <c r="G20" s="363"/>
      <c r="H20" s="363"/>
      <c r="I20" s="22">
        <v>16</v>
      </c>
      <c r="J20" s="24"/>
      <c r="K20" s="24"/>
    </row>
    <row r="21" spans="1:11" ht="12.75">
      <c r="A21" s="364" t="s">
        <v>280</v>
      </c>
      <c r="B21" s="365"/>
      <c r="C21" s="365"/>
      <c r="D21" s="365"/>
      <c r="E21" s="365"/>
      <c r="F21" s="365"/>
      <c r="G21" s="365"/>
      <c r="H21" s="365"/>
      <c r="I21" s="22">
        <v>17</v>
      </c>
      <c r="J21" s="42">
        <v>5628</v>
      </c>
      <c r="K21" s="42">
        <f>SUM(K15:K20)</f>
        <v>-124126</v>
      </c>
    </row>
    <row r="22" spans="1:11" ht="12.75">
      <c r="A22" s="366"/>
      <c r="B22" s="367"/>
      <c r="C22" s="367"/>
      <c r="D22" s="367"/>
      <c r="E22" s="367"/>
      <c r="F22" s="367"/>
      <c r="G22" s="367"/>
      <c r="H22" s="367"/>
      <c r="I22" s="368"/>
      <c r="J22" s="368"/>
      <c r="K22" s="369"/>
    </row>
    <row r="23" spans="1:11" ht="12.75">
      <c r="A23" s="354" t="s">
        <v>282</v>
      </c>
      <c r="B23" s="355"/>
      <c r="C23" s="355"/>
      <c r="D23" s="355"/>
      <c r="E23" s="355"/>
      <c r="F23" s="355"/>
      <c r="G23" s="355"/>
      <c r="H23" s="355"/>
      <c r="I23" s="25">
        <v>18</v>
      </c>
      <c r="J23" s="23">
        <f>+J21</f>
        <v>5628</v>
      </c>
      <c r="K23" s="23">
        <f>+K21</f>
        <v>-124126</v>
      </c>
    </row>
    <row r="24" spans="1:11" ht="12.75">
      <c r="A24" s="356" t="s">
        <v>281</v>
      </c>
      <c r="B24" s="357"/>
      <c r="C24" s="357"/>
      <c r="D24" s="357"/>
      <c r="E24" s="357"/>
      <c r="F24" s="357"/>
      <c r="G24" s="357"/>
      <c r="H24" s="357"/>
      <c r="I24" s="26">
        <v>19</v>
      </c>
      <c r="J24" s="42"/>
      <c r="K24" s="42"/>
    </row>
    <row r="25" spans="1:11" ht="30" customHeight="1">
      <c r="A25" s="358" t="s">
        <v>158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</row>
  </sheetData>
  <sheetProtection/>
  <protectedRanges>
    <protectedRange sqref="E2" name="Range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SheetLayoutView="100" zoomScalePageLayoutView="0" workbookViewId="0" topLeftCell="A1">
      <selection activeCell="M11" sqref="M11:M13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140625" style="0" customWidth="1"/>
    <col min="4" max="5" width="10.421875" style="0" customWidth="1"/>
    <col min="6" max="6" width="11.140625" style="0" customWidth="1"/>
    <col min="7" max="7" width="10.57421875" style="0" customWidth="1"/>
    <col min="8" max="12" width="10.28125" style="0" bestFit="1" customWidth="1"/>
    <col min="13" max="13" width="12.8515625" style="0" bestFit="1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375" t="s">
        <v>330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</row>
    <row r="5" spans="1:12" ht="14.25">
      <c r="A5" s="121" t="s">
        <v>293</v>
      </c>
      <c r="B5" s="122" t="s">
        <v>294</v>
      </c>
      <c r="C5" s="123"/>
      <c r="D5" s="123"/>
      <c r="E5" s="123"/>
      <c r="F5" s="123"/>
      <c r="G5" s="123"/>
      <c r="H5" s="123"/>
      <c r="I5" s="123"/>
      <c r="J5" s="123"/>
      <c r="K5" s="123"/>
      <c r="L5" s="119"/>
    </row>
    <row r="6" spans="1:12" ht="14.25">
      <c r="A6" s="124"/>
      <c r="B6" s="123"/>
      <c r="C6" s="377"/>
      <c r="D6" s="377"/>
      <c r="E6" s="377"/>
      <c r="F6" s="377"/>
      <c r="G6" s="377"/>
      <c r="H6" s="377"/>
      <c r="I6" s="148"/>
      <c r="J6" s="148"/>
      <c r="K6" s="123"/>
      <c r="L6" s="119"/>
    </row>
    <row r="7" spans="1:12" ht="12.75">
      <c r="A7" s="124"/>
      <c r="B7" s="125"/>
      <c r="C7" s="377" t="s">
        <v>295</v>
      </c>
      <c r="D7" s="377"/>
      <c r="E7" s="377" t="s">
        <v>324</v>
      </c>
      <c r="F7" s="377"/>
      <c r="G7" s="377" t="s">
        <v>320</v>
      </c>
      <c r="H7" s="377"/>
      <c r="I7" s="381" t="s">
        <v>316</v>
      </c>
      <c r="J7" s="381"/>
      <c r="K7" s="377" t="s">
        <v>296</v>
      </c>
      <c r="L7" s="377"/>
    </row>
    <row r="8" spans="1:12" ht="12.75">
      <c r="A8" s="124"/>
      <c r="B8" s="126"/>
      <c r="C8" s="127" t="s">
        <v>332</v>
      </c>
      <c r="D8" s="127" t="s">
        <v>336</v>
      </c>
      <c r="E8" s="127" t="str">
        <f aca="true" t="shared" si="0" ref="E8:L8">+C8</f>
        <v>30.6.2016.</v>
      </c>
      <c r="F8" s="127" t="str">
        <f t="shared" si="0"/>
        <v>30.6.2015.</v>
      </c>
      <c r="G8" s="127" t="str">
        <f t="shared" si="0"/>
        <v>30.6.2016.</v>
      </c>
      <c r="H8" s="127" t="str">
        <f t="shared" si="0"/>
        <v>30.6.2015.</v>
      </c>
      <c r="I8" s="127" t="str">
        <f t="shared" si="0"/>
        <v>30.6.2016.</v>
      </c>
      <c r="J8" s="127" t="str">
        <f t="shared" si="0"/>
        <v>30.6.2015.</v>
      </c>
      <c r="K8" s="127" t="str">
        <f t="shared" si="0"/>
        <v>30.6.2016.</v>
      </c>
      <c r="L8" s="127" t="str">
        <f t="shared" si="0"/>
        <v>30.6.2015.</v>
      </c>
    </row>
    <row r="9" spans="1:12" ht="12.75">
      <c r="A9" s="124"/>
      <c r="B9" s="128"/>
      <c r="C9" s="129" t="s">
        <v>297</v>
      </c>
      <c r="D9" s="129" t="s">
        <v>297</v>
      </c>
      <c r="E9" s="129" t="s">
        <v>298</v>
      </c>
      <c r="F9" s="130" t="s">
        <v>298</v>
      </c>
      <c r="G9" s="130" t="s">
        <v>298</v>
      </c>
      <c r="H9" s="129" t="s">
        <v>297</v>
      </c>
      <c r="I9" s="129" t="s">
        <v>297</v>
      </c>
      <c r="J9" s="129" t="s">
        <v>297</v>
      </c>
      <c r="K9" s="129" t="s">
        <v>297</v>
      </c>
      <c r="L9" s="129" t="s">
        <v>297</v>
      </c>
    </row>
    <row r="10" spans="1:12" ht="12.75">
      <c r="A10" s="124"/>
      <c r="B10" s="128"/>
      <c r="C10" s="129"/>
      <c r="D10" s="129"/>
      <c r="E10" s="129"/>
      <c r="F10" s="130"/>
      <c r="G10" s="130"/>
      <c r="H10" s="129"/>
      <c r="I10" s="129"/>
      <c r="J10" s="129"/>
      <c r="K10" s="129"/>
      <c r="L10" s="129"/>
    </row>
    <row r="11" spans="1:13" ht="12.75">
      <c r="A11" s="124"/>
      <c r="B11" s="131" t="s">
        <v>329</v>
      </c>
      <c r="C11" s="150">
        <v>367848.95791915</v>
      </c>
      <c r="D11" s="150">
        <v>312378.047348499</v>
      </c>
      <c r="E11" s="150">
        <v>350595.314173926</v>
      </c>
      <c r="F11" s="150">
        <v>340938.051647976</v>
      </c>
      <c r="G11" s="150">
        <v>11844.10066356</v>
      </c>
      <c r="H11" s="150">
        <v>26120.216878924</v>
      </c>
      <c r="I11" s="150">
        <v>0</v>
      </c>
      <c r="J11" s="150">
        <v>0</v>
      </c>
      <c r="K11" s="194">
        <f>+C11+E11+G11+I11</f>
        <v>730288.372756636</v>
      </c>
      <c r="L11" s="194">
        <f>+D11+F11+H11+J11</f>
        <v>679436.315875399</v>
      </c>
      <c r="M11" s="196"/>
    </row>
    <row r="12" spans="1:13" ht="12.75">
      <c r="A12" s="124"/>
      <c r="B12" s="131" t="s">
        <v>328</v>
      </c>
      <c r="C12" s="152">
        <v>21079.049370102002</v>
      </c>
      <c r="D12" s="152">
        <v>6200.2310215279995</v>
      </c>
      <c r="E12" s="152">
        <v>49085.088592709</v>
      </c>
      <c r="F12" s="152">
        <v>58902.173970735996</v>
      </c>
      <c r="G12" s="151">
        <v>-1355.463750823</v>
      </c>
      <c r="H12" s="151">
        <v>2772.841797934</v>
      </c>
      <c r="I12" s="151">
        <v>-17806.515579141</v>
      </c>
      <c r="J12" s="151">
        <v>-15604.928347655</v>
      </c>
      <c r="K12" s="194">
        <f>+C12+E12+G12+I12</f>
        <v>51002.15863284701</v>
      </c>
      <c r="L12" s="194">
        <f>+D12+F12+H12+J12</f>
        <v>52270.31844254299</v>
      </c>
      <c r="M12" s="196"/>
    </row>
    <row r="13" spans="1:12" ht="14.25">
      <c r="A13" s="124"/>
      <c r="B13" s="123"/>
      <c r="C13" s="200"/>
      <c r="D13" s="153"/>
      <c r="E13" s="200"/>
      <c r="F13" s="153"/>
      <c r="G13" s="200"/>
      <c r="H13" s="153"/>
      <c r="I13" s="153"/>
      <c r="J13" s="153"/>
      <c r="K13" s="153"/>
      <c r="L13" s="153"/>
    </row>
    <row r="14" spans="1:12" ht="14.25">
      <c r="A14" s="121" t="s">
        <v>299</v>
      </c>
      <c r="B14" s="122" t="s">
        <v>300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19"/>
    </row>
    <row r="15" spans="1:12" ht="15" customHeight="1">
      <c r="A15" s="132"/>
      <c r="B15" s="133"/>
      <c r="C15" s="134" t="str">
        <f>+C8</f>
        <v>30.6.2016.</v>
      </c>
      <c r="D15" s="134" t="str">
        <f>+D8</f>
        <v>30.6.2015.</v>
      </c>
      <c r="E15" s="120"/>
      <c r="G15" s="120"/>
      <c r="H15" s="120"/>
      <c r="I15" s="120"/>
      <c r="J15" s="120"/>
      <c r="K15" s="120"/>
      <c r="L15" s="119"/>
    </row>
    <row r="16" spans="1:12" ht="12.75">
      <c r="A16" s="132"/>
      <c r="B16" s="133"/>
      <c r="C16" s="130" t="s">
        <v>297</v>
      </c>
      <c r="D16" s="129" t="s">
        <v>297</v>
      </c>
      <c r="E16" s="120"/>
      <c r="F16" s="120"/>
      <c r="G16" s="120"/>
      <c r="H16" s="120"/>
      <c r="I16" s="120"/>
      <c r="J16" s="120"/>
      <c r="K16" s="120"/>
      <c r="L16" s="119"/>
    </row>
    <row r="17" spans="1:12" ht="12.75">
      <c r="A17" s="132"/>
      <c r="B17" s="133"/>
      <c r="C17" s="135"/>
      <c r="D17" s="135"/>
      <c r="E17" s="120"/>
      <c r="F17" s="120"/>
      <c r="G17" s="120"/>
      <c r="H17" s="120"/>
      <c r="I17" s="120"/>
      <c r="J17" s="120"/>
      <c r="K17" s="120"/>
      <c r="L17" s="119"/>
    </row>
    <row r="18" spans="1:12" ht="12.75" customHeight="1" thickBot="1">
      <c r="A18" s="132"/>
      <c r="B18" s="133" t="s">
        <v>301</v>
      </c>
      <c r="C18" s="136">
        <v>441019</v>
      </c>
      <c r="D18" s="136">
        <v>393676</v>
      </c>
      <c r="E18" s="120"/>
      <c r="F18" s="120"/>
      <c r="G18" s="120"/>
      <c r="H18" s="137"/>
      <c r="I18" s="137"/>
      <c r="J18" s="137"/>
      <c r="K18" s="120"/>
      <c r="L18" s="119"/>
    </row>
    <row r="19" spans="1:12" ht="12.75">
      <c r="A19" s="132"/>
      <c r="B19" s="133"/>
      <c r="C19" s="138"/>
      <c r="D19" s="139"/>
      <c r="E19" s="120"/>
      <c r="F19" s="120"/>
      <c r="G19" s="120"/>
      <c r="H19" s="120"/>
      <c r="I19" s="120"/>
      <c r="J19" s="120"/>
      <c r="K19" s="120"/>
      <c r="L19" s="119"/>
    </row>
    <row r="20" spans="1:12" ht="12.75" customHeight="1" thickBot="1">
      <c r="A20" s="132"/>
      <c r="B20" s="133" t="s">
        <v>302</v>
      </c>
      <c r="C20" s="136">
        <v>193215</v>
      </c>
      <c r="D20" s="136">
        <v>153918</v>
      </c>
      <c r="E20" s="120"/>
      <c r="F20" s="120"/>
      <c r="G20" s="120"/>
      <c r="H20" s="120"/>
      <c r="I20" s="120"/>
      <c r="J20" s="120"/>
      <c r="K20" s="120"/>
      <c r="L20" s="119"/>
    </row>
    <row r="21" spans="1:12" ht="12.75">
      <c r="A21" s="132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19"/>
    </row>
    <row r="22" spans="1:12" ht="12.75">
      <c r="A22" s="140" t="s">
        <v>303</v>
      </c>
      <c r="B22" s="122" t="s">
        <v>304</v>
      </c>
      <c r="C22" s="133"/>
      <c r="D22" s="133"/>
      <c r="E22" s="120"/>
      <c r="F22" s="120"/>
      <c r="G22" s="120"/>
      <c r="H22" s="120"/>
      <c r="I22" s="120"/>
      <c r="J22" s="120"/>
      <c r="K22" s="120"/>
      <c r="L22" s="119"/>
    </row>
    <row r="23" spans="1:12" ht="12.75">
      <c r="A23" s="140"/>
      <c r="B23" s="141"/>
      <c r="C23" s="133"/>
      <c r="D23" s="133"/>
      <c r="E23" s="120"/>
      <c r="F23" s="120"/>
      <c r="G23" s="120"/>
      <c r="H23" s="120"/>
      <c r="I23" s="120"/>
      <c r="J23" s="120"/>
      <c r="K23" s="120"/>
      <c r="L23" s="119"/>
    </row>
    <row r="24" spans="1:12" ht="12.75">
      <c r="A24" s="120"/>
      <c r="B24" s="133"/>
      <c r="C24" s="142" t="str">
        <f>+C8</f>
        <v>30.6.2016.</v>
      </c>
      <c r="D24" s="143">
        <v>42369</v>
      </c>
      <c r="E24" s="120"/>
      <c r="F24" s="120"/>
      <c r="G24" s="120"/>
      <c r="H24" s="120"/>
      <c r="I24" s="120"/>
      <c r="J24" s="120"/>
      <c r="K24" s="120"/>
      <c r="L24" s="119"/>
    </row>
    <row r="25" spans="1:12" ht="12.75">
      <c r="A25" s="120"/>
      <c r="B25" s="133"/>
      <c r="C25" s="130" t="s">
        <v>297</v>
      </c>
      <c r="D25" s="130" t="s">
        <v>297</v>
      </c>
      <c r="E25" s="120"/>
      <c r="F25" s="120"/>
      <c r="G25" s="120"/>
      <c r="H25" s="120"/>
      <c r="I25" s="120"/>
      <c r="J25" s="120"/>
      <c r="K25" s="120"/>
      <c r="L25" s="119"/>
    </row>
    <row r="26" spans="1:12" ht="12.75">
      <c r="A26" s="120"/>
      <c r="B26" s="133"/>
      <c r="C26" s="135"/>
      <c r="D26" s="135"/>
      <c r="E26" s="120"/>
      <c r="F26" s="120"/>
      <c r="G26" s="120"/>
      <c r="H26" s="120"/>
      <c r="I26" s="120"/>
      <c r="J26" s="120"/>
      <c r="K26" s="120"/>
      <c r="L26" s="119"/>
    </row>
    <row r="27" spans="1:12" ht="13.5" customHeight="1" thickBot="1">
      <c r="A27" s="120"/>
      <c r="B27" s="133" t="s">
        <v>305</v>
      </c>
      <c r="C27" s="144">
        <v>89374</v>
      </c>
      <c r="D27" s="144">
        <v>117035</v>
      </c>
      <c r="E27" s="195"/>
      <c r="F27" s="195"/>
      <c r="G27" s="120"/>
      <c r="H27" s="120"/>
      <c r="I27" s="120"/>
      <c r="J27" s="120"/>
      <c r="K27" s="120"/>
      <c r="L27" s="119"/>
    </row>
    <row r="28" spans="1:12" ht="12.75">
      <c r="A28" s="120"/>
      <c r="B28" s="133"/>
      <c r="C28" s="138"/>
      <c r="D28" s="138"/>
      <c r="E28" s="120"/>
      <c r="F28" s="120"/>
      <c r="G28" s="120"/>
      <c r="H28" s="120"/>
      <c r="I28" s="120"/>
      <c r="J28" s="120"/>
      <c r="K28" s="120"/>
      <c r="L28" s="119"/>
    </row>
    <row r="29" spans="1:12" ht="13.5" thickBot="1">
      <c r="A29" s="120"/>
      <c r="B29" s="133" t="s">
        <v>306</v>
      </c>
      <c r="C29" s="144">
        <v>86860</v>
      </c>
      <c r="D29" s="144">
        <v>52725</v>
      </c>
      <c r="E29" s="195"/>
      <c r="F29" s="195"/>
      <c r="G29" s="120"/>
      <c r="H29" s="120"/>
      <c r="I29" s="120"/>
      <c r="J29" s="120"/>
      <c r="K29" s="120"/>
      <c r="L29" s="119"/>
    </row>
    <row r="30" spans="1:13" ht="12.75">
      <c r="A30" s="119"/>
      <c r="B30" s="133"/>
      <c r="C30" s="138"/>
      <c r="D30" s="138"/>
      <c r="E30" s="119"/>
      <c r="F30" s="119"/>
      <c r="G30" s="119"/>
      <c r="H30" s="119"/>
      <c r="I30" s="119"/>
      <c r="J30" s="119"/>
      <c r="K30" s="119"/>
      <c r="L30" s="119"/>
      <c r="M30" s="182"/>
    </row>
    <row r="31" spans="1:12" ht="12.75">
      <c r="A31" s="147" t="s">
        <v>319</v>
      </c>
      <c r="B31" s="380" t="s">
        <v>307</v>
      </c>
      <c r="C31" s="376"/>
      <c r="D31" s="376"/>
      <c r="E31" s="376"/>
      <c r="F31" s="376"/>
      <c r="G31" s="376"/>
      <c r="H31" s="376"/>
      <c r="I31" s="376"/>
      <c r="J31" s="376"/>
      <c r="K31" s="376"/>
      <c r="L31" s="376"/>
    </row>
    <row r="32" spans="1:12" ht="12.75">
      <c r="A32" s="172"/>
      <c r="B32" s="378"/>
      <c r="C32" s="379"/>
      <c r="D32" s="379"/>
      <c r="E32" s="379"/>
      <c r="F32" s="379"/>
      <c r="G32" s="379"/>
      <c r="H32" s="379"/>
      <c r="I32" s="379"/>
      <c r="J32" s="379"/>
      <c r="K32" s="379"/>
      <c r="L32" s="379"/>
    </row>
    <row r="33" spans="1:13" ht="12.75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</row>
    <row r="34" spans="2:5" ht="12.75">
      <c r="B34" s="155"/>
      <c r="C34" s="154"/>
      <c r="D34" s="157"/>
      <c r="E34" s="156"/>
    </row>
    <row r="36" spans="2:5" ht="12.75">
      <c r="B36" s="147"/>
      <c r="C36" s="180"/>
      <c r="D36" s="181"/>
      <c r="E36" s="181"/>
    </row>
    <row r="37" spans="2:5" ht="12.75">
      <c r="B37" s="198"/>
      <c r="C37" s="199"/>
      <c r="D37" s="201"/>
      <c r="E37" s="201"/>
    </row>
    <row r="38" spans="2:5" ht="12.75">
      <c r="B38" s="147"/>
      <c r="C38" s="180"/>
      <c r="D38" s="181"/>
      <c r="E38" s="181"/>
    </row>
    <row r="39" spans="2:5" ht="12.75">
      <c r="B39" s="147"/>
      <c r="C39" s="180"/>
      <c r="D39" s="181"/>
      <c r="E39" s="181"/>
    </row>
    <row r="40" spans="2:5" ht="12.75">
      <c r="B40" s="147"/>
      <c r="C40" s="180"/>
      <c r="D40" s="181"/>
      <c r="E40" s="181"/>
    </row>
    <row r="41" spans="2:5" ht="12.75">
      <c r="B41" s="147"/>
      <c r="C41" s="180"/>
      <c r="D41" s="181"/>
      <c r="E41" s="181"/>
    </row>
    <row r="42" spans="2:5" ht="12.75">
      <c r="B42" s="147"/>
      <c r="C42" s="180"/>
      <c r="D42" s="181"/>
      <c r="E42" s="181"/>
    </row>
    <row r="43" spans="2:5" ht="12.75">
      <c r="B43" s="147"/>
      <c r="C43" s="180"/>
      <c r="D43" s="181"/>
      <c r="E43" s="181"/>
    </row>
    <row r="44" spans="2:5" ht="12.75">
      <c r="B44" s="147"/>
      <c r="C44" s="180"/>
      <c r="D44" s="181"/>
      <c r="E44" s="181"/>
    </row>
    <row r="45" spans="2:5" ht="12.75">
      <c r="B45" s="147"/>
      <c r="C45" s="180"/>
      <c r="D45" s="181"/>
      <c r="E45" s="181"/>
    </row>
    <row r="46" ht="12.75">
      <c r="D46" s="202"/>
    </row>
    <row r="47" ht="12.75">
      <c r="E47" s="182"/>
    </row>
  </sheetData>
  <sheetProtection/>
  <mergeCells count="12">
    <mergeCell ref="K7:L7"/>
    <mergeCell ref="I7:J7"/>
    <mergeCell ref="A2:L2"/>
    <mergeCell ref="A4:L4"/>
    <mergeCell ref="C6:D6"/>
    <mergeCell ref="E6:F6"/>
    <mergeCell ref="G6:H6"/>
    <mergeCell ref="B32:L32"/>
    <mergeCell ref="B31:L31"/>
    <mergeCell ref="C7:D7"/>
    <mergeCell ref="E7:F7"/>
    <mergeCell ref="G7:H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2015-02-16T10:28:59Z</cp:lastPrinted>
  <dcterms:created xsi:type="dcterms:W3CDTF">2008-10-17T11:51:54Z</dcterms:created>
  <dcterms:modified xsi:type="dcterms:W3CDTF">2016-07-26T06:26:08Z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