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6225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4">'Equity'!$A$1:$K$25</definedName>
    <definedName name="_xlnm.Print_Area" localSheetId="0">'General'!$A$1:$I$63</definedName>
    <definedName name="_xlnm.Print_Area" localSheetId="5">'Notes'!$A$2:$L$35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<sst xmlns="http://schemas.openxmlformats.org/spreadsheetml/2006/main" count="389" uniqueCount="333">
  <si>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</si>
  <si>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</si>
  <si>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</si>
  <si>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</si>
  <si>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</si>
  <si>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</si>
  <si>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</si>
  <si>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</si>
  <si>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</si>
  <si>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</si>
  <si>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</si>
  <si>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</si>
  <si>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</si>
  <si>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</si>
  <si>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</si>
  <si>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</si>
  <si>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</si>
  <si>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</si>
  <si>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</si>
  <si>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</si>
  <si>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</si>
  <si>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</si>
  <si>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</si>
  <si>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</si>
  <si>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</si>
  <si>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</si>
  <si>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</si>
  <si>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</si>
  <si>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</si>
  <si>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</si>
  <si>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</si>
  <si>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</si>
  <si>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</si>
  <si>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</si>
  <si>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</si>
  <si>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</si>
  <si>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</si>
  <si>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</si>
  <si>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</si>
  <si>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</si>
  <si>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</si>
  <si>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</si>
  <si>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</si>
  <si>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</si>
  <si>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</si>
  <si>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</si>
  <si>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</si>
  <si>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</si>
  <si>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</si>
  <si>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</si>
  <si>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</si>
  <si>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</si>
  <si>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</si>
  <si>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</si>
  <si>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</si>
  <si>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</si>
  <si>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</si>
  <si>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</si>
  <si>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</si>
  <si>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</si>
  <si>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</si>
  <si>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</si>
  <si>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</si>
  <si>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</si>
  <si>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</si>
  <si>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</si>
  <si>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</si>
  <si>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</si>
  <si>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</si>
  <si>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</si>
  <si>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</si>
  <si>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</si>
  <si>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</si>
  <si>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</si>
  <si>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</si>
  <si>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</si>
  <si>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</si>
  <si>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</si>
  <si>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</si>
  <si>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</si>
  <si>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</si>
  <si>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</si>
  <si>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</si>
  <si>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</si>
  <si>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</si>
  <si>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</si>
  <si>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</si>
  <si>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</si>
  <si>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</si>
  <si>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</si>
  <si>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</si>
  <si>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</si>
  <si>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</si>
  <si>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</si>
  <si>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</si>
  <si>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</si>
  <si>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</si>
  <si>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</si>
  <si>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</si>
  <si>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</si>
  <si>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</si>
  <si>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</si>
  <si>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</si>
  <si>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</si>
  <si>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</si>
  <si>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</si>
  <si>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</si>
  <si>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</si>
  <si>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</si>
  <si>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</si>
  <si>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</si>
  <si>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</si>
  <si>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</si>
  <si>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</si>
  <si>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</si>
  <si>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</si>
  <si>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</si>
  <si>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</si>
  <si>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</si>
  <si>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</si>
  <si>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</si>
  <si>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</si>
  <si>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</si>
  <si>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</si>
  <si>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</si>
  <si>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</si>
  <si>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</si>
  <si>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</si>
  <si>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</si>
  <si>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</si>
  <si>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</si>
  <si>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</si>
  <si>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</si>
  <si>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</si>
  <si>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</si>
  <si>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</si>
  <si>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</si>
  <si>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</si>
  <si>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</si>
  <si>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</si>
  <si>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</si>
  <si>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</si>
  <si>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</si>
  <si>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</si>
  <si>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</si>
  <si>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</si>
  <si>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</si>
  <si>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</si>
  <si>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</si>
  <si>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</si>
  <si>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</si>
  <si>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</si>
  <si>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</si>
  <si>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</si>
  <si>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</si>
  <si>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</si>
  <si>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</si>
  <si>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</si>
  <si>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</si>
  <si>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</si>
  <si>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</si>
  <si>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</si>
  <si>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</si>
  <si>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</si>
  <si>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</si>
  <si>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</si>
  <si>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</si>
  <si>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</si>
  <si>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</si>
  <si>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</si>
  <si>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</si>
  <si>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</si>
  <si>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</si>
  <si>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</si>
  <si>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</si>
  <si>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</si>
  <si>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</si>
  <si>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</si>
  <si>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</si>
  <si>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</si>
  <si>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</si>
  <si>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</si>
  <si>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</si>
  <si>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</si>
  <si>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</si>
  <si>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</si>
  <si>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</si>
  <si>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</si>
  <si>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</si>
  <si>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</si>
  <si>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</si>
  <si>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</si>
  <si>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</si>
  <si>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</si>
  <si>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</si>
  <si>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</si>
  <si>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</si>
  <si>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</si>
  <si>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</si>
  <si>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</si>
  <si>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</si>
  <si>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</si>
  <si>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</si>
  <si>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</si>
  <si>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</si>
  <si>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</si>
  <si>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</si>
  <si>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</si>
  <si>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</si>
  <si>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</si>
  <si>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</si>
  <si>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</si>
  <si>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</si>
  <si>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</si>
  <si>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</si>
  <si>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</si>
  <si>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</si>
  <si>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</si>
  <si>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</si>
  <si>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</si>
  <si>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</si>
  <si>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</si>
  <si>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</si>
  <si>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</si>
  <si>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</si>
  <si>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</si>
  <si>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</si>
  <si>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</si>
  <si>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</si>
  <si>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</si>
  <si>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</si>
  <si>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</si>
  <si>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</si>
  <si>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</si>
  <si>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</si>
  <si>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</si>
  <si>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</si>
  <si>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</si>
  <si>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</si>
  <si>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</si>
  <si>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</si>
  <si>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</si>
  <si>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</si>
  <si>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</si>
  <si>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</si>
  <si>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</si>
  <si>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</si>
  <si>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</si>
  <si>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</si>
  <si>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</si>
  <si>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</si>
  <si>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</si>
  <si>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</si>
  <si>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</si>
  <si>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</si>
  <si>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</si>
  <si>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</si>
  <si>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</si>
  <si>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</si>
  <si>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</si>
  <si>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</si>
  <si>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</si>
  <si>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</si>
  <si>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</si>
  <si>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</si>
  <si>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</si>
  <si>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</si>
  <si>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</si>
  <si>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</si>
  <si>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</si>
  <si>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</si>
  <si>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</si>
  <si>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</si>
  <si>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</si>
  <si>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</si>
  <si>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</si>
  <si>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</si>
  <si>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</si>
  <si>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</si>
  <si>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</si>
  <si>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</si>
  <si>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</si>
  <si>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</si>
  <si>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</si>
  <si>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</si>
  <si>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</si>
  <si>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</si>
  <si>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</si>
  <si>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</si>
  <si>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</si>
  <si>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</si>
  <si>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</si>
  <si>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</si>
  <si>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</si>
  <si>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</si>
  <si>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</si>
  <si>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Professional services</t>
  </si>
  <si>
    <t>Multimedia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</si>
  <si>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</si>
  <si>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</si>
  <si>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</si>
  <si>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</si>
  <si>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</si>
  <si>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</si>
  <si>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</si>
  <si>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</si>
  <si>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</si>
  <si>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</si>
  <si>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</si>
  <si>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</si>
  <si>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</si>
  <si>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</si>
  <si>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</si>
  <si>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</si>
  <si>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</si>
  <si>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</si>
  <si>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</si>
  <si>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</si>
  <si>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</si>
  <si>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</si>
  <si>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Operating profit/(loss)</t>
  </si>
  <si>
    <t>1.1.2013.</t>
  </si>
  <si>
    <t>Sales revenue - gross</t>
  </si>
  <si>
    <t>Inter-segment sales</t>
  </si>
  <si>
    <t>Sales revenue - net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</si>
  <si>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</si>
  <si>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</si>
  <si>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30.06.2013</t>
  </si>
  <si>
    <t>as at 30 June 2013</t>
  </si>
  <si>
    <t>for the period 01 January to 30 June 2013</t>
  </si>
  <si>
    <t>in the period 01 January 2013 to 30 June 2013</t>
  </si>
  <si>
    <t>30.06.2012</t>
  </si>
  <si>
    <t xml:space="preserve">As of 30 June 2013, total receivables balances outstanding was MHRK 396.8 (31.12.2012: MHRK 385.3).
</t>
  </si>
</sst>
</file>

<file path=xl/styles.xml><?xml version="1.0" encoding="utf-8"?>
<styleSheet xmlns="http://schemas.openxmlformats.org/spreadsheetml/2006/main">
  <numFmts count="6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0.000000000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0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33" fillId="37" borderId="12" applyNumberFormat="0" applyProtection="0">
      <alignment horizontal="right" vertical="center"/>
    </xf>
    <xf numFmtId="4" fontId="33" fillId="38" borderId="12" applyNumberFormat="0" applyProtection="0">
      <alignment horizontal="right" vertical="center"/>
    </xf>
    <xf numFmtId="4" fontId="33" fillId="39" borderId="12" applyNumberFormat="0" applyProtection="0">
      <alignment horizontal="right" vertical="center"/>
    </xf>
    <xf numFmtId="4" fontId="33" fillId="40" borderId="12" applyNumberFormat="0" applyProtection="0">
      <alignment horizontal="right" vertical="center"/>
    </xf>
    <xf numFmtId="4" fontId="33" fillId="41" borderId="12" applyNumberFormat="0" applyProtection="0">
      <alignment horizontal="right" vertical="center"/>
    </xf>
    <xf numFmtId="4" fontId="33" fillId="42" borderId="12" applyNumberFormat="0" applyProtection="0">
      <alignment horizontal="right" vertical="center"/>
    </xf>
    <xf numFmtId="4" fontId="33" fillId="43" borderId="12" applyNumberFormat="0" applyProtection="0">
      <alignment horizontal="right" vertical="center"/>
    </xf>
    <xf numFmtId="4" fontId="33" fillId="44" borderId="12" applyNumberFormat="0" applyProtection="0">
      <alignment horizontal="right" vertical="center"/>
    </xf>
    <xf numFmtId="4" fontId="33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33" fillId="47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3" fillId="36" borderId="12" applyNumberFormat="0" applyProtection="0">
      <alignment horizontal="right" vertical="center"/>
    </xf>
    <xf numFmtId="4" fontId="33" fillId="47" borderId="0" applyNumberFormat="0" applyProtection="0">
      <alignment horizontal="left" vertical="center" indent="1"/>
    </xf>
    <xf numFmtId="4" fontId="33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33" fillId="34" borderId="12" applyNumberFormat="0" applyProtection="0">
      <alignment vertical="center"/>
    </xf>
    <xf numFmtId="4" fontId="35" fillId="34" borderId="12" applyNumberFormat="0" applyProtection="0">
      <alignment vertical="center"/>
    </xf>
    <xf numFmtId="4" fontId="33" fillId="34" borderId="12" applyNumberFormat="0" applyProtection="0">
      <alignment horizontal="left" vertical="center" indent="1"/>
    </xf>
    <xf numFmtId="0" fontId="33" fillId="34" borderId="12" applyNumberFormat="0" applyProtection="0">
      <alignment horizontal="left" vertical="top" indent="1"/>
    </xf>
    <xf numFmtId="4" fontId="33" fillId="47" borderId="12" applyNumberFormat="0" applyProtection="0">
      <alignment horizontal="right" vertical="center"/>
    </xf>
    <xf numFmtId="4" fontId="35" fillId="47" borderId="12" applyNumberFormat="0" applyProtection="0">
      <alignment horizontal="right" vertical="center"/>
    </xf>
    <xf numFmtId="4" fontId="33" fillId="36" borderId="12" applyNumberFormat="0" applyProtection="0">
      <alignment horizontal="left" vertical="center" indent="1"/>
    </xf>
    <xf numFmtId="0" fontId="33" fillId="36" borderId="12" applyNumberFormat="0" applyProtection="0">
      <alignment horizontal="left" vertical="top" indent="1"/>
    </xf>
    <xf numFmtId="4" fontId="36" fillId="51" borderId="0" applyNumberFormat="0" applyProtection="0">
      <alignment horizontal="left" vertical="center" indent="1"/>
    </xf>
    <xf numFmtId="4" fontId="37" fillId="47" borderId="12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3" fillId="0" borderId="0">
      <alignment vertical="top"/>
      <protection/>
    </xf>
    <xf numFmtId="3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9" fillId="0" borderId="0" applyFont="0" applyFill="0" applyBorder="0" applyAlignment="0" applyProtection="0"/>
    <xf numFmtId="210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>
      <alignment/>
      <protection/>
    </xf>
  </cellStyleXfs>
  <cellXfs count="383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0" xfId="64" applyFont="1" applyBorder="1" applyAlignment="1" applyProtection="1">
      <alignment/>
      <protection hidden="1"/>
    </xf>
    <xf numFmtId="0" fontId="3" fillId="0" borderId="20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0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4" xfId="64" applyFont="1" applyFill="1" applyBorder="1" applyAlignment="1" applyProtection="1">
      <alignment vertical="center"/>
      <protection hidden="1"/>
    </xf>
    <xf numFmtId="0" fontId="3" fillId="0" borderId="24" xfId="64" applyFont="1" applyBorder="1" applyAlignment="1" applyProtection="1">
      <alignment/>
      <protection hidden="1"/>
    </xf>
    <xf numFmtId="0" fontId="3" fillId="0" borderId="25" xfId="64" applyFont="1" applyFill="1" applyBorder="1" applyAlignment="1" applyProtection="1">
      <alignment/>
      <protection hidden="1"/>
    </xf>
    <xf numFmtId="0" fontId="2" fillId="0" borderId="25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0" fontId="3" fillId="0" borderId="24" xfId="64" applyFont="1" applyBorder="1" applyAlignment="1" applyProtection="1">
      <alignment horizontal="left"/>
      <protection hidden="1"/>
    </xf>
    <xf numFmtId="0" fontId="3" fillId="0" borderId="25" xfId="64" applyFont="1" applyFill="1" applyBorder="1" applyAlignment="1" applyProtection="1">
      <alignment vertical="center"/>
      <protection hidden="1"/>
    </xf>
    <xf numFmtId="0" fontId="14" fillId="0" borderId="25" xfId="110" applyFont="1" applyFill="1" applyBorder="1" applyAlignment="1" applyProtection="1">
      <alignment vertical="center"/>
      <protection hidden="1"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5" xfId="110" applyFont="1" applyBorder="1" applyAlignment="1">
      <alignment/>
      <protection/>
    </xf>
    <xf numFmtId="0" fontId="2" fillId="0" borderId="24" xfId="64" applyFont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7" xfId="64" applyFont="1" applyFill="1" applyBorder="1" applyAlignment="1" applyProtection="1">
      <alignment horizontal="right" vertical="top" wrapText="1"/>
      <protection hidden="1"/>
    </xf>
    <xf numFmtId="0" fontId="3" fillId="0" borderId="28" xfId="64" applyFont="1" applyFill="1" applyBorder="1" applyAlignment="1" applyProtection="1">
      <alignment horizontal="right" vertical="top" wrapText="1"/>
      <protection hidden="1"/>
    </xf>
    <xf numFmtId="0" fontId="3" fillId="0" borderId="28" xfId="64" applyFont="1" applyFill="1" applyBorder="1" applyAlignment="1" applyProtection="1">
      <alignment/>
      <protection hidden="1"/>
    </xf>
    <xf numFmtId="0" fontId="3" fillId="0" borderId="29" xfId="64" applyFont="1" applyFill="1" applyBorder="1" applyAlignment="1" applyProtection="1">
      <alignment/>
      <protection hidden="1"/>
    </xf>
    <xf numFmtId="49" fontId="2" fillId="0" borderId="22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4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0" fontId="3" fillId="0" borderId="31" xfId="64" applyFont="1" applyFill="1" applyBorder="1" applyAlignment="1">
      <alignment/>
      <protection/>
    </xf>
    <xf numFmtId="0" fontId="3" fillId="0" borderId="32" xfId="64" applyFont="1" applyFill="1" applyBorder="1" applyAlignment="1">
      <alignment/>
      <protection/>
    </xf>
    <xf numFmtId="0" fontId="3" fillId="0" borderId="25" xfId="64" applyFont="1" applyFill="1" applyBorder="1" applyAlignment="1" applyProtection="1">
      <alignment horizontal="left" vertical="center" wrapText="1"/>
      <protection hidden="1"/>
    </xf>
    <xf numFmtId="0" fontId="3" fillId="0" borderId="24" xfId="64" applyFont="1" applyFill="1" applyBorder="1" applyAlignment="1" applyProtection="1">
      <alignment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5" xfId="64" applyFont="1" applyFill="1" applyBorder="1" applyAlignment="1" applyProtection="1">
      <alignment wrapText="1"/>
      <protection hidden="1"/>
    </xf>
    <xf numFmtId="0" fontId="3" fillId="0" borderId="24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4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5" xfId="64" applyFont="1" applyFill="1" applyBorder="1" applyAlignment="1" applyProtection="1">
      <alignment vertical="top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25" xfId="64" applyFont="1" applyFill="1" applyBorder="1" applyAlignment="1" applyProtection="1">
      <alignment horizontal="left" vertical="top" wrapText="1"/>
      <protection hidden="1"/>
    </xf>
    <xf numFmtId="0" fontId="3" fillId="0" borderId="24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25" xfId="64" applyFont="1" applyFill="1" applyBorder="1" applyAlignment="1" applyProtection="1">
      <alignment horizontal="left" vertical="top" indent="2"/>
      <protection hidden="1"/>
    </xf>
    <xf numFmtId="0" fontId="3" fillId="0" borderId="25" xfId="64" applyFont="1" applyFill="1" applyBorder="1" applyAlignment="1" applyProtection="1">
      <alignment horizontal="left" vertical="top" wrapText="1" indent="2"/>
      <protection hidden="1"/>
    </xf>
    <xf numFmtId="0" fontId="3" fillId="0" borderId="24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2" fillId="0" borderId="25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64" applyFont="1" applyFill="1" applyBorder="1" applyAlignment="1" applyProtection="1">
      <alignment horizontal="left" vertical="top"/>
      <protection hidden="1"/>
    </xf>
    <xf numFmtId="0" fontId="3" fillId="0" borderId="0" xfId="64" applyFont="1" applyFill="1" applyBorder="1" applyAlignment="1" applyProtection="1">
      <alignment horizontal="left" vertical="top"/>
      <protection hidden="1"/>
    </xf>
    <xf numFmtId="0" fontId="3" fillId="0" borderId="25" xfId="64" applyFont="1" applyFill="1" applyBorder="1" applyAlignment="1" applyProtection="1">
      <alignment horizontal="left"/>
      <protection hidden="1"/>
    </xf>
    <xf numFmtId="0" fontId="3" fillId="0" borderId="31" xfId="64" applyFont="1" applyFill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/>
      <protection hidden="1"/>
    </xf>
    <xf numFmtId="0" fontId="3" fillId="0" borderId="24" xfId="64" applyFont="1" applyFill="1" applyBorder="1" applyAlignment="1" applyProtection="1">
      <alignment horizontal="left"/>
      <protection hidden="1"/>
    </xf>
    <xf numFmtId="49" fontId="2" fillId="0" borderId="25" xfId="64" applyNumberFormat="1" applyFont="1" applyFill="1" applyBorder="1" applyAlignment="1" applyProtection="1">
      <alignment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0" fillId="0" borderId="0" xfId="64" applyFont="1" applyBorder="1" applyAlignment="1">
      <alignment/>
      <protection/>
    </xf>
    <xf numFmtId="0" fontId="0" fillId="0" borderId="25" xfId="64" applyFont="1" applyBorder="1" applyAlignment="1">
      <alignment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0" applyFont="1">
      <alignment vertical="top"/>
      <protection/>
    </xf>
    <xf numFmtId="0" fontId="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43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0" fontId="33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0" xfId="63" applyNumberFormat="1" applyFont="1" applyBorder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3" fillId="0" borderId="0" xfId="63" applyFont="1" applyAlignment="1">
      <alignment horizontal="right" vertical="top" wrapText="1"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0" xfId="110" applyNumberFormat="1" applyFont="1" applyBorder="1" applyAlignment="1">
      <alignment horizontal="right" vertical="top" wrapText="1"/>
      <protection/>
    </xf>
    <xf numFmtId="0" fontId="3" fillId="0" borderId="0" xfId="110" applyFont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110" applyFont="1" applyAlignment="1">
      <alignment horizontal="left" vertical="top"/>
      <protection/>
    </xf>
    <xf numFmtId="0" fontId="2" fillId="0" borderId="0" xfId="11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3" fontId="3" fillId="0" borderId="0" xfId="0" applyNumberFormat="1" applyFont="1" applyAlignment="1" quotePrefix="1">
      <alignment horizontal="right"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14" fillId="0" borderId="0" xfId="110" applyNumberFormat="1" applyFont="1">
      <alignment vertical="top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7" fillId="0" borderId="0" xfId="110" applyFont="1" applyBorder="1" applyAlignment="1">
      <alignment horizontal="left" vertical="top"/>
      <protection/>
    </xf>
    <xf numFmtId="14" fontId="3" fillId="0" borderId="0" xfId="110" applyNumberFormat="1" applyFont="1" applyBorder="1" applyAlignment="1">
      <alignment horizontal="right"/>
      <protection/>
    </xf>
    <xf numFmtId="0" fontId="3" fillId="0" borderId="0" xfId="110" applyFont="1" applyFill="1" applyBorder="1">
      <alignment vertical="top"/>
      <protection/>
    </xf>
    <xf numFmtId="0" fontId="9" fillId="0" borderId="0" xfId="110" applyFont="1" applyFill="1" applyBorder="1">
      <alignment vertical="top"/>
      <protection/>
    </xf>
    <xf numFmtId="3" fontId="3" fillId="0" borderId="0" xfId="110" applyNumberFormat="1" applyFont="1" applyFill="1" applyBorder="1" applyAlignment="1">
      <alignment/>
      <protection/>
    </xf>
    <xf numFmtId="0" fontId="2" fillId="0" borderId="0" xfId="110" applyFont="1" applyFill="1" applyBorder="1">
      <alignment vertical="top"/>
      <protection/>
    </xf>
    <xf numFmtId="3" fontId="2" fillId="0" borderId="0" xfId="110" applyNumberFormat="1" applyFont="1" applyFill="1" applyBorder="1" applyAlignment="1">
      <alignment/>
      <protection/>
    </xf>
    <xf numFmtId="14" fontId="3" fillId="0" borderId="0" xfId="110" applyNumberFormat="1" applyFont="1" applyBorder="1" applyAlignment="1" quotePrefix="1">
      <alignment horizontal="right"/>
      <protection/>
    </xf>
    <xf numFmtId="0" fontId="6" fillId="0" borderId="8" xfId="0" applyFont="1" applyFill="1" applyBorder="1" applyAlignment="1">
      <alignment horizontal="center" vertical="center" wrapText="1"/>
    </xf>
    <xf numFmtId="0" fontId="3" fillId="0" borderId="0" xfId="110" applyFont="1" applyBorder="1">
      <alignment vertical="top"/>
      <protection/>
    </xf>
    <xf numFmtId="3" fontId="3" fillId="0" borderId="28" xfId="63" applyNumberFormat="1" applyFont="1" applyBorder="1" applyAlignment="1">
      <alignment horizontal="right" vertical="top" wrapText="1"/>
      <protection/>
    </xf>
    <xf numFmtId="0" fontId="3" fillId="0" borderId="0" xfId="110" applyFont="1" applyAlignment="1">
      <alignment horizontal="right"/>
      <protection/>
    </xf>
    <xf numFmtId="49" fontId="6" fillId="0" borderId="8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110" applyFont="1" applyBorder="1" applyAlignment="1">
      <alignment horizontal="justify" vertical="top"/>
      <protection/>
    </xf>
    <xf numFmtId="3" fontId="3" fillId="0" borderId="0" xfId="110" applyNumberFormat="1" applyFont="1" applyAlignment="1">
      <alignment horizontal="right"/>
      <protection/>
    </xf>
    <xf numFmtId="3" fontId="3" fillId="0" borderId="0" xfId="110" applyNumberFormat="1" applyFont="1" applyAlignment="1">
      <alignment horizontal="right" wrapText="1"/>
      <protection/>
    </xf>
    <xf numFmtId="0" fontId="0" fillId="0" borderId="0" xfId="0" applyFont="1" applyAlignment="1">
      <alignment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3" fontId="2" fillId="0" borderId="22" xfId="64" applyNumberFormat="1" applyFont="1" applyFill="1" applyBorder="1" applyAlignment="1" applyProtection="1">
      <alignment horizontal="right" vertical="center"/>
      <protection hidden="1" locked="0"/>
    </xf>
    <xf numFmtId="0" fontId="3" fillId="0" borderId="31" xfId="110" applyFont="1" applyFill="1" applyBorder="1">
      <alignment vertical="top"/>
      <protection/>
    </xf>
    <xf numFmtId="0" fontId="9" fillId="0" borderId="31" xfId="110" applyFont="1" applyFill="1" applyBorder="1">
      <alignment vertical="top"/>
      <protection/>
    </xf>
    <xf numFmtId="3" fontId="3" fillId="0" borderId="31" xfId="110" applyNumberFormat="1" applyFont="1" applyFill="1" applyBorder="1" applyAlignment="1">
      <alignment/>
      <protection/>
    </xf>
    <xf numFmtId="3" fontId="3" fillId="0" borderId="0" xfId="110" applyNumberFormat="1" applyFont="1" applyFill="1" applyAlignment="1">
      <alignment horizontal="right"/>
      <protection/>
    </xf>
    <xf numFmtId="0" fontId="3" fillId="0" borderId="28" xfId="110" applyFont="1" applyFill="1" applyBorder="1" applyAlignment="1">
      <alignment horizontal="left"/>
      <protection/>
    </xf>
    <xf numFmtId="0" fontId="9" fillId="0" borderId="28" xfId="110" applyFont="1" applyFill="1" applyBorder="1">
      <alignment vertical="top"/>
      <protection/>
    </xf>
    <xf numFmtId="3" fontId="3" fillId="0" borderId="28" xfId="110" applyNumberFormat="1" applyFont="1" applyFill="1" applyBorder="1" applyAlignment="1">
      <alignment/>
      <protection/>
    </xf>
    <xf numFmtId="0" fontId="9" fillId="0" borderId="0" xfId="110" applyFont="1" applyFill="1">
      <alignment vertical="top"/>
      <protection/>
    </xf>
    <xf numFmtId="14" fontId="3" fillId="0" borderId="0" xfId="110" applyNumberFormat="1" applyFont="1" applyAlignment="1" quotePrefix="1">
      <alignment horizontal="right"/>
      <protection/>
    </xf>
    <xf numFmtId="3" fontId="1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0" fillId="0" borderId="35" xfId="64" applyFont="1" applyFill="1" applyBorder="1" applyAlignment="1">
      <alignment/>
      <protection/>
    </xf>
    <xf numFmtId="0" fontId="10" fillId="0" borderId="31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24" xfId="64" applyFont="1" applyFill="1" applyBorder="1" applyAlignment="1" applyProtection="1">
      <alignment horizontal="right" vertical="center" wrapText="1"/>
      <protection hidden="1"/>
    </xf>
    <xf numFmtId="0" fontId="3" fillId="0" borderId="25" xfId="64" applyFont="1" applyFill="1" applyBorder="1" applyAlignment="1" applyProtection="1">
      <alignment horizontal="right" wrapText="1"/>
      <protection hidden="1"/>
    </xf>
    <xf numFmtId="0" fontId="2" fillId="0" borderId="27" xfId="64" applyFont="1" applyFill="1" applyBorder="1" applyAlignment="1" applyProtection="1">
      <alignment horizontal="left" vertical="center"/>
      <protection hidden="1" locked="0"/>
    </xf>
    <xf numFmtId="0" fontId="2" fillId="0" borderId="28" xfId="64" applyFont="1" applyFill="1" applyBorder="1" applyAlignment="1" applyProtection="1">
      <alignment horizontal="left" vertical="center"/>
      <protection hidden="1" locked="0"/>
    </xf>
    <xf numFmtId="0" fontId="2" fillId="0" borderId="29" xfId="64" applyFont="1" applyFill="1" applyBorder="1" applyAlignment="1" applyProtection="1">
      <alignment horizontal="left" vertical="center"/>
      <protection hidden="1" locked="0"/>
    </xf>
    <xf numFmtId="49" fontId="2" fillId="0" borderId="27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64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Fill="1" applyBorder="1" applyAlignment="1" applyProtection="1">
      <alignment horizontal="left" vertical="center"/>
      <protection hidden="1" locked="0"/>
    </xf>
    <xf numFmtId="0" fontId="2" fillId="0" borderId="27" xfId="64" applyFont="1" applyFill="1" applyBorder="1" applyAlignment="1" applyProtection="1" quotePrefix="1">
      <alignment horizontal="left" vertical="center"/>
      <protection hidden="1" locked="0"/>
    </xf>
    <xf numFmtId="49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64" applyFont="1" applyFill="1" applyBorder="1" applyAlignment="1">
      <alignment/>
      <protection/>
    </xf>
    <xf numFmtId="0" fontId="3" fillId="0" borderId="29" xfId="64" applyFont="1" applyFill="1" applyBorder="1" applyAlignment="1">
      <alignment/>
      <protection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28" xfId="64" applyFont="1" applyFill="1" applyBorder="1" applyAlignment="1" applyProtection="1">
      <alignment horizontal="center" vertical="top"/>
      <protection hidden="1"/>
    </xf>
    <xf numFmtId="0" fontId="3" fillId="0" borderId="28" xfId="64" applyFont="1" applyFill="1" applyBorder="1" applyAlignment="1" applyProtection="1">
      <alignment horizontal="center"/>
      <protection hidden="1"/>
    </xf>
    <xf numFmtId="49" fontId="13" fillId="0" borderId="27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0" fontId="3" fillId="0" borderId="24" xfId="64" applyFont="1" applyFill="1" applyBorder="1" applyAlignment="1" applyProtection="1">
      <alignment horizontal="right" vertical="center"/>
      <protection hidden="1"/>
    </xf>
    <xf numFmtId="0" fontId="3" fillId="0" borderId="25" xfId="64" applyFont="1" applyFill="1" applyBorder="1" applyAlignment="1" applyProtection="1">
      <alignment horizontal="right"/>
      <protection hidden="1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4" fillId="0" borderId="0" xfId="110" applyFont="1" applyBorder="1" applyAlignment="1" applyProtection="1" quotePrefix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5" xfId="110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31" xfId="64" applyFont="1" applyFill="1" applyBorder="1" applyAlignment="1" applyProtection="1">
      <alignment horizontal="center"/>
      <protection hidden="1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4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5" xfId="64" applyFont="1" applyFill="1" applyBorder="1" applyAlignment="1">
      <alignment horizontal="center"/>
      <protection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8" xfId="64" applyFont="1" applyFill="1" applyBorder="1" applyAlignment="1">
      <alignment horizontal="left" vertical="center"/>
      <protection/>
    </xf>
    <xf numFmtId="0" fontId="3" fillId="0" borderId="29" xfId="64" applyFont="1" applyFill="1" applyBorder="1" applyAlignment="1">
      <alignment horizontal="left" vertical="center"/>
      <protection/>
    </xf>
    <xf numFmtId="0" fontId="2" fillId="0" borderId="28" xfId="64" applyFont="1" applyFill="1" applyBorder="1" applyAlignment="1" applyProtection="1">
      <alignment/>
      <protection hidden="1" locked="0"/>
    </xf>
    <xf numFmtId="0" fontId="2" fillId="0" borderId="29" xfId="64" applyFont="1" applyFill="1" applyBorder="1" applyAlignment="1" applyProtection="1">
      <alignment/>
      <protection hidden="1" locked="0"/>
    </xf>
    <xf numFmtId="1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24" xfId="64" applyFont="1" applyFill="1" applyBorder="1" applyAlignment="1" applyProtection="1">
      <alignment horizontal="right" wrapText="1"/>
      <protection hidden="1"/>
    </xf>
    <xf numFmtId="0" fontId="2" fillId="0" borderId="24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5" xfId="64" applyFont="1" applyFill="1" applyBorder="1" applyAlignment="1" applyProtection="1">
      <alignment horizontal="left" vertical="center" wrapText="1"/>
      <protection hidden="1"/>
    </xf>
    <xf numFmtId="0" fontId="11" fillId="0" borderId="24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25" xfId="64" applyFont="1" applyFill="1" applyBorder="1" applyAlignment="1" applyProtection="1">
      <alignment horizontal="center" vertical="center" wrapText="1"/>
      <protection hidden="1"/>
    </xf>
    <xf numFmtId="0" fontId="1" fillId="0" borderId="24" xfId="64" applyFont="1" applyFill="1" applyBorder="1" applyAlignment="1" applyProtection="1">
      <alignment horizontal="right" vertical="center" wrapText="1"/>
      <protection hidden="1"/>
    </xf>
    <xf numFmtId="0" fontId="1" fillId="0" borderId="25" xfId="64" applyFont="1" applyFill="1" applyBorder="1" applyAlignment="1" applyProtection="1">
      <alignment horizontal="right" wrapText="1"/>
      <protection hidden="1"/>
    </xf>
    <xf numFmtId="14" fontId="2" fillId="0" borderId="23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 quotePrefix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quotePrefix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44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0" xfId="110" applyFont="1" applyFill="1" applyBorder="1" applyAlignment="1" quotePrefix="1">
      <alignment horizontal="left" vertical="top" wrapText="1"/>
      <protection/>
    </xf>
    <xf numFmtId="0" fontId="0" fillId="0" borderId="0" xfId="110" applyFont="1" applyFill="1" applyBorder="1" applyAlignment="1">
      <alignment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Font="1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2" fillId="0" borderId="0" xfId="110" applyFont="1" applyBorder="1" applyAlignment="1">
      <alignment horizontal="center" wrapText="1"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2" ht="15.75">
      <c r="A1" s="203" t="s">
        <v>5</v>
      </c>
      <c r="B1" s="204"/>
      <c r="C1" s="204"/>
      <c r="D1" s="77"/>
      <c r="E1" s="77"/>
      <c r="F1" s="77"/>
      <c r="G1" s="77"/>
      <c r="H1" s="77"/>
      <c r="I1" s="78"/>
      <c r="J1" s="7"/>
      <c r="K1" s="7"/>
      <c r="L1" s="7"/>
    </row>
    <row r="2" spans="1:12" ht="12.75">
      <c r="A2" s="266" t="s">
        <v>6</v>
      </c>
      <c r="B2" s="267"/>
      <c r="C2" s="267"/>
      <c r="D2" s="268"/>
      <c r="E2" s="274" t="s">
        <v>321</v>
      </c>
      <c r="F2" s="275"/>
      <c r="G2" s="68" t="s">
        <v>31</v>
      </c>
      <c r="H2" s="118" t="s">
        <v>327</v>
      </c>
      <c r="I2" s="114"/>
      <c r="J2" s="7"/>
      <c r="K2" s="7"/>
      <c r="L2" s="7"/>
    </row>
    <row r="3" spans="1:12" ht="12.75">
      <c r="A3" s="47"/>
      <c r="B3" s="9"/>
      <c r="C3" s="9"/>
      <c r="D3" s="9"/>
      <c r="E3" s="10"/>
      <c r="F3" s="10"/>
      <c r="G3" s="9"/>
      <c r="H3" s="9"/>
      <c r="I3" s="79"/>
      <c r="J3" s="7"/>
      <c r="K3" s="7"/>
      <c r="L3" s="7"/>
    </row>
    <row r="4" spans="1:12" ht="15">
      <c r="A4" s="269" t="s">
        <v>311</v>
      </c>
      <c r="B4" s="270"/>
      <c r="C4" s="270"/>
      <c r="D4" s="270"/>
      <c r="E4" s="270"/>
      <c r="F4" s="270"/>
      <c r="G4" s="270"/>
      <c r="H4" s="270"/>
      <c r="I4" s="271"/>
      <c r="J4" s="7"/>
      <c r="K4" s="7"/>
      <c r="L4" s="7"/>
    </row>
    <row r="5" spans="1:12" ht="12.75">
      <c r="A5" s="80"/>
      <c r="B5" s="16"/>
      <c r="C5" s="16"/>
      <c r="D5" s="16"/>
      <c r="E5" s="81"/>
      <c r="F5" s="82"/>
      <c r="G5" s="12"/>
      <c r="H5" s="13"/>
      <c r="I5" s="49"/>
      <c r="J5" s="7"/>
      <c r="K5" s="7"/>
      <c r="L5" s="7"/>
    </row>
    <row r="6" spans="1:12" ht="12.75">
      <c r="A6" s="227" t="s">
        <v>7</v>
      </c>
      <c r="B6" s="228"/>
      <c r="C6" s="215" t="s">
        <v>190</v>
      </c>
      <c r="D6" s="216"/>
      <c r="E6" s="83"/>
      <c r="F6" s="83"/>
      <c r="G6" s="83"/>
      <c r="H6" s="83"/>
      <c r="I6" s="84"/>
      <c r="J6" s="7"/>
      <c r="K6" s="7"/>
      <c r="L6" s="7"/>
    </row>
    <row r="7" spans="1:12" ht="12.75">
      <c r="A7" s="85"/>
      <c r="B7" s="86"/>
      <c r="C7" s="16"/>
      <c r="D7" s="16"/>
      <c r="E7" s="83"/>
      <c r="F7" s="83"/>
      <c r="G7" s="83"/>
      <c r="H7" s="83"/>
      <c r="I7" s="84"/>
      <c r="J7" s="7"/>
      <c r="K7" s="7"/>
      <c r="L7" s="7"/>
    </row>
    <row r="8" spans="1:12" ht="12.75">
      <c r="A8" s="272" t="s">
        <v>8</v>
      </c>
      <c r="B8" s="273"/>
      <c r="C8" s="215" t="s">
        <v>191</v>
      </c>
      <c r="D8" s="216"/>
      <c r="E8" s="83"/>
      <c r="F8" s="83"/>
      <c r="G8" s="83"/>
      <c r="H8" s="83"/>
      <c r="I8" s="49"/>
      <c r="J8" s="7"/>
      <c r="K8" s="7"/>
      <c r="L8" s="7"/>
    </row>
    <row r="9" spans="1:12" ht="12.75">
      <c r="A9" s="87"/>
      <c r="B9" s="88"/>
      <c r="C9" s="89"/>
      <c r="D9" s="16"/>
      <c r="E9" s="16"/>
      <c r="F9" s="16"/>
      <c r="G9" s="16"/>
      <c r="H9" s="16"/>
      <c r="I9" s="49"/>
      <c r="J9" s="7"/>
      <c r="K9" s="7"/>
      <c r="L9" s="7"/>
    </row>
    <row r="10" spans="1:12" ht="12.75">
      <c r="A10" s="206" t="s">
        <v>9</v>
      </c>
      <c r="B10" s="264"/>
      <c r="C10" s="215" t="s">
        <v>192</v>
      </c>
      <c r="D10" s="216"/>
      <c r="E10" s="16"/>
      <c r="F10" s="16"/>
      <c r="G10" s="16"/>
      <c r="H10" s="16"/>
      <c r="I10" s="49"/>
      <c r="J10" s="7"/>
      <c r="K10" s="7"/>
      <c r="L10" s="7"/>
    </row>
    <row r="11" spans="1:12" ht="12.75">
      <c r="A11" s="265"/>
      <c r="B11" s="264"/>
      <c r="C11" s="16"/>
      <c r="D11" s="16"/>
      <c r="E11" s="16"/>
      <c r="F11" s="16"/>
      <c r="G11" s="16"/>
      <c r="H11" s="16"/>
      <c r="I11" s="49"/>
      <c r="J11" s="7"/>
      <c r="K11" s="7"/>
      <c r="L11" s="7"/>
    </row>
    <row r="12" spans="1:12" ht="12.75">
      <c r="A12" s="227" t="s">
        <v>10</v>
      </c>
      <c r="B12" s="228"/>
      <c r="C12" s="208" t="s">
        <v>193</v>
      </c>
      <c r="D12" s="258"/>
      <c r="E12" s="258"/>
      <c r="F12" s="258"/>
      <c r="G12" s="258"/>
      <c r="H12" s="258"/>
      <c r="I12" s="259"/>
      <c r="J12" s="7"/>
      <c r="K12" s="7"/>
      <c r="L12" s="7"/>
    </row>
    <row r="13" spans="1:12" ht="12.75">
      <c r="A13" s="85"/>
      <c r="B13" s="86"/>
      <c r="C13" s="90"/>
      <c r="D13" s="16"/>
      <c r="E13" s="16"/>
      <c r="F13" s="16"/>
      <c r="G13" s="16"/>
      <c r="H13" s="16"/>
      <c r="I13" s="49"/>
      <c r="J13" s="7"/>
      <c r="K13" s="7"/>
      <c r="L13" s="7"/>
    </row>
    <row r="14" spans="1:12" ht="12.75">
      <c r="A14" s="227" t="s">
        <v>11</v>
      </c>
      <c r="B14" s="228"/>
      <c r="C14" s="262">
        <v>10000</v>
      </c>
      <c r="D14" s="263"/>
      <c r="E14" s="16"/>
      <c r="F14" s="208" t="s">
        <v>194</v>
      </c>
      <c r="G14" s="258"/>
      <c r="H14" s="258"/>
      <c r="I14" s="259"/>
      <c r="J14" s="7"/>
      <c r="K14" s="7"/>
      <c r="L14" s="7"/>
    </row>
    <row r="15" spans="1:12" ht="12.75">
      <c r="A15" s="85"/>
      <c r="B15" s="86"/>
      <c r="C15" s="16"/>
      <c r="D15" s="16"/>
      <c r="E15" s="16"/>
      <c r="F15" s="16"/>
      <c r="G15" s="16"/>
      <c r="H15" s="16"/>
      <c r="I15" s="49"/>
      <c r="J15" s="7"/>
      <c r="K15" s="7"/>
      <c r="L15" s="7"/>
    </row>
    <row r="16" spans="1:12" ht="12.75">
      <c r="A16" s="227" t="s">
        <v>12</v>
      </c>
      <c r="B16" s="228"/>
      <c r="C16" s="208" t="s">
        <v>195</v>
      </c>
      <c r="D16" s="258"/>
      <c r="E16" s="258"/>
      <c r="F16" s="258"/>
      <c r="G16" s="258"/>
      <c r="H16" s="258"/>
      <c r="I16" s="259"/>
      <c r="J16" s="7"/>
      <c r="K16" s="7"/>
      <c r="L16" s="7"/>
    </row>
    <row r="17" spans="1:12" ht="12.75">
      <c r="A17" s="85"/>
      <c r="B17" s="86"/>
      <c r="C17" s="16"/>
      <c r="D17" s="16"/>
      <c r="E17" s="16"/>
      <c r="F17" s="16"/>
      <c r="G17" s="16"/>
      <c r="H17" s="16"/>
      <c r="I17" s="49"/>
      <c r="J17" s="7"/>
      <c r="K17" s="7"/>
      <c r="L17" s="7"/>
    </row>
    <row r="18" spans="1:12" ht="12.75">
      <c r="A18" s="227" t="s">
        <v>13</v>
      </c>
      <c r="B18" s="228"/>
      <c r="C18" s="254" t="s">
        <v>196</v>
      </c>
      <c r="D18" s="260"/>
      <c r="E18" s="260"/>
      <c r="F18" s="260"/>
      <c r="G18" s="260"/>
      <c r="H18" s="260"/>
      <c r="I18" s="261"/>
      <c r="J18" s="7"/>
      <c r="K18" s="7"/>
      <c r="L18" s="7"/>
    </row>
    <row r="19" spans="1:12" ht="12.75">
      <c r="A19" s="85"/>
      <c r="B19" s="86"/>
      <c r="C19" s="90"/>
      <c r="D19" s="16"/>
      <c r="E19" s="16"/>
      <c r="F19" s="16"/>
      <c r="G19" s="16"/>
      <c r="H19" s="16"/>
      <c r="I19" s="49"/>
      <c r="J19" s="7"/>
      <c r="K19" s="7"/>
      <c r="L19" s="7"/>
    </row>
    <row r="20" spans="1:12" ht="12.75">
      <c r="A20" s="227" t="s">
        <v>14</v>
      </c>
      <c r="B20" s="228"/>
      <c r="C20" s="254" t="s">
        <v>197</v>
      </c>
      <c r="D20" s="255"/>
      <c r="E20" s="255"/>
      <c r="F20" s="255"/>
      <c r="G20" s="255"/>
      <c r="H20" s="255"/>
      <c r="I20" s="256"/>
      <c r="J20" s="7"/>
      <c r="K20" s="7"/>
      <c r="L20" s="7"/>
    </row>
    <row r="21" spans="1:12" ht="12.75">
      <c r="A21" s="85"/>
      <c r="B21" s="86"/>
      <c r="C21" s="90"/>
      <c r="D21" s="16"/>
      <c r="E21" s="16"/>
      <c r="F21" s="16"/>
      <c r="G21" s="16"/>
      <c r="H21" s="16"/>
      <c r="I21" s="49"/>
      <c r="J21" s="7"/>
      <c r="K21" s="7"/>
      <c r="L21" s="7"/>
    </row>
    <row r="22" spans="1:12" ht="12.75">
      <c r="A22" s="227" t="s">
        <v>15</v>
      </c>
      <c r="B22" s="228"/>
      <c r="C22" s="91">
        <v>133</v>
      </c>
      <c r="D22" s="250" t="s">
        <v>194</v>
      </c>
      <c r="E22" s="251"/>
      <c r="F22" s="252"/>
      <c r="G22" s="227"/>
      <c r="H22" s="257"/>
      <c r="I22" s="50"/>
      <c r="J22" s="7"/>
      <c r="K22" s="7"/>
      <c r="L22" s="7"/>
    </row>
    <row r="23" spans="1:12" ht="12.75">
      <c r="A23" s="85"/>
      <c r="B23" s="86"/>
      <c r="C23" s="16"/>
      <c r="D23" s="92"/>
      <c r="E23" s="92"/>
      <c r="F23" s="92"/>
      <c r="G23" s="92"/>
      <c r="H23" s="16"/>
      <c r="I23" s="49"/>
      <c r="J23" s="7"/>
      <c r="K23" s="7"/>
      <c r="L23" s="7"/>
    </row>
    <row r="24" spans="1:12" ht="12.75">
      <c r="A24" s="227" t="s">
        <v>16</v>
      </c>
      <c r="B24" s="228"/>
      <c r="C24" s="91">
        <v>21</v>
      </c>
      <c r="D24" s="250" t="s">
        <v>198</v>
      </c>
      <c r="E24" s="251"/>
      <c r="F24" s="251"/>
      <c r="G24" s="252"/>
      <c r="H24" s="93" t="s">
        <v>19</v>
      </c>
      <c r="I24" s="189">
        <f>1647+15+25</f>
        <v>1687</v>
      </c>
      <c r="J24" s="7"/>
      <c r="K24" s="7"/>
      <c r="L24" s="7"/>
    </row>
    <row r="25" spans="1:12" ht="12.75">
      <c r="A25" s="85"/>
      <c r="B25" s="86"/>
      <c r="C25" s="16"/>
      <c r="D25" s="92"/>
      <c r="E25" s="92"/>
      <c r="F25" s="92"/>
      <c r="G25" s="86"/>
      <c r="H25" s="86" t="s">
        <v>20</v>
      </c>
      <c r="I25" s="94"/>
      <c r="J25" s="7"/>
      <c r="K25" s="7"/>
      <c r="L25" s="7"/>
    </row>
    <row r="26" spans="1:12" ht="12.75">
      <c r="A26" s="227" t="s">
        <v>17</v>
      </c>
      <c r="B26" s="228"/>
      <c r="C26" s="95" t="s">
        <v>312</v>
      </c>
      <c r="D26" s="96"/>
      <c r="E26" s="66"/>
      <c r="F26" s="92"/>
      <c r="G26" s="253" t="s">
        <v>21</v>
      </c>
      <c r="H26" s="228"/>
      <c r="I26" s="64" t="s">
        <v>199</v>
      </c>
      <c r="J26" s="7"/>
      <c r="K26" s="7"/>
      <c r="L26" s="7"/>
    </row>
    <row r="27" spans="1:12" ht="12.75">
      <c r="A27" s="85"/>
      <c r="B27" s="86"/>
      <c r="C27" s="16"/>
      <c r="D27" s="92"/>
      <c r="E27" s="92"/>
      <c r="F27" s="92"/>
      <c r="G27" s="92"/>
      <c r="H27" s="16"/>
      <c r="I27" s="97"/>
      <c r="J27" s="7"/>
      <c r="K27" s="7"/>
      <c r="L27" s="7"/>
    </row>
    <row r="28" spans="1:12" ht="12.75">
      <c r="A28" s="243" t="s">
        <v>18</v>
      </c>
      <c r="B28" s="244"/>
      <c r="C28" s="245"/>
      <c r="D28" s="245"/>
      <c r="E28" s="246" t="s">
        <v>22</v>
      </c>
      <c r="F28" s="247"/>
      <c r="G28" s="247"/>
      <c r="H28" s="248" t="s">
        <v>7</v>
      </c>
      <c r="I28" s="249"/>
      <c r="J28" s="7"/>
      <c r="K28" s="7"/>
      <c r="L28" s="7"/>
    </row>
    <row r="29" spans="1:12" ht="12.75">
      <c r="A29" s="98"/>
      <c r="B29" s="66"/>
      <c r="C29" s="66"/>
      <c r="D29" s="16"/>
      <c r="E29" s="16"/>
      <c r="F29" s="16"/>
      <c r="G29" s="16"/>
      <c r="H29" s="99"/>
      <c r="I29" s="97"/>
      <c r="J29" s="7"/>
      <c r="K29" s="7"/>
      <c r="L29" s="7"/>
    </row>
    <row r="30" spans="1:12" ht="12.75">
      <c r="A30" s="240" t="s">
        <v>313</v>
      </c>
      <c r="B30" s="217"/>
      <c r="C30" s="217"/>
      <c r="D30" s="218"/>
      <c r="E30" s="240" t="s">
        <v>317</v>
      </c>
      <c r="F30" s="217"/>
      <c r="G30" s="217"/>
      <c r="H30" s="215" t="s">
        <v>318</v>
      </c>
      <c r="I30" s="216"/>
      <c r="J30" s="7"/>
      <c r="K30" s="7"/>
      <c r="L30" s="7"/>
    </row>
    <row r="31" spans="1:12" ht="12.75">
      <c r="A31" s="85"/>
      <c r="B31" s="86"/>
      <c r="C31" s="90"/>
      <c r="D31" s="241"/>
      <c r="E31" s="241"/>
      <c r="F31" s="241"/>
      <c r="G31" s="242"/>
      <c r="H31" s="16"/>
      <c r="I31" s="101"/>
      <c r="J31" s="7"/>
      <c r="K31" s="7"/>
      <c r="L31" s="7"/>
    </row>
    <row r="32" spans="1:12" ht="12.75">
      <c r="A32" s="240" t="s">
        <v>314</v>
      </c>
      <c r="B32" s="217"/>
      <c r="C32" s="217"/>
      <c r="D32" s="218"/>
      <c r="E32" s="240" t="s">
        <v>315</v>
      </c>
      <c r="F32" s="217"/>
      <c r="G32" s="217"/>
      <c r="H32" s="215" t="s">
        <v>316</v>
      </c>
      <c r="I32" s="216"/>
      <c r="J32" s="7"/>
      <c r="K32" s="7"/>
      <c r="L32" s="7"/>
    </row>
    <row r="33" spans="1:12" ht="12.75">
      <c r="A33" s="85"/>
      <c r="B33" s="86"/>
      <c r="C33" s="90"/>
      <c r="D33" s="100"/>
      <c r="E33" s="100"/>
      <c r="F33" s="100"/>
      <c r="G33" s="83"/>
      <c r="H33" s="16"/>
      <c r="I33" s="102"/>
      <c r="J33" s="7"/>
      <c r="K33" s="7"/>
      <c r="L33" s="7"/>
    </row>
    <row r="34" spans="1:12" ht="12.75">
      <c r="A34" s="240"/>
      <c r="B34" s="217"/>
      <c r="C34" s="217"/>
      <c r="D34" s="218"/>
      <c r="E34" s="240"/>
      <c r="F34" s="217"/>
      <c r="G34" s="217"/>
      <c r="H34" s="215"/>
      <c r="I34" s="216"/>
      <c r="J34" s="7"/>
      <c r="K34" s="7"/>
      <c r="L34" s="7"/>
    </row>
    <row r="35" spans="1:12" ht="12.75">
      <c r="A35" s="85"/>
      <c r="B35" s="86"/>
      <c r="C35" s="90"/>
      <c r="D35" s="100"/>
      <c r="E35" s="100"/>
      <c r="F35" s="100"/>
      <c r="G35" s="83"/>
      <c r="H35" s="16"/>
      <c r="I35" s="102"/>
      <c r="J35" s="7"/>
      <c r="K35" s="7"/>
      <c r="L35" s="7"/>
    </row>
    <row r="36" spans="1:12" ht="12.75">
      <c r="A36" s="240"/>
      <c r="B36" s="217"/>
      <c r="C36" s="217"/>
      <c r="D36" s="218"/>
      <c r="E36" s="240"/>
      <c r="F36" s="217"/>
      <c r="G36" s="217"/>
      <c r="H36" s="215"/>
      <c r="I36" s="216"/>
      <c r="J36" s="7"/>
      <c r="K36" s="7"/>
      <c r="L36" s="7"/>
    </row>
    <row r="37" spans="1:12" ht="12.75">
      <c r="A37" s="103"/>
      <c r="B37" s="104"/>
      <c r="C37" s="237"/>
      <c r="D37" s="238"/>
      <c r="E37" s="16"/>
      <c r="F37" s="237"/>
      <c r="G37" s="238"/>
      <c r="H37" s="16"/>
      <c r="I37" s="49"/>
      <c r="J37" s="7"/>
      <c r="K37" s="7"/>
      <c r="L37" s="7"/>
    </row>
    <row r="38" spans="1:12" ht="12.75">
      <c r="A38" s="240"/>
      <c r="B38" s="217"/>
      <c r="C38" s="217"/>
      <c r="D38" s="218"/>
      <c r="E38" s="240"/>
      <c r="F38" s="217"/>
      <c r="G38" s="217"/>
      <c r="H38" s="215"/>
      <c r="I38" s="216"/>
      <c r="J38" s="7"/>
      <c r="K38" s="7"/>
      <c r="L38" s="7"/>
    </row>
    <row r="39" spans="1:12" ht="12.75">
      <c r="A39" s="103"/>
      <c r="B39" s="104"/>
      <c r="C39" s="105"/>
      <c r="D39" s="106"/>
      <c r="E39" s="16"/>
      <c r="F39" s="105"/>
      <c r="G39" s="106"/>
      <c r="H39" s="16"/>
      <c r="I39" s="49"/>
      <c r="J39" s="7"/>
      <c r="K39" s="7"/>
      <c r="L39" s="7"/>
    </row>
    <row r="40" spans="1:12" ht="12.75">
      <c r="A40" s="240"/>
      <c r="B40" s="217"/>
      <c r="C40" s="217"/>
      <c r="D40" s="218"/>
      <c r="E40" s="240"/>
      <c r="F40" s="217"/>
      <c r="G40" s="217"/>
      <c r="H40" s="215"/>
      <c r="I40" s="216"/>
      <c r="J40" s="7"/>
      <c r="K40" s="7"/>
      <c r="L40" s="7"/>
    </row>
    <row r="41" spans="1:12" ht="12.75">
      <c r="A41" s="65"/>
      <c r="B41" s="66"/>
      <c r="C41" s="66"/>
      <c r="D41" s="66"/>
      <c r="E41" s="15"/>
      <c r="F41" s="66"/>
      <c r="G41" s="66"/>
      <c r="H41" s="67"/>
      <c r="I41" s="107"/>
      <c r="J41" s="7"/>
      <c r="K41" s="7"/>
      <c r="L41" s="7"/>
    </row>
    <row r="42" spans="1:12" ht="12.75">
      <c r="A42" s="103"/>
      <c r="B42" s="104"/>
      <c r="C42" s="105"/>
      <c r="D42" s="106"/>
      <c r="E42" s="16"/>
      <c r="F42" s="105"/>
      <c r="G42" s="106"/>
      <c r="H42" s="16"/>
      <c r="I42" s="49"/>
      <c r="J42" s="7"/>
      <c r="K42" s="7"/>
      <c r="L42" s="7"/>
    </row>
    <row r="43" spans="1:12" ht="12.75">
      <c r="A43" s="108"/>
      <c r="B43" s="109"/>
      <c r="C43" s="109"/>
      <c r="D43" s="89"/>
      <c r="E43" s="89"/>
      <c r="F43" s="109"/>
      <c r="G43" s="89"/>
      <c r="H43" s="89"/>
      <c r="I43" s="110"/>
      <c r="J43" s="7"/>
      <c r="K43" s="7"/>
      <c r="L43" s="7"/>
    </row>
    <row r="44" spans="1:12" ht="12.75">
      <c r="A44" s="206" t="s">
        <v>23</v>
      </c>
      <c r="B44" s="207"/>
      <c r="C44" s="215"/>
      <c r="D44" s="216"/>
      <c r="E44" s="16"/>
      <c r="F44" s="208"/>
      <c r="G44" s="217"/>
      <c r="H44" s="217"/>
      <c r="I44" s="218"/>
      <c r="J44" s="7"/>
      <c r="K44" s="7"/>
      <c r="L44" s="7"/>
    </row>
    <row r="45" spans="1:12" ht="12.75">
      <c r="A45" s="103"/>
      <c r="B45" s="104"/>
      <c r="C45" s="237"/>
      <c r="D45" s="238"/>
      <c r="E45" s="16"/>
      <c r="F45" s="237"/>
      <c r="G45" s="239"/>
      <c r="H45" s="111"/>
      <c r="I45" s="112"/>
      <c r="J45" s="7"/>
      <c r="K45" s="7"/>
      <c r="L45" s="7"/>
    </row>
    <row r="46" spans="1:12" ht="12.75">
      <c r="A46" s="206" t="s">
        <v>24</v>
      </c>
      <c r="B46" s="207"/>
      <c r="C46" s="208" t="s">
        <v>290</v>
      </c>
      <c r="D46" s="209"/>
      <c r="E46" s="209"/>
      <c r="F46" s="209"/>
      <c r="G46" s="209"/>
      <c r="H46" s="209"/>
      <c r="I46" s="210"/>
      <c r="J46" s="7"/>
      <c r="K46" s="7"/>
      <c r="L46" s="7"/>
    </row>
    <row r="47" spans="1:12" ht="12.75">
      <c r="A47" s="85"/>
      <c r="B47" s="86"/>
      <c r="C47" s="90" t="s">
        <v>32</v>
      </c>
      <c r="D47" s="16"/>
      <c r="E47" s="16"/>
      <c r="F47" s="16"/>
      <c r="G47" s="16"/>
      <c r="H47" s="16"/>
      <c r="I47" s="49"/>
      <c r="J47" s="7"/>
      <c r="K47" s="7"/>
      <c r="L47" s="7"/>
    </row>
    <row r="48" spans="1:12" ht="12.75">
      <c r="A48" s="206" t="s">
        <v>25</v>
      </c>
      <c r="B48" s="207"/>
      <c r="C48" s="211" t="s">
        <v>291</v>
      </c>
      <c r="D48" s="212"/>
      <c r="E48" s="213"/>
      <c r="F48" s="115"/>
      <c r="G48" s="93" t="s">
        <v>1</v>
      </c>
      <c r="H48" s="214" t="s">
        <v>200</v>
      </c>
      <c r="I48" s="210"/>
      <c r="J48" s="7"/>
      <c r="K48" s="7"/>
      <c r="L48" s="7"/>
    </row>
    <row r="49" spans="1:12" ht="12.75">
      <c r="A49" s="85"/>
      <c r="B49" s="86"/>
      <c r="C49" s="90"/>
      <c r="D49" s="16"/>
      <c r="E49" s="16"/>
      <c r="F49" s="16"/>
      <c r="G49" s="16"/>
      <c r="H49" s="16"/>
      <c r="I49" s="49"/>
      <c r="J49" s="7"/>
      <c r="K49" s="7"/>
      <c r="L49" s="7"/>
    </row>
    <row r="50" spans="1:12" ht="12.75">
      <c r="A50" s="206" t="s">
        <v>13</v>
      </c>
      <c r="B50" s="207"/>
      <c r="C50" s="224" t="s">
        <v>292</v>
      </c>
      <c r="D50" s="225"/>
      <c r="E50" s="225"/>
      <c r="F50" s="225"/>
      <c r="G50" s="225"/>
      <c r="H50" s="225"/>
      <c r="I50" s="226"/>
      <c r="J50" s="7"/>
      <c r="K50" s="7"/>
      <c r="L50" s="7"/>
    </row>
    <row r="51" spans="1:12" ht="12.75">
      <c r="A51" s="85"/>
      <c r="B51" s="86"/>
      <c r="C51" s="16"/>
      <c r="D51" s="16"/>
      <c r="E51" s="16"/>
      <c r="F51" s="16"/>
      <c r="G51" s="16"/>
      <c r="H51" s="16"/>
      <c r="I51" s="49"/>
      <c r="J51" s="7"/>
      <c r="K51" s="7"/>
      <c r="L51" s="7"/>
    </row>
    <row r="52" spans="1:12" ht="12.75">
      <c r="A52" s="227" t="s">
        <v>26</v>
      </c>
      <c r="B52" s="228"/>
      <c r="C52" s="229" t="s">
        <v>201</v>
      </c>
      <c r="D52" s="230"/>
      <c r="E52" s="230"/>
      <c r="F52" s="230"/>
      <c r="G52" s="230"/>
      <c r="H52" s="230"/>
      <c r="I52" s="231"/>
      <c r="J52" s="7"/>
      <c r="K52" s="7"/>
      <c r="L52" s="7"/>
    </row>
    <row r="53" spans="1:12" ht="12.75">
      <c r="A53" s="113"/>
      <c r="B53" s="89"/>
      <c r="C53" s="205" t="s">
        <v>27</v>
      </c>
      <c r="D53" s="205"/>
      <c r="E53" s="205"/>
      <c r="F53" s="205"/>
      <c r="G53" s="205"/>
      <c r="H53" s="205"/>
      <c r="I53" s="53"/>
      <c r="J53" s="7"/>
      <c r="K53" s="7"/>
      <c r="L53" s="7"/>
    </row>
    <row r="54" spans="1:12" ht="12.75">
      <c r="A54" s="52"/>
      <c r="B54" s="14"/>
      <c r="C54" s="17"/>
      <c r="D54" s="17"/>
      <c r="E54" s="17"/>
      <c r="F54" s="17"/>
      <c r="G54" s="17"/>
      <c r="H54" s="17"/>
      <c r="I54" s="53"/>
      <c r="J54" s="7"/>
      <c r="K54" s="7"/>
      <c r="L54" s="7"/>
    </row>
    <row r="55" spans="1:12" ht="12.75">
      <c r="A55" s="52"/>
      <c r="B55" s="232" t="s">
        <v>28</v>
      </c>
      <c r="C55" s="233"/>
      <c r="D55" s="233"/>
      <c r="E55" s="233"/>
      <c r="F55" s="27"/>
      <c r="G55" s="27"/>
      <c r="H55" s="27"/>
      <c r="I55" s="54"/>
      <c r="J55" s="7"/>
      <c r="K55" s="7"/>
      <c r="L55" s="7"/>
    </row>
    <row r="56" spans="1:12" ht="12.75">
      <c r="A56" s="52"/>
      <c r="B56" s="234" t="s">
        <v>325</v>
      </c>
      <c r="C56" s="235"/>
      <c r="D56" s="235"/>
      <c r="E56" s="235"/>
      <c r="F56" s="235"/>
      <c r="G56" s="235"/>
      <c r="H56" s="235"/>
      <c r="I56" s="236"/>
      <c r="J56" s="7"/>
      <c r="K56" s="7"/>
      <c r="L56" s="7"/>
    </row>
    <row r="57" spans="1:12" ht="12.75">
      <c r="A57" s="52"/>
      <c r="B57" s="55" t="s">
        <v>283</v>
      </c>
      <c r="C57" s="56"/>
      <c r="D57" s="56"/>
      <c r="E57" s="56"/>
      <c r="F57" s="56"/>
      <c r="G57" s="56"/>
      <c r="H57" s="56"/>
      <c r="I57" s="57"/>
      <c r="J57" s="7"/>
      <c r="K57" s="7"/>
      <c r="L57" s="7"/>
    </row>
    <row r="58" spans="1:12" ht="12.75">
      <c r="A58" s="52"/>
      <c r="B58" s="234" t="s">
        <v>326</v>
      </c>
      <c r="C58" s="235"/>
      <c r="D58" s="235"/>
      <c r="E58" s="235"/>
      <c r="F58" s="235"/>
      <c r="G58" s="235"/>
      <c r="H58" s="235"/>
      <c r="I58" s="236"/>
      <c r="J58" s="7"/>
      <c r="K58" s="7"/>
      <c r="L58" s="7"/>
    </row>
    <row r="59" spans="1:12" ht="12.75">
      <c r="A59" s="52"/>
      <c r="B59" s="116"/>
      <c r="C59" s="116"/>
      <c r="D59" s="116"/>
      <c r="E59" s="116"/>
      <c r="F59" s="116"/>
      <c r="G59" s="116"/>
      <c r="H59" s="116"/>
      <c r="I59" s="117"/>
      <c r="J59" s="7"/>
      <c r="K59" s="7"/>
      <c r="L59" s="7"/>
    </row>
    <row r="60" spans="1:12" ht="12.75">
      <c r="A60" s="52"/>
      <c r="B60" s="55"/>
      <c r="C60" s="56"/>
      <c r="D60" s="56"/>
      <c r="E60" s="56"/>
      <c r="F60" s="56"/>
      <c r="G60" s="56"/>
      <c r="H60" s="56"/>
      <c r="I60" s="57"/>
      <c r="J60" s="7"/>
      <c r="K60" s="7"/>
      <c r="L60" s="7"/>
    </row>
    <row r="61" spans="1:12" ht="13.5" thickBot="1">
      <c r="A61" s="58" t="s">
        <v>2</v>
      </c>
      <c r="B61" s="11"/>
      <c r="C61" s="11"/>
      <c r="D61" s="11"/>
      <c r="E61" s="11"/>
      <c r="F61" s="11"/>
      <c r="G61" s="18"/>
      <c r="H61" s="19"/>
      <c r="I61" s="59"/>
      <c r="J61" s="7"/>
      <c r="K61" s="7"/>
      <c r="L61" s="7"/>
    </row>
    <row r="62" spans="1:12" ht="12.75">
      <c r="A62" s="48"/>
      <c r="B62" s="11"/>
      <c r="C62" s="11"/>
      <c r="D62" s="11"/>
      <c r="E62" s="14" t="s">
        <v>29</v>
      </c>
      <c r="F62" s="51"/>
      <c r="G62" s="219" t="s">
        <v>30</v>
      </c>
      <c r="H62" s="220"/>
      <c r="I62" s="221"/>
      <c r="J62" s="7"/>
      <c r="K62" s="7"/>
      <c r="L62" s="7"/>
    </row>
    <row r="63" spans="1:12" ht="12.75">
      <c r="A63" s="60"/>
      <c r="B63" s="61"/>
      <c r="C63" s="62"/>
      <c r="D63" s="62"/>
      <c r="E63" s="62"/>
      <c r="F63" s="62"/>
      <c r="G63" s="222"/>
      <c r="H63" s="223"/>
      <c r="I63" s="63"/>
      <c r="J63" s="7"/>
      <c r="K63" s="7"/>
      <c r="L63" s="7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28" customWidth="1"/>
    <col min="10" max="10" width="12.57421875" style="28" customWidth="1"/>
    <col min="11" max="11" width="12.28125" style="177" customWidth="1"/>
    <col min="12" max="12" width="10.140625" style="28" bestFit="1" customWidth="1"/>
    <col min="13" max="13" width="9.140625" style="28" customWidth="1"/>
    <col min="14" max="14" width="10.140625" style="28" bestFit="1" customWidth="1"/>
    <col min="15" max="16384" width="9.140625" style="28" customWidth="1"/>
  </cols>
  <sheetData>
    <row r="1" spans="1:11" ht="12.75" customHeight="1">
      <c r="A1" s="276" t="s">
        <v>120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328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9" t="s">
        <v>203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</row>
    <row r="4" spans="1:11" ht="24">
      <c r="A4" s="282" t="s">
        <v>116</v>
      </c>
      <c r="B4" s="283"/>
      <c r="C4" s="283"/>
      <c r="D4" s="283"/>
      <c r="E4" s="283"/>
      <c r="F4" s="283"/>
      <c r="G4" s="283"/>
      <c r="H4" s="284"/>
      <c r="I4" s="32" t="s">
        <v>117</v>
      </c>
      <c r="J4" s="33" t="s">
        <v>118</v>
      </c>
      <c r="K4" s="178" t="s">
        <v>119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31">
        <v>2</v>
      </c>
      <c r="J5" s="30">
        <v>3</v>
      </c>
      <c r="K5" s="30">
        <v>4</v>
      </c>
    </row>
    <row r="6" spans="1:11" ht="12.75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8"/>
    </row>
    <row r="7" spans="1:11" ht="12.75">
      <c r="A7" s="289" t="s">
        <v>204</v>
      </c>
      <c r="B7" s="290"/>
      <c r="C7" s="290"/>
      <c r="D7" s="290"/>
      <c r="E7" s="290"/>
      <c r="F7" s="290"/>
      <c r="G7" s="290"/>
      <c r="H7" s="291"/>
      <c r="I7" s="3">
        <v>1</v>
      </c>
      <c r="J7" s="72"/>
      <c r="K7" s="72"/>
    </row>
    <row r="8" spans="1:11" ht="12.75">
      <c r="A8" s="292" t="s">
        <v>33</v>
      </c>
      <c r="B8" s="293"/>
      <c r="C8" s="293"/>
      <c r="D8" s="293"/>
      <c r="E8" s="293"/>
      <c r="F8" s="293"/>
      <c r="G8" s="293"/>
      <c r="H8" s="294"/>
      <c r="I8" s="1">
        <v>2</v>
      </c>
      <c r="J8" s="73">
        <v>151793131.4804212</v>
      </c>
      <c r="K8" s="73">
        <v>143330355.2557858</v>
      </c>
    </row>
    <row r="9" spans="1:11" ht="12.75">
      <c r="A9" s="295" t="s">
        <v>34</v>
      </c>
      <c r="B9" s="296"/>
      <c r="C9" s="296"/>
      <c r="D9" s="296"/>
      <c r="E9" s="296"/>
      <c r="F9" s="296"/>
      <c r="G9" s="296"/>
      <c r="H9" s="297"/>
      <c r="I9" s="1">
        <v>3</v>
      </c>
      <c r="J9" s="29">
        <v>4314288.19</v>
      </c>
      <c r="K9" s="29">
        <v>3226961.81</v>
      </c>
    </row>
    <row r="10" spans="1:11" ht="12.75" customHeight="1">
      <c r="A10" s="295" t="s">
        <v>35</v>
      </c>
      <c r="B10" s="296"/>
      <c r="C10" s="296"/>
      <c r="D10" s="296"/>
      <c r="E10" s="296"/>
      <c r="F10" s="296"/>
      <c r="G10" s="296"/>
      <c r="H10" s="297"/>
      <c r="I10" s="1">
        <v>4</v>
      </c>
      <c r="J10" s="5"/>
      <c r="K10" s="5"/>
    </row>
    <row r="11" spans="1:11" ht="12.75" customHeight="1">
      <c r="A11" s="295" t="s">
        <v>36</v>
      </c>
      <c r="B11" s="296"/>
      <c r="C11" s="296"/>
      <c r="D11" s="296"/>
      <c r="E11" s="296"/>
      <c r="F11" s="296"/>
      <c r="G11" s="296"/>
      <c r="H11" s="297"/>
      <c r="I11" s="1">
        <v>5</v>
      </c>
      <c r="J11" s="5">
        <v>4314288.19</v>
      </c>
      <c r="K11" s="5">
        <v>3226961.81</v>
      </c>
    </row>
    <row r="12" spans="1:11" ht="12.75" customHeight="1">
      <c r="A12" s="295" t="s">
        <v>0</v>
      </c>
      <c r="B12" s="296"/>
      <c r="C12" s="296"/>
      <c r="D12" s="296"/>
      <c r="E12" s="296"/>
      <c r="F12" s="296"/>
      <c r="G12" s="296"/>
      <c r="H12" s="297"/>
      <c r="I12" s="1">
        <v>6</v>
      </c>
      <c r="J12" s="5"/>
      <c r="K12" s="5"/>
    </row>
    <row r="13" spans="1:11" ht="12.75" customHeight="1">
      <c r="A13" s="295" t="s">
        <v>37</v>
      </c>
      <c r="B13" s="296"/>
      <c r="C13" s="296"/>
      <c r="D13" s="296"/>
      <c r="E13" s="296"/>
      <c r="F13" s="296"/>
      <c r="G13" s="296"/>
      <c r="H13" s="297"/>
      <c r="I13" s="1">
        <v>7</v>
      </c>
      <c r="J13" s="5"/>
      <c r="K13" s="5"/>
    </row>
    <row r="14" spans="1:11" ht="12.75" customHeight="1">
      <c r="A14" s="295" t="s">
        <v>38</v>
      </c>
      <c r="B14" s="296"/>
      <c r="C14" s="296"/>
      <c r="D14" s="296"/>
      <c r="E14" s="296"/>
      <c r="F14" s="296"/>
      <c r="G14" s="296"/>
      <c r="H14" s="297"/>
      <c r="I14" s="1">
        <v>8</v>
      </c>
      <c r="J14" s="5"/>
      <c r="K14" s="5"/>
    </row>
    <row r="15" spans="1:11" ht="12.75" customHeight="1">
      <c r="A15" s="295" t="s">
        <v>39</v>
      </c>
      <c r="B15" s="296"/>
      <c r="C15" s="296"/>
      <c r="D15" s="296"/>
      <c r="E15" s="296"/>
      <c r="F15" s="296"/>
      <c r="G15" s="296"/>
      <c r="H15" s="297"/>
      <c r="I15" s="1">
        <v>9</v>
      </c>
      <c r="J15" s="5"/>
      <c r="K15" s="5"/>
    </row>
    <row r="16" spans="1:11" ht="12.75">
      <c r="A16" s="295" t="s">
        <v>205</v>
      </c>
      <c r="B16" s="296"/>
      <c r="C16" s="296"/>
      <c r="D16" s="296"/>
      <c r="E16" s="296"/>
      <c r="F16" s="296"/>
      <c r="G16" s="296"/>
      <c r="H16" s="297"/>
      <c r="I16" s="1">
        <v>10</v>
      </c>
      <c r="J16" s="29">
        <f>SUM(J17:J25)</f>
        <v>117026085.9504212</v>
      </c>
      <c r="K16" s="29">
        <v>115678951.2057858</v>
      </c>
    </row>
    <row r="17" spans="1:11" ht="12.75">
      <c r="A17" s="295" t="s">
        <v>40</v>
      </c>
      <c r="B17" s="296"/>
      <c r="C17" s="296"/>
      <c r="D17" s="296"/>
      <c r="E17" s="296"/>
      <c r="F17" s="296"/>
      <c r="G17" s="296"/>
      <c r="H17" s="297"/>
      <c r="I17" s="1">
        <v>11</v>
      </c>
      <c r="J17" s="5">
        <v>15605344.05</v>
      </c>
      <c r="K17" s="5">
        <v>15605344.05</v>
      </c>
    </row>
    <row r="18" spans="1:11" ht="12.75">
      <c r="A18" s="295" t="s">
        <v>41</v>
      </c>
      <c r="B18" s="296"/>
      <c r="C18" s="296"/>
      <c r="D18" s="296"/>
      <c r="E18" s="296"/>
      <c r="F18" s="296"/>
      <c r="G18" s="296"/>
      <c r="H18" s="297"/>
      <c r="I18" s="1">
        <v>12</v>
      </c>
      <c r="J18" s="5">
        <v>33638278.3</v>
      </c>
      <c r="K18" s="5">
        <v>32960107.38</v>
      </c>
    </row>
    <row r="19" spans="1:11" ht="12.75">
      <c r="A19" s="295" t="s">
        <v>42</v>
      </c>
      <c r="B19" s="296"/>
      <c r="C19" s="296"/>
      <c r="D19" s="296"/>
      <c r="E19" s="296"/>
      <c r="F19" s="296"/>
      <c r="G19" s="296"/>
      <c r="H19" s="297"/>
      <c r="I19" s="1">
        <v>13</v>
      </c>
      <c r="J19" s="5">
        <v>55093420.5741342</v>
      </c>
      <c r="K19" s="5">
        <v>58720656.8950069</v>
      </c>
    </row>
    <row r="20" spans="1:11" ht="12.75">
      <c r="A20" s="295" t="s">
        <v>43</v>
      </c>
      <c r="B20" s="296"/>
      <c r="C20" s="296"/>
      <c r="D20" s="296"/>
      <c r="E20" s="296"/>
      <c r="F20" s="296"/>
      <c r="G20" s="296"/>
      <c r="H20" s="297"/>
      <c r="I20" s="1">
        <v>14</v>
      </c>
      <c r="J20" s="5">
        <v>7603522.436286999</v>
      </c>
      <c r="K20" s="5">
        <v>7892438.7507789</v>
      </c>
    </row>
    <row r="21" spans="1:11" ht="12.75">
      <c r="A21" s="295" t="s">
        <v>44</v>
      </c>
      <c r="B21" s="296"/>
      <c r="C21" s="296"/>
      <c r="D21" s="296"/>
      <c r="E21" s="296"/>
      <c r="F21" s="296"/>
      <c r="G21" s="296"/>
      <c r="H21" s="297"/>
      <c r="I21" s="1">
        <v>15</v>
      </c>
      <c r="J21" s="5"/>
      <c r="K21" s="5"/>
    </row>
    <row r="22" spans="1:11" ht="12.75">
      <c r="A22" s="295" t="s">
        <v>45</v>
      </c>
      <c r="B22" s="296"/>
      <c r="C22" s="296"/>
      <c r="D22" s="296"/>
      <c r="E22" s="296"/>
      <c r="F22" s="296"/>
      <c r="G22" s="296"/>
      <c r="H22" s="297"/>
      <c r="I22" s="1">
        <v>16</v>
      </c>
      <c r="J22" s="5"/>
      <c r="K22" s="5"/>
    </row>
    <row r="23" spans="1:11" ht="12.75">
      <c r="A23" s="295" t="s">
        <v>46</v>
      </c>
      <c r="B23" s="296"/>
      <c r="C23" s="296"/>
      <c r="D23" s="296"/>
      <c r="E23" s="296"/>
      <c r="F23" s="296"/>
      <c r="G23" s="296"/>
      <c r="H23" s="297"/>
      <c r="I23" s="1">
        <v>17</v>
      </c>
      <c r="J23" s="5">
        <v>4970623.7</v>
      </c>
      <c r="K23" s="5">
        <v>389398.08</v>
      </c>
    </row>
    <row r="24" spans="1:11" ht="12.75">
      <c r="A24" s="295" t="s">
        <v>47</v>
      </c>
      <c r="B24" s="296"/>
      <c r="C24" s="296"/>
      <c r="D24" s="296"/>
      <c r="E24" s="296"/>
      <c r="F24" s="296"/>
      <c r="G24" s="296"/>
      <c r="H24" s="297"/>
      <c r="I24" s="1">
        <v>18</v>
      </c>
      <c r="J24" s="5">
        <v>114896.89</v>
      </c>
      <c r="K24" s="5">
        <v>111006.05</v>
      </c>
    </row>
    <row r="25" spans="1:11" ht="12.75">
      <c r="A25" s="295" t="s">
        <v>48</v>
      </c>
      <c r="B25" s="296"/>
      <c r="C25" s="296"/>
      <c r="D25" s="296"/>
      <c r="E25" s="296"/>
      <c r="F25" s="296"/>
      <c r="G25" s="296"/>
      <c r="H25" s="297"/>
      <c r="I25" s="1">
        <v>19</v>
      </c>
      <c r="J25" s="5"/>
      <c r="K25" s="5"/>
    </row>
    <row r="26" spans="1:11" ht="12.75">
      <c r="A26" s="295" t="s">
        <v>206</v>
      </c>
      <c r="B26" s="296"/>
      <c r="C26" s="296"/>
      <c r="D26" s="296"/>
      <c r="E26" s="296"/>
      <c r="F26" s="296"/>
      <c r="G26" s="296"/>
      <c r="H26" s="297"/>
      <c r="I26" s="1">
        <v>20</v>
      </c>
      <c r="J26" s="29">
        <v>8280633.18</v>
      </c>
      <c r="K26" s="29">
        <v>8186689.38</v>
      </c>
    </row>
    <row r="27" spans="1:11" ht="12.75" customHeight="1">
      <c r="A27" s="295" t="s">
        <v>49</v>
      </c>
      <c r="B27" s="296"/>
      <c r="C27" s="296"/>
      <c r="D27" s="296"/>
      <c r="E27" s="296"/>
      <c r="F27" s="296"/>
      <c r="G27" s="296"/>
      <c r="H27" s="297"/>
      <c r="I27" s="1">
        <v>21</v>
      </c>
      <c r="J27" s="5"/>
      <c r="K27" s="5"/>
    </row>
    <row r="28" spans="1:11" ht="12.75" customHeight="1">
      <c r="A28" s="295" t="s">
        <v>50</v>
      </c>
      <c r="B28" s="296"/>
      <c r="C28" s="296"/>
      <c r="D28" s="296"/>
      <c r="E28" s="296"/>
      <c r="F28" s="296"/>
      <c r="G28" s="296"/>
      <c r="H28" s="297"/>
      <c r="I28" s="1">
        <v>22</v>
      </c>
      <c r="J28" s="5"/>
      <c r="K28" s="5"/>
    </row>
    <row r="29" spans="1:11" ht="12.75" customHeight="1">
      <c r="A29" s="295" t="s">
        <v>51</v>
      </c>
      <c r="B29" s="296"/>
      <c r="C29" s="296"/>
      <c r="D29" s="296"/>
      <c r="E29" s="296"/>
      <c r="F29" s="296"/>
      <c r="G29" s="296"/>
      <c r="H29" s="297"/>
      <c r="I29" s="1">
        <v>23</v>
      </c>
      <c r="J29" s="5"/>
      <c r="K29" s="5"/>
    </row>
    <row r="30" spans="1:11" ht="12.75" customHeight="1">
      <c r="A30" s="295" t="s">
        <v>162</v>
      </c>
      <c r="B30" s="296"/>
      <c r="C30" s="296"/>
      <c r="D30" s="296"/>
      <c r="E30" s="296"/>
      <c r="F30" s="296"/>
      <c r="G30" s="296"/>
      <c r="H30" s="297"/>
      <c r="I30" s="1">
        <v>24</v>
      </c>
      <c r="J30" s="5"/>
      <c r="K30" s="5"/>
    </row>
    <row r="31" spans="1:11" ht="12.75" customHeight="1">
      <c r="A31" s="295" t="s">
        <v>54</v>
      </c>
      <c r="B31" s="296"/>
      <c r="C31" s="296"/>
      <c r="D31" s="296"/>
      <c r="E31" s="296"/>
      <c r="F31" s="296"/>
      <c r="G31" s="296"/>
      <c r="H31" s="297"/>
      <c r="I31" s="1">
        <v>25</v>
      </c>
      <c r="J31" s="5"/>
      <c r="K31" s="5"/>
    </row>
    <row r="32" spans="1:11" ht="12.75" customHeight="1">
      <c r="A32" s="295" t="s">
        <v>53</v>
      </c>
      <c r="B32" s="296"/>
      <c r="C32" s="296"/>
      <c r="D32" s="296"/>
      <c r="E32" s="296"/>
      <c r="F32" s="296"/>
      <c r="G32" s="296"/>
      <c r="H32" s="297"/>
      <c r="I32" s="1">
        <v>26</v>
      </c>
      <c r="J32" s="5">
        <v>8240633.18</v>
      </c>
      <c r="K32" s="5">
        <v>8146689.38</v>
      </c>
    </row>
    <row r="33" spans="1:11" ht="12.75" customHeight="1">
      <c r="A33" s="295" t="s">
        <v>52</v>
      </c>
      <c r="B33" s="296"/>
      <c r="C33" s="296"/>
      <c r="D33" s="296"/>
      <c r="E33" s="296"/>
      <c r="F33" s="296"/>
      <c r="G33" s="296"/>
      <c r="H33" s="297"/>
      <c r="I33" s="1">
        <v>27</v>
      </c>
      <c r="J33" s="5">
        <v>40000</v>
      </c>
      <c r="K33" s="5">
        <v>40000</v>
      </c>
    </row>
    <row r="34" spans="1:11" ht="12.75" customHeight="1">
      <c r="A34" s="295" t="s">
        <v>161</v>
      </c>
      <c r="B34" s="296"/>
      <c r="C34" s="296"/>
      <c r="D34" s="296"/>
      <c r="E34" s="296"/>
      <c r="F34" s="296"/>
      <c r="G34" s="296"/>
      <c r="H34" s="297"/>
      <c r="I34" s="1">
        <v>28</v>
      </c>
      <c r="J34" s="5"/>
      <c r="K34" s="5"/>
    </row>
    <row r="35" spans="1:11" ht="12.75">
      <c r="A35" s="295" t="s">
        <v>207</v>
      </c>
      <c r="B35" s="296"/>
      <c r="C35" s="296"/>
      <c r="D35" s="296"/>
      <c r="E35" s="296"/>
      <c r="F35" s="296"/>
      <c r="G35" s="296"/>
      <c r="H35" s="297"/>
      <c r="I35" s="1">
        <v>29</v>
      </c>
      <c r="J35" s="29">
        <v>22172124</v>
      </c>
      <c r="K35" s="29">
        <v>16237752.86</v>
      </c>
    </row>
    <row r="36" spans="1:11" ht="12.75" customHeight="1">
      <c r="A36" s="295" t="s">
        <v>55</v>
      </c>
      <c r="B36" s="296"/>
      <c r="C36" s="296"/>
      <c r="D36" s="296"/>
      <c r="E36" s="296"/>
      <c r="F36" s="296"/>
      <c r="G36" s="296"/>
      <c r="H36" s="297"/>
      <c r="I36" s="1">
        <v>30</v>
      </c>
      <c r="J36" s="5"/>
      <c r="K36" s="5"/>
    </row>
    <row r="37" spans="1:11" ht="12.75" customHeight="1">
      <c r="A37" s="295" t="s">
        <v>56</v>
      </c>
      <c r="B37" s="296"/>
      <c r="C37" s="296"/>
      <c r="D37" s="296"/>
      <c r="E37" s="296"/>
      <c r="F37" s="296"/>
      <c r="G37" s="296"/>
      <c r="H37" s="297"/>
      <c r="I37" s="1">
        <v>31</v>
      </c>
      <c r="J37" s="5">
        <v>18507944</v>
      </c>
      <c r="K37" s="5">
        <v>12210328.19</v>
      </c>
    </row>
    <row r="38" spans="1:11" ht="12.75" customHeight="1">
      <c r="A38" s="295" t="s">
        <v>57</v>
      </c>
      <c r="B38" s="296"/>
      <c r="C38" s="296"/>
      <c r="D38" s="296"/>
      <c r="E38" s="296"/>
      <c r="F38" s="296"/>
      <c r="G38" s="296"/>
      <c r="H38" s="297"/>
      <c r="I38" s="1">
        <v>32</v>
      </c>
      <c r="J38" s="5">
        <v>3664180</v>
      </c>
      <c r="K38" s="5">
        <v>4027424.67</v>
      </c>
    </row>
    <row r="39" spans="1:11" ht="12.75">
      <c r="A39" s="295" t="s">
        <v>58</v>
      </c>
      <c r="B39" s="296"/>
      <c r="C39" s="296"/>
      <c r="D39" s="296"/>
      <c r="E39" s="296"/>
      <c r="F39" s="296"/>
      <c r="G39" s="296"/>
      <c r="H39" s="297"/>
      <c r="I39" s="1">
        <v>33</v>
      </c>
      <c r="J39" s="5"/>
      <c r="K39" s="5">
        <v>0</v>
      </c>
    </row>
    <row r="40" spans="1:11" ht="12.75">
      <c r="A40" s="292" t="s">
        <v>59</v>
      </c>
      <c r="B40" s="293"/>
      <c r="C40" s="293"/>
      <c r="D40" s="293"/>
      <c r="E40" s="293"/>
      <c r="F40" s="293"/>
      <c r="G40" s="293"/>
      <c r="H40" s="294"/>
      <c r="I40" s="1">
        <v>34</v>
      </c>
      <c r="J40" s="73">
        <v>1014216518</v>
      </c>
      <c r="K40" s="73">
        <v>838795955.3679813</v>
      </c>
    </row>
    <row r="41" spans="1:11" ht="12.75">
      <c r="A41" s="295" t="s">
        <v>60</v>
      </c>
      <c r="B41" s="296"/>
      <c r="C41" s="296"/>
      <c r="D41" s="296"/>
      <c r="E41" s="296"/>
      <c r="F41" s="296"/>
      <c r="G41" s="296"/>
      <c r="H41" s="297"/>
      <c r="I41" s="1">
        <v>35</v>
      </c>
      <c r="J41" s="29">
        <v>33267894</v>
      </c>
      <c r="K41" s="29">
        <v>61924165.861746795</v>
      </c>
    </row>
    <row r="42" spans="1:11" ht="12.75">
      <c r="A42" s="295" t="s">
        <v>61</v>
      </c>
      <c r="B42" s="296"/>
      <c r="C42" s="296"/>
      <c r="D42" s="296"/>
      <c r="E42" s="296"/>
      <c r="F42" s="296"/>
      <c r="G42" s="296"/>
      <c r="H42" s="297"/>
      <c r="I42" s="1">
        <v>36</v>
      </c>
      <c r="J42" s="5">
        <v>273218.11</v>
      </c>
      <c r="K42" s="5">
        <v>92618.48</v>
      </c>
    </row>
    <row r="43" spans="1:14" ht="12.75">
      <c r="A43" s="295" t="s">
        <v>62</v>
      </c>
      <c r="B43" s="296"/>
      <c r="C43" s="296"/>
      <c r="D43" s="296"/>
      <c r="E43" s="296"/>
      <c r="F43" s="296"/>
      <c r="G43" s="296"/>
      <c r="H43" s="297"/>
      <c r="I43" s="1">
        <v>37</v>
      </c>
      <c r="J43" s="5">
        <v>32976177.9361212</v>
      </c>
      <c r="K43" s="5">
        <v>61370638.5817468</v>
      </c>
      <c r="N43" s="152"/>
    </row>
    <row r="44" spans="1:11" ht="12.75">
      <c r="A44" s="295" t="s">
        <v>159</v>
      </c>
      <c r="B44" s="296"/>
      <c r="C44" s="296"/>
      <c r="D44" s="296"/>
      <c r="E44" s="296"/>
      <c r="F44" s="296"/>
      <c r="G44" s="296"/>
      <c r="H44" s="297"/>
      <c r="I44" s="1">
        <v>38</v>
      </c>
      <c r="J44" s="5"/>
      <c r="K44" s="5"/>
    </row>
    <row r="45" spans="1:11" ht="12.75">
      <c r="A45" s="295" t="s">
        <v>160</v>
      </c>
      <c r="B45" s="296"/>
      <c r="C45" s="296"/>
      <c r="D45" s="296"/>
      <c r="E45" s="296"/>
      <c r="F45" s="296"/>
      <c r="G45" s="296"/>
      <c r="H45" s="297"/>
      <c r="I45" s="1">
        <v>39</v>
      </c>
      <c r="J45" s="5"/>
      <c r="K45" s="5"/>
    </row>
    <row r="46" spans="1:11" ht="12.75">
      <c r="A46" s="295" t="s">
        <v>63</v>
      </c>
      <c r="B46" s="296"/>
      <c r="C46" s="296"/>
      <c r="D46" s="296"/>
      <c r="E46" s="296"/>
      <c r="F46" s="296"/>
      <c r="G46" s="296"/>
      <c r="H46" s="297"/>
      <c r="I46" s="1">
        <v>40</v>
      </c>
      <c r="J46" s="5">
        <v>18497.6</v>
      </c>
      <c r="K46" s="5">
        <v>460908.8</v>
      </c>
    </row>
    <row r="47" spans="1:11" ht="12.75">
      <c r="A47" s="295" t="s">
        <v>64</v>
      </c>
      <c r="B47" s="296"/>
      <c r="C47" s="296"/>
      <c r="D47" s="296"/>
      <c r="E47" s="296"/>
      <c r="F47" s="296"/>
      <c r="G47" s="296"/>
      <c r="H47" s="297"/>
      <c r="I47" s="1">
        <v>41</v>
      </c>
      <c r="J47" s="5"/>
      <c r="K47" s="5"/>
    </row>
    <row r="48" spans="1:11" ht="12.75">
      <c r="A48" s="295" t="s">
        <v>65</v>
      </c>
      <c r="B48" s="296"/>
      <c r="C48" s="296"/>
      <c r="D48" s="296"/>
      <c r="E48" s="296"/>
      <c r="F48" s="296"/>
      <c r="G48" s="296"/>
      <c r="H48" s="297"/>
      <c r="I48" s="1">
        <v>42</v>
      </c>
      <c r="J48" s="5"/>
      <c r="K48" s="5"/>
    </row>
    <row r="49" spans="1:11" ht="12.75">
      <c r="A49" s="295" t="s">
        <v>66</v>
      </c>
      <c r="B49" s="296"/>
      <c r="C49" s="296"/>
      <c r="D49" s="296"/>
      <c r="E49" s="296"/>
      <c r="F49" s="296"/>
      <c r="G49" s="296"/>
      <c r="H49" s="297"/>
      <c r="I49" s="1">
        <v>43</v>
      </c>
      <c r="J49" s="29">
        <v>323944620.54112244</v>
      </c>
      <c r="K49" s="29">
        <v>347099464.6065635</v>
      </c>
    </row>
    <row r="50" spans="1:11" ht="12.75">
      <c r="A50" s="295" t="s">
        <v>67</v>
      </c>
      <c r="B50" s="296"/>
      <c r="C50" s="296"/>
      <c r="D50" s="296"/>
      <c r="E50" s="296"/>
      <c r="F50" s="296"/>
      <c r="G50" s="296"/>
      <c r="H50" s="297"/>
      <c r="I50" s="1">
        <v>44</v>
      </c>
      <c r="J50" s="5"/>
      <c r="K50" s="5"/>
    </row>
    <row r="51" spans="1:11" ht="12.75">
      <c r="A51" s="295" t="s">
        <v>68</v>
      </c>
      <c r="B51" s="296"/>
      <c r="C51" s="296"/>
      <c r="D51" s="296"/>
      <c r="E51" s="296"/>
      <c r="F51" s="296"/>
      <c r="G51" s="296"/>
      <c r="H51" s="297"/>
      <c r="I51" s="1">
        <v>45</v>
      </c>
      <c r="J51" s="5">
        <v>308775784.84884447</v>
      </c>
      <c r="K51" s="5">
        <v>327387434.079862</v>
      </c>
    </row>
    <row r="52" spans="1:11" ht="12.75">
      <c r="A52" s="295" t="s">
        <v>69</v>
      </c>
      <c r="B52" s="296"/>
      <c r="C52" s="296"/>
      <c r="D52" s="296"/>
      <c r="E52" s="296"/>
      <c r="F52" s="296"/>
      <c r="G52" s="296"/>
      <c r="H52" s="297"/>
      <c r="I52" s="1">
        <v>46</v>
      </c>
      <c r="J52" s="5"/>
      <c r="K52" s="5"/>
    </row>
    <row r="53" spans="1:11" ht="12.75">
      <c r="A53" s="295" t="s">
        <v>70</v>
      </c>
      <c r="B53" s="296"/>
      <c r="C53" s="296"/>
      <c r="D53" s="296"/>
      <c r="E53" s="296"/>
      <c r="F53" s="296"/>
      <c r="G53" s="296"/>
      <c r="H53" s="297"/>
      <c r="I53" s="1">
        <v>47</v>
      </c>
      <c r="J53" s="5"/>
      <c r="K53" s="5"/>
    </row>
    <row r="54" spans="1:11" ht="12.75">
      <c r="A54" s="295" t="s">
        <v>71</v>
      </c>
      <c r="B54" s="296"/>
      <c r="C54" s="296"/>
      <c r="D54" s="296"/>
      <c r="E54" s="296"/>
      <c r="F54" s="296"/>
      <c r="G54" s="296"/>
      <c r="H54" s="297"/>
      <c r="I54" s="1">
        <v>48</v>
      </c>
      <c r="J54" s="5">
        <v>13240507.0868868</v>
      </c>
      <c r="K54" s="5">
        <v>18449919.8562145</v>
      </c>
    </row>
    <row r="55" spans="1:11" ht="12.75">
      <c r="A55" s="295" t="s">
        <v>72</v>
      </c>
      <c r="B55" s="296"/>
      <c r="C55" s="296"/>
      <c r="D55" s="296"/>
      <c r="E55" s="296"/>
      <c r="F55" s="296"/>
      <c r="G55" s="296"/>
      <c r="H55" s="297"/>
      <c r="I55" s="1">
        <v>49</v>
      </c>
      <c r="J55" s="5">
        <v>1928328.6053912006</v>
      </c>
      <c r="K55" s="5">
        <v>1262110.670487</v>
      </c>
    </row>
    <row r="56" spans="1:11" ht="12.75">
      <c r="A56" s="295" t="s">
        <v>208</v>
      </c>
      <c r="B56" s="296"/>
      <c r="C56" s="296"/>
      <c r="D56" s="296"/>
      <c r="E56" s="296"/>
      <c r="F56" s="296"/>
      <c r="G56" s="296"/>
      <c r="H56" s="297"/>
      <c r="I56" s="1">
        <v>50</v>
      </c>
      <c r="J56" s="29">
        <v>145365437.9</v>
      </c>
      <c r="K56" s="29">
        <v>157124700.29</v>
      </c>
    </row>
    <row r="57" spans="1:11" ht="12.75">
      <c r="A57" s="295" t="s">
        <v>49</v>
      </c>
      <c r="B57" s="296"/>
      <c r="C57" s="296"/>
      <c r="D57" s="296"/>
      <c r="E57" s="296"/>
      <c r="F57" s="296"/>
      <c r="G57" s="296"/>
      <c r="H57" s="297"/>
      <c r="I57" s="1">
        <v>51</v>
      </c>
      <c r="J57" s="5"/>
      <c r="K57" s="5"/>
    </row>
    <row r="58" spans="1:11" ht="12.75">
      <c r="A58" s="295" t="s">
        <v>50</v>
      </c>
      <c r="B58" s="296"/>
      <c r="C58" s="296"/>
      <c r="D58" s="296"/>
      <c r="E58" s="296"/>
      <c r="F58" s="296"/>
      <c r="G58" s="296"/>
      <c r="H58" s="297"/>
      <c r="I58" s="1">
        <v>52</v>
      </c>
      <c r="J58" s="5"/>
      <c r="K58" s="5"/>
    </row>
    <row r="59" spans="1:11" ht="12.75">
      <c r="A59" s="295" t="s">
        <v>73</v>
      </c>
      <c r="B59" s="296"/>
      <c r="C59" s="296"/>
      <c r="D59" s="296"/>
      <c r="E59" s="296"/>
      <c r="F59" s="296"/>
      <c r="G59" s="296"/>
      <c r="H59" s="297"/>
      <c r="I59" s="1">
        <v>53</v>
      </c>
      <c r="J59" s="5"/>
      <c r="K59" s="5"/>
    </row>
    <row r="60" spans="1:11" ht="12.75">
      <c r="A60" s="295" t="s">
        <v>162</v>
      </c>
      <c r="B60" s="296"/>
      <c r="C60" s="296"/>
      <c r="D60" s="296"/>
      <c r="E60" s="296"/>
      <c r="F60" s="296"/>
      <c r="G60" s="296"/>
      <c r="H60" s="297"/>
      <c r="I60" s="1">
        <v>54</v>
      </c>
      <c r="J60" s="5"/>
      <c r="K60" s="5"/>
    </row>
    <row r="61" spans="1:11" ht="12.75">
      <c r="A61" s="295" t="s">
        <v>54</v>
      </c>
      <c r="B61" s="296"/>
      <c r="C61" s="296"/>
      <c r="D61" s="296"/>
      <c r="E61" s="296"/>
      <c r="F61" s="296"/>
      <c r="G61" s="296"/>
      <c r="H61" s="297"/>
      <c r="I61" s="1">
        <v>55</v>
      </c>
      <c r="J61" s="5">
        <v>145365437.9</v>
      </c>
      <c r="K61" s="5">
        <v>157124700.29</v>
      </c>
    </row>
    <row r="62" spans="1:11" ht="12.75">
      <c r="A62" s="295" t="s">
        <v>53</v>
      </c>
      <c r="B62" s="296"/>
      <c r="C62" s="296"/>
      <c r="D62" s="296"/>
      <c r="E62" s="296"/>
      <c r="F62" s="296"/>
      <c r="G62" s="296"/>
      <c r="H62" s="297"/>
      <c r="I62" s="1">
        <v>56</v>
      </c>
      <c r="J62" s="5"/>
      <c r="K62" s="5"/>
    </row>
    <row r="63" spans="1:11" ht="12.75">
      <c r="A63" s="295" t="s">
        <v>74</v>
      </c>
      <c r="B63" s="296"/>
      <c r="C63" s="296"/>
      <c r="D63" s="296"/>
      <c r="E63" s="296"/>
      <c r="F63" s="296"/>
      <c r="G63" s="296"/>
      <c r="H63" s="297"/>
      <c r="I63" s="1">
        <v>57</v>
      </c>
      <c r="J63" s="5"/>
      <c r="K63" s="5"/>
    </row>
    <row r="64" spans="1:11" ht="12.75">
      <c r="A64" s="295" t="s">
        <v>209</v>
      </c>
      <c r="B64" s="296"/>
      <c r="C64" s="296"/>
      <c r="D64" s="296"/>
      <c r="E64" s="296"/>
      <c r="F64" s="296"/>
      <c r="G64" s="296"/>
      <c r="H64" s="297"/>
      <c r="I64" s="1">
        <v>58</v>
      </c>
      <c r="J64" s="5">
        <v>511638565.76061344</v>
      </c>
      <c r="K64" s="5">
        <v>272647624.609671</v>
      </c>
    </row>
    <row r="65" spans="1:11" ht="12.75">
      <c r="A65" s="292" t="s">
        <v>85</v>
      </c>
      <c r="B65" s="293"/>
      <c r="C65" s="293"/>
      <c r="D65" s="293"/>
      <c r="E65" s="293"/>
      <c r="F65" s="293"/>
      <c r="G65" s="293"/>
      <c r="H65" s="294"/>
      <c r="I65" s="1">
        <v>59</v>
      </c>
      <c r="J65" s="74">
        <v>3655168</v>
      </c>
      <c r="K65" s="74">
        <v>7313444.87</v>
      </c>
    </row>
    <row r="66" spans="1:11" ht="12.75">
      <c r="A66" s="292" t="s">
        <v>83</v>
      </c>
      <c r="B66" s="293"/>
      <c r="C66" s="293"/>
      <c r="D66" s="293"/>
      <c r="E66" s="293"/>
      <c r="F66" s="293"/>
      <c r="G66" s="293"/>
      <c r="H66" s="294"/>
      <c r="I66" s="1">
        <v>60</v>
      </c>
      <c r="J66" s="73">
        <v>1169664817.3982782</v>
      </c>
      <c r="K66" s="73">
        <v>989439755.4937671</v>
      </c>
    </row>
    <row r="67" spans="1:11" ht="12.75">
      <c r="A67" s="298" t="s">
        <v>84</v>
      </c>
      <c r="B67" s="299"/>
      <c r="C67" s="299"/>
      <c r="D67" s="299"/>
      <c r="E67" s="299"/>
      <c r="F67" s="299"/>
      <c r="G67" s="299"/>
      <c r="H67" s="300"/>
      <c r="I67" s="4">
        <v>61</v>
      </c>
      <c r="J67" s="75">
        <v>175612557</v>
      </c>
      <c r="K67" s="75">
        <v>163935433.75</v>
      </c>
    </row>
    <row r="68" spans="1:11" ht="12.75">
      <c r="A68" s="301" t="s">
        <v>75</v>
      </c>
      <c r="B68" s="302"/>
      <c r="C68" s="302"/>
      <c r="D68" s="302"/>
      <c r="E68" s="302"/>
      <c r="F68" s="302"/>
      <c r="G68" s="302"/>
      <c r="H68" s="302"/>
      <c r="I68" s="302"/>
      <c r="J68" s="302"/>
      <c r="K68" s="303"/>
    </row>
    <row r="69" spans="1:11" ht="12.75">
      <c r="A69" s="289" t="s">
        <v>210</v>
      </c>
      <c r="B69" s="290"/>
      <c r="C69" s="290"/>
      <c r="D69" s="290"/>
      <c r="E69" s="290"/>
      <c r="F69" s="290"/>
      <c r="G69" s="290"/>
      <c r="H69" s="291"/>
      <c r="I69" s="3">
        <v>62</v>
      </c>
      <c r="J69" s="76">
        <v>754728491</v>
      </c>
      <c r="K69" s="76">
        <v>617926704.5309411</v>
      </c>
    </row>
    <row r="70" spans="1:11" ht="12.75">
      <c r="A70" s="295" t="s">
        <v>76</v>
      </c>
      <c r="B70" s="296"/>
      <c r="C70" s="296"/>
      <c r="D70" s="296"/>
      <c r="E70" s="296"/>
      <c r="F70" s="296"/>
      <c r="G70" s="296"/>
      <c r="H70" s="297"/>
      <c r="I70" s="1">
        <v>63</v>
      </c>
      <c r="J70" s="5">
        <v>133165000</v>
      </c>
      <c r="K70" s="5">
        <v>133165000</v>
      </c>
    </row>
    <row r="71" spans="1:11" ht="12.75">
      <c r="A71" s="295" t="s">
        <v>77</v>
      </c>
      <c r="B71" s="296"/>
      <c r="C71" s="296"/>
      <c r="D71" s="296"/>
      <c r="E71" s="296"/>
      <c r="F71" s="296"/>
      <c r="G71" s="296"/>
      <c r="H71" s="297"/>
      <c r="I71" s="1">
        <v>64</v>
      </c>
      <c r="J71" s="5"/>
      <c r="K71" s="5"/>
    </row>
    <row r="72" spans="1:12" ht="12.75">
      <c r="A72" s="295" t="s">
        <v>78</v>
      </c>
      <c r="B72" s="296"/>
      <c r="C72" s="296"/>
      <c r="D72" s="296"/>
      <c r="E72" s="296"/>
      <c r="F72" s="296"/>
      <c r="G72" s="296"/>
      <c r="H72" s="297"/>
      <c r="I72" s="1">
        <v>65</v>
      </c>
      <c r="J72" s="29">
        <v>34916456</v>
      </c>
      <c r="K72" s="29">
        <v>21464926</v>
      </c>
      <c r="L72" s="152"/>
    </row>
    <row r="73" spans="1:11" ht="12.75">
      <c r="A73" s="295" t="s">
        <v>79</v>
      </c>
      <c r="B73" s="296"/>
      <c r="C73" s="296"/>
      <c r="D73" s="296"/>
      <c r="E73" s="296"/>
      <c r="F73" s="296"/>
      <c r="G73" s="296"/>
      <c r="H73" s="297"/>
      <c r="I73" s="1">
        <v>66</v>
      </c>
      <c r="J73" s="5">
        <v>20109780</v>
      </c>
      <c r="K73" s="5">
        <v>6658250</v>
      </c>
    </row>
    <row r="74" spans="1:11" ht="12.75">
      <c r="A74" s="295" t="s">
        <v>284</v>
      </c>
      <c r="B74" s="296"/>
      <c r="C74" s="296"/>
      <c r="D74" s="296"/>
      <c r="E74" s="296"/>
      <c r="F74" s="296"/>
      <c r="G74" s="296"/>
      <c r="H74" s="297"/>
      <c r="I74" s="1">
        <v>67</v>
      </c>
      <c r="J74" s="5">
        <v>21734610</v>
      </c>
      <c r="K74" s="5">
        <v>21734609.78</v>
      </c>
    </row>
    <row r="75" spans="1:11" ht="12.75">
      <c r="A75" s="295" t="s">
        <v>285</v>
      </c>
      <c r="B75" s="296"/>
      <c r="C75" s="296"/>
      <c r="D75" s="296"/>
      <c r="E75" s="296"/>
      <c r="F75" s="296"/>
      <c r="G75" s="296"/>
      <c r="H75" s="297"/>
      <c r="I75" s="1">
        <v>68</v>
      </c>
      <c r="J75" s="5">
        <v>6927934</v>
      </c>
      <c r="K75" s="5">
        <v>6927933.78</v>
      </c>
    </row>
    <row r="76" spans="1:11" ht="12.75">
      <c r="A76" s="295" t="s">
        <v>80</v>
      </c>
      <c r="B76" s="296"/>
      <c r="C76" s="296"/>
      <c r="D76" s="296"/>
      <c r="E76" s="296"/>
      <c r="F76" s="296"/>
      <c r="G76" s="296"/>
      <c r="H76" s="297"/>
      <c r="I76" s="1">
        <v>69</v>
      </c>
      <c r="J76" s="5"/>
      <c r="K76" s="5"/>
    </row>
    <row r="77" spans="1:11" ht="12.75">
      <c r="A77" s="295" t="s">
        <v>81</v>
      </c>
      <c r="B77" s="296"/>
      <c r="C77" s="296"/>
      <c r="D77" s="296"/>
      <c r="E77" s="296"/>
      <c r="F77" s="296"/>
      <c r="G77" s="296"/>
      <c r="H77" s="297"/>
      <c r="I77" s="1">
        <v>70</v>
      </c>
      <c r="J77" s="5"/>
      <c r="K77" s="5"/>
    </row>
    <row r="78" spans="1:11" ht="12.75">
      <c r="A78" s="295" t="s">
        <v>82</v>
      </c>
      <c r="B78" s="296"/>
      <c r="C78" s="296"/>
      <c r="D78" s="296"/>
      <c r="E78" s="296"/>
      <c r="F78" s="296"/>
      <c r="G78" s="296"/>
      <c r="H78" s="297"/>
      <c r="I78" s="1">
        <v>71</v>
      </c>
      <c r="J78" s="5"/>
      <c r="K78" s="5"/>
    </row>
    <row r="79" spans="1:11" ht="12.75">
      <c r="A79" s="295" t="s">
        <v>211</v>
      </c>
      <c r="B79" s="296"/>
      <c r="C79" s="296"/>
      <c r="D79" s="296"/>
      <c r="E79" s="296"/>
      <c r="F79" s="296"/>
      <c r="G79" s="296"/>
      <c r="H79" s="297"/>
      <c r="I79" s="1">
        <v>72</v>
      </c>
      <c r="J79" s="29">
        <f>5079+459728504</f>
        <v>459733583</v>
      </c>
      <c r="K79" s="29">
        <v>375329264.381343</v>
      </c>
    </row>
    <row r="80" spans="1:11" ht="12.75">
      <c r="A80" s="304" t="s">
        <v>86</v>
      </c>
      <c r="B80" s="305"/>
      <c r="C80" s="305"/>
      <c r="D80" s="305"/>
      <c r="E80" s="305"/>
      <c r="F80" s="305"/>
      <c r="G80" s="305"/>
      <c r="H80" s="306"/>
      <c r="I80" s="1">
        <v>73</v>
      </c>
      <c r="J80" s="29">
        <v>459728504</v>
      </c>
      <c r="K80" s="29">
        <v>375329264.381343</v>
      </c>
    </row>
    <row r="81" spans="1:11" ht="12.75">
      <c r="A81" s="304" t="s">
        <v>87</v>
      </c>
      <c r="B81" s="305"/>
      <c r="C81" s="305"/>
      <c r="D81" s="305"/>
      <c r="E81" s="305"/>
      <c r="F81" s="305"/>
      <c r="G81" s="305"/>
      <c r="H81" s="306"/>
      <c r="I81" s="1">
        <v>74</v>
      </c>
      <c r="J81" s="5"/>
      <c r="K81" s="5"/>
    </row>
    <row r="82" spans="1:11" ht="12.75">
      <c r="A82" s="295" t="s">
        <v>88</v>
      </c>
      <c r="B82" s="296"/>
      <c r="C82" s="296"/>
      <c r="D82" s="296"/>
      <c r="E82" s="296"/>
      <c r="F82" s="296"/>
      <c r="G82" s="296"/>
      <c r="H82" s="297"/>
      <c r="I82" s="1">
        <v>75</v>
      </c>
      <c r="J82" s="5">
        <v>126913452</v>
      </c>
      <c r="K82" s="5">
        <v>87967514.1495981</v>
      </c>
    </row>
    <row r="83" spans="1:11" ht="12.75">
      <c r="A83" s="304" t="s">
        <v>89</v>
      </c>
      <c r="B83" s="305"/>
      <c r="C83" s="305"/>
      <c r="D83" s="305"/>
      <c r="E83" s="305"/>
      <c r="F83" s="305"/>
      <c r="G83" s="305"/>
      <c r="H83" s="306"/>
      <c r="I83" s="1">
        <v>76</v>
      </c>
      <c r="J83" s="5">
        <v>126913452</v>
      </c>
      <c r="K83" s="5">
        <v>87967514.1495981</v>
      </c>
    </row>
    <row r="84" spans="1:11" ht="12.75">
      <c r="A84" s="304" t="s">
        <v>90</v>
      </c>
      <c r="B84" s="305"/>
      <c r="C84" s="305"/>
      <c r="D84" s="305"/>
      <c r="E84" s="305"/>
      <c r="F84" s="305"/>
      <c r="G84" s="305"/>
      <c r="H84" s="306"/>
      <c r="I84" s="1">
        <v>77</v>
      </c>
      <c r="J84" s="5"/>
      <c r="K84" s="5"/>
    </row>
    <row r="85" spans="1:11" ht="12.75">
      <c r="A85" s="295" t="s">
        <v>91</v>
      </c>
      <c r="B85" s="296"/>
      <c r="C85" s="296"/>
      <c r="D85" s="296"/>
      <c r="E85" s="296"/>
      <c r="F85" s="296"/>
      <c r="G85" s="296"/>
      <c r="H85" s="297"/>
      <c r="I85" s="1">
        <v>78</v>
      </c>
      <c r="J85" s="5"/>
      <c r="K85" s="5"/>
    </row>
    <row r="86" spans="1:11" ht="12.75">
      <c r="A86" s="292" t="s">
        <v>92</v>
      </c>
      <c r="B86" s="293"/>
      <c r="C86" s="293"/>
      <c r="D86" s="293"/>
      <c r="E86" s="293"/>
      <c r="F86" s="293"/>
      <c r="G86" s="293"/>
      <c r="H86" s="294"/>
      <c r="I86" s="1">
        <v>79</v>
      </c>
      <c r="J86" s="29">
        <v>0</v>
      </c>
      <c r="K86" s="29">
        <v>0</v>
      </c>
    </row>
    <row r="87" spans="1:11" ht="12.75">
      <c r="A87" s="295" t="s">
        <v>93</v>
      </c>
      <c r="B87" s="296"/>
      <c r="C87" s="296"/>
      <c r="D87" s="296"/>
      <c r="E87" s="296"/>
      <c r="F87" s="296"/>
      <c r="G87" s="296"/>
      <c r="H87" s="297"/>
      <c r="I87" s="1">
        <v>80</v>
      </c>
      <c r="J87" s="5"/>
      <c r="K87" s="5"/>
    </row>
    <row r="88" spans="1:11" ht="12.75">
      <c r="A88" s="295" t="s">
        <v>94</v>
      </c>
      <c r="B88" s="296"/>
      <c r="C88" s="296"/>
      <c r="D88" s="296"/>
      <c r="E88" s="296"/>
      <c r="F88" s="296"/>
      <c r="G88" s="296"/>
      <c r="H88" s="297"/>
      <c r="I88" s="1">
        <v>81</v>
      </c>
      <c r="J88" s="5"/>
      <c r="K88" s="5"/>
    </row>
    <row r="89" spans="1:11" ht="12.75">
      <c r="A89" s="295" t="s">
        <v>95</v>
      </c>
      <c r="B89" s="296"/>
      <c r="C89" s="296"/>
      <c r="D89" s="296"/>
      <c r="E89" s="296"/>
      <c r="F89" s="296"/>
      <c r="G89" s="296"/>
      <c r="H89" s="297"/>
      <c r="I89" s="1">
        <v>82</v>
      </c>
      <c r="J89" s="5"/>
      <c r="K89" s="5"/>
    </row>
    <row r="90" spans="1:11" ht="12.75">
      <c r="A90" s="292" t="s">
        <v>202</v>
      </c>
      <c r="B90" s="293"/>
      <c r="C90" s="293"/>
      <c r="D90" s="293"/>
      <c r="E90" s="293"/>
      <c r="F90" s="293"/>
      <c r="G90" s="293"/>
      <c r="H90" s="294"/>
      <c r="I90" s="1">
        <v>83</v>
      </c>
      <c r="J90" s="73">
        <f>+J93+J98</f>
        <v>4464270</v>
      </c>
      <c r="K90" s="73">
        <v>4607188.51</v>
      </c>
    </row>
    <row r="91" spans="1:11" ht="12.75">
      <c r="A91" s="295" t="s">
        <v>96</v>
      </c>
      <c r="B91" s="296"/>
      <c r="C91" s="296"/>
      <c r="D91" s="296"/>
      <c r="E91" s="296"/>
      <c r="F91" s="296"/>
      <c r="G91" s="296"/>
      <c r="H91" s="297"/>
      <c r="I91" s="1">
        <v>84</v>
      </c>
      <c r="J91" s="5"/>
      <c r="K91" s="5"/>
    </row>
    <row r="92" spans="1:11" ht="12.75">
      <c r="A92" s="295" t="s">
        <v>98</v>
      </c>
      <c r="B92" s="296"/>
      <c r="C92" s="296"/>
      <c r="D92" s="296"/>
      <c r="E92" s="296"/>
      <c r="F92" s="296"/>
      <c r="G92" s="296"/>
      <c r="H92" s="297"/>
      <c r="I92" s="1">
        <v>85</v>
      </c>
      <c r="J92" s="5"/>
      <c r="K92" s="5"/>
    </row>
    <row r="93" spans="1:11" ht="12.75">
      <c r="A93" s="295" t="s">
        <v>97</v>
      </c>
      <c r="B93" s="296"/>
      <c r="C93" s="296"/>
      <c r="D93" s="296"/>
      <c r="E93" s="296"/>
      <c r="F93" s="296"/>
      <c r="G93" s="296"/>
      <c r="H93" s="297"/>
      <c r="I93" s="1">
        <v>86</v>
      </c>
      <c r="J93" s="5">
        <v>12271</v>
      </c>
      <c r="K93" s="5">
        <v>22800</v>
      </c>
    </row>
    <row r="94" spans="1:11" ht="12.75">
      <c r="A94" s="295" t="s">
        <v>99</v>
      </c>
      <c r="B94" s="296"/>
      <c r="C94" s="296"/>
      <c r="D94" s="296"/>
      <c r="E94" s="296"/>
      <c r="F94" s="296"/>
      <c r="G94" s="296"/>
      <c r="H94" s="297"/>
      <c r="I94" s="1">
        <v>87</v>
      </c>
      <c r="J94" s="5"/>
      <c r="K94" s="5"/>
    </row>
    <row r="95" spans="1:11" ht="12.75">
      <c r="A95" s="295" t="s">
        <v>100</v>
      </c>
      <c r="B95" s="296"/>
      <c r="C95" s="296"/>
      <c r="D95" s="296"/>
      <c r="E95" s="296"/>
      <c r="F95" s="296"/>
      <c r="G95" s="296"/>
      <c r="H95" s="297"/>
      <c r="I95" s="1">
        <v>88</v>
      </c>
      <c r="J95" s="5"/>
      <c r="K95" s="5"/>
    </row>
    <row r="96" spans="1:11" ht="12.75">
      <c r="A96" s="295" t="s">
        <v>101</v>
      </c>
      <c r="B96" s="296"/>
      <c r="C96" s="296"/>
      <c r="D96" s="296"/>
      <c r="E96" s="296"/>
      <c r="F96" s="296"/>
      <c r="G96" s="296"/>
      <c r="H96" s="297"/>
      <c r="I96" s="1">
        <v>89</v>
      </c>
      <c r="J96" s="5"/>
      <c r="K96" s="5"/>
    </row>
    <row r="97" spans="1:11" ht="12.75">
      <c r="A97" s="295" t="s">
        <v>163</v>
      </c>
      <c r="B97" s="296"/>
      <c r="C97" s="296"/>
      <c r="D97" s="296"/>
      <c r="E97" s="296"/>
      <c r="F97" s="296"/>
      <c r="G97" s="296"/>
      <c r="H97" s="297"/>
      <c r="I97" s="1">
        <v>90</v>
      </c>
      <c r="J97" s="5"/>
      <c r="K97" s="5"/>
    </row>
    <row r="98" spans="1:11" ht="12.75">
      <c r="A98" s="295" t="s">
        <v>102</v>
      </c>
      <c r="B98" s="296"/>
      <c r="C98" s="296"/>
      <c r="D98" s="296"/>
      <c r="E98" s="296"/>
      <c r="F98" s="296"/>
      <c r="G98" s="296"/>
      <c r="H98" s="297"/>
      <c r="I98" s="1">
        <v>91</v>
      </c>
      <c r="J98" s="5">
        <v>4451999</v>
      </c>
      <c r="K98" s="5">
        <v>4584388.51</v>
      </c>
    </row>
    <row r="99" spans="1:11" ht="12.75">
      <c r="A99" s="295" t="s">
        <v>103</v>
      </c>
      <c r="B99" s="296"/>
      <c r="C99" s="296"/>
      <c r="D99" s="296"/>
      <c r="E99" s="296"/>
      <c r="F99" s="296"/>
      <c r="G99" s="296"/>
      <c r="H99" s="297"/>
      <c r="I99" s="1">
        <v>92</v>
      </c>
      <c r="J99" s="5"/>
      <c r="K99" s="5"/>
    </row>
    <row r="100" spans="1:11" ht="12.75">
      <c r="A100" s="292" t="s">
        <v>104</v>
      </c>
      <c r="B100" s="293"/>
      <c r="C100" s="293"/>
      <c r="D100" s="293"/>
      <c r="E100" s="293"/>
      <c r="F100" s="293"/>
      <c r="G100" s="293"/>
      <c r="H100" s="294"/>
      <c r="I100" s="1">
        <v>93</v>
      </c>
      <c r="J100" s="73">
        <f>SUM(J101:J112)</f>
        <v>259580249</v>
      </c>
      <c r="K100" s="73">
        <v>229911224.3583677</v>
      </c>
    </row>
    <row r="101" spans="1:11" ht="12.75">
      <c r="A101" s="295" t="s">
        <v>105</v>
      </c>
      <c r="B101" s="296"/>
      <c r="C101" s="296"/>
      <c r="D101" s="296"/>
      <c r="E101" s="296"/>
      <c r="F101" s="296"/>
      <c r="G101" s="296"/>
      <c r="H101" s="297"/>
      <c r="I101" s="1">
        <v>94</v>
      </c>
      <c r="J101" s="5"/>
      <c r="K101" s="5"/>
    </row>
    <row r="102" spans="1:11" ht="12.75">
      <c r="A102" s="295" t="s">
        <v>98</v>
      </c>
      <c r="B102" s="296"/>
      <c r="C102" s="296"/>
      <c r="D102" s="296"/>
      <c r="E102" s="296"/>
      <c r="F102" s="296"/>
      <c r="G102" s="296"/>
      <c r="H102" s="297"/>
      <c r="I102" s="1">
        <v>95</v>
      </c>
      <c r="J102" s="5"/>
      <c r="K102" s="5"/>
    </row>
    <row r="103" spans="1:11" ht="12.75">
      <c r="A103" s="295" t="s">
        <v>97</v>
      </c>
      <c r="B103" s="296"/>
      <c r="C103" s="296"/>
      <c r="D103" s="296"/>
      <c r="E103" s="296"/>
      <c r="F103" s="296"/>
      <c r="G103" s="296"/>
      <c r="H103" s="297"/>
      <c r="I103" s="1">
        <v>96</v>
      </c>
      <c r="J103" s="5">
        <v>1710458</v>
      </c>
      <c r="K103" s="5">
        <v>1386116.875461</v>
      </c>
    </row>
    <row r="104" spans="1:11" ht="12.75">
      <c r="A104" s="295" t="s">
        <v>99</v>
      </c>
      <c r="B104" s="296"/>
      <c r="C104" s="296"/>
      <c r="D104" s="296"/>
      <c r="E104" s="296"/>
      <c r="F104" s="296"/>
      <c r="G104" s="296"/>
      <c r="H104" s="297"/>
      <c r="I104" s="1">
        <v>97</v>
      </c>
      <c r="J104" s="5"/>
      <c r="K104" s="5"/>
    </row>
    <row r="105" spans="1:11" ht="12.75">
      <c r="A105" s="295" t="s">
        <v>100</v>
      </c>
      <c r="B105" s="296"/>
      <c r="C105" s="296"/>
      <c r="D105" s="296"/>
      <c r="E105" s="296"/>
      <c r="F105" s="296"/>
      <c r="G105" s="296"/>
      <c r="H105" s="297"/>
      <c r="I105" s="1">
        <v>98</v>
      </c>
      <c r="J105" s="5">
        <v>168331065</v>
      </c>
      <c r="K105" s="5">
        <v>168384951.490316</v>
      </c>
    </row>
    <row r="106" spans="1:11" ht="12.75">
      <c r="A106" s="295" t="s">
        <v>101</v>
      </c>
      <c r="B106" s="296"/>
      <c r="C106" s="296"/>
      <c r="D106" s="296"/>
      <c r="E106" s="296"/>
      <c r="F106" s="296"/>
      <c r="G106" s="296"/>
      <c r="H106" s="297"/>
      <c r="I106" s="1">
        <v>99</v>
      </c>
      <c r="J106" s="5"/>
      <c r="K106" s="5"/>
    </row>
    <row r="107" spans="1:11" ht="12.75">
      <c r="A107" s="295" t="s">
        <v>163</v>
      </c>
      <c r="B107" s="296"/>
      <c r="C107" s="296"/>
      <c r="D107" s="296"/>
      <c r="E107" s="296"/>
      <c r="F107" s="296"/>
      <c r="G107" s="296"/>
      <c r="H107" s="297"/>
      <c r="I107" s="1">
        <v>100</v>
      </c>
      <c r="J107" s="5"/>
      <c r="K107" s="5"/>
    </row>
    <row r="108" spans="1:11" ht="12.75">
      <c r="A108" s="295" t="s">
        <v>106</v>
      </c>
      <c r="B108" s="296"/>
      <c r="C108" s="296"/>
      <c r="D108" s="296"/>
      <c r="E108" s="296"/>
      <c r="F108" s="296"/>
      <c r="G108" s="296"/>
      <c r="H108" s="297"/>
      <c r="I108" s="1">
        <v>101</v>
      </c>
      <c r="J108" s="5">
        <v>76526486</v>
      </c>
      <c r="K108" s="5">
        <v>45551553.4097122</v>
      </c>
    </row>
    <row r="109" spans="1:11" ht="12.75">
      <c r="A109" s="295" t="s">
        <v>107</v>
      </c>
      <c r="B109" s="296"/>
      <c r="C109" s="296"/>
      <c r="D109" s="296"/>
      <c r="E109" s="296"/>
      <c r="F109" s="296"/>
      <c r="G109" s="296"/>
      <c r="H109" s="297"/>
      <c r="I109" s="1">
        <v>102</v>
      </c>
      <c r="J109" s="5">
        <v>13012240</v>
      </c>
      <c r="K109" s="5">
        <v>14588602.5828785</v>
      </c>
    </row>
    <row r="110" spans="1:11" ht="12.75">
      <c r="A110" s="295" t="s">
        <v>108</v>
      </c>
      <c r="B110" s="296"/>
      <c r="C110" s="296"/>
      <c r="D110" s="296"/>
      <c r="E110" s="296"/>
      <c r="F110" s="296"/>
      <c r="G110" s="296"/>
      <c r="H110" s="297"/>
      <c r="I110" s="1">
        <v>103</v>
      </c>
      <c r="J110" s="5"/>
      <c r="K110" s="5"/>
    </row>
    <row r="111" spans="1:11" ht="12.75">
      <c r="A111" s="295" t="s">
        <v>109</v>
      </c>
      <c r="B111" s="296"/>
      <c r="C111" s="296"/>
      <c r="D111" s="296"/>
      <c r="E111" s="296"/>
      <c r="F111" s="296"/>
      <c r="G111" s="296"/>
      <c r="H111" s="297"/>
      <c r="I111" s="1">
        <v>104</v>
      </c>
      <c r="J111" s="5"/>
      <c r="K111" s="5"/>
    </row>
    <row r="112" spans="1:11" ht="12.75">
      <c r="A112" s="295" t="s">
        <v>110</v>
      </c>
      <c r="B112" s="296"/>
      <c r="C112" s="296"/>
      <c r="D112" s="296"/>
      <c r="E112" s="296"/>
      <c r="F112" s="296"/>
      <c r="G112" s="296"/>
      <c r="H112" s="297"/>
      <c r="I112" s="1">
        <v>105</v>
      </c>
      <c r="J112" s="5"/>
      <c r="K112" s="5"/>
    </row>
    <row r="113" spans="1:11" ht="12.75">
      <c r="A113" s="292" t="s">
        <v>212</v>
      </c>
      <c r="B113" s="293"/>
      <c r="C113" s="293"/>
      <c r="D113" s="293"/>
      <c r="E113" s="293"/>
      <c r="F113" s="293"/>
      <c r="G113" s="293"/>
      <c r="H113" s="294"/>
      <c r="I113" s="1">
        <v>106</v>
      </c>
      <c r="J113" s="74">
        <v>150891807</v>
      </c>
      <c r="K113" s="74">
        <v>136994638.094458</v>
      </c>
    </row>
    <row r="114" spans="1:11" ht="12.75">
      <c r="A114" s="292" t="s">
        <v>213</v>
      </c>
      <c r="B114" s="293"/>
      <c r="C114" s="293"/>
      <c r="D114" s="293"/>
      <c r="E114" s="293"/>
      <c r="F114" s="293"/>
      <c r="G114" s="293"/>
      <c r="H114" s="294"/>
      <c r="I114" s="1">
        <v>107</v>
      </c>
      <c r="J114" s="73">
        <v>1169664817</v>
      </c>
      <c r="K114" s="73">
        <v>989439755.4937668</v>
      </c>
    </row>
    <row r="115" spans="1:11" ht="12.75">
      <c r="A115" s="314" t="s">
        <v>111</v>
      </c>
      <c r="B115" s="315"/>
      <c r="C115" s="315"/>
      <c r="D115" s="315"/>
      <c r="E115" s="315"/>
      <c r="F115" s="315"/>
      <c r="G115" s="315"/>
      <c r="H115" s="316"/>
      <c r="I115" s="2">
        <v>108</v>
      </c>
      <c r="J115" s="75">
        <f>+J67</f>
        <v>175612557</v>
      </c>
      <c r="K115" s="75">
        <v>163935433.75</v>
      </c>
    </row>
    <row r="116" spans="1:11" ht="12.75">
      <c r="A116" s="301" t="s">
        <v>112</v>
      </c>
      <c r="B116" s="317"/>
      <c r="C116" s="317"/>
      <c r="D116" s="317"/>
      <c r="E116" s="317"/>
      <c r="F116" s="317"/>
      <c r="G116" s="317"/>
      <c r="H116" s="317"/>
      <c r="I116" s="318"/>
      <c r="J116" s="318"/>
      <c r="K116" s="319"/>
    </row>
    <row r="117" spans="1:11" ht="12.75">
      <c r="A117" s="289" t="s">
        <v>113</v>
      </c>
      <c r="B117" s="290"/>
      <c r="C117" s="290"/>
      <c r="D117" s="290"/>
      <c r="E117" s="290"/>
      <c r="F117" s="290"/>
      <c r="G117" s="290"/>
      <c r="H117" s="290"/>
      <c r="I117" s="320"/>
      <c r="J117" s="320"/>
      <c r="K117" s="321"/>
    </row>
    <row r="118" spans="1:11" ht="12.75">
      <c r="A118" s="295" t="s">
        <v>114</v>
      </c>
      <c r="B118" s="296"/>
      <c r="C118" s="296"/>
      <c r="D118" s="296"/>
      <c r="E118" s="296"/>
      <c r="F118" s="296"/>
      <c r="G118" s="296"/>
      <c r="H118" s="297"/>
      <c r="I118" s="1">
        <v>109</v>
      </c>
      <c r="J118" s="5">
        <f>+J69</f>
        <v>754728491</v>
      </c>
      <c r="K118" s="5">
        <f>+K69</f>
        <v>617926704.5309411</v>
      </c>
    </row>
    <row r="119" spans="1:11" ht="12.75">
      <c r="A119" s="307" t="s">
        <v>115</v>
      </c>
      <c r="B119" s="308"/>
      <c r="C119" s="308"/>
      <c r="D119" s="308"/>
      <c r="E119" s="308"/>
      <c r="F119" s="308"/>
      <c r="G119" s="308"/>
      <c r="H119" s="309"/>
      <c r="I119" s="4">
        <v>110</v>
      </c>
      <c r="J119" s="6"/>
      <c r="K119" s="6"/>
    </row>
    <row r="120" spans="1:11" ht="12.75">
      <c r="A120" s="310" t="s">
        <v>164</v>
      </c>
      <c r="B120" s="311"/>
      <c r="C120" s="311"/>
      <c r="D120" s="311"/>
      <c r="E120" s="311"/>
      <c r="F120" s="311"/>
      <c r="G120" s="311"/>
      <c r="H120" s="311"/>
      <c r="I120" s="311"/>
      <c r="J120" s="311"/>
      <c r="K120" s="311"/>
    </row>
    <row r="121" spans="1:11" ht="12.75">
      <c r="A121" s="312"/>
      <c r="B121" s="313"/>
      <c r="C121" s="313"/>
      <c r="D121" s="313"/>
      <c r="E121" s="313"/>
      <c r="F121" s="313"/>
      <c r="G121" s="313"/>
      <c r="H121" s="313"/>
      <c r="I121" s="313"/>
      <c r="J121" s="313"/>
      <c r="K121" s="313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12:H12"/>
    <mergeCell ref="A11:H11"/>
    <mergeCell ref="A10:H10"/>
    <mergeCell ref="A9:H9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showGridLines="0" zoomScaleSheetLayoutView="100" zoomScalePageLayoutView="0" workbookViewId="0" topLeftCell="A1">
      <selection activeCell="A72" sqref="A72:IV72"/>
    </sheetView>
  </sheetViews>
  <sheetFormatPr defaultColWidth="9.140625" defaultRowHeight="12.75"/>
  <cols>
    <col min="1" max="9" width="9.140625" style="28" customWidth="1"/>
    <col min="10" max="10" width="14.00390625" style="177" bestFit="1" customWidth="1"/>
    <col min="11" max="11" width="11.140625" style="177" bestFit="1" customWidth="1"/>
    <col min="12" max="12" width="11.7109375" style="177" customWidth="1"/>
    <col min="13" max="13" width="12.00390625" style="177" customWidth="1"/>
    <col min="14" max="14" width="9.140625" style="28" customWidth="1"/>
    <col min="15" max="15" width="11.140625" style="28" bestFit="1" customWidth="1"/>
    <col min="16" max="16384" width="9.140625" style="28" customWidth="1"/>
  </cols>
  <sheetData>
    <row r="1" spans="1:13" ht="12.75" customHeight="1">
      <c r="A1" s="276" t="s">
        <v>214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2.75" customHeight="1">
      <c r="A2" s="335" t="s">
        <v>329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12.75" customHeight="1">
      <c r="A3" s="324" t="s">
        <v>203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ht="24">
      <c r="A4" s="323" t="s">
        <v>116</v>
      </c>
      <c r="B4" s="323"/>
      <c r="C4" s="323"/>
      <c r="D4" s="323"/>
      <c r="E4" s="323"/>
      <c r="F4" s="323"/>
      <c r="G4" s="323"/>
      <c r="H4" s="323"/>
      <c r="I4" s="32" t="s">
        <v>117</v>
      </c>
      <c r="J4" s="322" t="s">
        <v>118</v>
      </c>
      <c r="K4" s="322"/>
      <c r="L4" s="322" t="s">
        <v>119</v>
      </c>
      <c r="M4" s="322"/>
    </row>
    <row r="5" spans="1:13" ht="12.75">
      <c r="A5" s="323"/>
      <c r="B5" s="323"/>
      <c r="C5" s="323"/>
      <c r="D5" s="323"/>
      <c r="E5" s="323"/>
      <c r="F5" s="323"/>
      <c r="G5" s="323"/>
      <c r="H5" s="323"/>
      <c r="I5" s="32"/>
      <c r="J5" s="178" t="s">
        <v>165</v>
      </c>
      <c r="K5" s="178" t="s">
        <v>166</v>
      </c>
      <c r="L5" s="178" t="s">
        <v>165</v>
      </c>
      <c r="M5" s="178" t="s">
        <v>166</v>
      </c>
    </row>
    <row r="6" spans="1:13" ht="12.75">
      <c r="A6" s="322">
        <v>1</v>
      </c>
      <c r="B6" s="322"/>
      <c r="C6" s="322"/>
      <c r="D6" s="322"/>
      <c r="E6" s="322"/>
      <c r="F6" s="322"/>
      <c r="G6" s="322"/>
      <c r="H6" s="322"/>
      <c r="I6" s="34">
        <v>2</v>
      </c>
      <c r="J6" s="178">
        <v>3</v>
      </c>
      <c r="K6" s="178">
        <v>4</v>
      </c>
      <c r="L6" s="178">
        <v>5</v>
      </c>
      <c r="M6" s="178">
        <v>6</v>
      </c>
    </row>
    <row r="7" spans="1:13" ht="12.75">
      <c r="A7" s="289" t="s">
        <v>121</v>
      </c>
      <c r="B7" s="290"/>
      <c r="C7" s="290"/>
      <c r="D7" s="290"/>
      <c r="E7" s="290"/>
      <c r="F7" s="290"/>
      <c r="G7" s="290"/>
      <c r="H7" s="291"/>
      <c r="I7" s="3">
        <v>111</v>
      </c>
      <c r="J7" s="76">
        <v>861870195.04</v>
      </c>
      <c r="K7" s="76">
        <v>612821334.72</v>
      </c>
      <c r="L7" s="76">
        <v>681683466.5773159</v>
      </c>
      <c r="M7" s="76">
        <v>349464739.569167</v>
      </c>
    </row>
    <row r="8" spans="1:13" ht="12.75">
      <c r="A8" s="292" t="s">
        <v>122</v>
      </c>
      <c r="B8" s="293"/>
      <c r="C8" s="293"/>
      <c r="D8" s="293"/>
      <c r="E8" s="293"/>
      <c r="F8" s="293"/>
      <c r="G8" s="293"/>
      <c r="H8" s="294"/>
      <c r="I8" s="1">
        <v>112</v>
      </c>
      <c r="J8" s="5">
        <v>853424214.81</v>
      </c>
      <c r="K8" s="5">
        <v>608007237.01</v>
      </c>
      <c r="L8" s="5">
        <v>673577766.667316</v>
      </c>
      <c r="M8" s="5">
        <v>343328295.349167</v>
      </c>
    </row>
    <row r="9" spans="1:13" ht="12.75">
      <c r="A9" s="292" t="s">
        <v>123</v>
      </c>
      <c r="B9" s="293"/>
      <c r="C9" s="293"/>
      <c r="D9" s="293"/>
      <c r="E9" s="293"/>
      <c r="F9" s="293"/>
      <c r="G9" s="293"/>
      <c r="H9" s="294"/>
      <c r="I9" s="1">
        <v>113</v>
      </c>
      <c r="J9" s="5">
        <v>8445980.23</v>
      </c>
      <c r="K9" s="5">
        <v>4814097.71</v>
      </c>
      <c r="L9" s="5">
        <v>8105699.91</v>
      </c>
      <c r="M9" s="5">
        <v>6136444.22</v>
      </c>
    </row>
    <row r="10" spans="1:13" ht="12.75">
      <c r="A10" s="292" t="s">
        <v>124</v>
      </c>
      <c r="B10" s="293"/>
      <c r="C10" s="293"/>
      <c r="D10" s="293"/>
      <c r="E10" s="293"/>
      <c r="F10" s="293"/>
      <c r="G10" s="293"/>
      <c r="H10" s="294"/>
      <c r="I10" s="1">
        <v>114</v>
      </c>
      <c r="J10" s="73">
        <v>799452251.09</v>
      </c>
      <c r="K10" s="73">
        <v>581723978.7900001</v>
      </c>
      <c r="L10" s="73">
        <v>597653452.5008781</v>
      </c>
      <c r="M10" s="73">
        <v>307525497.5443976</v>
      </c>
    </row>
    <row r="11" spans="1:13" ht="12.75">
      <c r="A11" s="292" t="s">
        <v>167</v>
      </c>
      <c r="B11" s="293"/>
      <c r="C11" s="293"/>
      <c r="D11" s="293"/>
      <c r="E11" s="293"/>
      <c r="F11" s="293"/>
      <c r="G11" s="293"/>
      <c r="H11" s="294"/>
      <c r="I11" s="1">
        <v>115</v>
      </c>
      <c r="J11" s="74">
        <v>-286173799.87</v>
      </c>
      <c r="K11" s="74">
        <v>-278685173.27</v>
      </c>
      <c r="L11" s="74">
        <v>-28549335.975664802</v>
      </c>
      <c r="M11" s="74">
        <v>-19282210.512147203</v>
      </c>
    </row>
    <row r="12" spans="1:13" ht="12.75">
      <c r="A12" s="292" t="s">
        <v>215</v>
      </c>
      <c r="B12" s="293"/>
      <c r="C12" s="293"/>
      <c r="D12" s="293"/>
      <c r="E12" s="293"/>
      <c r="F12" s="293"/>
      <c r="G12" s="293"/>
      <c r="H12" s="294"/>
      <c r="I12" s="1">
        <v>116</v>
      </c>
      <c r="J12" s="73">
        <v>829376580.14</v>
      </c>
      <c r="K12" s="73">
        <v>725705921.24</v>
      </c>
      <c r="L12" s="73">
        <v>384113929.576812</v>
      </c>
      <c r="M12" s="73">
        <v>205266643.981524</v>
      </c>
    </row>
    <row r="13" spans="1:15" ht="12.75">
      <c r="A13" s="295" t="s">
        <v>125</v>
      </c>
      <c r="B13" s="296"/>
      <c r="C13" s="296"/>
      <c r="D13" s="296"/>
      <c r="E13" s="296"/>
      <c r="F13" s="296"/>
      <c r="G13" s="296"/>
      <c r="H13" s="297"/>
      <c r="I13" s="1">
        <v>117</v>
      </c>
      <c r="J13" s="5">
        <v>716100401.43</v>
      </c>
      <c r="K13" s="5">
        <v>663241708.74</v>
      </c>
      <c r="L13" s="5">
        <v>260053334.286664</v>
      </c>
      <c r="M13" s="5">
        <v>137836893.3773608</v>
      </c>
      <c r="O13" s="152"/>
    </row>
    <row r="14" spans="1:15" ht="12.75">
      <c r="A14" s="295" t="s">
        <v>126</v>
      </c>
      <c r="B14" s="296"/>
      <c r="C14" s="296"/>
      <c r="D14" s="296"/>
      <c r="E14" s="296"/>
      <c r="F14" s="296"/>
      <c r="G14" s="296"/>
      <c r="H14" s="297"/>
      <c r="I14" s="1">
        <v>118</v>
      </c>
      <c r="J14" s="5"/>
      <c r="K14" s="5"/>
      <c r="L14" s="5"/>
      <c r="M14" s="5"/>
      <c r="O14" s="152"/>
    </row>
    <row r="15" spans="1:13" ht="12.75">
      <c r="A15" s="295" t="s">
        <v>127</v>
      </c>
      <c r="B15" s="296"/>
      <c r="C15" s="296"/>
      <c r="D15" s="296"/>
      <c r="E15" s="296"/>
      <c r="F15" s="296"/>
      <c r="G15" s="296"/>
      <c r="H15" s="297"/>
      <c r="I15" s="1">
        <v>119</v>
      </c>
      <c r="J15" s="5">
        <v>113276178.71</v>
      </c>
      <c r="K15" s="5">
        <v>62464212.5</v>
      </c>
      <c r="L15" s="5">
        <v>124060595.290148</v>
      </c>
      <c r="M15" s="5">
        <v>67429750.6041632</v>
      </c>
    </row>
    <row r="16" spans="1:13" ht="12.75">
      <c r="A16" s="292" t="s">
        <v>128</v>
      </c>
      <c r="B16" s="293"/>
      <c r="C16" s="293"/>
      <c r="D16" s="293"/>
      <c r="E16" s="293"/>
      <c r="F16" s="293"/>
      <c r="G16" s="293"/>
      <c r="H16" s="294"/>
      <c r="I16" s="1">
        <v>120</v>
      </c>
      <c r="J16" s="73">
        <v>208182344.6</v>
      </c>
      <c r="K16" s="73">
        <v>99315056.00999999</v>
      </c>
      <c r="L16" s="73">
        <v>210482481.9221744</v>
      </c>
      <c r="M16" s="73">
        <v>103623629.81790161</v>
      </c>
    </row>
    <row r="17" spans="1:13" ht="12.75">
      <c r="A17" s="295" t="s">
        <v>168</v>
      </c>
      <c r="B17" s="296"/>
      <c r="C17" s="296"/>
      <c r="D17" s="296"/>
      <c r="E17" s="296"/>
      <c r="F17" s="296"/>
      <c r="G17" s="296"/>
      <c r="H17" s="297"/>
      <c r="I17" s="1">
        <v>121</v>
      </c>
      <c r="J17" s="5">
        <v>111143311.35307145</v>
      </c>
      <c r="K17" s="5">
        <v>52932443.416240476</v>
      </c>
      <c r="L17" s="5">
        <v>113559656.2169755</v>
      </c>
      <c r="M17" s="5">
        <v>55585062.95114181</v>
      </c>
    </row>
    <row r="18" spans="1:13" ht="12.75">
      <c r="A18" s="295" t="s">
        <v>286</v>
      </c>
      <c r="B18" s="296"/>
      <c r="C18" s="296"/>
      <c r="D18" s="296"/>
      <c r="E18" s="296"/>
      <c r="F18" s="296"/>
      <c r="G18" s="296"/>
      <c r="H18" s="297"/>
      <c r="I18" s="1">
        <v>122</v>
      </c>
      <c r="J18" s="5">
        <v>67218013.81692854</v>
      </c>
      <c r="K18" s="5">
        <v>32012846.02375952</v>
      </c>
      <c r="L18" s="5">
        <v>68679387.4297085</v>
      </c>
      <c r="M18" s="5">
        <v>33617115.45191819</v>
      </c>
    </row>
    <row r="19" spans="1:13" ht="12.75">
      <c r="A19" s="295" t="s">
        <v>287</v>
      </c>
      <c r="B19" s="296"/>
      <c r="C19" s="296"/>
      <c r="D19" s="296"/>
      <c r="E19" s="296"/>
      <c r="F19" s="296"/>
      <c r="G19" s="296"/>
      <c r="H19" s="297"/>
      <c r="I19" s="1">
        <v>123</v>
      </c>
      <c r="J19" s="5">
        <v>29821019.43</v>
      </c>
      <c r="K19" s="5">
        <v>14369766.57</v>
      </c>
      <c r="L19" s="5">
        <v>28243438.2754904</v>
      </c>
      <c r="M19" s="5">
        <v>14421451.4148416</v>
      </c>
    </row>
    <row r="20" spans="1:13" ht="12.75">
      <c r="A20" s="292" t="s">
        <v>216</v>
      </c>
      <c r="B20" s="293"/>
      <c r="C20" s="293"/>
      <c r="D20" s="293"/>
      <c r="E20" s="293"/>
      <c r="F20" s="293"/>
      <c r="G20" s="293"/>
      <c r="H20" s="294"/>
      <c r="I20" s="1">
        <v>124</v>
      </c>
      <c r="J20" s="74">
        <v>22393479.85</v>
      </c>
      <c r="K20" s="74">
        <v>10753361.4</v>
      </c>
      <c r="L20" s="74">
        <v>18946556.8298352</v>
      </c>
      <c r="M20" s="74">
        <v>9569714.3382692</v>
      </c>
    </row>
    <row r="21" spans="1:13" ht="12.75">
      <c r="A21" s="292" t="s">
        <v>217</v>
      </c>
      <c r="B21" s="293"/>
      <c r="C21" s="293"/>
      <c r="D21" s="293"/>
      <c r="E21" s="293"/>
      <c r="F21" s="293"/>
      <c r="G21" s="293"/>
      <c r="H21" s="294"/>
      <c r="I21" s="1">
        <v>125</v>
      </c>
      <c r="J21" s="74">
        <v>23291728.59</v>
      </c>
      <c r="K21" s="74">
        <v>19484589.08</v>
      </c>
      <c r="L21" s="74">
        <v>11106015.5777212</v>
      </c>
      <c r="M21" s="74">
        <v>7485118.85885</v>
      </c>
    </row>
    <row r="22" spans="1:13" ht="12.75">
      <c r="A22" s="292" t="s">
        <v>218</v>
      </c>
      <c r="B22" s="293"/>
      <c r="C22" s="293"/>
      <c r="D22" s="293"/>
      <c r="E22" s="293"/>
      <c r="F22" s="293"/>
      <c r="G22" s="293"/>
      <c r="H22" s="294"/>
      <c r="I22" s="1">
        <v>126</v>
      </c>
      <c r="J22" s="73">
        <v>521494.89</v>
      </c>
      <c r="K22" s="73">
        <v>3694469.95</v>
      </c>
      <c r="L22" s="73">
        <v>0</v>
      </c>
      <c r="M22" s="73">
        <v>0</v>
      </c>
    </row>
    <row r="23" spans="1:13" ht="12.75">
      <c r="A23" s="295" t="s">
        <v>289</v>
      </c>
      <c r="B23" s="296"/>
      <c r="C23" s="296"/>
      <c r="D23" s="296"/>
      <c r="E23" s="296"/>
      <c r="F23" s="296"/>
      <c r="G23" s="296"/>
      <c r="H23" s="297"/>
      <c r="I23" s="1">
        <v>127</v>
      </c>
      <c r="J23" s="5"/>
      <c r="K23" s="5"/>
      <c r="L23" s="5"/>
      <c r="M23" s="5"/>
    </row>
    <row r="24" spans="1:13" ht="12.75">
      <c r="A24" s="295" t="s">
        <v>288</v>
      </c>
      <c r="B24" s="296"/>
      <c r="C24" s="296"/>
      <c r="D24" s="296"/>
      <c r="E24" s="296"/>
      <c r="F24" s="296"/>
      <c r="G24" s="296"/>
      <c r="H24" s="297"/>
      <c r="I24" s="1">
        <v>128</v>
      </c>
      <c r="J24" s="5">
        <v>521494.89</v>
      </c>
      <c r="K24" s="5">
        <v>3694469.95</v>
      </c>
      <c r="L24" s="5">
        <v>0</v>
      </c>
      <c r="M24" s="5">
        <v>0</v>
      </c>
    </row>
    <row r="25" spans="1:13" ht="12.75">
      <c r="A25" s="292" t="s">
        <v>129</v>
      </c>
      <c r="B25" s="293"/>
      <c r="C25" s="293"/>
      <c r="D25" s="293"/>
      <c r="E25" s="293"/>
      <c r="F25" s="293"/>
      <c r="G25" s="293"/>
      <c r="H25" s="294"/>
      <c r="I25" s="1">
        <v>129</v>
      </c>
      <c r="K25" s="74"/>
      <c r="L25" s="74"/>
      <c r="M25" s="74"/>
    </row>
    <row r="26" spans="1:13" ht="12.75">
      <c r="A26" s="292" t="s">
        <v>130</v>
      </c>
      <c r="B26" s="293"/>
      <c r="C26" s="293"/>
      <c r="D26" s="293"/>
      <c r="E26" s="293"/>
      <c r="F26" s="293"/>
      <c r="G26" s="293"/>
      <c r="H26" s="294"/>
      <c r="I26" s="1">
        <v>130</v>
      </c>
      <c r="J26" s="74">
        <v>1860422.89</v>
      </c>
      <c r="K26" s="74">
        <v>1455754.38</v>
      </c>
      <c r="L26" s="74">
        <v>1553804.57</v>
      </c>
      <c r="M26" s="74">
        <v>862601.06</v>
      </c>
    </row>
    <row r="27" spans="1:13" ht="12.75">
      <c r="A27" s="292" t="s">
        <v>131</v>
      </c>
      <c r="B27" s="293"/>
      <c r="C27" s="293"/>
      <c r="D27" s="293"/>
      <c r="E27" s="293"/>
      <c r="F27" s="293"/>
      <c r="G27" s="293"/>
      <c r="H27" s="294"/>
      <c r="I27" s="1">
        <v>131</v>
      </c>
      <c r="J27" s="73">
        <v>17887573.62</v>
      </c>
      <c r="K27" s="73">
        <v>13425328.030000001</v>
      </c>
      <c r="L27" s="73">
        <v>6849376.91997</v>
      </c>
      <c r="M27" s="73">
        <v>2869065.73997</v>
      </c>
    </row>
    <row r="28" spans="1:13" ht="13.5" customHeight="1">
      <c r="A28" s="292" t="s">
        <v>219</v>
      </c>
      <c r="B28" s="293"/>
      <c r="C28" s="293"/>
      <c r="D28" s="293"/>
      <c r="E28" s="293"/>
      <c r="F28" s="293"/>
      <c r="G28" s="293"/>
      <c r="H28" s="294"/>
      <c r="I28" s="1">
        <v>132</v>
      </c>
      <c r="J28" s="74"/>
      <c r="K28" s="74"/>
      <c r="L28" s="74"/>
      <c r="M28" s="74"/>
    </row>
    <row r="29" spans="1:13" ht="25.5" customHeight="1">
      <c r="A29" s="292" t="s">
        <v>220</v>
      </c>
      <c r="B29" s="293"/>
      <c r="C29" s="293"/>
      <c r="D29" s="293"/>
      <c r="E29" s="293"/>
      <c r="F29" s="293"/>
      <c r="G29" s="293"/>
      <c r="H29" s="294"/>
      <c r="I29" s="1">
        <v>133</v>
      </c>
      <c r="J29" s="5">
        <v>14449818.14</v>
      </c>
      <c r="K29" s="5">
        <v>11653867.950000001</v>
      </c>
      <c r="L29" s="5">
        <v>5202690.71997</v>
      </c>
      <c r="M29" s="5">
        <v>2005811.93997</v>
      </c>
    </row>
    <row r="30" spans="1:13" ht="12.75">
      <c r="A30" s="292" t="s">
        <v>221</v>
      </c>
      <c r="B30" s="293"/>
      <c r="C30" s="293"/>
      <c r="D30" s="293"/>
      <c r="E30" s="293"/>
      <c r="F30" s="293"/>
      <c r="G30" s="293"/>
      <c r="H30" s="294"/>
      <c r="I30" s="1">
        <v>134</v>
      </c>
      <c r="J30" s="5"/>
      <c r="K30" s="74"/>
      <c r="L30" s="74"/>
      <c r="M30" s="74"/>
    </row>
    <row r="31" spans="1:13" ht="12.75">
      <c r="A31" s="292" t="s">
        <v>222</v>
      </c>
      <c r="B31" s="293"/>
      <c r="C31" s="293"/>
      <c r="D31" s="293"/>
      <c r="E31" s="293"/>
      <c r="F31" s="293"/>
      <c r="G31" s="293"/>
      <c r="H31" s="294"/>
      <c r="I31" s="1">
        <v>135</v>
      </c>
      <c r="J31" s="5"/>
      <c r="K31" s="74"/>
      <c r="L31" s="74"/>
      <c r="M31" s="74"/>
    </row>
    <row r="32" spans="1:13" ht="12.75">
      <c r="A32" s="292" t="s">
        <v>132</v>
      </c>
      <c r="B32" s="293"/>
      <c r="C32" s="293"/>
      <c r="D32" s="293"/>
      <c r="E32" s="293"/>
      <c r="F32" s="293"/>
      <c r="G32" s="293"/>
      <c r="H32" s="294"/>
      <c r="I32" s="1">
        <v>136</v>
      </c>
      <c r="J32" s="5">
        <v>3437755.48</v>
      </c>
      <c r="K32" s="5">
        <v>1771460.08</v>
      </c>
      <c r="L32" s="5">
        <v>1646686.2</v>
      </c>
      <c r="M32" s="5">
        <v>863253.8</v>
      </c>
    </row>
    <row r="33" spans="1:13" ht="12.75">
      <c r="A33" s="292" t="s">
        <v>223</v>
      </c>
      <c r="B33" s="293"/>
      <c r="C33" s="293"/>
      <c r="D33" s="293"/>
      <c r="E33" s="293"/>
      <c r="F33" s="293"/>
      <c r="G33" s="293"/>
      <c r="H33" s="294"/>
      <c r="I33" s="1">
        <v>137</v>
      </c>
      <c r="J33" s="73">
        <v>128597.99</v>
      </c>
      <c r="K33" s="73">
        <v>77624.91</v>
      </c>
      <c r="L33" s="73">
        <v>2911876.8820204</v>
      </c>
      <c r="M33" s="73">
        <v>5754585.0099564</v>
      </c>
    </row>
    <row r="34" spans="1:13" ht="12.75">
      <c r="A34" s="292" t="s">
        <v>224</v>
      </c>
      <c r="B34" s="293"/>
      <c r="C34" s="293"/>
      <c r="D34" s="293"/>
      <c r="E34" s="293"/>
      <c r="F34" s="293"/>
      <c r="G34" s="293"/>
      <c r="H34" s="294"/>
      <c r="I34" s="1">
        <v>138</v>
      </c>
      <c r="J34" s="74"/>
      <c r="K34" s="74"/>
      <c r="L34" s="74"/>
      <c r="M34" s="74"/>
    </row>
    <row r="35" spans="1:13" ht="25.5" customHeight="1">
      <c r="A35" s="292" t="s">
        <v>225</v>
      </c>
      <c r="B35" s="293"/>
      <c r="C35" s="293"/>
      <c r="D35" s="293"/>
      <c r="E35" s="293"/>
      <c r="F35" s="293"/>
      <c r="G35" s="293"/>
      <c r="H35" s="294"/>
      <c r="I35" s="1">
        <v>139</v>
      </c>
      <c r="J35" s="5">
        <v>128597.99</v>
      </c>
      <c r="K35" s="74">
        <v>77624.91</v>
      </c>
      <c r="L35" s="74">
        <v>2911876.8820204</v>
      </c>
      <c r="M35" s="74">
        <v>5754585.0099564</v>
      </c>
    </row>
    <row r="36" spans="1:13" ht="12.75">
      <c r="A36" s="292" t="s">
        <v>226</v>
      </c>
      <c r="B36" s="293"/>
      <c r="C36" s="293"/>
      <c r="D36" s="293"/>
      <c r="E36" s="293"/>
      <c r="F36" s="293"/>
      <c r="G36" s="293"/>
      <c r="H36" s="294"/>
      <c r="I36" s="1">
        <v>140</v>
      </c>
      <c r="J36" s="74"/>
      <c r="K36" s="74"/>
      <c r="L36" s="74"/>
      <c r="M36" s="74"/>
    </row>
    <row r="37" spans="1:13" ht="12.75">
      <c r="A37" s="292" t="s">
        <v>133</v>
      </c>
      <c r="B37" s="293"/>
      <c r="C37" s="293"/>
      <c r="D37" s="293"/>
      <c r="E37" s="293"/>
      <c r="F37" s="293"/>
      <c r="G37" s="293"/>
      <c r="H37" s="294"/>
      <c r="I37" s="1">
        <v>141</v>
      </c>
      <c r="J37" s="74"/>
      <c r="K37" s="74"/>
      <c r="L37" s="74"/>
      <c r="M37" s="74"/>
    </row>
    <row r="38" spans="1:13" ht="12.75">
      <c r="A38" s="292" t="s">
        <v>169</v>
      </c>
      <c r="B38" s="293"/>
      <c r="C38" s="293"/>
      <c r="D38" s="293"/>
      <c r="E38" s="293"/>
      <c r="F38" s="293"/>
      <c r="G38" s="293"/>
      <c r="H38" s="294"/>
      <c r="I38" s="1">
        <v>142</v>
      </c>
      <c r="J38" s="74"/>
      <c r="K38" s="74"/>
      <c r="L38" s="74"/>
      <c r="M38" s="74"/>
    </row>
    <row r="39" spans="1:13" ht="12.75">
      <c r="A39" s="292" t="s">
        <v>170</v>
      </c>
      <c r="B39" s="293"/>
      <c r="C39" s="293"/>
      <c r="D39" s="293"/>
      <c r="E39" s="293"/>
      <c r="F39" s="293"/>
      <c r="G39" s="293"/>
      <c r="H39" s="294"/>
      <c r="I39" s="1">
        <v>143</v>
      </c>
      <c r="J39" s="74"/>
      <c r="K39" s="74"/>
      <c r="L39" s="74"/>
      <c r="M39" s="74"/>
    </row>
    <row r="40" spans="1:13" ht="12.75">
      <c r="A40" s="292" t="s">
        <v>134</v>
      </c>
      <c r="B40" s="293"/>
      <c r="C40" s="293"/>
      <c r="D40" s="293"/>
      <c r="E40" s="293"/>
      <c r="F40" s="293"/>
      <c r="G40" s="293"/>
      <c r="H40" s="294"/>
      <c r="I40" s="1">
        <v>144</v>
      </c>
      <c r="J40" s="74"/>
      <c r="K40" s="74"/>
      <c r="L40" s="74"/>
      <c r="M40" s="74"/>
    </row>
    <row r="41" spans="1:13" ht="12.75">
      <c r="A41" s="292" t="s">
        <v>135</v>
      </c>
      <c r="B41" s="293"/>
      <c r="C41" s="293"/>
      <c r="D41" s="293"/>
      <c r="E41" s="293"/>
      <c r="F41" s="293"/>
      <c r="G41" s="293"/>
      <c r="H41" s="294"/>
      <c r="I41" s="1">
        <v>145</v>
      </c>
      <c r="J41" s="74"/>
      <c r="K41" s="74"/>
      <c r="L41" s="74"/>
      <c r="M41" s="74"/>
    </row>
    <row r="42" spans="1:13" ht="12.75">
      <c r="A42" s="292" t="s">
        <v>136</v>
      </c>
      <c r="B42" s="293"/>
      <c r="C42" s="293"/>
      <c r="D42" s="293"/>
      <c r="E42" s="293"/>
      <c r="F42" s="293"/>
      <c r="G42" s="293"/>
      <c r="H42" s="294"/>
      <c r="I42" s="1">
        <v>146</v>
      </c>
      <c r="J42" s="73">
        <v>879757768.66</v>
      </c>
      <c r="K42" s="73">
        <v>626246662.75</v>
      </c>
      <c r="L42" s="73">
        <v>688532843.497286</v>
      </c>
      <c r="M42" s="73">
        <v>352333805.30913705</v>
      </c>
    </row>
    <row r="43" spans="1:13" ht="12.75">
      <c r="A43" s="292" t="s">
        <v>137</v>
      </c>
      <c r="B43" s="293"/>
      <c r="C43" s="293"/>
      <c r="D43" s="293"/>
      <c r="E43" s="293"/>
      <c r="F43" s="293"/>
      <c r="G43" s="293"/>
      <c r="H43" s="294"/>
      <c r="I43" s="1">
        <v>147</v>
      </c>
      <c r="J43" s="73">
        <v>799580849.08</v>
      </c>
      <c r="K43" s="73">
        <v>581801603.7</v>
      </c>
      <c r="L43" s="73">
        <v>600565329.3828984</v>
      </c>
      <c r="M43" s="73">
        <v>313280082.554354</v>
      </c>
    </row>
    <row r="44" spans="1:13" ht="12.75">
      <c r="A44" s="292" t="s">
        <v>138</v>
      </c>
      <c r="B44" s="293"/>
      <c r="C44" s="293"/>
      <c r="D44" s="293"/>
      <c r="E44" s="293"/>
      <c r="F44" s="293"/>
      <c r="G44" s="293"/>
      <c r="H44" s="294"/>
      <c r="I44" s="1">
        <v>148</v>
      </c>
      <c r="J44" s="73">
        <v>80176919.57999992</v>
      </c>
      <c r="K44" s="73">
        <v>44445059.04999995</v>
      </c>
      <c r="L44" s="73">
        <v>87967514.11438751</v>
      </c>
      <c r="M44" s="73">
        <v>39053722.754783034</v>
      </c>
    </row>
    <row r="45" spans="1:13" ht="12.75">
      <c r="A45" s="304" t="s">
        <v>139</v>
      </c>
      <c r="B45" s="305"/>
      <c r="C45" s="305"/>
      <c r="D45" s="305"/>
      <c r="E45" s="305"/>
      <c r="F45" s="305"/>
      <c r="G45" s="305"/>
      <c r="H45" s="306"/>
      <c r="I45" s="1">
        <v>149</v>
      </c>
      <c r="J45" s="29">
        <v>80176919.57999992</v>
      </c>
      <c r="K45" s="29">
        <v>44445059.04999995</v>
      </c>
      <c r="L45" s="29">
        <v>87967514.11438751</v>
      </c>
      <c r="M45" s="29">
        <v>39053722.754783034</v>
      </c>
    </row>
    <row r="46" spans="1:13" ht="12.75">
      <c r="A46" s="304" t="s">
        <v>140</v>
      </c>
      <c r="B46" s="305"/>
      <c r="C46" s="305"/>
      <c r="D46" s="305"/>
      <c r="E46" s="305"/>
      <c r="F46" s="305"/>
      <c r="G46" s="305"/>
      <c r="H46" s="306"/>
      <c r="I46" s="1">
        <v>150</v>
      </c>
      <c r="J46" s="29">
        <v>0</v>
      </c>
      <c r="K46" s="29">
        <v>0</v>
      </c>
      <c r="L46" s="29">
        <v>0</v>
      </c>
      <c r="M46" s="29">
        <v>0</v>
      </c>
    </row>
    <row r="47" spans="1:13" ht="12.75">
      <c r="A47" s="292" t="s">
        <v>141</v>
      </c>
      <c r="B47" s="293"/>
      <c r="C47" s="293"/>
      <c r="D47" s="293"/>
      <c r="E47" s="293"/>
      <c r="F47" s="293"/>
      <c r="G47" s="293"/>
      <c r="H47" s="294"/>
      <c r="I47" s="1">
        <v>151</v>
      </c>
      <c r="J47" s="74"/>
      <c r="K47" s="74"/>
      <c r="L47" s="74"/>
      <c r="M47" s="74"/>
    </row>
    <row r="48" spans="1:13" ht="12.75">
      <c r="A48" s="292" t="s">
        <v>142</v>
      </c>
      <c r="B48" s="293"/>
      <c r="C48" s="293"/>
      <c r="D48" s="293"/>
      <c r="E48" s="293"/>
      <c r="F48" s="293"/>
      <c r="G48" s="293"/>
      <c r="H48" s="294"/>
      <c r="I48" s="1">
        <v>152</v>
      </c>
      <c r="J48" s="73">
        <v>80176919.57999992</v>
      </c>
      <c r="K48" s="73">
        <v>44445059.04999995</v>
      </c>
      <c r="L48" s="73">
        <v>87967514.11438751</v>
      </c>
      <c r="M48" s="73">
        <v>39053722.754783034</v>
      </c>
    </row>
    <row r="49" spans="1:13" ht="12.75">
      <c r="A49" s="304" t="s">
        <v>143</v>
      </c>
      <c r="B49" s="305"/>
      <c r="C49" s="305"/>
      <c r="D49" s="305"/>
      <c r="E49" s="305"/>
      <c r="F49" s="305"/>
      <c r="G49" s="305"/>
      <c r="H49" s="306"/>
      <c r="I49" s="1">
        <v>153</v>
      </c>
      <c r="J49" s="29">
        <v>80176919.57999992</v>
      </c>
      <c r="K49" s="29">
        <v>44445059.04999995</v>
      </c>
      <c r="L49" s="29">
        <v>87967514.11438751</v>
      </c>
      <c r="M49" s="29">
        <v>39053722.754783034</v>
      </c>
    </row>
    <row r="50" spans="1:13" ht="12.75">
      <c r="A50" s="325" t="s">
        <v>144</v>
      </c>
      <c r="B50" s="326"/>
      <c r="C50" s="326"/>
      <c r="D50" s="326"/>
      <c r="E50" s="326"/>
      <c r="F50" s="326"/>
      <c r="G50" s="326"/>
      <c r="H50" s="327"/>
      <c r="I50" s="2">
        <v>154</v>
      </c>
      <c r="J50" s="179">
        <v>0</v>
      </c>
      <c r="K50" s="179">
        <v>0</v>
      </c>
      <c r="L50" s="179">
        <v>0</v>
      </c>
      <c r="M50" s="179">
        <v>0</v>
      </c>
    </row>
    <row r="51" spans="1:13" ht="12.75" customHeight="1">
      <c r="A51" s="301" t="s">
        <v>179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28"/>
    </row>
    <row r="52" spans="1:13" ht="12.75" customHeight="1">
      <c r="A52" s="289" t="s">
        <v>171</v>
      </c>
      <c r="B52" s="290"/>
      <c r="C52" s="290"/>
      <c r="D52" s="290"/>
      <c r="E52" s="290"/>
      <c r="F52" s="290"/>
      <c r="G52" s="290"/>
      <c r="H52" s="290"/>
      <c r="I52" s="69"/>
      <c r="J52" s="69"/>
      <c r="K52" s="69"/>
      <c r="L52" s="69"/>
      <c r="M52" s="188"/>
    </row>
    <row r="53" spans="1:13" ht="12.75">
      <c r="A53" s="329" t="s">
        <v>172</v>
      </c>
      <c r="B53" s="330"/>
      <c r="C53" s="330"/>
      <c r="D53" s="330"/>
      <c r="E53" s="330"/>
      <c r="F53" s="330"/>
      <c r="G53" s="330"/>
      <c r="H53" s="331"/>
      <c r="I53" s="1">
        <v>155</v>
      </c>
      <c r="J53" s="5">
        <f>+J49</f>
        <v>80176919.57999992</v>
      </c>
      <c r="K53" s="5">
        <f>+K49</f>
        <v>44445059.04999995</v>
      </c>
      <c r="L53" s="5">
        <f>+L49</f>
        <v>87967514.11438751</v>
      </c>
      <c r="M53" s="5">
        <f>+M49</f>
        <v>39053722.754783034</v>
      </c>
    </row>
    <row r="54" spans="1:13" ht="12.75">
      <c r="A54" s="329" t="s">
        <v>173</v>
      </c>
      <c r="B54" s="330"/>
      <c r="C54" s="330"/>
      <c r="D54" s="330"/>
      <c r="E54" s="330"/>
      <c r="F54" s="330"/>
      <c r="G54" s="330"/>
      <c r="H54" s="331"/>
      <c r="I54" s="1">
        <v>156</v>
      </c>
      <c r="J54" s="6"/>
      <c r="K54" s="6"/>
      <c r="L54" s="6"/>
      <c r="M54" s="6"/>
    </row>
    <row r="55" spans="1:13" ht="12.75" customHeight="1">
      <c r="A55" s="301" t="s">
        <v>174</v>
      </c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28"/>
    </row>
    <row r="56" spans="1:13" ht="12.75">
      <c r="A56" s="289" t="s">
        <v>175</v>
      </c>
      <c r="B56" s="290"/>
      <c r="C56" s="290"/>
      <c r="D56" s="290"/>
      <c r="E56" s="290"/>
      <c r="F56" s="290"/>
      <c r="G56" s="290"/>
      <c r="H56" s="291"/>
      <c r="I56" s="70">
        <v>157</v>
      </c>
      <c r="J56" s="180">
        <f>+J48</f>
        <v>80176919.57999992</v>
      </c>
      <c r="K56" s="180">
        <f>+K48</f>
        <v>44445059.04999995</v>
      </c>
      <c r="L56" s="180">
        <f>+L48</f>
        <v>87967514.11438751</v>
      </c>
      <c r="M56" s="180">
        <f>+M48</f>
        <v>39053722.754783034</v>
      </c>
    </row>
    <row r="57" spans="1:13" ht="12.75">
      <c r="A57" s="292" t="s">
        <v>176</v>
      </c>
      <c r="B57" s="293"/>
      <c r="C57" s="293"/>
      <c r="D57" s="293"/>
      <c r="E57" s="293"/>
      <c r="F57" s="293"/>
      <c r="G57" s="293"/>
      <c r="H57" s="294"/>
      <c r="I57" s="1">
        <v>158</v>
      </c>
      <c r="J57" s="29">
        <v>0</v>
      </c>
      <c r="K57" s="29">
        <v>0</v>
      </c>
      <c r="L57" s="29">
        <v>0</v>
      </c>
      <c r="M57" s="29">
        <v>0</v>
      </c>
    </row>
    <row r="58" spans="1:13" ht="12.75">
      <c r="A58" s="292" t="s">
        <v>177</v>
      </c>
      <c r="B58" s="293"/>
      <c r="C58" s="293"/>
      <c r="D58" s="293"/>
      <c r="E58" s="293"/>
      <c r="F58" s="293"/>
      <c r="G58" s="293"/>
      <c r="H58" s="294"/>
      <c r="I58" s="1">
        <v>159</v>
      </c>
      <c r="J58" s="5"/>
      <c r="K58" s="5"/>
      <c r="L58" s="5">
        <v>300</v>
      </c>
      <c r="M58" s="5">
        <v>300</v>
      </c>
    </row>
    <row r="59" spans="1:13" ht="15" customHeight="1">
      <c r="A59" s="332" t="s">
        <v>189</v>
      </c>
      <c r="B59" s="333"/>
      <c r="C59" s="333"/>
      <c r="D59" s="333"/>
      <c r="E59" s="333"/>
      <c r="F59" s="333"/>
      <c r="G59" s="333"/>
      <c r="H59" s="334"/>
      <c r="I59" s="1">
        <v>160</v>
      </c>
      <c r="J59" s="5"/>
      <c r="K59" s="5"/>
      <c r="L59" s="5"/>
      <c r="M59" s="5"/>
    </row>
    <row r="60" spans="1:13" ht="16.5" customHeight="1">
      <c r="A60" s="332" t="s">
        <v>184</v>
      </c>
      <c r="B60" s="333"/>
      <c r="C60" s="333"/>
      <c r="D60" s="333"/>
      <c r="E60" s="333"/>
      <c r="F60" s="333"/>
      <c r="G60" s="333"/>
      <c r="H60" s="334"/>
      <c r="I60" s="3">
        <v>161</v>
      </c>
      <c r="J60" s="181"/>
      <c r="K60" s="181"/>
      <c r="L60" s="181"/>
      <c r="M60" s="181"/>
    </row>
    <row r="61" spans="1:13" ht="17.25" customHeight="1">
      <c r="A61" s="332" t="s">
        <v>185</v>
      </c>
      <c r="B61" s="333"/>
      <c r="C61" s="333"/>
      <c r="D61" s="333"/>
      <c r="E61" s="333"/>
      <c r="F61" s="333"/>
      <c r="G61" s="333"/>
      <c r="H61" s="334"/>
      <c r="I61" s="3">
        <v>162</v>
      </c>
      <c r="J61" s="181"/>
      <c r="K61" s="181"/>
      <c r="L61" s="181"/>
      <c r="M61" s="181"/>
    </row>
    <row r="62" spans="1:13" ht="12.75">
      <c r="A62" s="292" t="s">
        <v>188</v>
      </c>
      <c r="B62" s="293"/>
      <c r="C62" s="293"/>
      <c r="D62" s="293"/>
      <c r="E62" s="293"/>
      <c r="F62" s="293"/>
      <c r="G62" s="293"/>
      <c r="H62" s="294"/>
      <c r="I62" s="1">
        <v>163</v>
      </c>
      <c r="J62" s="5"/>
      <c r="K62" s="5"/>
      <c r="L62" s="5"/>
      <c r="M62" s="5"/>
    </row>
    <row r="63" spans="1:13" ht="12.75">
      <c r="A63" s="292" t="s">
        <v>186</v>
      </c>
      <c r="B63" s="293"/>
      <c r="C63" s="293"/>
      <c r="D63" s="293"/>
      <c r="E63" s="293"/>
      <c r="F63" s="293"/>
      <c r="G63" s="293"/>
      <c r="H63" s="294"/>
      <c r="I63" s="1">
        <v>164</v>
      </c>
      <c r="J63" s="5"/>
      <c r="K63" s="5"/>
      <c r="L63" s="5"/>
      <c r="M63" s="5"/>
    </row>
    <row r="64" spans="1:13" ht="12.75">
      <c r="A64" s="292" t="s">
        <v>187</v>
      </c>
      <c r="B64" s="293"/>
      <c r="C64" s="293"/>
      <c r="D64" s="293"/>
      <c r="E64" s="293"/>
      <c r="F64" s="293"/>
      <c r="G64" s="293"/>
      <c r="H64" s="294"/>
      <c r="I64" s="1">
        <v>165</v>
      </c>
      <c r="J64" s="5"/>
      <c r="K64" s="5"/>
      <c r="L64" s="5"/>
      <c r="M64" s="5"/>
    </row>
    <row r="65" spans="1:13" ht="12.75">
      <c r="A65" s="292" t="s">
        <v>183</v>
      </c>
      <c r="B65" s="293"/>
      <c r="C65" s="293"/>
      <c r="D65" s="293"/>
      <c r="E65" s="293"/>
      <c r="F65" s="293"/>
      <c r="G65" s="293"/>
      <c r="H65" s="294"/>
      <c r="I65" s="1">
        <v>166</v>
      </c>
      <c r="J65" s="5"/>
      <c r="K65" s="5"/>
      <c r="L65" s="5"/>
      <c r="M65" s="5"/>
    </row>
    <row r="66" spans="1:13" ht="12.75">
      <c r="A66" s="292" t="s">
        <v>182</v>
      </c>
      <c r="B66" s="293"/>
      <c r="C66" s="293"/>
      <c r="D66" s="293"/>
      <c r="E66" s="293"/>
      <c r="F66" s="293"/>
      <c r="G66" s="293"/>
      <c r="H66" s="294"/>
      <c r="I66" s="1">
        <v>167</v>
      </c>
      <c r="J66" s="29">
        <v>0</v>
      </c>
      <c r="K66" s="29">
        <v>0</v>
      </c>
      <c r="L66" s="29">
        <f>SUM(L58:L65)</f>
        <v>300</v>
      </c>
      <c r="M66" s="29">
        <f>SUM(M58:M65)</f>
        <v>300</v>
      </c>
    </row>
    <row r="67" spans="1:13" ht="12.75">
      <c r="A67" s="292" t="s">
        <v>181</v>
      </c>
      <c r="B67" s="293"/>
      <c r="C67" s="293"/>
      <c r="D67" s="293"/>
      <c r="E67" s="293"/>
      <c r="F67" s="293"/>
      <c r="G67" s="293"/>
      <c r="H67" s="294"/>
      <c r="I67" s="1">
        <v>168</v>
      </c>
      <c r="J67" s="179">
        <f>J56</f>
        <v>80176919.57999992</v>
      </c>
      <c r="K67" s="179">
        <f>K56</f>
        <v>44445059.04999995</v>
      </c>
      <c r="L67" s="179">
        <f>+L66+L56</f>
        <v>87967814.11438751</v>
      </c>
      <c r="M67" s="179">
        <f>+M66+M56</f>
        <v>39054022.754783034</v>
      </c>
    </row>
    <row r="68" spans="1:13" ht="12.75" customHeight="1">
      <c r="A68" s="340" t="s">
        <v>180</v>
      </c>
      <c r="B68" s="341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2"/>
    </row>
    <row r="69" spans="1:13" ht="12.75" customHeight="1">
      <c r="A69" s="332" t="s">
        <v>178</v>
      </c>
      <c r="B69" s="333"/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4"/>
    </row>
    <row r="70" spans="1:13" ht="12.75">
      <c r="A70" s="329" t="s">
        <v>172</v>
      </c>
      <c r="B70" s="330"/>
      <c r="C70" s="330"/>
      <c r="D70" s="330"/>
      <c r="E70" s="330"/>
      <c r="F70" s="330"/>
      <c r="G70" s="330"/>
      <c r="H70" s="331"/>
      <c r="I70" s="1">
        <v>169</v>
      </c>
      <c r="J70" s="5">
        <f>+J67</f>
        <v>80176919.57999992</v>
      </c>
      <c r="K70" s="5">
        <f>+K67</f>
        <v>44445059.04999995</v>
      </c>
      <c r="L70" s="5">
        <f>+L67</f>
        <v>87967814.11438751</v>
      </c>
      <c r="M70" s="5">
        <f>+M67</f>
        <v>39054022.754783034</v>
      </c>
    </row>
    <row r="71" spans="1:13" ht="12.75">
      <c r="A71" s="337" t="s">
        <v>173</v>
      </c>
      <c r="B71" s="338"/>
      <c r="C71" s="338"/>
      <c r="D71" s="338"/>
      <c r="E71" s="338"/>
      <c r="F71" s="338"/>
      <c r="G71" s="338"/>
      <c r="H71" s="339"/>
      <c r="I71" s="4">
        <v>170</v>
      </c>
      <c r="J71" s="6"/>
      <c r="K71" s="6"/>
      <c r="L71" s="6"/>
      <c r="M71" s="6"/>
    </row>
    <row r="72" spans="10:13" s="201" customFormat="1" ht="11.25">
      <c r="J72" s="202"/>
      <c r="K72" s="202"/>
      <c r="L72" s="202"/>
      <c r="M72" s="202"/>
    </row>
    <row r="74" ht="12.75">
      <c r="J74" s="176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J47:L47 J70:L71 J53:L54 K56:L56 K57:M57 J56:J67 K58:L65 M58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12 J48:M50 K42:K44 K27:M27 K34:L41 J16:M16 J8:L9 K33:M33 J13:L15 J7:M7 K17:L21 K46 K23:L26 K22:M22 K28:L32 J10:M10 J17:J24 J26:J46 L42:M46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28" customWidth="1"/>
    <col min="8" max="8" width="3.57421875" style="28" customWidth="1"/>
    <col min="9" max="9" width="8.00390625" style="28" customWidth="1"/>
    <col min="10" max="10" width="11.140625" style="177" bestFit="1" customWidth="1"/>
    <col min="11" max="11" width="12.140625" style="177" customWidth="1"/>
    <col min="12" max="12" width="9.7109375" style="28" bestFit="1" customWidth="1"/>
    <col min="13" max="16384" width="9.140625" style="28" customWidth="1"/>
  </cols>
  <sheetData>
    <row r="1" spans="1:11" ht="12.75" customHeight="1">
      <c r="A1" s="346" t="s">
        <v>145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2.75" customHeight="1">
      <c r="A2" s="347" t="s">
        <v>330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ht="12.75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5"/>
    </row>
    <row r="4" spans="1:11" ht="24">
      <c r="A4" s="349" t="s">
        <v>116</v>
      </c>
      <c r="B4" s="349"/>
      <c r="C4" s="349"/>
      <c r="D4" s="349"/>
      <c r="E4" s="349"/>
      <c r="F4" s="349"/>
      <c r="G4" s="349"/>
      <c r="H4" s="349"/>
      <c r="I4" s="35" t="s">
        <v>117</v>
      </c>
      <c r="J4" s="168" t="s">
        <v>118</v>
      </c>
      <c r="K4" s="168" t="s">
        <v>119</v>
      </c>
    </row>
    <row r="5" spans="1:11" ht="12.75">
      <c r="A5" s="350">
        <v>1</v>
      </c>
      <c r="B5" s="350"/>
      <c r="C5" s="350"/>
      <c r="D5" s="350"/>
      <c r="E5" s="350"/>
      <c r="F5" s="350"/>
      <c r="G5" s="350"/>
      <c r="H5" s="350"/>
      <c r="I5" s="36">
        <v>2</v>
      </c>
      <c r="J5" s="172" t="s">
        <v>3</v>
      </c>
      <c r="K5" s="172" t="s">
        <v>4</v>
      </c>
    </row>
    <row r="6" spans="1:11" ht="12.75">
      <c r="A6" s="301" t="s">
        <v>146</v>
      </c>
      <c r="B6" s="317"/>
      <c r="C6" s="317"/>
      <c r="D6" s="317"/>
      <c r="E6" s="317"/>
      <c r="F6" s="317"/>
      <c r="G6" s="317"/>
      <c r="H6" s="317"/>
      <c r="I6" s="351"/>
      <c r="J6" s="351"/>
      <c r="K6" s="352"/>
    </row>
    <row r="7" spans="1:12" ht="12.75">
      <c r="A7" s="295" t="s">
        <v>227</v>
      </c>
      <c r="B7" s="296"/>
      <c r="C7" s="296"/>
      <c r="D7" s="296"/>
      <c r="E7" s="296"/>
      <c r="F7" s="296"/>
      <c r="G7" s="296"/>
      <c r="H7" s="296"/>
      <c r="I7" s="1">
        <v>1</v>
      </c>
      <c r="J7" s="173">
        <v>80176919.5799998</v>
      </c>
      <c r="K7" s="5">
        <v>87967514.1143882</v>
      </c>
      <c r="L7" s="152"/>
    </row>
    <row r="8" spans="1:11" ht="12.75">
      <c r="A8" s="295" t="s">
        <v>147</v>
      </c>
      <c r="B8" s="296"/>
      <c r="C8" s="296"/>
      <c r="D8" s="296"/>
      <c r="E8" s="296"/>
      <c r="F8" s="296"/>
      <c r="G8" s="296"/>
      <c r="H8" s="296"/>
      <c r="I8" s="1">
        <v>2</v>
      </c>
      <c r="J8" s="173">
        <v>22393479.85</v>
      </c>
      <c r="K8" s="5">
        <v>18946556.8298352</v>
      </c>
    </row>
    <row r="9" spans="1:11" ht="12.75">
      <c r="A9" s="295" t="s">
        <v>228</v>
      </c>
      <c r="B9" s="296"/>
      <c r="C9" s="296"/>
      <c r="D9" s="296"/>
      <c r="E9" s="296"/>
      <c r="F9" s="296"/>
      <c r="G9" s="296"/>
      <c r="H9" s="296"/>
      <c r="I9" s="1">
        <v>3</v>
      </c>
      <c r="J9" s="173">
        <v>623174517.5</v>
      </c>
      <c r="K9" s="5"/>
    </row>
    <row r="10" spans="1:11" ht="12.75">
      <c r="A10" s="295" t="s">
        <v>229</v>
      </c>
      <c r="B10" s="296"/>
      <c r="C10" s="296"/>
      <c r="D10" s="296"/>
      <c r="E10" s="296"/>
      <c r="F10" s="296"/>
      <c r="G10" s="296"/>
      <c r="H10" s="296"/>
      <c r="I10" s="1">
        <v>4</v>
      </c>
      <c r="J10" s="173"/>
      <c r="K10" s="5"/>
    </row>
    <row r="11" spans="1:11" ht="12.75">
      <c r="A11" s="295" t="s">
        <v>230</v>
      </c>
      <c r="B11" s="296"/>
      <c r="C11" s="296"/>
      <c r="D11" s="296"/>
      <c r="E11" s="296"/>
      <c r="F11" s="296"/>
      <c r="G11" s="296"/>
      <c r="H11" s="296"/>
      <c r="I11" s="1">
        <v>5</v>
      </c>
      <c r="J11" s="173"/>
      <c r="K11" s="5"/>
    </row>
    <row r="12" spans="1:11" ht="12.75">
      <c r="A12" s="295" t="s">
        <v>231</v>
      </c>
      <c r="B12" s="296"/>
      <c r="C12" s="296"/>
      <c r="D12" s="296"/>
      <c r="E12" s="296"/>
      <c r="F12" s="296"/>
      <c r="G12" s="296"/>
      <c r="H12" s="296"/>
      <c r="I12" s="1">
        <v>6</v>
      </c>
      <c r="J12" s="173">
        <v>867474.1900000024</v>
      </c>
      <c r="K12" s="5"/>
    </row>
    <row r="13" spans="1:11" ht="12.75">
      <c r="A13" s="292" t="s">
        <v>232</v>
      </c>
      <c r="B13" s="293"/>
      <c r="C13" s="293"/>
      <c r="D13" s="293"/>
      <c r="E13" s="293"/>
      <c r="F13" s="293"/>
      <c r="G13" s="293"/>
      <c r="H13" s="293"/>
      <c r="I13" s="1">
        <v>7</v>
      </c>
      <c r="J13" s="174">
        <f>SUM(J7:J12)</f>
        <v>726612391.1199999</v>
      </c>
      <c r="K13" s="73">
        <f>SUM(K7:K12)</f>
        <v>106914070.9442234</v>
      </c>
    </row>
    <row r="14" spans="1:11" ht="12.75">
      <c r="A14" s="295" t="s">
        <v>233</v>
      </c>
      <c r="B14" s="296"/>
      <c r="C14" s="296"/>
      <c r="D14" s="296"/>
      <c r="E14" s="296"/>
      <c r="F14" s="296"/>
      <c r="G14" s="296"/>
      <c r="H14" s="296"/>
      <c r="I14" s="1">
        <v>8</v>
      </c>
      <c r="J14" s="173"/>
      <c r="K14" s="5">
        <v>43090086.9990287</v>
      </c>
    </row>
    <row r="15" spans="1:11" ht="12.75">
      <c r="A15" s="295" t="s">
        <v>234</v>
      </c>
      <c r="B15" s="296"/>
      <c r="C15" s="296"/>
      <c r="D15" s="296"/>
      <c r="E15" s="296"/>
      <c r="F15" s="296"/>
      <c r="G15" s="296"/>
      <c r="H15" s="296"/>
      <c r="I15" s="1">
        <v>9</v>
      </c>
      <c r="J15" s="173">
        <v>247483867.52</v>
      </c>
      <c r="K15" s="5">
        <v>23867831.6103452</v>
      </c>
    </row>
    <row r="16" spans="1:11" ht="12.75">
      <c r="A16" s="295" t="s">
        <v>235</v>
      </c>
      <c r="B16" s="296"/>
      <c r="C16" s="296"/>
      <c r="D16" s="296"/>
      <c r="E16" s="296"/>
      <c r="F16" s="296"/>
      <c r="G16" s="296"/>
      <c r="H16" s="296"/>
      <c r="I16" s="1">
        <v>10</v>
      </c>
      <c r="J16" s="173">
        <v>304829340.59</v>
      </c>
      <c r="K16" s="5">
        <v>28656272.2156256</v>
      </c>
    </row>
    <row r="17" spans="1:11" ht="12.75">
      <c r="A17" s="295" t="s">
        <v>236</v>
      </c>
      <c r="B17" s="296"/>
      <c r="C17" s="296"/>
      <c r="D17" s="296"/>
      <c r="E17" s="296"/>
      <c r="F17" s="296"/>
      <c r="G17" s="296"/>
      <c r="H17" s="296"/>
      <c r="I17" s="1">
        <v>11</v>
      </c>
      <c r="J17" s="173"/>
      <c r="K17" s="5">
        <v>611873.323446198</v>
      </c>
    </row>
    <row r="18" spans="1:11" ht="12.75">
      <c r="A18" s="292" t="s">
        <v>237</v>
      </c>
      <c r="B18" s="293"/>
      <c r="C18" s="293"/>
      <c r="D18" s="293"/>
      <c r="E18" s="293"/>
      <c r="F18" s="293"/>
      <c r="G18" s="293"/>
      <c r="H18" s="293"/>
      <c r="I18" s="1">
        <v>12</v>
      </c>
      <c r="J18" s="174">
        <f>SUM(J14:J17)</f>
        <v>552313208.11</v>
      </c>
      <c r="K18" s="73">
        <f>SUM(K14:K17)</f>
        <v>96226064.1484457</v>
      </c>
    </row>
    <row r="19" spans="1:11" ht="24" customHeight="1">
      <c r="A19" s="292" t="s">
        <v>238</v>
      </c>
      <c r="B19" s="293"/>
      <c r="C19" s="293"/>
      <c r="D19" s="293"/>
      <c r="E19" s="293"/>
      <c r="F19" s="293"/>
      <c r="G19" s="293"/>
      <c r="H19" s="293"/>
      <c r="I19" s="1">
        <v>13</v>
      </c>
      <c r="J19" s="174">
        <f>+J13-J18</f>
        <v>174299183.00999987</v>
      </c>
      <c r="K19" s="73">
        <f>+K13-K18</f>
        <v>10688006.795777708</v>
      </c>
    </row>
    <row r="20" spans="1:11" ht="22.5" customHeight="1">
      <c r="A20" s="292" t="s">
        <v>239</v>
      </c>
      <c r="B20" s="293"/>
      <c r="C20" s="293"/>
      <c r="D20" s="293"/>
      <c r="E20" s="293"/>
      <c r="F20" s="293"/>
      <c r="G20" s="293"/>
      <c r="H20" s="293"/>
      <c r="I20" s="1">
        <v>14</v>
      </c>
      <c r="J20" s="174"/>
      <c r="K20" s="73"/>
    </row>
    <row r="21" spans="1:11" ht="12.75">
      <c r="A21" s="301" t="s">
        <v>148</v>
      </c>
      <c r="B21" s="317"/>
      <c r="C21" s="317"/>
      <c r="D21" s="317"/>
      <c r="E21" s="317"/>
      <c r="F21" s="317"/>
      <c r="G21" s="317"/>
      <c r="H21" s="317"/>
      <c r="I21" s="351"/>
      <c r="J21" s="351"/>
      <c r="K21" s="352"/>
    </row>
    <row r="22" spans="1:11" ht="12.75">
      <c r="A22" s="295" t="s">
        <v>240</v>
      </c>
      <c r="B22" s="296"/>
      <c r="C22" s="296"/>
      <c r="D22" s="296"/>
      <c r="E22" s="296"/>
      <c r="F22" s="296"/>
      <c r="G22" s="296"/>
      <c r="H22" s="296"/>
      <c r="I22" s="1">
        <v>15</v>
      </c>
      <c r="J22" s="173">
        <v>68500</v>
      </c>
      <c r="K22" s="5">
        <v>345750</v>
      </c>
    </row>
    <row r="23" spans="1:11" ht="12.75">
      <c r="A23" s="295" t="s">
        <v>241</v>
      </c>
      <c r="B23" s="296"/>
      <c r="C23" s="296"/>
      <c r="D23" s="296"/>
      <c r="E23" s="296"/>
      <c r="F23" s="296"/>
      <c r="G23" s="296"/>
      <c r="H23" s="296"/>
      <c r="I23" s="1">
        <v>16</v>
      </c>
      <c r="J23" s="173">
        <v>10800995.070000013</v>
      </c>
      <c r="K23" s="5"/>
    </row>
    <row r="24" spans="1:11" ht="12.75">
      <c r="A24" s="295" t="s">
        <v>242</v>
      </c>
      <c r="B24" s="296"/>
      <c r="C24" s="296"/>
      <c r="D24" s="296"/>
      <c r="E24" s="296"/>
      <c r="F24" s="296"/>
      <c r="G24" s="296"/>
      <c r="H24" s="296"/>
      <c r="I24" s="1">
        <v>17</v>
      </c>
      <c r="J24" s="173">
        <v>13967094.05</v>
      </c>
      <c r="K24" s="5">
        <v>6465725</v>
      </c>
    </row>
    <row r="25" spans="1:11" ht="12.75">
      <c r="A25" s="295" t="s">
        <v>243</v>
      </c>
      <c r="B25" s="296"/>
      <c r="C25" s="296"/>
      <c r="D25" s="296"/>
      <c r="E25" s="296"/>
      <c r="F25" s="296"/>
      <c r="G25" s="296"/>
      <c r="H25" s="296"/>
      <c r="I25" s="1">
        <v>18</v>
      </c>
      <c r="J25" s="173"/>
      <c r="K25" s="5"/>
    </row>
    <row r="26" spans="1:11" ht="12.75">
      <c r="A26" s="295" t="s">
        <v>245</v>
      </c>
      <c r="B26" s="296"/>
      <c r="C26" s="296"/>
      <c r="D26" s="296"/>
      <c r="E26" s="296"/>
      <c r="F26" s="296"/>
      <c r="G26" s="296"/>
      <c r="H26" s="296"/>
      <c r="I26" s="1">
        <v>19</v>
      </c>
      <c r="J26" s="173">
        <v>57071.64999999851</v>
      </c>
      <c r="K26" s="5">
        <v>93943.79999999981</v>
      </c>
    </row>
    <row r="27" spans="1:11" ht="12.75">
      <c r="A27" s="292" t="s">
        <v>244</v>
      </c>
      <c r="B27" s="293"/>
      <c r="C27" s="293"/>
      <c r="D27" s="293"/>
      <c r="E27" s="293"/>
      <c r="F27" s="293"/>
      <c r="G27" s="293"/>
      <c r="H27" s="293"/>
      <c r="I27" s="1">
        <v>20</v>
      </c>
      <c r="J27" s="174">
        <f>SUM(J22:J26)</f>
        <v>24893660.77000001</v>
      </c>
      <c r="K27" s="73">
        <f>SUM(K22:K26)</f>
        <v>6905418.8</v>
      </c>
    </row>
    <row r="28" spans="1:11" ht="12.75">
      <c r="A28" s="295" t="s">
        <v>246</v>
      </c>
      <c r="B28" s="296"/>
      <c r="C28" s="296"/>
      <c r="D28" s="296"/>
      <c r="E28" s="296"/>
      <c r="F28" s="296"/>
      <c r="G28" s="296"/>
      <c r="H28" s="296"/>
      <c r="I28" s="1">
        <v>21</v>
      </c>
      <c r="J28" s="173">
        <v>11765346.4400001</v>
      </c>
      <c r="K28" s="5">
        <v>23270468.66</v>
      </c>
    </row>
    <row r="29" spans="1:11" ht="12.75">
      <c r="A29" s="295" t="s">
        <v>247</v>
      </c>
      <c r="B29" s="296"/>
      <c r="C29" s="296"/>
      <c r="D29" s="296"/>
      <c r="E29" s="296"/>
      <c r="F29" s="296"/>
      <c r="G29" s="296"/>
      <c r="H29" s="296"/>
      <c r="I29" s="1">
        <v>22</v>
      </c>
      <c r="J29" s="173"/>
      <c r="K29" s="5">
        <v>11659897.43</v>
      </c>
    </row>
    <row r="30" spans="1:11" ht="12.75">
      <c r="A30" s="295" t="s">
        <v>248</v>
      </c>
      <c r="B30" s="296"/>
      <c r="C30" s="296"/>
      <c r="D30" s="296"/>
      <c r="E30" s="296"/>
      <c r="F30" s="296"/>
      <c r="G30" s="296"/>
      <c r="H30" s="296"/>
      <c r="I30" s="1">
        <v>23</v>
      </c>
      <c r="J30" s="173"/>
      <c r="K30" s="5"/>
    </row>
    <row r="31" spans="1:11" ht="12.75">
      <c r="A31" s="292" t="s">
        <v>249</v>
      </c>
      <c r="B31" s="293"/>
      <c r="C31" s="293"/>
      <c r="D31" s="293"/>
      <c r="E31" s="293"/>
      <c r="F31" s="293"/>
      <c r="G31" s="293"/>
      <c r="H31" s="293"/>
      <c r="I31" s="1">
        <v>24</v>
      </c>
      <c r="J31" s="174">
        <f>SUM(J28:J30)</f>
        <v>11765346.4400001</v>
      </c>
      <c r="K31" s="73">
        <f>SUM(K28:K30)</f>
        <v>34930366.09</v>
      </c>
    </row>
    <row r="32" spans="1:11" ht="21" customHeight="1">
      <c r="A32" s="292" t="s">
        <v>250</v>
      </c>
      <c r="B32" s="293"/>
      <c r="C32" s="293"/>
      <c r="D32" s="293"/>
      <c r="E32" s="293"/>
      <c r="F32" s="293"/>
      <c r="G32" s="293"/>
      <c r="H32" s="293"/>
      <c r="I32" s="1">
        <v>25</v>
      </c>
      <c r="J32" s="174">
        <f>+J27-J31</f>
        <v>13128314.32999991</v>
      </c>
      <c r="K32" s="73"/>
    </row>
    <row r="33" spans="1:11" ht="21.75" customHeight="1">
      <c r="A33" s="292" t="s">
        <v>251</v>
      </c>
      <c r="B33" s="293"/>
      <c r="C33" s="293"/>
      <c r="D33" s="293"/>
      <c r="E33" s="293"/>
      <c r="F33" s="293"/>
      <c r="G33" s="293"/>
      <c r="H33" s="293"/>
      <c r="I33" s="1">
        <v>26</v>
      </c>
      <c r="J33" s="174"/>
      <c r="K33" s="73">
        <f>+K31-K27</f>
        <v>28024947.290000003</v>
      </c>
    </row>
    <row r="34" spans="1:11" ht="12.75">
      <c r="A34" s="301" t="s">
        <v>149</v>
      </c>
      <c r="B34" s="317"/>
      <c r="C34" s="317"/>
      <c r="D34" s="317"/>
      <c r="E34" s="317"/>
      <c r="F34" s="317"/>
      <c r="G34" s="317"/>
      <c r="H34" s="317"/>
      <c r="I34" s="351"/>
      <c r="J34" s="351"/>
      <c r="K34" s="352"/>
    </row>
    <row r="35" spans="1:11" ht="12.75">
      <c r="A35" s="295" t="s">
        <v>252</v>
      </c>
      <c r="B35" s="296"/>
      <c r="C35" s="296"/>
      <c r="D35" s="296"/>
      <c r="E35" s="296"/>
      <c r="F35" s="296"/>
      <c r="G35" s="296"/>
      <c r="H35" s="296"/>
      <c r="I35" s="1">
        <v>27</v>
      </c>
      <c r="J35" s="173"/>
      <c r="K35" s="5"/>
    </row>
    <row r="36" spans="1:11" ht="12.75">
      <c r="A36" s="295" t="s">
        <v>253</v>
      </c>
      <c r="B36" s="296"/>
      <c r="C36" s="296"/>
      <c r="D36" s="296"/>
      <c r="E36" s="296"/>
      <c r="F36" s="296"/>
      <c r="G36" s="296"/>
      <c r="H36" s="296"/>
      <c r="I36" s="1">
        <v>28</v>
      </c>
      <c r="J36" s="173"/>
      <c r="K36" s="5"/>
    </row>
    <row r="37" spans="1:11" ht="12.75">
      <c r="A37" s="295" t="s">
        <v>254</v>
      </c>
      <c r="B37" s="296"/>
      <c r="C37" s="296"/>
      <c r="D37" s="296"/>
      <c r="E37" s="296"/>
      <c r="F37" s="296"/>
      <c r="G37" s="296"/>
      <c r="H37" s="296"/>
      <c r="I37" s="1">
        <v>29</v>
      </c>
      <c r="J37" s="173">
        <v>6136.95</v>
      </c>
      <c r="K37" s="5"/>
    </row>
    <row r="38" spans="1:11" ht="12.75">
      <c r="A38" s="292" t="s">
        <v>255</v>
      </c>
      <c r="B38" s="293"/>
      <c r="C38" s="293"/>
      <c r="D38" s="293"/>
      <c r="E38" s="293"/>
      <c r="F38" s="293"/>
      <c r="G38" s="293"/>
      <c r="H38" s="293"/>
      <c r="I38" s="1">
        <v>30</v>
      </c>
      <c r="J38" s="175">
        <f>SUM(J35:J37)</f>
        <v>6136.95</v>
      </c>
      <c r="K38" s="29">
        <f>SUM(K35:K37)</f>
        <v>0</v>
      </c>
    </row>
    <row r="39" spans="1:11" ht="12.75">
      <c r="A39" s="295" t="s">
        <v>256</v>
      </c>
      <c r="B39" s="296"/>
      <c r="C39" s="296"/>
      <c r="D39" s="296"/>
      <c r="E39" s="296"/>
      <c r="F39" s="296"/>
      <c r="G39" s="296"/>
      <c r="H39" s="296"/>
      <c r="I39" s="1">
        <v>31</v>
      </c>
      <c r="J39" s="173">
        <v>855126.51</v>
      </c>
      <c r="K39" s="5">
        <v>313812.238089398</v>
      </c>
    </row>
    <row r="40" spans="1:11" ht="12.75">
      <c r="A40" s="295" t="s">
        <v>257</v>
      </c>
      <c r="B40" s="296"/>
      <c r="C40" s="296"/>
      <c r="D40" s="296"/>
      <c r="E40" s="296"/>
      <c r="F40" s="296"/>
      <c r="G40" s="296"/>
      <c r="H40" s="296"/>
      <c r="I40" s="1">
        <v>32</v>
      </c>
      <c r="J40" s="173">
        <v>225695060</v>
      </c>
      <c r="K40" s="5">
        <v>218449837.95</v>
      </c>
    </row>
    <row r="41" spans="1:11" ht="12.75">
      <c r="A41" s="295" t="s">
        <v>258</v>
      </c>
      <c r="B41" s="296"/>
      <c r="C41" s="296"/>
      <c r="D41" s="296"/>
      <c r="E41" s="296"/>
      <c r="F41" s="296"/>
      <c r="G41" s="296"/>
      <c r="H41" s="296"/>
      <c r="I41" s="1">
        <v>33</v>
      </c>
      <c r="J41" s="173"/>
      <c r="K41" s="5"/>
    </row>
    <row r="42" spans="1:11" ht="12.75">
      <c r="A42" s="295" t="s">
        <v>259</v>
      </c>
      <c r="B42" s="296"/>
      <c r="C42" s="296"/>
      <c r="D42" s="296"/>
      <c r="E42" s="296"/>
      <c r="F42" s="296"/>
      <c r="G42" s="296"/>
      <c r="H42" s="296"/>
      <c r="I42" s="1">
        <v>34</v>
      </c>
      <c r="J42" s="173"/>
      <c r="K42" s="5"/>
    </row>
    <row r="43" spans="1:11" ht="12.75">
      <c r="A43" s="295" t="s">
        <v>260</v>
      </c>
      <c r="B43" s="296"/>
      <c r="C43" s="296"/>
      <c r="D43" s="296"/>
      <c r="E43" s="296"/>
      <c r="F43" s="296"/>
      <c r="G43" s="296"/>
      <c r="H43" s="296"/>
      <c r="I43" s="1">
        <v>35</v>
      </c>
      <c r="J43" s="173"/>
      <c r="K43" s="5">
        <v>2890350.2486310736</v>
      </c>
    </row>
    <row r="44" spans="1:11" ht="12.75">
      <c r="A44" s="292" t="s">
        <v>261</v>
      </c>
      <c r="B44" s="293"/>
      <c r="C44" s="293"/>
      <c r="D44" s="293"/>
      <c r="E44" s="293"/>
      <c r="F44" s="293"/>
      <c r="G44" s="293"/>
      <c r="H44" s="293"/>
      <c r="I44" s="1">
        <v>36</v>
      </c>
      <c r="J44" s="174">
        <f>SUM(J39:J43)</f>
        <v>226550186.51</v>
      </c>
      <c r="K44" s="73">
        <f>SUM(K39:K43)</f>
        <v>221654000.43672046</v>
      </c>
    </row>
    <row r="45" spans="1:11" ht="21" customHeight="1">
      <c r="A45" s="292" t="s">
        <v>262</v>
      </c>
      <c r="B45" s="293"/>
      <c r="C45" s="293"/>
      <c r="D45" s="293"/>
      <c r="E45" s="293"/>
      <c r="F45" s="293"/>
      <c r="G45" s="293"/>
      <c r="H45" s="293"/>
      <c r="I45" s="1">
        <v>37</v>
      </c>
      <c r="J45" s="174"/>
      <c r="K45" s="73"/>
    </row>
    <row r="46" spans="1:11" ht="22.5" customHeight="1">
      <c r="A46" s="292" t="s">
        <v>263</v>
      </c>
      <c r="B46" s="293"/>
      <c r="C46" s="293"/>
      <c r="D46" s="293"/>
      <c r="E46" s="293"/>
      <c r="F46" s="293"/>
      <c r="G46" s="293"/>
      <c r="H46" s="293"/>
      <c r="I46" s="1">
        <v>38</v>
      </c>
      <c r="J46" s="174">
        <f>+J44-J38</f>
        <v>226544049.56</v>
      </c>
      <c r="K46" s="73">
        <f>+K44-K38</f>
        <v>221654000.43672046</v>
      </c>
    </row>
    <row r="47" spans="1:11" ht="12.75">
      <c r="A47" s="295" t="s">
        <v>264</v>
      </c>
      <c r="B47" s="296"/>
      <c r="C47" s="296"/>
      <c r="D47" s="296"/>
      <c r="E47" s="296"/>
      <c r="F47" s="296"/>
      <c r="G47" s="296"/>
      <c r="H47" s="296"/>
      <c r="I47" s="1">
        <v>39</v>
      </c>
      <c r="J47" s="175"/>
      <c r="K47" s="29"/>
    </row>
    <row r="48" spans="1:11" ht="12.75">
      <c r="A48" s="295" t="s">
        <v>265</v>
      </c>
      <c r="B48" s="296"/>
      <c r="C48" s="296"/>
      <c r="D48" s="296"/>
      <c r="E48" s="296"/>
      <c r="F48" s="296"/>
      <c r="G48" s="296"/>
      <c r="H48" s="296"/>
      <c r="I48" s="1">
        <v>40</v>
      </c>
      <c r="J48" s="175">
        <f>+J46-J32-J19</f>
        <v>39116552.22000021</v>
      </c>
      <c r="K48" s="29">
        <f>K46+K33-K19</f>
        <v>238990940.93094274</v>
      </c>
    </row>
    <row r="49" spans="1:11" ht="12.75">
      <c r="A49" s="295" t="s">
        <v>150</v>
      </c>
      <c r="B49" s="296"/>
      <c r="C49" s="296"/>
      <c r="D49" s="296"/>
      <c r="E49" s="296"/>
      <c r="F49" s="296"/>
      <c r="G49" s="296"/>
      <c r="H49" s="296"/>
      <c r="I49" s="1">
        <v>41</v>
      </c>
      <c r="J49" s="173">
        <v>525304971.03000003</v>
      </c>
      <c r="K49" s="5">
        <f>+'Balance sheet'!J64</f>
        <v>511638565.76061344</v>
      </c>
    </row>
    <row r="50" spans="1:11" ht="12.75">
      <c r="A50" s="295" t="s">
        <v>266</v>
      </c>
      <c r="B50" s="296"/>
      <c r="C50" s="296"/>
      <c r="D50" s="296"/>
      <c r="E50" s="296"/>
      <c r="F50" s="296"/>
      <c r="G50" s="296"/>
      <c r="H50" s="296"/>
      <c r="I50" s="1">
        <v>42</v>
      </c>
      <c r="J50" s="173"/>
      <c r="K50" s="5"/>
    </row>
    <row r="51" spans="1:11" ht="12.75">
      <c r="A51" s="295" t="s">
        <v>267</v>
      </c>
      <c r="B51" s="296"/>
      <c r="C51" s="296"/>
      <c r="D51" s="296"/>
      <c r="E51" s="296"/>
      <c r="F51" s="296"/>
      <c r="G51" s="296"/>
      <c r="H51" s="296"/>
      <c r="I51" s="1">
        <v>43</v>
      </c>
      <c r="J51" s="173">
        <f>+J48</f>
        <v>39116552.22000021</v>
      </c>
      <c r="K51" s="5">
        <f>+K48</f>
        <v>238990940.93094274</v>
      </c>
    </row>
    <row r="52" spans="1:12" ht="12.75">
      <c r="A52" s="307" t="s">
        <v>151</v>
      </c>
      <c r="B52" s="308"/>
      <c r="C52" s="308"/>
      <c r="D52" s="308"/>
      <c r="E52" s="308"/>
      <c r="F52" s="308"/>
      <c r="G52" s="308"/>
      <c r="H52" s="308"/>
      <c r="I52" s="4">
        <v>44</v>
      </c>
      <c r="J52" s="179">
        <f>+J49-J51</f>
        <v>486188418.8099998</v>
      </c>
      <c r="K52" s="179">
        <f>+K49-K51</f>
        <v>272647624.82967067</v>
      </c>
      <c r="L52" s="152">
        <f>+K52-'Balance sheet'!K64</f>
        <v>0.21999967098236084</v>
      </c>
    </row>
    <row r="53" spans="10:11" ht="12.75">
      <c r="J53" s="176"/>
      <c r="K53" s="176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M24" sqref="M24"/>
    </sheetView>
  </sheetViews>
  <sheetFormatPr defaultColWidth="9.140625" defaultRowHeight="12.75"/>
  <cols>
    <col min="1" max="4" width="9.140625" style="39" customWidth="1"/>
    <col min="5" max="5" width="10.140625" style="39" bestFit="1" customWidth="1"/>
    <col min="6" max="9" width="9.140625" style="39" customWidth="1"/>
    <col min="10" max="10" width="11.140625" style="39" customWidth="1"/>
    <col min="11" max="11" width="10.7109375" style="187" customWidth="1"/>
    <col min="12" max="12" width="13.00390625" style="39" bestFit="1" customWidth="1"/>
    <col min="13" max="13" width="9.140625" style="39" customWidth="1"/>
    <col min="14" max="14" width="13.00390625" style="39" bestFit="1" customWidth="1"/>
    <col min="15" max="15" width="0" style="39" hidden="1" customWidth="1"/>
    <col min="16" max="16384" width="9.140625" style="39" customWidth="1"/>
  </cols>
  <sheetData>
    <row r="1" spans="1:12" ht="12.75">
      <c r="A1" s="359" t="s">
        <v>268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8"/>
    </row>
    <row r="2" spans="1:12" ht="15.75">
      <c r="A2" s="20"/>
      <c r="B2" s="37"/>
      <c r="C2" s="369" t="s">
        <v>269</v>
      </c>
      <c r="D2" s="369"/>
      <c r="E2" s="40">
        <v>41275</v>
      </c>
      <c r="F2" s="21" t="s">
        <v>31</v>
      </c>
      <c r="G2" s="370">
        <v>41455</v>
      </c>
      <c r="H2" s="371"/>
      <c r="I2" s="37"/>
      <c r="J2" s="37"/>
      <c r="K2" s="37"/>
      <c r="L2" s="41"/>
    </row>
    <row r="3" spans="1:11" ht="24">
      <c r="A3" s="372" t="s">
        <v>116</v>
      </c>
      <c r="B3" s="372"/>
      <c r="C3" s="372"/>
      <c r="D3" s="372"/>
      <c r="E3" s="372"/>
      <c r="F3" s="372"/>
      <c r="G3" s="372"/>
      <c r="H3" s="372"/>
      <c r="I3" s="43" t="s">
        <v>117</v>
      </c>
      <c r="J3" s="44" t="s">
        <v>118</v>
      </c>
      <c r="K3" s="44" t="s">
        <v>119</v>
      </c>
    </row>
    <row r="4" spans="1:11" ht="12.75">
      <c r="A4" s="373">
        <v>1</v>
      </c>
      <c r="B4" s="373"/>
      <c r="C4" s="373"/>
      <c r="D4" s="373"/>
      <c r="E4" s="373"/>
      <c r="F4" s="373"/>
      <c r="G4" s="373"/>
      <c r="H4" s="373"/>
      <c r="I4" s="46">
        <v>2</v>
      </c>
      <c r="J4" s="45" t="s">
        <v>3</v>
      </c>
      <c r="K4" s="45" t="s">
        <v>4</v>
      </c>
    </row>
    <row r="5" spans="1:11" ht="12.75">
      <c r="A5" s="361" t="s">
        <v>152</v>
      </c>
      <c r="B5" s="362"/>
      <c r="C5" s="362"/>
      <c r="D5" s="362"/>
      <c r="E5" s="362"/>
      <c r="F5" s="362"/>
      <c r="G5" s="362"/>
      <c r="H5" s="362"/>
      <c r="I5" s="22">
        <v>1</v>
      </c>
      <c r="J5" s="23">
        <v>133165000</v>
      </c>
      <c r="K5" s="23">
        <f>+'Balance sheet'!K70</f>
        <v>133165000</v>
      </c>
    </row>
    <row r="6" spans="1:11" ht="12.75">
      <c r="A6" s="361" t="s">
        <v>153</v>
      </c>
      <c r="B6" s="362"/>
      <c r="C6" s="362"/>
      <c r="D6" s="362"/>
      <c r="E6" s="362"/>
      <c r="F6" s="362"/>
      <c r="G6" s="362"/>
      <c r="H6" s="362"/>
      <c r="I6" s="22">
        <v>2</v>
      </c>
      <c r="J6" s="24"/>
      <c r="K6" s="24"/>
    </row>
    <row r="7" spans="1:11" ht="12.75">
      <c r="A7" s="361" t="s">
        <v>270</v>
      </c>
      <c r="B7" s="362"/>
      <c r="C7" s="362"/>
      <c r="D7" s="362"/>
      <c r="E7" s="362"/>
      <c r="F7" s="362"/>
      <c r="G7" s="362"/>
      <c r="H7" s="362"/>
      <c r="I7" s="22">
        <v>3</v>
      </c>
      <c r="J7" s="24">
        <v>37379326.63</v>
      </c>
      <c r="K7" s="24">
        <f>+'Balance sheet'!K72</f>
        <v>21464926</v>
      </c>
    </row>
    <row r="8" spans="1:11" ht="12.75">
      <c r="A8" s="361" t="s">
        <v>271</v>
      </c>
      <c r="B8" s="362"/>
      <c r="C8" s="362"/>
      <c r="D8" s="362"/>
      <c r="E8" s="362"/>
      <c r="F8" s="362"/>
      <c r="G8" s="362"/>
      <c r="H8" s="362"/>
      <c r="I8" s="22">
        <v>4</v>
      </c>
      <c r="J8" s="24">
        <v>457407106.71</v>
      </c>
      <c r="K8" s="24">
        <f>+'Balance sheet'!K79</f>
        <v>375329264.381343</v>
      </c>
    </row>
    <row r="9" spans="1:11" ht="12.75">
      <c r="A9" s="361" t="s">
        <v>272</v>
      </c>
      <c r="B9" s="362"/>
      <c r="C9" s="362"/>
      <c r="D9" s="362"/>
      <c r="E9" s="362"/>
      <c r="F9" s="362"/>
      <c r="G9" s="362"/>
      <c r="H9" s="362"/>
      <c r="I9" s="22">
        <v>5</v>
      </c>
      <c r="J9" s="24">
        <f>+'P&amp;L'!J49</f>
        <v>80176919.57999992</v>
      </c>
      <c r="K9" s="24">
        <f>+'Balance sheet'!K82</f>
        <v>87967514.1495981</v>
      </c>
    </row>
    <row r="10" spans="1:11" ht="12.75">
      <c r="A10" s="361" t="s">
        <v>273</v>
      </c>
      <c r="B10" s="362"/>
      <c r="C10" s="362"/>
      <c r="D10" s="362"/>
      <c r="E10" s="362"/>
      <c r="F10" s="362"/>
      <c r="G10" s="362"/>
      <c r="H10" s="362"/>
      <c r="I10" s="22">
        <v>6</v>
      </c>
      <c r="J10" s="24"/>
      <c r="K10" s="24"/>
    </row>
    <row r="11" spans="1:11" ht="12.75">
      <c r="A11" s="361" t="s">
        <v>154</v>
      </c>
      <c r="B11" s="362"/>
      <c r="C11" s="362"/>
      <c r="D11" s="362"/>
      <c r="E11" s="362"/>
      <c r="F11" s="362"/>
      <c r="G11" s="362"/>
      <c r="H11" s="362"/>
      <c r="I11" s="22">
        <v>7</v>
      </c>
      <c r="J11" s="24"/>
      <c r="K11" s="24"/>
    </row>
    <row r="12" spans="1:11" ht="12.75">
      <c r="A12" s="361" t="s">
        <v>274</v>
      </c>
      <c r="B12" s="362"/>
      <c r="C12" s="362"/>
      <c r="D12" s="362"/>
      <c r="E12" s="362"/>
      <c r="F12" s="362"/>
      <c r="G12" s="362"/>
      <c r="H12" s="362"/>
      <c r="I12" s="22">
        <v>8</v>
      </c>
      <c r="J12" s="24"/>
      <c r="K12" s="24"/>
    </row>
    <row r="13" spans="1:11" ht="12.75">
      <c r="A13" s="361" t="s">
        <v>275</v>
      </c>
      <c r="B13" s="362"/>
      <c r="C13" s="362"/>
      <c r="D13" s="362"/>
      <c r="E13" s="362"/>
      <c r="F13" s="362"/>
      <c r="G13" s="362"/>
      <c r="H13" s="362"/>
      <c r="I13" s="22">
        <v>9</v>
      </c>
      <c r="J13" s="24"/>
      <c r="K13" s="24"/>
    </row>
    <row r="14" spans="1:14" ht="12.75">
      <c r="A14" s="363" t="s">
        <v>155</v>
      </c>
      <c r="B14" s="364"/>
      <c r="C14" s="364"/>
      <c r="D14" s="364"/>
      <c r="E14" s="364"/>
      <c r="F14" s="364"/>
      <c r="G14" s="364"/>
      <c r="H14" s="364"/>
      <c r="I14" s="22">
        <v>10</v>
      </c>
      <c r="J14" s="73">
        <f>SUM(J5:J13)</f>
        <v>708128352.9199998</v>
      </c>
      <c r="K14" s="186">
        <f>SUM(K5:K13)</f>
        <v>617926704.5309411</v>
      </c>
      <c r="L14" s="71"/>
      <c r="M14" s="71"/>
      <c r="N14" s="71"/>
    </row>
    <row r="15" spans="1:12" ht="12.75">
      <c r="A15" s="361" t="s">
        <v>276</v>
      </c>
      <c r="B15" s="362"/>
      <c r="C15" s="362"/>
      <c r="D15" s="362"/>
      <c r="E15" s="362"/>
      <c r="F15" s="362"/>
      <c r="G15" s="362"/>
      <c r="H15" s="362"/>
      <c r="I15" s="22">
        <v>11</v>
      </c>
      <c r="J15" s="24">
        <v>0</v>
      </c>
      <c r="K15" s="24">
        <v>300</v>
      </c>
      <c r="L15" s="71"/>
    </row>
    <row r="16" spans="1:11" ht="12.75">
      <c r="A16" s="361" t="s">
        <v>277</v>
      </c>
      <c r="B16" s="362"/>
      <c r="C16" s="362"/>
      <c r="D16" s="362"/>
      <c r="E16" s="362"/>
      <c r="F16" s="362"/>
      <c r="G16" s="362"/>
      <c r="H16" s="362"/>
      <c r="I16" s="22">
        <v>12</v>
      </c>
      <c r="J16" s="24"/>
      <c r="K16" s="24"/>
    </row>
    <row r="17" spans="1:11" ht="12.75">
      <c r="A17" s="361" t="s">
        <v>156</v>
      </c>
      <c r="B17" s="362"/>
      <c r="C17" s="362"/>
      <c r="D17" s="362"/>
      <c r="E17" s="362"/>
      <c r="F17" s="362"/>
      <c r="G17" s="362"/>
      <c r="H17" s="362"/>
      <c r="I17" s="22">
        <v>13</v>
      </c>
      <c r="J17" s="24"/>
      <c r="K17" s="24"/>
    </row>
    <row r="18" spans="1:11" ht="12.75">
      <c r="A18" s="361" t="s">
        <v>157</v>
      </c>
      <c r="B18" s="362"/>
      <c r="C18" s="362"/>
      <c r="D18" s="362"/>
      <c r="E18" s="362"/>
      <c r="F18" s="362"/>
      <c r="G18" s="362"/>
      <c r="H18" s="362"/>
      <c r="I18" s="22">
        <v>14</v>
      </c>
      <c r="J18" s="24"/>
      <c r="K18" s="24"/>
    </row>
    <row r="19" spans="1:11" ht="12.75">
      <c r="A19" s="361" t="s">
        <v>278</v>
      </c>
      <c r="B19" s="362"/>
      <c r="C19" s="362"/>
      <c r="D19" s="362"/>
      <c r="E19" s="362"/>
      <c r="F19" s="362"/>
      <c r="G19" s="362"/>
      <c r="H19" s="362"/>
      <c r="I19" s="22">
        <v>15</v>
      </c>
      <c r="J19" s="24"/>
      <c r="K19" s="24"/>
    </row>
    <row r="20" spans="1:11" ht="12.75">
      <c r="A20" s="361" t="s">
        <v>279</v>
      </c>
      <c r="B20" s="362"/>
      <c r="C20" s="362"/>
      <c r="D20" s="362"/>
      <c r="E20" s="362"/>
      <c r="F20" s="362"/>
      <c r="G20" s="362"/>
      <c r="H20" s="362"/>
      <c r="I20" s="22">
        <v>16</v>
      </c>
      <c r="J20" s="24"/>
      <c r="K20" s="24"/>
    </row>
    <row r="21" spans="1:11" ht="12.75">
      <c r="A21" s="363" t="s">
        <v>280</v>
      </c>
      <c r="B21" s="364"/>
      <c r="C21" s="364"/>
      <c r="D21" s="364"/>
      <c r="E21" s="364"/>
      <c r="F21" s="364"/>
      <c r="G21" s="364"/>
      <c r="H21" s="364"/>
      <c r="I21" s="22">
        <v>17</v>
      </c>
      <c r="J21" s="42">
        <v>0</v>
      </c>
      <c r="K21" s="42">
        <f>SUM(K15:K20)</f>
        <v>300</v>
      </c>
    </row>
    <row r="22" spans="1:11" ht="12.75">
      <c r="A22" s="365"/>
      <c r="B22" s="366"/>
      <c r="C22" s="366"/>
      <c r="D22" s="366"/>
      <c r="E22" s="366"/>
      <c r="F22" s="366"/>
      <c r="G22" s="366"/>
      <c r="H22" s="366"/>
      <c r="I22" s="367"/>
      <c r="J22" s="367"/>
      <c r="K22" s="368"/>
    </row>
    <row r="23" spans="1:11" ht="12.75">
      <c r="A23" s="353" t="s">
        <v>282</v>
      </c>
      <c r="B23" s="354"/>
      <c r="C23" s="354"/>
      <c r="D23" s="354"/>
      <c r="E23" s="354"/>
      <c r="F23" s="354"/>
      <c r="G23" s="354"/>
      <c r="H23" s="354"/>
      <c r="I23" s="25">
        <v>18</v>
      </c>
      <c r="J23" s="23">
        <f>+J21</f>
        <v>0</v>
      </c>
      <c r="K23" s="23">
        <f>+K21</f>
        <v>300</v>
      </c>
    </row>
    <row r="24" spans="1:11" ht="17.25" customHeight="1">
      <c r="A24" s="355" t="s">
        <v>281</v>
      </c>
      <c r="B24" s="356"/>
      <c r="C24" s="356"/>
      <c r="D24" s="356"/>
      <c r="E24" s="356"/>
      <c r="F24" s="356"/>
      <c r="G24" s="356"/>
      <c r="H24" s="356"/>
      <c r="I24" s="26">
        <v>19</v>
      </c>
      <c r="J24" s="42"/>
      <c r="K24" s="42"/>
    </row>
    <row r="25" spans="1:11" ht="30" customHeight="1">
      <c r="A25" s="357" t="s">
        <v>158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2.140625" style="0" customWidth="1"/>
    <col min="4" max="5" width="10.421875" style="0" customWidth="1"/>
    <col min="6" max="6" width="11.140625" style="0" customWidth="1"/>
    <col min="7" max="7" width="10.57421875" style="0" customWidth="1"/>
    <col min="8" max="12" width="10.28125" style="0" bestFit="1" customWidth="1"/>
    <col min="13" max="13" width="10.00390625" style="0" customWidth="1"/>
  </cols>
  <sheetData>
    <row r="1" spans="1:12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382" t="s">
        <v>310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</row>
    <row r="5" spans="1:12" ht="14.25">
      <c r="A5" s="121" t="s">
        <v>293</v>
      </c>
      <c r="B5" s="122" t="s">
        <v>294</v>
      </c>
      <c r="C5" s="123"/>
      <c r="D5" s="123"/>
      <c r="E5" s="123"/>
      <c r="F5" s="123"/>
      <c r="G5" s="123"/>
      <c r="H5" s="123"/>
      <c r="I5" s="123"/>
      <c r="J5" s="123"/>
      <c r="K5" s="123"/>
      <c r="L5" s="119"/>
    </row>
    <row r="6" spans="1:12" ht="14.25">
      <c r="A6" s="124"/>
      <c r="B6" s="123"/>
      <c r="C6" s="380"/>
      <c r="D6" s="380"/>
      <c r="E6" s="380"/>
      <c r="F6" s="380"/>
      <c r="G6" s="380"/>
      <c r="H6" s="380"/>
      <c r="I6" s="151"/>
      <c r="J6" s="151"/>
      <c r="K6" s="123"/>
      <c r="L6" s="119"/>
    </row>
    <row r="7" spans="1:12" ht="12.75">
      <c r="A7" s="124"/>
      <c r="B7" s="125"/>
      <c r="C7" s="380" t="s">
        <v>295</v>
      </c>
      <c r="D7" s="380"/>
      <c r="E7" s="380" t="s">
        <v>296</v>
      </c>
      <c r="F7" s="380"/>
      <c r="G7" s="380" t="s">
        <v>297</v>
      </c>
      <c r="H7" s="380"/>
      <c r="I7" s="381" t="s">
        <v>319</v>
      </c>
      <c r="J7" s="381"/>
      <c r="K7" s="380" t="s">
        <v>298</v>
      </c>
      <c r="L7" s="380"/>
    </row>
    <row r="8" spans="1:12" ht="12.75">
      <c r="A8" s="124"/>
      <c r="B8" s="126"/>
      <c r="C8" s="127" t="s">
        <v>327</v>
      </c>
      <c r="D8" s="127" t="s">
        <v>331</v>
      </c>
      <c r="E8" s="127" t="s">
        <v>327</v>
      </c>
      <c r="F8" s="127" t="s">
        <v>331</v>
      </c>
      <c r="G8" s="127" t="s">
        <v>327</v>
      </c>
      <c r="H8" s="127" t="s">
        <v>331</v>
      </c>
      <c r="I8" s="127" t="s">
        <v>327</v>
      </c>
      <c r="J8" s="127" t="s">
        <v>331</v>
      </c>
      <c r="K8" s="127" t="s">
        <v>327</v>
      </c>
      <c r="L8" s="127" t="s">
        <v>331</v>
      </c>
    </row>
    <row r="9" spans="1:12" ht="12.75">
      <c r="A9" s="124"/>
      <c r="B9" s="128"/>
      <c r="C9" s="129" t="s">
        <v>299</v>
      </c>
      <c r="D9" s="129" t="s">
        <v>299</v>
      </c>
      <c r="E9" s="129" t="s">
        <v>300</v>
      </c>
      <c r="F9" s="130" t="s">
        <v>300</v>
      </c>
      <c r="G9" s="130" t="s">
        <v>300</v>
      </c>
      <c r="H9" s="129" t="s">
        <v>299</v>
      </c>
      <c r="I9" s="129" t="s">
        <v>299</v>
      </c>
      <c r="J9" s="129" t="s">
        <v>299</v>
      </c>
      <c r="K9" s="129" t="s">
        <v>299</v>
      </c>
      <c r="L9" s="129" t="s">
        <v>299</v>
      </c>
    </row>
    <row r="10" spans="1:12" ht="12.75">
      <c r="A10" s="124"/>
      <c r="B10" s="128"/>
      <c r="C10" s="129"/>
      <c r="D10" s="129"/>
      <c r="E10" s="129"/>
      <c r="F10" s="130"/>
      <c r="G10" s="130"/>
      <c r="H10" s="129"/>
      <c r="I10" s="129"/>
      <c r="J10" s="129"/>
      <c r="K10" s="129"/>
      <c r="L10" s="129"/>
    </row>
    <row r="11" spans="1:12" s="185" customFormat="1" ht="12.75">
      <c r="A11" s="182"/>
      <c r="B11" s="131" t="s">
        <v>322</v>
      </c>
      <c r="C11" s="183">
        <v>413329.817533129</v>
      </c>
      <c r="D11" s="183">
        <v>497218.39537</v>
      </c>
      <c r="E11" s="183">
        <v>249501.008507034</v>
      </c>
      <c r="F11" s="184">
        <v>236915.68484</v>
      </c>
      <c r="G11" s="184">
        <v>15467.813047153</v>
      </c>
      <c r="H11" s="183">
        <v>121682.88817</v>
      </c>
      <c r="I11" s="171">
        <v>0</v>
      </c>
      <c r="J11" s="171">
        <v>0</v>
      </c>
      <c r="K11" s="183">
        <f aca="true" t="shared" si="0" ref="K11:L14">+C11+E11+G11+I11</f>
        <v>678298.639087316</v>
      </c>
      <c r="L11" s="183">
        <f t="shared" si="0"/>
        <v>855816.9683800001</v>
      </c>
    </row>
    <row r="12" spans="1:12" ht="12.75">
      <c r="A12" s="124"/>
      <c r="B12" s="169" t="s">
        <v>323</v>
      </c>
      <c r="C12" s="170">
        <v>-3262.97792999999</v>
      </c>
      <c r="D12" s="170">
        <v>-2392.75357</v>
      </c>
      <c r="E12" s="170">
        <v>-1411.41091000001</v>
      </c>
      <c r="F12" s="170">
        <v>0</v>
      </c>
      <c r="G12" s="170">
        <v>-46.48358</v>
      </c>
      <c r="H12" s="170">
        <v>0</v>
      </c>
      <c r="I12" s="170">
        <v>0</v>
      </c>
      <c r="J12" s="170">
        <v>0</v>
      </c>
      <c r="K12" s="170">
        <f t="shared" si="0"/>
        <v>-4720.87242</v>
      </c>
      <c r="L12" s="170">
        <f t="shared" si="0"/>
        <v>-2392.75357</v>
      </c>
    </row>
    <row r="13" spans="1:13" ht="16.5" customHeight="1">
      <c r="A13" s="124"/>
      <c r="B13" s="131" t="s">
        <v>324</v>
      </c>
      <c r="C13" s="153">
        <f>SUM(C11:C12)</f>
        <v>410066.839603129</v>
      </c>
      <c r="D13" s="153">
        <f aca="true" t="shared" si="1" ref="D13:J13">SUM(D11:D12)</f>
        <v>494825.6418</v>
      </c>
      <c r="E13" s="153">
        <f t="shared" si="1"/>
        <v>248089.597597034</v>
      </c>
      <c r="F13" s="153">
        <f t="shared" si="1"/>
        <v>236915.68484</v>
      </c>
      <c r="G13" s="153">
        <f t="shared" si="1"/>
        <v>15421.329467153</v>
      </c>
      <c r="H13" s="153">
        <f t="shared" si="1"/>
        <v>121682.88817</v>
      </c>
      <c r="I13" s="153">
        <f t="shared" si="1"/>
        <v>0</v>
      </c>
      <c r="J13" s="153">
        <f t="shared" si="1"/>
        <v>0</v>
      </c>
      <c r="K13" s="154">
        <f t="shared" si="0"/>
        <v>673577.766667316</v>
      </c>
      <c r="L13" s="154">
        <f t="shared" si="0"/>
        <v>853424.21481</v>
      </c>
      <c r="M13" s="145"/>
    </row>
    <row r="14" spans="1:13" ht="12.75">
      <c r="A14" s="124"/>
      <c r="B14" s="131" t="s">
        <v>320</v>
      </c>
      <c r="C14" s="156">
        <v>34024.03094702</v>
      </c>
      <c r="D14" s="156">
        <v>35976.6842</v>
      </c>
      <c r="E14" s="156">
        <v>67111.448036211</v>
      </c>
      <c r="F14" s="155">
        <v>38756.909719999996</v>
      </c>
      <c r="G14" s="155">
        <v>-871.1097159660001</v>
      </c>
      <c r="H14" s="157">
        <v>3765.8586</v>
      </c>
      <c r="I14" s="155">
        <v>-16234.355190826</v>
      </c>
      <c r="J14" s="154">
        <v>-16081.508840000002</v>
      </c>
      <c r="K14" s="154">
        <f t="shared" si="0"/>
        <v>84030.01407643901</v>
      </c>
      <c r="L14" s="154">
        <f t="shared" si="0"/>
        <v>62417.943680000004</v>
      </c>
      <c r="M14" s="145"/>
    </row>
    <row r="15" spans="1:12" ht="14.25">
      <c r="A15" s="124"/>
      <c r="B15" s="123"/>
      <c r="C15" s="158"/>
      <c r="D15" s="158"/>
      <c r="E15" s="158"/>
      <c r="F15" s="158"/>
      <c r="G15" s="158"/>
      <c r="H15" s="158"/>
      <c r="I15" s="158"/>
      <c r="J15" s="158"/>
      <c r="K15" s="158"/>
      <c r="L15" s="158"/>
    </row>
    <row r="16" spans="1:12" ht="14.25">
      <c r="A16" s="121" t="s">
        <v>301</v>
      </c>
      <c r="B16" s="122" t="s">
        <v>302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19"/>
    </row>
    <row r="17" spans="1:12" ht="15" customHeight="1">
      <c r="A17" s="132"/>
      <c r="B17" s="133"/>
      <c r="C17" s="134" t="str">
        <f>+C8</f>
        <v>30.06.2013</v>
      </c>
      <c r="D17" s="134" t="str">
        <f>+D8</f>
        <v>30.06.2012</v>
      </c>
      <c r="E17" s="120"/>
      <c r="G17" s="120"/>
      <c r="H17" s="120"/>
      <c r="I17" s="120"/>
      <c r="J17" s="120"/>
      <c r="K17" s="120"/>
      <c r="L17" s="119"/>
    </row>
    <row r="18" spans="1:12" ht="12.75">
      <c r="A18" s="132"/>
      <c r="B18" s="133"/>
      <c r="C18" s="130" t="s">
        <v>299</v>
      </c>
      <c r="D18" s="129" t="s">
        <v>299</v>
      </c>
      <c r="E18" s="120"/>
      <c r="F18" s="120"/>
      <c r="G18" s="120"/>
      <c r="H18" s="120"/>
      <c r="I18" s="120"/>
      <c r="J18" s="120"/>
      <c r="K18" s="120"/>
      <c r="L18" s="119"/>
    </row>
    <row r="19" spans="1:12" ht="12.75">
      <c r="A19" s="132"/>
      <c r="B19" s="133"/>
      <c r="C19" s="135"/>
      <c r="D19" s="135"/>
      <c r="E19" s="120"/>
      <c r="F19" s="120"/>
      <c r="G19" s="120"/>
      <c r="H19" s="120"/>
      <c r="I19" s="120"/>
      <c r="J19" s="120"/>
      <c r="K19" s="120"/>
      <c r="L19" s="119"/>
    </row>
    <row r="20" spans="1:12" ht="12.75" customHeight="1" thickBot="1">
      <c r="A20" s="132"/>
      <c r="B20" s="133" t="s">
        <v>303</v>
      </c>
      <c r="C20" s="136">
        <v>292857.70553</v>
      </c>
      <c r="D20" s="136">
        <v>277724.00814</v>
      </c>
      <c r="E20" s="120"/>
      <c r="F20" s="120"/>
      <c r="G20" s="120"/>
      <c r="H20" s="137"/>
      <c r="I20" s="137"/>
      <c r="J20" s="137"/>
      <c r="K20" s="120"/>
      <c r="L20" s="119"/>
    </row>
    <row r="21" spans="1:12" ht="12.75">
      <c r="A21" s="132"/>
      <c r="B21" s="133"/>
      <c r="C21" s="138"/>
      <c r="D21" s="139"/>
      <c r="E21" s="120"/>
      <c r="F21" s="120"/>
      <c r="G21" s="120"/>
      <c r="H21" s="120"/>
      <c r="I21" s="120"/>
      <c r="J21" s="120"/>
      <c r="K21" s="120"/>
      <c r="L21" s="119"/>
    </row>
    <row r="22" spans="1:12" ht="12.75" customHeight="1" thickBot="1">
      <c r="A22" s="132"/>
      <c r="B22" s="133" t="s">
        <v>304</v>
      </c>
      <c r="C22" s="136">
        <v>263788.77</v>
      </c>
      <c r="D22" s="136">
        <v>736493.07</v>
      </c>
      <c r="E22" s="120"/>
      <c r="F22" s="120"/>
      <c r="G22" s="120"/>
      <c r="H22" s="120"/>
      <c r="I22" s="120"/>
      <c r="J22" s="120"/>
      <c r="K22" s="120"/>
      <c r="L22" s="119"/>
    </row>
    <row r="23" spans="1:12" ht="12.75">
      <c r="A23" s="132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19"/>
    </row>
    <row r="24" spans="1:12" ht="12.75">
      <c r="A24" s="140" t="s">
        <v>305</v>
      </c>
      <c r="B24" s="122" t="s">
        <v>306</v>
      </c>
      <c r="C24" s="133"/>
      <c r="D24" s="133"/>
      <c r="E24" s="120"/>
      <c r="F24" s="120"/>
      <c r="G24" s="120"/>
      <c r="H24" s="120"/>
      <c r="I24" s="120"/>
      <c r="J24" s="120"/>
      <c r="K24" s="120"/>
      <c r="L24" s="119"/>
    </row>
    <row r="25" spans="1:12" ht="12.75">
      <c r="A25" s="140"/>
      <c r="B25" s="141"/>
      <c r="C25" s="133"/>
      <c r="D25" s="133"/>
      <c r="E25" s="120"/>
      <c r="F25" s="120"/>
      <c r="G25" s="120"/>
      <c r="H25" s="120"/>
      <c r="I25" s="120"/>
      <c r="J25" s="120"/>
      <c r="K25" s="120"/>
      <c r="L25" s="119"/>
    </row>
    <row r="26" spans="1:12" ht="12.75">
      <c r="A26" s="120"/>
      <c r="B26" s="133"/>
      <c r="C26" s="142" t="str">
        <f>+C8</f>
        <v>30.06.2013</v>
      </c>
      <c r="D26" s="143">
        <v>41274</v>
      </c>
      <c r="E26" s="120"/>
      <c r="F26" s="120"/>
      <c r="G26" s="120"/>
      <c r="H26" s="120"/>
      <c r="I26" s="120"/>
      <c r="J26" s="120"/>
      <c r="K26" s="120"/>
      <c r="L26" s="119"/>
    </row>
    <row r="27" spans="1:12" ht="12.75">
      <c r="A27" s="120"/>
      <c r="B27" s="133"/>
      <c r="C27" s="130" t="s">
        <v>299</v>
      </c>
      <c r="D27" s="130" t="s">
        <v>299</v>
      </c>
      <c r="E27" s="120"/>
      <c r="F27" s="120"/>
      <c r="G27" s="120"/>
      <c r="H27" s="120"/>
      <c r="I27" s="120"/>
      <c r="J27" s="120"/>
      <c r="K27" s="120"/>
      <c r="L27" s="119"/>
    </row>
    <row r="28" spans="1:12" ht="12.75">
      <c r="A28" s="120"/>
      <c r="B28" s="133"/>
      <c r="C28" s="135"/>
      <c r="D28" s="135"/>
      <c r="E28" s="120"/>
      <c r="F28" s="120"/>
      <c r="G28" s="120"/>
      <c r="H28" s="120"/>
      <c r="I28" s="120"/>
      <c r="J28" s="120"/>
      <c r="K28" s="120"/>
      <c r="L28" s="119"/>
    </row>
    <row r="29" spans="1:12" ht="13.5" customHeight="1" thickBot="1">
      <c r="A29" s="120"/>
      <c r="B29" s="133" t="s">
        <v>307</v>
      </c>
      <c r="C29" s="144">
        <v>63743</v>
      </c>
      <c r="D29" s="144">
        <v>81190</v>
      </c>
      <c r="E29" s="120"/>
      <c r="F29" s="120"/>
      <c r="G29" s="120"/>
      <c r="H29" s="120"/>
      <c r="I29" s="120"/>
      <c r="J29" s="120"/>
      <c r="K29" s="120"/>
      <c r="L29" s="119"/>
    </row>
    <row r="30" spans="1:12" ht="12.75">
      <c r="A30" s="120"/>
      <c r="B30" s="133"/>
      <c r="C30" s="138"/>
      <c r="D30" s="138"/>
      <c r="E30" s="120"/>
      <c r="F30" s="120"/>
      <c r="G30" s="120"/>
      <c r="H30" s="120"/>
      <c r="I30" s="120"/>
      <c r="J30" s="120"/>
      <c r="K30" s="120"/>
      <c r="L30" s="119"/>
    </row>
    <row r="31" spans="1:12" ht="13.5" thickBot="1">
      <c r="A31" s="120"/>
      <c r="B31" s="133" t="s">
        <v>308</v>
      </c>
      <c r="C31" s="144">
        <v>121157.62</v>
      </c>
      <c r="D31" s="144">
        <v>115690</v>
      </c>
      <c r="E31" s="120"/>
      <c r="F31" s="120"/>
      <c r="G31" s="120"/>
      <c r="H31" s="120"/>
      <c r="I31" s="120"/>
      <c r="J31" s="120"/>
      <c r="K31" s="120"/>
      <c r="L31" s="119"/>
    </row>
    <row r="32" spans="1:12" ht="12.75">
      <c r="A32" s="119"/>
      <c r="B32" s="133"/>
      <c r="C32" s="138"/>
      <c r="D32" s="138"/>
      <c r="E32" s="119"/>
      <c r="F32" s="119"/>
      <c r="G32" s="119"/>
      <c r="H32" s="119"/>
      <c r="I32" s="119"/>
      <c r="J32" s="119"/>
      <c r="K32" s="119"/>
      <c r="L32" s="119"/>
    </row>
    <row r="33" spans="1:12" ht="12.75">
      <c r="A33" s="150">
        <v>4</v>
      </c>
      <c r="B33" s="376" t="s">
        <v>332</v>
      </c>
      <c r="C33" s="377"/>
      <c r="D33" s="377"/>
      <c r="E33" s="377"/>
      <c r="F33" s="377"/>
      <c r="G33" s="377"/>
      <c r="H33" s="377"/>
      <c r="I33" s="377"/>
      <c r="J33" s="377"/>
      <c r="K33" s="377"/>
      <c r="L33" s="377"/>
    </row>
    <row r="34" spans="1:12" ht="12.75">
      <c r="A34" s="150">
        <v>5</v>
      </c>
      <c r="B34" s="378" t="s">
        <v>309</v>
      </c>
      <c r="C34" s="379"/>
      <c r="D34" s="379"/>
      <c r="E34" s="379"/>
      <c r="F34" s="379"/>
      <c r="G34" s="379"/>
      <c r="H34" s="379"/>
      <c r="I34" s="379"/>
      <c r="J34" s="379"/>
      <c r="K34" s="379"/>
      <c r="L34" s="379"/>
    </row>
    <row r="35" spans="1:12" ht="12.75">
      <c r="A35" s="200"/>
      <c r="B35" s="374"/>
      <c r="C35" s="375"/>
      <c r="D35" s="375"/>
      <c r="E35" s="375"/>
      <c r="F35" s="375"/>
      <c r="G35" s="375"/>
      <c r="H35" s="375"/>
      <c r="I35" s="375"/>
      <c r="J35" s="375"/>
      <c r="K35" s="375"/>
      <c r="L35" s="375"/>
    </row>
    <row r="36" spans="1:13" ht="12.75">
      <c r="A36" s="147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</row>
    <row r="37" spans="2:5" ht="12.75">
      <c r="B37" s="160"/>
      <c r="C37" s="159"/>
      <c r="D37" s="167"/>
      <c r="E37" s="161"/>
    </row>
    <row r="38" spans="1:5" ht="12.75">
      <c r="A38" s="146"/>
      <c r="B38" s="150"/>
      <c r="C38" s="159"/>
      <c r="D38" s="198"/>
      <c r="E38" s="198"/>
    </row>
    <row r="39" spans="1:5" ht="12.75">
      <c r="A39" s="149"/>
      <c r="B39" s="160"/>
      <c r="C39" s="119"/>
      <c r="D39" s="161"/>
      <c r="E39" s="161"/>
    </row>
    <row r="40" spans="2:5" ht="12.75">
      <c r="B40" s="190"/>
      <c r="C40" s="191"/>
      <c r="D40" s="192"/>
      <c r="E40" s="192"/>
    </row>
    <row r="41" spans="2:5" ht="12.75">
      <c r="B41" s="162"/>
      <c r="C41" s="163"/>
      <c r="D41" s="164"/>
      <c r="E41" s="193"/>
    </row>
    <row r="42" spans="2:5" ht="12.75">
      <c r="B42" s="162"/>
      <c r="C42" s="163"/>
      <c r="D42" s="164"/>
      <c r="E42" s="164"/>
    </row>
    <row r="43" spans="2:5" ht="12.75">
      <c r="B43" s="162"/>
      <c r="C43" s="163"/>
      <c r="D43" s="164"/>
      <c r="E43" s="164"/>
    </row>
    <row r="44" spans="2:5" ht="12.75">
      <c r="B44" s="194"/>
      <c r="C44" s="195"/>
      <c r="D44" s="196"/>
      <c r="E44" s="196"/>
    </row>
    <row r="45" spans="2:5" ht="12.75">
      <c r="B45" s="165"/>
      <c r="C45" s="197"/>
      <c r="D45" s="166"/>
      <c r="E45" s="166"/>
    </row>
    <row r="46" spans="4:5" ht="12.75">
      <c r="D46" s="199"/>
      <c r="E46" s="199"/>
    </row>
    <row r="47" spans="4:5" ht="12.75">
      <c r="D47" s="199"/>
      <c r="E47" s="199"/>
    </row>
  </sheetData>
  <sheetProtection/>
  <mergeCells count="13">
    <mergeCell ref="A2:L2"/>
    <mergeCell ref="A4:L4"/>
    <mergeCell ref="C6:D6"/>
    <mergeCell ref="E6:F6"/>
    <mergeCell ref="G6:H6"/>
    <mergeCell ref="B35:L35"/>
    <mergeCell ref="B33:L33"/>
    <mergeCell ref="B34:L34"/>
    <mergeCell ref="C7:D7"/>
    <mergeCell ref="E7:F7"/>
    <mergeCell ref="G7:H7"/>
    <mergeCell ref="K7:L7"/>
    <mergeCell ref="I7:J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2013-04-23T14:04:50Z</cp:lastPrinted>
  <dcterms:created xsi:type="dcterms:W3CDTF">2008-10-17T11:51:54Z</dcterms:created>
  <dcterms:modified xsi:type="dcterms:W3CDTF">2013-07-26T07:20:43Z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