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codeName="ThisWorkbook" defaultThemeVersion="124226"/>
  <bookViews>
    <workbookView xWindow="0" yWindow="255" windowWidth="15570" windowHeight="12435" activeTab="2"/>
  </bookViews>
  <sheets>
    <sheet name="OPĆI PODACI" sheetId="15" r:id="rId1"/>
    <sheet name="Bilanca" sheetId="19" r:id="rId2"/>
    <sheet name="RDG" sheetId="18" r:id="rId3"/>
    <sheet name="NT_I" sheetId="20" r:id="rId4"/>
    <sheet name="NT_D" sheetId="21" r:id="rId5"/>
    <sheet name="PK" sheetId="17" r:id="rId6"/>
    <sheet name="Bilješke" sheetId="16" r:id="rId7"/>
  </sheets>
  <definedNames>
    <definedName name="_xlnm.Print_Area" localSheetId="6">Bilješke!$A$1:$J$53</definedName>
    <definedName name="_xlnm.Print_Area" localSheetId="0">'OPĆI PODACI'!$A$1:$I$82</definedName>
    <definedName name="_xlnm.Print_Area" localSheetId="5">PK!$A$1:$K$25</definedName>
  </definedNames>
  <calcPr calcId="125725"/>
</workbook>
</file>

<file path=xl/calcChain.xml><?xml version="1.0" encoding="utf-8"?>
<calcChain xmlns="http://schemas.openxmlformats.org/spreadsheetml/2006/main">
  <c r="J51" i="20"/>
  <c r="J48"/>
  <c r="J44"/>
  <c r="J38"/>
  <c r="J45" s="1"/>
  <c r="J31"/>
  <c r="J32" s="1"/>
  <c r="J27"/>
  <c r="J33" s="1"/>
  <c r="J18"/>
  <c r="J13"/>
  <c r="J19" s="1"/>
  <c r="K56" i="18"/>
  <c r="K67" s="1"/>
  <c r="J56"/>
  <c r="J67" s="1"/>
  <c r="K53" i="21"/>
  <c r="J53"/>
  <c r="K19"/>
  <c r="K20" s="1"/>
  <c r="K12"/>
  <c r="K32"/>
  <c r="K33" s="1"/>
  <c r="K28"/>
  <c r="K45"/>
  <c r="K39"/>
  <c r="K47" s="1"/>
  <c r="J19"/>
  <c r="J12"/>
  <c r="J20"/>
  <c r="J32"/>
  <c r="J28"/>
  <c r="J33" s="1"/>
  <c r="J45"/>
  <c r="J39"/>
  <c r="J46" s="1"/>
  <c r="J21" l="1"/>
  <c r="J49" s="1"/>
  <c r="K46"/>
  <c r="K21"/>
  <c r="J34"/>
  <c r="K34"/>
  <c r="K49" s="1"/>
  <c r="J47"/>
  <c r="J46" i="20"/>
  <c r="J20"/>
  <c r="J48" i="21"/>
  <c r="K48" l="1"/>
</calcChain>
</file>

<file path=xl/sharedStrings.xml><?xml version="1.0" encoding="utf-8"?>
<sst xmlns="http://schemas.openxmlformats.org/spreadsheetml/2006/main" count="440" uniqueCount="384">
  <si>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</si>
  <si>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</si>
  <si>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</si>
  <si>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</si>
  <si>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</si>
  <si>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</si>
  <si>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</si>
  <si>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</si>
  <si>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</si>
  <si>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</si>
  <si>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</si>
  <si>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</si>
  <si>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</si>
  <si>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</si>
  <si>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</si>
  <si>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</si>
  <si>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</si>
  <si>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</si>
  <si>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</si>
  <si>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</si>
  <si>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</si>
  <si>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</si>
  <si>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</si>
  <si>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</si>
  <si>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</si>
  <si>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</si>
  <si>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</si>
  <si>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</si>
  <si>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</si>
  <si>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</si>
  <si>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</si>
  <si>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</si>
  <si>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</si>
  <si>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</si>
  <si>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</si>
  <si>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</si>
  <si>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</si>
  <si>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</si>
  <si>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</si>
  <si>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</si>
  <si>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</si>
  <si>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</si>
  <si>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</si>
  <si>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</si>
  <si>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</si>
  <si>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</si>
  <si>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</si>
  <si>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</si>
  <si>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</si>
  <si>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</si>
  <si>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</si>
  <si>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</si>
  <si>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</si>
  <si>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</si>
  <si>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</si>
  <si>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</si>
  <si>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</si>
  <si>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</si>
  <si>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</si>
  <si>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</si>
  <si>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</si>
  <si>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</si>
  <si>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</si>
  <si>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</si>
  <si>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</si>
  <si>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</si>
  <si>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</si>
  <si>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</si>
  <si>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</si>
  <si>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</si>
  <si>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</si>
  <si>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</si>
  <si>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</si>
  <si>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</si>
  <si>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</si>
  <si>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</si>
  <si>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</si>
  <si>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</si>
  <si>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</si>
  <si>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</si>
  <si>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</si>
  <si>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</si>
  <si>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</si>
  <si>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</si>
  <si>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</si>
  <si>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</si>
  <si>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</si>
  <si>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</si>
  <si>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</si>
  <si>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</si>
  <si>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</si>
  <si>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</si>
  <si>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</si>
  <si>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</si>
  <si>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</si>
  <si>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</si>
  <si>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</si>
  <si>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</si>
  <si>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</si>
  <si>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</si>
  <si>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</si>
  <si>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</si>
  <si>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</si>
  <si>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</si>
  <si>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</si>
  <si>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</si>
  <si>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</si>
  <si>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</si>
  <si>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</si>
  <si>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</si>
  <si>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</si>
  <si>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</si>
  <si>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</si>
  <si>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</si>
  <si>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</si>
  <si>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</si>
  <si>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</si>
  <si>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</si>
  <si>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</si>
  <si>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</si>
  <si>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</si>
  <si>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</si>
  <si>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</si>
  <si>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</si>
  <si>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</si>
  <si>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</si>
  <si>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</si>
  <si>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</si>
  <si>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</si>
  <si>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</si>
  <si>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</si>
  <si>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</si>
  <si>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</si>
  <si>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</si>
  <si>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</si>
  <si>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</si>
  <si>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</si>
  <si>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</si>
  <si>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</si>
  <si>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</si>
  <si>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</si>
  <si>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</si>
  <si>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</si>
  <si>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</si>
  <si>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</si>
  <si>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</si>
  <si>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</si>
  <si>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</si>
  <si>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</si>
  <si>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</si>
  <si>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</si>
  <si>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</si>
  <si>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</si>
  <si>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</si>
  <si>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</si>
  <si>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</si>
  <si>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</si>
  <si>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</si>
  <si>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</si>
  <si>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</si>
  <si>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</si>
  <si>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</si>
  <si>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</si>
  <si>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</si>
  <si>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</si>
  <si>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</si>
  <si>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</si>
  <si>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</si>
  <si>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</si>
  <si>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</si>
  <si>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</si>
  <si>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</si>
  <si>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</si>
  <si>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</si>
  <si>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</si>
  <si>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</si>
  <si>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</si>
  <si>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</si>
  <si>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</si>
  <si>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</si>
  <si>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</si>
  <si>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</si>
  <si>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</si>
  <si>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</si>
  <si>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</si>
  <si>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</si>
  <si>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</si>
  <si>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</si>
  <si>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</si>
  <si>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</si>
  <si>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</si>
  <si>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</si>
  <si>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</si>
  <si>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</si>
  <si>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</si>
  <si>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</si>
  <si>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</si>
  <si>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</si>
  <si>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</si>
  <si>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</si>
  <si>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</si>
  <si>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</si>
  <si>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</si>
  <si>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</si>
  <si>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</si>
  <si>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</si>
  <si>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</si>
  <si>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</si>
  <si>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</si>
  <si>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</si>
  <si>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</si>
  <si>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</si>
  <si>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</si>
  <si>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</si>
  <si>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</si>
  <si>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</si>
  <si>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</si>
  <si>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</si>
  <si>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</si>
  <si>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</si>
  <si>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</si>
  <si>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</si>
  <si>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</si>
  <si>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</si>
  <si>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</si>
  <si>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</si>
  <si>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</si>
  <si>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</si>
  <si>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</si>
  <si>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</si>
  <si>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</si>
  <si>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</si>
  <si>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</si>
  <si>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</si>
  <si>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</si>
  <si>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</si>
  <si>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</si>
  <si>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</si>
  <si>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</si>
  <si>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</si>
  <si>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</si>
  <si>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</si>
  <si>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</si>
  <si>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</si>
  <si>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</si>
  <si>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</si>
  <si>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</si>
  <si>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</si>
  <si>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</si>
  <si>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</si>
  <si>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</si>
  <si>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</si>
  <si>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</si>
  <si>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</si>
  <si>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</si>
  <si>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</si>
  <si>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</si>
  <si>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</si>
  <si>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</si>
  <si>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</si>
  <si>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</si>
  <si>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</si>
  <si>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</si>
  <si>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</si>
  <si>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</si>
  <si>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</si>
  <si>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</si>
  <si>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</si>
  <si>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</si>
  <si>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</si>
  <si>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</si>
  <si>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</si>
  <si>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</si>
  <si>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</si>
  <si>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</si>
  <si>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</si>
  <si>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</si>
  <si>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</si>
  <si>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</si>
  <si>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</si>
  <si>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</si>
  <si>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</si>
  <si>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</si>
  <si>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</si>
  <si>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</si>
  <si>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</si>
  <si>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</si>
  <si>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</si>
  <si>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</si>
  <si>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</si>
  <si>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</si>
  <si>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</si>
  <si>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</si>
  <si>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</si>
  <si>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</si>
  <si>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</si>
  <si>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</si>
  <si>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</si>
  <si>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</si>
  <si>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</si>
  <si>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</si>
  <si>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</si>
  <si>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</si>
  <si>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</si>
  <si>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  <charset val="238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</si>
  <si>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</si>
  <si>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</si>
  <si>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</si>
  <si>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</si>
  <si>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</si>
  <si>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</si>
  <si>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</si>
  <si>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</si>
  <si>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</si>
  <si>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</si>
  <si>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</si>
  <si>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</si>
  <si>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</si>
  <si>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</si>
  <si>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</si>
  <si>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</si>
  <si>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4222</t>
  </si>
  <si>
    <t>03275531</t>
  </si>
  <si>
    <t>080010093</t>
  </si>
  <si>
    <t>47911242222</t>
  </si>
  <si>
    <t>Dalekovod d.d.</t>
  </si>
  <si>
    <t xml:space="preserve">10 000 </t>
  </si>
  <si>
    <t>Zagreb</t>
  </si>
  <si>
    <t>M. Čavića 4</t>
  </si>
  <si>
    <t>korporativne.komunikacije@dalekovod.hr</t>
  </si>
  <si>
    <t>www.dalekovod.hr</t>
  </si>
  <si>
    <t>Grad Zagreb</t>
  </si>
  <si>
    <t>Horvatinović Viktor</t>
  </si>
  <si>
    <t>01/6177-310</t>
  </si>
  <si>
    <t>DA</t>
  </si>
  <si>
    <t>DUGO SELO</t>
  </si>
  <si>
    <t>01654985</t>
  </si>
  <si>
    <t>DALEKOVOD TIM D.D.</t>
  </si>
  <si>
    <t>TOPUSKO</t>
  </si>
  <si>
    <t>03629538</t>
  </si>
  <si>
    <t>DALEKOVOD PROJEKT D.O.O.</t>
  </si>
  <si>
    <t>ZAGREB</t>
  </si>
  <si>
    <t>01693336</t>
  </si>
  <si>
    <t>DALEKOVOD TKS DOBOJ A.D.</t>
  </si>
  <si>
    <t>DOBOJ, BIH</t>
  </si>
  <si>
    <t>1318934</t>
  </si>
  <si>
    <t>DALEKOVOD ULAGANJA D.O.O.</t>
  </si>
  <si>
    <t>02276038</t>
  </si>
  <si>
    <t>DALEKOVOD PROFESSIO D.O.O.</t>
  </si>
  <si>
    <t xml:space="preserve">1967703 </t>
  </si>
  <si>
    <t xml:space="preserve"> EL-RA D.O.O.</t>
  </si>
  <si>
    <t>VELA LUKA</t>
  </si>
  <si>
    <t>01261185</t>
  </si>
  <si>
    <t>DALEKOVOD LJUBLJANA D.O.O.</t>
  </si>
  <si>
    <t>LJUBLJANA, SLO</t>
  </si>
  <si>
    <t>S128940024</t>
  </si>
  <si>
    <t>DALEKOVOD EMU D.O.O.</t>
  </si>
  <si>
    <t>02565536</t>
  </si>
  <si>
    <t>DALEKOVOD MOSTAR D.O.O.</t>
  </si>
  <si>
    <t>MOSTAR, BIH</t>
  </si>
  <si>
    <t>100126140001</t>
  </si>
  <si>
    <t>DALEKOVOD ADRIA D.O.O.</t>
  </si>
  <si>
    <t>2542960</t>
  </si>
  <si>
    <t>DALEKOVOD POLSKA S.A.</t>
  </si>
  <si>
    <t>VARŠAVA, POLJSKA</t>
  </si>
  <si>
    <t>DALEKOVOD CINDAL D.O.O.</t>
  </si>
  <si>
    <t>4402864540002</t>
  </si>
  <si>
    <t>DALCOM GMBH</t>
  </si>
  <si>
    <t>FREILASSING, REPUBLIKA NJEMAČKA</t>
  </si>
  <si>
    <t>ApS490.498</t>
  </si>
  <si>
    <t>DALEKOVOD GREENLAND ApS</t>
  </si>
  <si>
    <t>ILULISSAT, GREENLAND</t>
  </si>
  <si>
    <t>DALEKOVOD PROIZVODNJA d.o.o.</t>
  </si>
  <si>
    <t>01/2459-888</t>
  </si>
  <si>
    <t>DALEKOVOD UKRAINA D.O.O.</t>
  </si>
  <si>
    <t>KIEV, UKRAINE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</si>
  <si>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</si>
  <si>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t>stanje na dan 30.9.2012.</t>
  </si>
  <si>
    <t>u razdoblju 01.01.2012. do 30.09.2012.</t>
  </si>
  <si>
    <t>Gorjup Matjaž</t>
  </si>
  <si>
    <t>Obveznik: Dalekovod Grupa___________________________________________</t>
  </si>
  <si>
    <t>Obveznik: Dalekovod Grupa____________________________________</t>
  </si>
  <si>
    <t>Obveznik: Dalekovod Grupa______________________________________________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</si>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</sst>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000"/>
  </numFmts>
  <fonts count="28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u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1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7" fillId="0" borderId="0"/>
  </cellStyleXfs>
  <cellXfs count="292">
    <xf numFmtId="0" fontId="0" fillId="0" borderId="0" xfId="0"/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0" fontId="7" fillId="0" borderId="7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7" fillId="0" borderId="0" xfId="3" applyFont="1" applyBorder="1" applyAlignment="1" applyProtection="1"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0" borderId="0" xfId="3" applyFont="1" applyBorder="1" applyAlignment="1" applyProtection="1">
      <alignment vertical="top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/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8" xfId="3" applyFont="1" applyBorder="1" applyAlignment="1" applyProtection="1">
      <protection hidden="1"/>
    </xf>
    <xf numFmtId="0" fontId="7" fillId="0" borderId="9" xfId="3" applyFont="1" applyBorder="1" applyAlignment="1" applyProtection="1">
      <protection hidden="1"/>
    </xf>
    <xf numFmtId="0" fontId="7" fillId="0" borderId="9" xfId="3" applyFont="1" applyBorder="1" applyAlignment="1"/>
    <xf numFmtId="0" fontId="11" fillId="0" borderId="0" xfId="1">
      <alignment vertical="top"/>
    </xf>
    <xf numFmtId="0" fontId="11" fillId="0" borderId="0" xfId="1" applyAlignment="1"/>
    <xf numFmtId="0" fontId="20" fillId="0" borderId="0" xfId="1" applyFont="1" applyAlignment="1"/>
    <xf numFmtId="164" fontId="23" fillId="0" borderId="1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164" fontId="23" fillId="0" borderId="6" xfId="0" applyNumberFormat="1" applyFont="1" applyFill="1" applyBorder="1" applyAlignment="1">
      <alignment horizontal="center" vertical="center"/>
    </xf>
    <xf numFmtId="164" fontId="23" fillId="0" borderId="4" xfId="0" applyNumberFormat="1" applyFont="1" applyFill="1" applyBorder="1" applyAlignment="1">
      <alignment horizontal="center" vertical="center"/>
    </xf>
    <xf numFmtId="0" fontId="16" fillId="0" borderId="0" xfId="1" applyFont="1" applyBorder="1" applyAlignment="1" applyProtection="1">
      <alignment vertical="center"/>
      <protection hidden="1"/>
    </xf>
    <xf numFmtId="0" fontId="0" fillId="0" borderId="0" xfId="0" applyFill="1"/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2" fillId="0" borderId="6" xfId="0" applyNumberFormat="1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center" vertical="center"/>
      <protection hidden="1"/>
    </xf>
    <xf numFmtId="3" fontId="2" fillId="0" borderId="5" xfId="0" applyNumberFormat="1" applyFont="1" applyFill="1" applyBorder="1" applyAlignment="1" applyProtection="1">
      <alignment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Fill="1"/>
    <xf numFmtId="0" fontId="17" fillId="0" borderId="0" xfId="0" applyFont="1" applyFill="1"/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 applyProtection="1">
      <alignment vertical="center"/>
      <protection hidden="1"/>
    </xf>
    <xf numFmtId="3" fontId="3" fillId="0" borderId="4" xfId="0" applyNumberFormat="1" applyFont="1" applyFill="1" applyBorder="1" applyAlignment="1" applyProtection="1">
      <alignment vertical="center"/>
      <protection hidden="1"/>
    </xf>
    <xf numFmtId="49" fontId="24" fillId="0" borderId="12" xfId="0" applyNumberFormat="1" applyFont="1" applyFill="1" applyBorder="1" applyAlignment="1">
      <alignment horizontal="center" vertical="center"/>
    </xf>
    <xf numFmtId="0" fontId="7" fillId="0" borderId="8" xfId="3" applyFont="1" applyBorder="1" applyAlignment="1"/>
    <xf numFmtId="0" fontId="7" fillId="0" borderId="15" xfId="3" applyFont="1" applyBorder="1" applyAlignment="1"/>
    <xf numFmtId="0" fontId="5" fillId="0" borderId="7" xfId="3" applyFont="1" applyFill="1" applyBorder="1" applyAlignment="1" applyProtection="1">
      <alignment vertical="center"/>
      <protection hidden="1"/>
    </xf>
    <xf numFmtId="0" fontId="7" fillId="0" borderId="7" xfId="3" applyFont="1" applyBorder="1" applyAlignment="1" applyProtection="1">
      <protection hidden="1"/>
    </xf>
    <xf numFmtId="0" fontId="14" fillId="0" borderId="0" xfId="3" applyFont="1" applyBorder="1" applyAlignment="1" applyProtection="1">
      <alignment horizontal="right"/>
      <protection hidden="1"/>
    </xf>
    <xf numFmtId="0" fontId="7" fillId="0" borderId="16" xfId="3" applyFont="1" applyFill="1" applyBorder="1" applyAlignment="1" applyProtection="1">
      <protection hidden="1"/>
    </xf>
    <xf numFmtId="0" fontId="7" fillId="0" borderId="7" xfId="3" applyFont="1" applyBorder="1" applyAlignment="1" applyProtection="1">
      <alignment horizontal="right"/>
      <protection hidden="1"/>
    </xf>
    <xf numFmtId="0" fontId="7" fillId="0" borderId="16" xfId="3" applyFont="1" applyBorder="1" applyAlignment="1" applyProtection="1">
      <protection hidden="1"/>
    </xf>
    <xf numFmtId="0" fontId="4" fillId="0" borderId="16" xfId="3" applyFont="1" applyFill="1" applyBorder="1" applyAlignment="1" applyProtection="1">
      <alignment horizontal="right" vertical="center"/>
      <protection locked="0" hidden="1"/>
    </xf>
    <xf numFmtId="0" fontId="7" fillId="0" borderId="16" xfId="3" applyFont="1" applyBorder="1" applyAlignment="1" applyProtection="1">
      <alignment vertical="top"/>
      <protection hidden="1"/>
    </xf>
    <xf numFmtId="0" fontId="7" fillId="0" borderId="7" xfId="3" applyFont="1" applyBorder="1" applyAlignment="1"/>
    <xf numFmtId="0" fontId="7" fillId="0" borderId="7" xfId="3" applyFont="1" applyBorder="1" applyAlignment="1" applyProtection="1">
      <alignment horizontal="right" vertical="top"/>
      <protection hidden="1"/>
    </xf>
    <xf numFmtId="49" fontId="4" fillId="0" borderId="16" xfId="3" applyNumberFormat="1" applyFont="1" applyBorder="1" applyAlignment="1" applyProtection="1">
      <alignment horizontal="center" vertical="center"/>
      <protection locked="0" hidden="1"/>
    </xf>
    <xf numFmtId="0" fontId="7" fillId="0" borderId="7" xfId="3" applyFont="1" applyBorder="1" applyAlignment="1" applyProtection="1">
      <alignment horizontal="left" vertical="top"/>
      <protection hidden="1"/>
    </xf>
    <xf numFmtId="0" fontId="7" fillId="0" borderId="16" xfId="3" applyFont="1" applyBorder="1" applyAlignment="1" applyProtection="1">
      <alignment horizontal="left"/>
      <protection hidden="1"/>
    </xf>
    <xf numFmtId="0" fontId="7" fillId="0" borderId="15" xfId="3" applyFont="1" applyBorder="1" applyAlignment="1" applyProtection="1">
      <protection hidden="1"/>
    </xf>
    <xf numFmtId="0" fontId="7" fillId="0" borderId="7" xfId="3" applyFont="1" applyBorder="1" applyAlignment="1" applyProtection="1">
      <alignment horizontal="left"/>
      <protection hidden="1"/>
    </xf>
    <xf numFmtId="0" fontId="7" fillId="0" borderId="16" xfId="3" applyFont="1" applyFill="1" applyBorder="1" applyAlignment="1" applyProtection="1">
      <alignment vertical="center"/>
      <protection hidden="1"/>
    </xf>
    <xf numFmtId="0" fontId="16" fillId="0" borderId="16" xfId="1" applyFont="1" applyFill="1" applyBorder="1" applyAlignment="1" applyProtection="1">
      <alignment vertical="center"/>
      <protection hidden="1"/>
    </xf>
    <xf numFmtId="0" fontId="4" fillId="0" borderId="7" xfId="3" applyFont="1" applyBorder="1" applyAlignment="1" applyProtection="1">
      <alignment vertical="center"/>
      <protection hidden="1"/>
    </xf>
    <xf numFmtId="0" fontId="7" fillId="0" borderId="17" xfId="3" applyFont="1" applyBorder="1" applyAlignment="1" applyProtection="1">
      <protection hidden="1"/>
    </xf>
    <xf numFmtId="0" fontId="7" fillId="0" borderId="19" xfId="3" applyFont="1" applyFill="1" applyBorder="1" applyAlignment="1" applyProtection="1">
      <protection hidden="1"/>
    </xf>
    <xf numFmtId="0" fontId="7" fillId="0" borderId="20" xfId="3" applyFont="1" applyFill="1" applyBorder="1" applyAlignment="1" applyProtection="1">
      <protection hidden="1"/>
    </xf>
    <xf numFmtId="1" fontId="4" fillId="0" borderId="11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11" xfId="3" applyNumberFormat="1" applyFont="1" applyFill="1" applyBorder="1" applyAlignment="1" applyProtection="1">
      <alignment horizontal="right" vertical="center"/>
      <protection locked="0" hidden="1"/>
    </xf>
    <xf numFmtId="0" fontId="4" fillId="0" borderId="7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16" fillId="0" borderId="0" xfId="1" applyFont="1" applyBorder="1" applyAlignment="1" applyProtection="1">
      <alignment horizontal="left"/>
      <protection hidden="1"/>
    </xf>
    <xf numFmtId="0" fontId="11" fillId="0" borderId="0" xfId="1" applyBorder="1" applyAlignment="1"/>
    <xf numFmtId="0" fontId="11" fillId="0" borderId="16" xfId="1" applyBorder="1" applyAlignment="1"/>
    <xf numFmtId="0" fontId="7" fillId="0" borderId="0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22" fillId="0" borderId="0" xfId="1" applyFont="1" applyFill="1" applyBorder="1" applyAlignment="1" applyProtection="1">
      <alignment horizontal="center" vertical="center"/>
      <protection hidden="1"/>
    </xf>
    <xf numFmtId="14" fontId="22" fillId="0" borderId="0" xfId="1" applyNumberFormat="1" applyFont="1" applyFill="1" applyBorder="1" applyAlignment="1" applyProtection="1">
      <alignment horizontal="center" vertical="center"/>
      <protection locked="0" hidden="1"/>
    </xf>
    <xf numFmtId="0" fontId="0" fillId="0" borderId="0" xfId="0" applyFill="1" applyAlignment="1"/>
    <xf numFmtId="0" fontId="4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1" applyFont="1" applyFill="1" applyAlignment="1"/>
    <xf numFmtId="0" fontId="1" fillId="0" borderId="0" xfId="0" applyFont="1" applyFill="1" applyAlignment="1"/>
    <xf numFmtId="0" fontId="21" fillId="0" borderId="0" xfId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1" applyFont="1" applyFill="1" applyBorder="1" applyAlignment="1"/>
    <xf numFmtId="0" fontId="23" fillId="0" borderId="12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  <protection hidden="1"/>
    </xf>
    <xf numFmtId="0" fontId="5" fillId="0" borderId="16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horizontal="center" vertical="center"/>
      <protection hidden="1"/>
    </xf>
    <xf numFmtId="0" fontId="7" fillId="0" borderId="16" xfId="3" applyFont="1" applyBorder="1" applyAlignment="1" applyProtection="1">
      <alignment horizontal="left" vertical="center"/>
      <protection hidden="1"/>
    </xf>
    <xf numFmtId="0" fontId="14" fillId="0" borderId="0" xfId="3" applyFont="1" applyBorder="1" applyAlignment="1" applyProtection="1">
      <alignment horizontal="right" vertical="center"/>
      <protection hidden="1"/>
    </xf>
    <xf numFmtId="0" fontId="7" fillId="0" borderId="16" xfId="3" applyFont="1" applyBorder="1" applyAlignment="1" applyProtection="1">
      <alignment horizontal="left" vertical="top"/>
      <protection hidden="1"/>
    </xf>
    <xf numFmtId="0" fontId="7" fillId="0" borderId="18" xfId="3" applyFont="1" applyFill="1" applyBorder="1" applyAlignment="1" applyProtection="1">
      <alignment horizontal="right" vertical="top"/>
      <protection hidden="1"/>
    </xf>
    <xf numFmtId="0" fontId="7" fillId="0" borderId="19" xfId="3" applyFont="1" applyFill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protection hidden="1"/>
    </xf>
    <xf numFmtId="0" fontId="4" fillId="0" borderId="11" xfId="3" applyFont="1" applyFill="1" applyBorder="1" applyAlignment="1" applyProtection="1">
      <alignment horizontal="center" vertical="center"/>
      <protection locked="0" hidden="1"/>
    </xf>
    <xf numFmtId="14" fontId="4" fillId="0" borderId="12" xfId="3" applyNumberFormat="1" applyFont="1" applyFill="1" applyBorder="1" applyAlignment="1" applyProtection="1">
      <alignment horizontal="center" vertical="center"/>
      <protection locked="0" hidden="1"/>
    </xf>
    <xf numFmtId="3" fontId="0" fillId="0" borderId="0" xfId="0" applyNumberFormat="1" applyFill="1" applyAlignment="1"/>
    <xf numFmtId="3" fontId="4" fillId="0" borderId="11" xfId="3" applyNumberFormat="1" applyFont="1" applyFill="1" applyBorder="1" applyAlignment="1" applyProtection="1">
      <alignment horizontal="right" vertical="center"/>
      <protection locked="0"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8" fillId="0" borderId="12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3" fontId="2" fillId="0" borderId="29" xfId="0" applyNumberFormat="1" applyFont="1" applyFill="1" applyBorder="1" applyAlignment="1" applyProtection="1">
      <alignment vertical="center"/>
      <protection hidden="1"/>
    </xf>
    <xf numFmtId="3" fontId="1" fillId="0" borderId="0" xfId="0" applyNumberFormat="1" applyFont="1" applyFill="1" applyAlignment="1"/>
    <xf numFmtId="0" fontId="12" fillId="0" borderId="21" xfId="3" applyFont="1" applyBorder="1" applyAlignment="1"/>
    <xf numFmtId="0" fontId="12" fillId="0" borderId="8" xfId="3" applyFont="1" applyBorder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7" xfId="3" applyFont="1" applyBorder="1" applyAlignment="1" applyProtection="1">
      <alignment horizontal="right" vertical="center"/>
      <protection hidden="1"/>
    </xf>
    <xf numFmtId="0" fontId="7" fillId="0" borderId="16" xfId="3" applyFont="1" applyBorder="1" applyAlignment="1" applyProtection="1">
      <alignment horizontal="right"/>
      <protection hidden="1"/>
    </xf>
    <xf numFmtId="0" fontId="4" fillId="0" borderId="18" xfId="3" applyFont="1" applyFill="1" applyBorder="1" applyAlignment="1" applyProtection="1">
      <alignment horizontal="left" vertical="center"/>
      <protection locked="0" hidden="1"/>
    </xf>
    <xf numFmtId="0" fontId="4" fillId="0" borderId="19" xfId="3" applyFont="1" applyFill="1" applyBorder="1" applyAlignment="1" applyProtection="1">
      <alignment horizontal="left" vertical="center"/>
      <protection locked="0" hidden="1"/>
    </xf>
    <xf numFmtId="0" fontId="4" fillId="0" borderId="20" xfId="3" applyFont="1" applyFill="1" applyBorder="1" applyAlignment="1" applyProtection="1">
      <alignment horizontal="left" vertical="center"/>
      <protection locked="0" hidden="1"/>
    </xf>
    <xf numFmtId="49" fontId="4" fillId="0" borderId="18" xfId="3" applyNumberFormat="1" applyFont="1" applyFill="1" applyBorder="1" applyAlignment="1" applyProtection="1">
      <alignment horizontal="left" vertical="center"/>
      <protection locked="0" hidden="1"/>
    </xf>
    <xf numFmtId="49" fontId="4" fillId="0" borderId="19" xfId="3" applyNumberFormat="1" applyFont="1" applyFill="1" applyBorder="1" applyAlignment="1" applyProtection="1">
      <alignment horizontal="left" vertical="center"/>
      <protection locked="0" hidden="1"/>
    </xf>
    <xf numFmtId="49" fontId="4" fillId="0" borderId="20" xfId="3" applyNumberFormat="1" applyFont="1" applyFill="1" applyBorder="1" applyAlignment="1" applyProtection="1">
      <alignment horizontal="left" vertical="center"/>
      <protection locked="0" hidden="1"/>
    </xf>
    <xf numFmtId="49" fontId="4" fillId="0" borderId="18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20" xfId="3" applyNumberFormat="1" applyFont="1" applyFill="1" applyBorder="1" applyAlignment="1" applyProtection="1">
      <alignment horizontal="center" vertical="center"/>
      <protection locked="0" hidden="1"/>
    </xf>
    <xf numFmtId="0" fontId="7" fillId="0" borderId="19" xfId="3" applyFont="1" applyFill="1" applyBorder="1" applyAlignment="1"/>
    <xf numFmtId="0" fontId="7" fillId="0" borderId="20" xfId="3" applyFont="1" applyFill="1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8" xfId="3" applyFont="1" applyBorder="1" applyAlignment="1" applyProtection="1">
      <alignment horizontal="center"/>
      <protection hidden="1"/>
    </xf>
    <xf numFmtId="0" fontId="4" fillId="0" borderId="18" xfId="3" applyFont="1" applyFill="1" applyBorder="1" applyAlignment="1" applyProtection="1">
      <alignment horizontal="right" vertical="center"/>
      <protection locked="0" hidden="1"/>
    </xf>
    <xf numFmtId="0" fontId="7" fillId="0" borderId="22" xfId="3" applyFont="1" applyBorder="1" applyAlignment="1" applyProtection="1">
      <alignment horizontal="center" vertical="top"/>
      <protection hidden="1"/>
    </xf>
    <xf numFmtId="0" fontId="7" fillId="0" borderId="22" xfId="3" applyFont="1" applyBorder="1" applyAlignment="1">
      <alignment horizontal="center"/>
    </xf>
    <xf numFmtId="0" fontId="7" fillId="0" borderId="23" xfId="3" applyFont="1" applyBorder="1" applyAlignment="1"/>
    <xf numFmtId="0" fontId="7" fillId="0" borderId="19" xfId="3" applyFont="1" applyFill="1" applyBorder="1" applyAlignment="1" applyProtection="1">
      <alignment horizontal="center" vertical="top"/>
      <protection hidden="1"/>
    </xf>
    <xf numFmtId="0" fontId="7" fillId="0" borderId="19" xfId="3" applyFont="1" applyFill="1" applyBorder="1" applyAlignment="1" applyProtection="1">
      <alignment horizontal="center"/>
      <protection hidden="1"/>
    </xf>
    <xf numFmtId="49" fontId="15" fillId="0" borderId="18" xfId="2" applyNumberFormat="1" applyFont="1" applyFill="1" applyBorder="1" applyAlignment="1" applyProtection="1">
      <alignment horizontal="left" vertical="center"/>
      <protection locked="0" hidden="1"/>
    </xf>
    <xf numFmtId="0" fontId="7" fillId="0" borderId="20" xfId="3" applyFont="1" applyFill="1" applyBorder="1" applyAlignment="1">
      <alignment horizontal="left" vertical="center"/>
    </xf>
    <xf numFmtId="0" fontId="25" fillId="0" borderId="0" xfId="1" applyFont="1" applyBorder="1" applyAlignment="1" applyProtection="1">
      <alignment horizontal="left"/>
      <protection hidden="1"/>
    </xf>
    <xf numFmtId="0" fontId="26" fillId="0" borderId="0" xfId="1" applyFont="1" applyBorder="1" applyAlignment="1"/>
    <xf numFmtId="0" fontId="16" fillId="0" borderId="0" xfId="1" applyFont="1" applyBorder="1" applyAlignment="1" applyProtection="1">
      <alignment horizontal="left"/>
      <protection hidden="1"/>
    </xf>
    <xf numFmtId="0" fontId="11" fillId="0" borderId="0" xfId="1" applyBorder="1" applyAlignment="1"/>
    <xf numFmtId="0" fontId="11" fillId="0" borderId="16" xfId="1" applyBorder="1" applyAlignment="1"/>
    <xf numFmtId="0" fontId="7" fillId="0" borderId="0" xfId="3" applyFont="1" applyBorder="1" applyAlignment="1" applyProtection="1">
      <alignment horizontal="right" vertical="center"/>
      <protection hidden="1"/>
    </xf>
    <xf numFmtId="0" fontId="6" fillId="0" borderId="18" xfId="2" applyFill="1" applyBorder="1" applyAlignment="1" applyProtection="1">
      <protection locked="0" hidden="1"/>
    </xf>
    <xf numFmtId="0" fontId="4" fillId="0" borderId="19" xfId="3" applyFont="1" applyFill="1" applyBorder="1" applyAlignment="1" applyProtection="1">
      <protection locked="0" hidden="1"/>
    </xf>
    <xf numFmtId="0" fontId="4" fillId="0" borderId="20" xfId="3" applyFont="1" applyFill="1" applyBorder="1" applyAlignment="1" applyProtection="1">
      <protection locked="0" hidden="1"/>
    </xf>
    <xf numFmtId="0" fontId="7" fillId="0" borderId="19" xfId="3" applyFont="1" applyFill="1" applyBorder="1" applyAlignment="1">
      <alignment horizontal="left"/>
    </xf>
    <xf numFmtId="0" fontId="7" fillId="0" borderId="20" xfId="3" applyFont="1" applyFill="1" applyBorder="1" applyAlignment="1">
      <alignment horizontal="left"/>
    </xf>
    <xf numFmtId="0" fontId="7" fillId="0" borderId="0" xfId="3" applyFont="1" applyBorder="1" applyAlignment="1" applyProtection="1">
      <alignment horizontal="right"/>
      <protection hidden="1"/>
    </xf>
    <xf numFmtId="0" fontId="7" fillId="0" borderId="0" xfId="3" applyFont="1" applyBorder="1" applyAlignment="1" applyProtection="1">
      <alignment vertical="top"/>
      <protection hidden="1"/>
    </xf>
    <xf numFmtId="0" fontId="7" fillId="0" borderId="0" xfId="3" applyFont="1" applyBorder="1" applyAlignment="1" applyProtection="1">
      <protection hidden="1"/>
    </xf>
    <xf numFmtId="0" fontId="5" fillId="0" borderId="7" xfId="3" applyFont="1" applyBorder="1" applyAlignment="1" applyProtection="1">
      <alignment horizontal="center" vertical="center"/>
      <protection hidden="1"/>
    </xf>
    <xf numFmtId="0" fontId="5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center"/>
    </xf>
    <xf numFmtId="0" fontId="7" fillId="0" borderId="0" xfId="3" applyFont="1" applyBorder="1" applyAlignment="1">
      <alignment horizontal="center" vertical="center"/>
    </xf>
    <xf numFmtId="0" fontId="7" fillId="0" borderId="0" xfId="3" applyFont="1" applyBorder="1" applyAlignment="1">
      <alignment vertical="center"/>
    </xf>
    <xf numFmtId="0" fontId="7" fillId="0" borderId="0" xfId="3" applyFont="1" applyBorder="1" applyAlignment="1">
      <alignment horizontal="center"/>
    </xf>
    <xf numFmtId="0" fontId="7" fillId="0" borderId="16" xfId="3" applyFont="1" applyBorder="1" applyAlignment="1">
      <alignment horizontal="center"/>
    </xf>
    <xf numFmtId="0" fontId="7" fillId="0" borderId="19" xfId="3" applyFont="1" applyFill="1" applyBorder="1" applyAlignment="1">
      <alignment horizontal="left" vertical="center"/>
    </xf>
    <xf numFmtId="1" fontId="4" fillId="0" borderId="18" xfId="3" applyNumberFormat="1" applyFont="1" applyFill="1" applyBorder="1" applyAlignment="1" applyProtection="1">
      <alignment horizontal="center" vertical="center"/>
      <protection locked="0" hidden="1"/>
    </xf>
    <xf numFmtId="1" fontId="4" fillId="0" borderId="20" xfId="3" applyNumberFormat="1" applyFont="1" applyFill="1" applyBorder="1" applyAlignment="1" applyProtection="1">
      <alignment horizontal="center" vertical="center"/>
      <protection locked="0" hidden="1"/>
    </xf>
    <xf numFmtId="0" fontId="7" fillId="0" borderId="7" xfId="3" applyFont="1" applyBorder="1" applyAlignment="1" applyProtection="1">
      <alignment horizontal="right"/>
      <protection hidden="1"/>
    </xf>
    <xf numFmtId="0" fontId="4" fillId="0" borderId="7" xfId="3" applyFont="1" applyFill="1" applyBorder="1" applyAlignment="1" applyProtection="1">
      <alignment horizontal="left" vertical="center"/>
      <protection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4" fillId="0" borderId="16" xfId="3" applyFont="1" applyFill="1" applyBorder="1" applyAlignment="1" applyProtection="1">
      <alignment horizontal="left" vertical="center"/>
      <protection hidden="1"/>
    </xf>
    <xf numFmtId="0" fontId="13" fillId="0" borderId="7" xfId="3" applyFont="1" applyBorder="1" applyAlignment="1" applyProtection="1">
      <alignment horizontal="center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13" fillId="0" borderId="16" xfId="3" applyFont="1" applyBorder="1" applyAlignment="1" applyProtection="1">
      <alignment horizontal="center" vertical="center" wrapText="1"/>
      <protection hidden="1"/>
    </xf>
    <xf numFmtId="0" fontId="3" fillId="0" borderId="7" xfId="3" applyFont="1" applyBorder="1" applyAlignment="1" applyProtection="1">
      <alignment horizontal="right" vertical="center"/>
      <protection hidden="1"/>
    </xf>
    <xf numFmtId="0" fontId="3" fillId="0" borderId="16" xfId="3" applyFont="1" applyBorder="1" applyAlignment="1" applyProtection="1">
      <alignment horizontal="right"/>
      <protection hidden="1"/>
    </xf>
    <xf numFmtId="0" fontId="4" fillId="0" borderId="19" xfId="3" applyFont="1" applyFill="1" applyBorder="1" applyAlignment="1" applyProtection="1">
      <alignment horizontal="right" vertical="center"/>
      <protection locked="0" hidden="1"/>
    </xf>
    <xf numFmtId="0" fontId="4" fillId="0" borderId="20" xfId="3" applyFont="1" applyFill="1" applyBorder="1" applyAlignment="1" applyProtection="1">
      <alignment horizontal="right" vertical="center"/>
      <protection locked="0" hidden="1"/>
    </xf>
    <xf numFmtId="0" fontId="4" fillId="0" borderId="2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/>
    </xf>
    <xf numFmtId="0" fontId="0" fillId="0" borderId="31" xfId="0" applyBorder="1" applyAlignment="1"/>
    <xf numFmtId="0" fontId="0" fillId="0" borderId="32" xfId="0" applyBorder="1" applyAlignment="1"/>
    <xf numFmtId="0" fontId="12" fillId="0" borderId="0" xfId="0" applyFont="1" applyFill="1" applyBorder="1" applyAlignment="1" applyProtection="1">
      <alignment horizontal="center" vertical="center"/>
      <protection hidden="1"/>
    </xf>
    <xf numFmtId="0" fontId="9" fillId="0" borderId="19" xfId="0" applyFont="1" applyFill="1" applyBorder="1" applyAlignment="1" applyProtection="1">
      <alignment horizontal="center" vertical="top"/>
      <protection hidden="1"/>
    </xf>
    <xf numFmtId="0" fontId="9" fillId="0" borderId="13" xfId="0" applyFont="1" applyFill="1" applyBorder="1" applyAlignment="1" applyProtection="1">
      <alignment vertical="center"/>
      <protection hidden="1"/>
    </xf>
    <xf numFmtId="0" fontId="9" fillId="0" borderId="27" xfId="0" applyFont="1" applyFill="1" applyBorder="1" applyAlignment="1" applyProtection="1">
      <alignment vertical="center"/>
      <protection hidden="1"/>
    </xf>
    <xf numFmtId="0" fontId="9" fillId="0" borderId="28" xfId="0" applyFont="1" applyFill="1" applyBorder="1" applyAlignment="1" applyProtection="1">
      <alignment vertical="center"/>
      <protection hidden="1"/>
    </xf>
    <xf numFmtId="0" fontId="4" fillId="0" borderId="13" xfId="0" applyFont="1" applyFill="1" applyBorder="1" applyAlignment="1" applyProtection="1">
      <alignment horizontal="center" vertical="center"/>
      <protection hidden="1"/>
    </xf>
    <xf numFmtId="0" fontId="4" fillId="0" borderId="27" xfId="0" applyFont="1" applyFill="1" applyBorder="1" applyAlignment="1" applyProtection="1">
      <alignment horizontal="center" vertical="center"/>
      <protection hidden="1"/>
    </xf>
    <xf numFmtId="0" fontId="4" fillId="0" borderId="28" xfId="0" applyFont="1" applyFill="1" applyBorder="1" applyAlignment="1" applyProtection="1">
      <alignment horizontal="center" vertical="center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4" fillId="0" borderId="18" xfId="0" applyFont="1" applyFill="1" applyBorder="1" applyAlignment="1">
      <alignment horizontal="left" vertical="center"/>
    </xf>
    <xf numFmtId="0" fontId="17" fillId="0" borderId="19" xfId="0" applyFont="1" applyFill="1" applyBorder="1" applyAlignment="1">
      <alignment horizontal="left" vertical="center"/>
    </xf>
    <xf numFmtId="0" fontId="17" fillId="0" borderId="2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17" fillId="0" borderId="27" xfId="0" applyFont="1" applyFill="1" applyBorder="1" applyAlignment="1">
      <alignment vertical="center"/>
    </xf>
    <xf numFmtId="0" fontId="17" fillId="0" borderId="28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4" fillId="0" borderId="24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17" fillId="0" borderId="27" xfId="0" applyFont="1" applyFill="1" applyBorder="1" applyAlignment="1">
      <alignment horizontal="left" vertical="center"/>
    </xf>
    <xf numFmtId="0" fontId="17" fillId="0" borderId="28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vertical="center"/>
    </xf>
    <xf numFmtId="0" fontId="17" fillId="0" borderId="30" xfId="0" applyFont="1" applyFill="1" applyBorder="1" applyAlignment="1">
      <alignment vertical="center"/>
    </xf>
    <xf numFmtId="0" fontId="8" fillId="0" borderId="12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9" fillId="0" borderId="19" xfId="0" applyFont="1" applyFill="1" applyBorder="1" applyAlignment="1" applyProtection="1">
      <alignment horizontal="left" vertical="center"/>
      <protection hidden="1"/>
    </xf>
    <xf numFmtId="0" fontId="4" fillId="0" borderId="5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0" fontId="9" fillId="0" borderId="0" xfId="0" applyFont="1" applyFill="1" applyBorder="1" applyAlignment="1" applyProtection="1">
      <alignment horizontal="center" vertical="top"/>
      <protection hidden="1"/>
    </xf>
    <xf numFmtId="0" fontId="4" fillId="0" borderId="21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8" fillId="0" borderId="13" xfId="0" applyFont="1" applyFill="1" applyBorder="1" applyAlignment="1" applyProtection="1">
      <alignment vertical="center"/>
      <protection hidden="1"/>
    </xf>
    <xf numFmtId="0" fontId="8" fillId="0" borderId="27" xfId="0" applyFont="1" applyFill="1" applyBorder="1" applyAlignment="1" applyProtection="1">
      <alignment vertical="center"/>
      <protection hidden="1"/>
    </xf>
    <xf numFmtId="0" fontId="8" fillId="0" borderId="28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7" fillId="0" borderId="27" xfId="0" applyFont="1" applyFill="1" applyBorder="1" applyAlignment="1">
      <alignment vertical="center" wrapText="1"/>
    </xf>
    <xf numFmtId="0" fontId="17" fillId="0" borderId="28" xfId="0" applyFont="1" applyFill="1" applyBorder="1" applyAlignment="1">
      <alignment vertical="center" wrapText="1"/>
    </xf>
    <xf numFmtId="0" fontId="8" fillId="0" borderId="12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17" fillId="0" borderId="31" xfId="0" applyFont="1" applyFill="1" applyBorder="1"/>
    <xf numFmtId="0" fontId="17" fillId="0" borderId="32" xfId="0" applyFont="1" applyFill="1" applyBorder="1"/>
    <xf numFmtId="0" fontId="4" fillId="0" borderId="14" xfId="0" applyFont="1" applyFill="1" applyBorder="1" applyAlignment="1">
      <alignment horizontal="left" vertical="center" wrapText="1"/>
    </xf>
    <xf numFmtId="0" fontId="17" fillId="0" borderId="33" xfId="0" applyFont="1" applyFill="1" applyBorder="1"/>
    <xf numFmtId="0" fontId="17" fillId="0" borderId="34" xfId="0" applyFont="1" applyFill="1" applyBorder="1"/>
    <xf numFmtId="0" fontId="4" fillId="0" borderId="33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vertical="center"/>
    </xf>
    <xf numFmtId="0" fontId="21" fillId="0" borderId="0" xfId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23" fillId="0" borderId="5" xfId="0" applyFont="1" applyFill="1" applyBorder="1" applyAlignment="1">
      <alignment horizontal="left" vertical="center"/>
    </xf>
    <xf numFmtId="0" fontId="23" fillId="0" borderId="31" xfId="0" applyFont="1" applyFill="1" applyBorder="1" applyAlignment="1">
      <alignment horizontal="left" vertical="center"/>
    </xf>
    <xf numFmtId="0" fontId="23" fillId="0" borderId="13" xfId="0" applyFont="1" applyFill="1" applyBorder="1" applyAlignment="1">
      <alignment horizontal="left" vertical="center"/>
    </xf>
    <xf numFmtId="0" fontId="23" fillId="0" borderId="27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22" fillId="0" borderId="0" xfId="1" applyFont="1" applyFill="1" applyBorder="1" applyAlignment="1" applyProtection="1">
      <alignment horizontal="center" vertical="center"/>
      <protection hidden="1"/>
    </xf>
    <xf numFmtId="14" fontId="22" fillId="0" borderId="0" xfId="1" applyNumberFormat="1" applyFont="1" applyFill="1" applyBorder="1" applyAlignment="1" applyProtection="1">
      <alignment horizontal="center" vertical="center"/>
      <protection locked="0" hidden="1"/>
    </xf>
    <xf numFmtId="0" fontId="1" fillId="0" borderId="0" xfId="1" applyFont="1" applyFill="1" applyBorder="1" applyAlignment="1">
      <alignment vertical="center"/>
    </xf>
    <xf numFmtId="0" fontId="23" fillId="0" borderId="12" xfId="0" applyFont="1" applyFill="1" applyBorder="1" applyAlignment="1">
      <alignment horizontal="center" vertical="center"/>
    </xf>
    <xf numFmtId="49" fontId="24" fillId="0" borderId="12" xfId="0" applyNumberFormat="1" applyFont="1" applyFill="1" applyBorder="1" applyAlignment="1">
      <alignment horizontal="center" vertical="center"/>
    </xf>
    <xf numFmtId="0" fontId="12" fillId="0" borderId="0" xfId="1" applyFont="1" applyAlignment="1"/>
    <xf numFmtId="0" fontId="19" fillId="0" borderId="0" xfId="1" applyFont="1" applyBorder="1" applyAlignment="1">
      <alignment horizontal="justify" vertical="top" wrapText="1"/>
    </xf>
    <xf numFmtId="0" fontId="11" fillId="0" borderId="0" xfId="1" applyAlignment="1"/>
  </cellXfs>
  <cellStyles count="5">
    <cellStyle name="Hyperlink" xfId="2" builtinId="8"/>
    <cellStyle name="Normal" xfId="0" builtinId="0"/>
    <cellStyle name="Normal_TFI-POD" xfId="3"/>
    <cellStyle name="Obično_Knjiga2" xfId="4"/>
    <cellStyle name="Style 1" xfId="1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alekovod.hr/" TargetMode="External"/><Relationship Id="rId1" Type="http://schemas.openxmlformats.org/officeDocument/2006/relationships/hyperlink" Target="mailto:korporativne.komunikacije@dalekovod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82"/>
  <sheetViews>
    <sheetView view="pageBreakPreview" zoomScale="110" zoomScaleNormal="100" zoomScaleSheetLayoutView="110" workbookViewId="0">
      <selection activeCell="C12" sqref="C12:I12"/>
    </sheetView>
  </sheetViews>
  <sheetFormatPr defaultColWidth="9.140625" defaultRowHeight="12.75"/>
  <cols>
    <col min="1" max="1" width="9.140625" style="11"/>
    <col min="2" max="2" width="13" style="11" customWidth="1"/>
    <col min="3" max="4" width="9.140625" style="11"/>
    <col min="5" max="5" width="13.140625" style="11" customWidth="1"/>
    <col min="6" max="6" width="9.140625" style="11"/>
    <col min="7" max="7" width="9.7109375" style="11" customWidth="1"/>
    <col min="8" max="8" width="14.85546875" style="11" customWidth="1"/>
    <col min="9" max="9" width="14.42578125" style="11" customWidth="1"/>
    <col min="10" max="16384" width="9.140625" style="11"/>
  </cols>
  <sheetData>
    <row r="1" spans="1:12" ht="15.75">
      <c r="A1" s="125" t="s">
        <v>247</v>
      </c>
      <c r="B1" s="126"/>
      <c r="C1" s="126"/>
      <c r="D1" s="58"/>
      <c r="E1" s="58"/>
      <c r="F1" s="58"/>
      <c r="G1" s="58"/>
      <c r="H1" s="58"/>
      <c r="I1" s="59"/>
      <c r="J1" s="10"/>
      <c r="K1" s="10"/>
      <c r="L1" s="10"/>
    </row>
    <row r="2" spans="1:12">
      <c r="A2" s="176" t="s">
        <v>248</v>
      </c>
      <c r="B2" s="177"/>
      <c r="C2" s="177"/>
      <c r="D2" s="178"/>
      <c r="E2" s="117">
        <v>40909</v>
      </c>
      <c r="F2" s="12"/>
      <c r="G2" s="13" t="s">
        <v>249</v>
      </c>
      <c r="H2" s="117">
        <v>41182</v>
      </c>
      <c r="I2" s="108"/>
      <c r="J2" s="10"/>
      <c r="K2" s="10"/>
      <c r="L2" s="10"/>
    </row>
    <row r="3" spans="1:12">
      <c r="A3" s="60"/>
      <c r="B3" s="14"/>
      <c r="C3" s="14"/>
      <c r="D3" s="14"/>
      <c r="E3" s="109"/>
      <c r="F3" s="109"/>
      <c r="G3" s="14"/>
      <c r="H3" s="14"/>
      <c r="I3" s="110"/>
      <c r="J3" s="10"/>
      <c r="K3" s="10"/>
      <c r="L3" s="10"/>
    </row>
    <row r="4" spans="1:12" ht="15">
      <c r="A4" s="179" t="s">
        <v>383</v>
      </c>
      <c r="B4" s="180"/>
      <c r="C4" s="180"/>
      <c r="D4" s="180"/>
      <c r="E4" s="180"/>
      <c r="F4" s="180"/>
      <c r="G4" s="180"/>
      <c r="H4" s="180"/>
      <c r="I4" s="181"/>
      <c r="J4" s="10"/>
      <c r="K4" s="10"/>
      <c r="L4" s="10"/>
    </row>
    <row r="5" spans="1:12">
      <c r="A5" s="61"/>
      <c r="B5" s="15"/>
      <c r="C5" s="15"/>
      <c r="D5" s="15"/>
      <c r="E5" s="111"/>
      <c r="F5" s="62"/>
      <c r="G5" s="16"/>
      <c r="H5" s="17"/>
      <c r="I5" s="63"/>
      <c r="J5" s="10"/>
      <c r="K5" s="10"/>
      <c r="L5" s="10"/>
    </row>
    <row r="6" spans="1:12">
      <c r="A6" s="128" t="s">
        <v>250</v>
      </c>
      <c r="B6" s="129"/>
      <c r="C6" s="136" t="s">
        <v>322</v>
      </c>
      <c r="D6" s="137"/>
      <c r="E6" s="15"/>
      <c r="F6" s="15"/>
      <c r="G6" s="15"/>
      <c r="H6" s="15"/>
      <c r="I6" s="65"/>
      <c r="J6" s="10"/>
      <c r="K6" s="10"/>
      <c r="L6" s="10"/>
    </row>
    <row r="7" spans="1:12">
      <c r="A7" s="64"/>
      <c r="B7" s="93"/>
      <c r="C7" s="15"/>
      <c r="D7" s="15"/>
      <c r="E7" s="15"/>
      <c r="F7" s="15"/>
      <c r="G7" s="15"/>
      <c r="H7" s="15"/>
      <c r="I7" s="65"/>
      <c r="J7" s="10"/>
      <c r="K7" s="10"/>
      <c r="L7" s="10"/>
    </row>
    <row r="8" spans="1:12">
      <c r="A8" s="182" t="s">
        <v>251</v>
      </c>
      <c r="B8" s="183"/>
      <c r="C8" s="136" t="s">
        <v>323</v>
      </c>
      <c r="D8" s="137"/>
      <c r="E8" s="15"/>
      <c r="F8" s="15"/>
      <c r="G8" s="15"/>
      <c r="H8" s="15"/>
      <c r="I8" s="65"/>
      <c r="J8" s="10"/>
      <c r="K8" s="10"/>
      <c r="L8" s="10"/>
    </row>
    <row r="9" spans="1:12">
      <c r="A9" s="64"/>
      <c r="B9" s="93"/>
      <c r="C9" s="18"/>
      <c r="D9" s="23"/>
      <c r="E9" s="15"/>
      <c r="F9" s="15"/>
      <c r="G9" s="15"/>
      <c r="H9" s="15"/>
      <c r="I9" s="65"/>
      <c r="J9" s="10"/>
      <c r="K9" s="10"/>
      <c r="L9" s="10"/>
    </row>
    <row r="10" spans="1:12">
      <c r="A10" s="128" t="s">
        <v>252</v>
      </c>
      <c r="B10" s="162"/>
      <c r="C10" s="136" t="s">
        <v>324</v>
      </c>
      <c r="D10" s="137"/>
      <c r="E10" s="15"/>
      <c r="F10" s="15"/>
      <c r="G10" s="15"/>
      <c r="H10" s="15"/>
      <c r="I10" s="65"/>
      <c r="J10" s="10"/>
      <c r="K10" s="10"/>
      <c r="L10" s="10"/>
    </row>
    <row r="11" spans="1:12">
      <c r="A11" s="175"/>
      <c r="B11" s="162"/>
      <c r="C11" s="15"/>
      <c r="D11" s="15"/>
      <c r="E11" s="15"/>
      <c r="F11" s="15"/>
      <c r="G11" s="15"/>
      <c r="H11" s="15"/>
      <c r="I11" s="65"/>
      <c r="J11" s="10"/>
      <c r="K11" s="10"/>
      <c r="L11" s="10"/>
    </row>
    <row r="12" spans="1:12">
      <c r="A12" s="128" t="s">
        <v>253</v>
      </c>
      <c r="B12" s="129"/>
      <c r="C12" s="130" t="s">
        <v>325</v>
      </c>
      <c r="D12" s="172"/>
      <c r="E12" s="172"/>
      <c r="F12" s="172"/>
      <c r="G12" s="172"/>
      <c r="H12" s="172"/>
      <c r="I12" s="150"/>
      <c r="J12" s="10"/>
      <c r="K12" s="10"/>
      <c r="L12" s="10"/>
    </row>
    <row r="13" spans="1:12">
      <c r="A13" s="64"/>
      <c r="B13" s="93"/>
      <c r="C13" s="19"/>
      <c r="D13" s="15"/>
      <c r="E13" s="15"/>
      <c r="F13" s="15"/>
      <c r="G13" s="15"/>
      <c r="H13" s="15"/>
      <c r="I13" s="65"/>
      <c r="J13" s="10"/>
      <c r="K13" s="10"/>
      <c r="L13" s="10"/>
    </row>
    <row r="14" spans="1:12">
      <c r="A14" s="128" t="s">
        <v>254</v>
      </c>
      <c r="B14" s="129"/>
      <c r="C14" s="173" t="s">
        <v>326</v>
      </c>
      <c r="D14" s="174"/>
      <c r="E14" s="15"/>
      <c r="F14" s="130" t="s">
        <v>327</v>
      </c>
      <c r="G14" s="172"/>
      <c r="H14" s="172"/>
      <c r="I14" s="150"/>
      <c r="J14" s="10"/>
      <c r="K14" s="10"/>
      <c r="L14" s="10"/>
    </row>
    <row r="15" spans="1:12">
      <c r="A15" s="64"/>
      <c r="B15" s="93"/>
      <c r="C15" s="15"/>
      <c r="D15" s="15"/>
      <c r="E15" s="15"/>
      <c r="F15" s="15"/>
      <c r="G15" s="15"/>
      <c r="H15" s="15"/>
      <c r="I15" s="65"/>
      <c r="J15" s="10"/>
      <c r="K15" s="10"/>
      <c r="L15" s="10"/>
    </row>
    <row r="16" spans="1:12">
      <c r="A16" s="128" t="s">
        <v>255</v>
      </c>
      <c r="B16" s="129"/>
      <c r="C16" s="130" t="s">
        <v>328</v>
      </c>
      <c r="D16" s="172"/>
      <c r="E16" s="172"/>
      <c r="F16" s="172"/>
      <c r="G16" s="172"/>
      <c r="H16" s="172"/>
      <c r="I16" s="150"/>
      <c r="J16" s="10"/>
      <c r="K16" s="10"/>
      <c r="L16" s="10"/>
    </row>
    <row r="17" spans="1:12">
      <c r="A17" s="64"/>
      <c r="B17" s="93"/>
      <c r="C17" s="15"/>
      <c r="D17" s="15"/>
      <c r="E17" s="15"/>
      <c r="F17" s="15"/>
      <c r="G17" s="15"/>
      <c r="H17" s="15"/>
      <c r="I17" s="65"/>
      <c r="J17" s="10"/>
      <c r="K17" s="10"/>
      <c r="L17" s="10"/>
    </row>
    <row r="18" spans="1:12">
      <c r="A18" s="128" t="s">
        <v>256</v>
      </c>
      <c r="B18" s="129"/>
      <c r="C18" s="157" t="s">
        <v>329</v>
      </c>
      <c r="D18" s="158"/>
      <c r="E18" s="158"/>
      <c r="F18" s="158"/>
      <c r="G18" s="158"/>
      <c r="H18" s="158"/>
      <c r="I18" s="159"/>
      <c r="J18" s="10"/>
      <c r="K18" s="10"/>
      <c r="L18" s="10"/>
    </row>
    <row r="19" spans="1:12">
      <c r="A19" s="64"/>
      <c r="B19" s="93"/>
      <c r="C19" s="19"/>
      <c r="D19" s="15"/>
      <c r="E19" s="15"/>
      <c r="F19" s="15"/>
      <c r="G19" s="15"/>
      <c r="H19" s="15"/>
      <c r="I19" s="65"/>
      <c r="J19" s="10"/>
      <c r="K19" s="10"/>
      <c r="L19" s="10"/>
    </row>
    <row r="20" spans="1:12">
      <c r="A20" s="128" t="s">
        <v>257</v>
      </c>
      <c r="B20" s="129"/>
      <c r="C20" s="157" t="s">
        <v>330</v>
      </c>
      <c r="D20" s="158"/>
      <c r="E20" s="158"/>
      <c r="F20" s="158"/>
      <c r="G20" s="158"/>
      <c r="H20" s="158"/>
      <c r="I20" s="159"/>
      <c r="J20" s="10"/>
      <c r="K20" s="10"/>
      <c r="L20" s="10"/>
    </row>
    <row r="21" spans="1:12">
      <c r="A21" s="64"/>
      <c r="B21" s="93"/>
      <c r="C21" s="19"/>
      <c r="D21" s="15"/>
      <c r="E21" s="15"/>
      <c r="F21" s="15"/>
      <c r="G21" s="15"/>
      <c r="H21" s="15"/>
      <c r="I21" s="65"/>
      <c r="J21" s="10"/>
      <c r="K21" s="10"/>
      <c r="L21" s="10"/>
    </row>
    <row r="22" spans="1:12">
      <c r="A22" s="128" t="s">
        <v>258</v>
      </c>
      <c r="B22" s="129"/>
      <c r="C22" s="81">
        <v>133</v>
      </c>
      <c r="D22" s="130" t="s">
        <v>327</v>
      </c>
      <c r="E22" s="160"/>
      <c r="F22" s="161"/>
      <c r="G22" s="128"/>
      <c r="H22" s="162"/>
      <c r="I22" s="66"/>
      <c r="J22" s="10"/>
      <c r="K22" s="10"/>
      <c r="L22" s="10"/>
    </row>
    <row r="23" spans="1:12">
      <c r="A23" s="64"/>
      <c r="B23" s="93"/>
      <c r="C23" s="15"/>
      <c r="D23" s="21"/>
      <c r="E23" s="21"/>
      <c r="F23" s="21"/>
      <c r="G23" s="21"/>
      <c r="H23" s="15"/>
      <c r="I23" s="65"/>
      <c r="J23" s="10"/>
      <c r="K23" s="10"/>
      <c r="L23" s="10"/>
    </row>
    <row r="24" spans="1:12">
      <c r="A24" s="128" t="s">
        <v>259</v>
      </c>
      <c r="B24" s="129"/>
      <c r="C24" s="81">
        <v>21</v>
      </c>
      <c r="D24" s="130" t="s">
        <v>331</v>
      </c>
      <c r="E24" s="160"/>
      <c r="F24" s="160"/>
      <c r="G24" s="161"/>
      <c r="H24" s="92" t="s">
        <v>260</v>
      </c>
      <c r="I24" s="119">
        <v>1724</v>
      </c>
      <c r="J24" s="10"/>
      <c r="K24" s="10"/>
      <c r="L24" s="10"/>
    </row>
    <row r="25" spans="1:12">
      <c r="A25" s="64"/>
      <c r="B25" s="93"/>
      <c r="C25" s="15"/>
      <c r="D25" s="21"/>
      <c r="E25" s="21"/>
      <c r="F25" s="21"/>
      <c r="G25" s="93"/>
      <c r="H25" s="93" t="s">
        <v>316</v>
      </c>
      <c r="I25" s="67"/>
      <c r="J25" s="10"/>
      <c r="K25" s="10"/>
      <c r="L25" s="10"/>
    </row>
    <row r="26" spans="1:12">
      <c r="A26" s="128" t="s">
        <v>261</v>
      </c>
      <c r="B26" s="129"/>
      <c r="C26" s="116" t="s">
        <v>334</v>
      </c>
      <c r="D26" s="22"/>
      <c r="E26" s="26"/>
      <c r="F26" s="21"/>
      <c r="G26" s="156" t="s">
        <v>262</v>
      </c>
      <c r="H26" s="129"/>
      <c r="I26" s="82" t="s">
        <v>321</v>
      </c>
      <c r="J26" s="10"/>
      <c r="K26" s="10"/>
      <c r="L26" s="10"/>
    </row>
    <row r="27" spans="1:12">
      <c r="A27" s="64"/>
      <c r="B27" s="93"/>
      <c r="C27" s="15"/>
      <c r="D27" s="21"/>
      <c r="E27" s="21"/>
      <c r="F27" s="21"/>
      <c r="G27" s="21"/>
      <c r="H27" s="15"/>
      <c r="I27" s="112"/>
      <c r="J27" s="10"/>
      <c r="K27" s="10"/>
      <c r="L27" s="10"/>
    </row>
    <row r="28" spans="1:12">
      <c r="A28" s="165" t="s">
        <v>263</v>
      </c>
      <c r="B28" s="166"/>
      <c r="C28" s="167"/>
      <c r="D28" s="167"/>
      <c r="E28" s="168" t="s">
        <v>264</v>
      </c>
      <c r="F28" s="169"/>
      <c r="G28" s="169"/>
      <c r="H28" s="170" t="s">
        <v>265</v>
      </c>
      <c r="I28" s="171"/>
      <c r="J28" s="10"/>
      <c r="K28" s="10"/>
      <c r="L28" s="10"/>
    </row>
    <row r="29" spans="1:12">
      <c r="A29" s="68"/>
      <c r="B29" s="26"/>
      <c r="C29" s="26"/>
      <c r="D29" s="23"/>
      <c r="E29" s="15"/>
      <c r="F29" s="15"/>
      <c r="G29" s="15"/>
      <c r="H29" s="24"/>
      <c r="I29" s="112"/>
      <c r="J29" s="10"/>
      <c r="K29" s="10"/>
      <c r="L29" s="10"/>
    </row>
    <row r="30" spans="1:12">
      <c r="A30" s="143" t="s">
        <v>372</v>
      </c>
      <c r="B30" s="138"/>
      <c r="C30" s="138"/>
      <c r="D30" s="139"/>
      <c r="E30" s="143" t="s">
        <v>335</v>
      </c>
      <c r="F30" s="138"/>
      <c r="G30" s="138"/>
      <c r="H30" s="136" t="s">
        <v>336</v>
      </c>
      <c r="I30" s="137"/>
      <c r="J30" s="10"/>
      <c r="K30" s="10"/>
      <c r="L30" s="10"/>
    </row>
    <row r="31" spans="1:12">
      <c r="A31" s="64"/>
      <c r="B31" s="93"/>
      <c r="C31" s="19"/>
      <c r="D31" s="163"/>
      <c r="E31" s="163"/>
      <c r="F31" s="163"/>
      <c r="G31" s="164"/>
      <c r="H31" s="15"/>
      <c r="I31" s="112"/>
      <c r="J31" s="10"/>
      <c r="K31" s="10"/>
      <c r="L31" s="10"/>
    </row>
    <row r="32" spans="1:12">
      <c r="A32" s="143" t="s">
        <v>337</v>
      </c>
      <c r="B32" s="138"/>
      <c r="C32" s="138"/>
      <c r="D32" s="139"/>
      <c r="E32" s="143" t="s">
        <v>338</v>
      </c>
      <c r="F32" s="138"/>
      <c r="G32" s="138"/>
      <c r="H32" s="136" t="s">
        <v>339</v>
      </c>
      <c r="I32" s="137"/>
      <c r="J32" s="10"/>
      <c r="K32" s="10"/>
      <c r="L32" s="10"/>
    </row>
    <row r="33" spans="1:12">
      <c r="A33" s="64"/>
      <c r="B33" s="93"/>
      <c r="C33" s="19"/>
      <c r="D33" s="19"/>
      <c r="E33" s="19"/>
      <c r="F33" s="19"/>
      <c r="G33" s="15"/>
      <c r="H33" s="15"/>
      <c r="I33" s="112"/>
      <c r="J33" s="10"/>
      <c r="K33" s="10"/>
      <c r="L33" s="10"/>
    </row>
    <row r="34" spans="1:12">
      <c r="A34" s="143" t="s">
        <v>340</v>
      </c>
      <c r="B34" s="138"/>
      <c r="C34" s="138"/>
      <c r="D34" s="139"/>
      <c r="E34" s="143" t="s">
        <v>341</v>
      </c>
      <c r="F34" s="138"/>
      <c r="G34" s="138"/>
      <c r="H34" s="136" t="s">
        <v>342</v>
      </c>
      <c r="I34" s="137"/>
      <c r="J34" s="10"/>
      <c r="K34" s="10"/>
      <c r="L34" s="10"/>
    </row>
    <row r="35" spans="1:12">
      <c r="A35" s="64"/>
      <c r="B35" s="93"/>
      <c r="C35" s="19"/>
      <c r="D35" s="19"/>
      <c r="E35" s="19"/>
      <c r="F35" s="19"/>
      <c r="G35" s="15"/>
      <c r="H35" s="15"/>
      <c r="I35" s="112"/>
      <c r="J35" s="10"/>
      <c r="K35" s="10"/>
      <c r="L35" s="10"/>
    </row>
    <row r="36" spans="1:12">
      <c r="A36" s="143" t="s">
        <v>343</v>
      </c>
      <c r="B36" s="138"/>
      <c r="C36" s="138"/>
      <c r="D36" s="139"/>
      <c r="E36" s="143" t="s">
        <v>344</v>
      </c>
      <c r="F36" s="138"/>
      <c r="G36" s="138"/>
      <c r="H36" s="136" t="s">
        <v>345</v>
      </c>
      <c r="I36" s="137"/>
      <c r="J36" s="10"/>
      <c r="K36" s="10"/>
      <c r="L36" s="10"/>
    </row>
    <row r="37" spans="1:12">
      <c r="A37" s="69"/>
      <c r="B37" s="25"/>
      <c r="C37" s="140"/>
      <c r="D37" s="141"/>
      <c r="E37" s="15"/>
      <c r="F37" s="140"/>
      <c r="G37" s="141"/>
      <c r="H37" s="15"/>
      <c r="I37" s="65"/>
      <c r="J37" s="10"/>
      <c r="K37" s="10"/>
      <c r="L37" s="10"/>
    </row>
    <row r="38" spans="1:12">
      <c r="A38" s="143" t="s">
        <v>346</v>
      </c>
      <c r="B38" s="138"/>
      <c r="C38" s="138"/>
      <c r="D38" s="139"/>
      <c r="E38" s="143" t="s">
        <v>341</v>
      </c>
      <c r="F38" s="138"/>
      <c r="G38" s="138"/>
      <c r="H38" s="136" t="s">
        <v>347</v>
      </c>
      <c r="I38" s="137"/>
      <c r="J38" s="10"/>
      <c r="K38" s="10"/>
      <c r="L38" s="10"/>
    </row>
    <row r="39" spans="1:12">
      <c r="A39" s="69"/>
      <c r="B39" s="25"/>
      <c r="C39" s="87"/>
      <c r="D39" s="88"/>
      <c r="E39" s="15"/>
      <c r="F39" s="87"/>
      <c r="G39" s="88"/>
      <c r="H39" s="15"/>
      <c r="I39" s="65"/>
      <c r="J39" s="10"/>
      <c r="K39" s="10"/>
      <c r="L39" s="10"/>
    </row>
    <row r="40" spans="1:12">
      <c r="A40" s="143" t="s">
        <v>348</v>
      </c>
      <c r="B40" s="138"/>
      <c r="C40" s="138"/>
      <c r="D40" s="139"/>
      <c r="E40" s="143" t="s">
        <v>341</v>
      </c>
      <c r="F40" s="138"/>
      <c r="G40" s="138"/>
      <c r="H40" s="136" t="s">
        <v>349</v>
      </c>
      <c r="I40" s="137"/>
      <c r="J40" s="10"/>
      <c r="K40" s="10"/>
      <c r="L40" s="10"/>
    </row>
    <row r="41" spans="1:12">
      <c r="A41" s="69"/>
      <c r="B41" s="25"/>
      <c r="C41" s="140"/>
      <c r="D41" s="141"/>
      <c r="E41" s="15"/>
      <c r="F41" s="140"/>
      <c r="G41" s="141"/>
      <c r="H41" s="15"/>
      <c r="I41" s="65"/>
      <c r="J41" s="10"/>
      <c r="K41" s="10"/>
      <c r="L41" s="10"/>
    </row>
    <row r="42" spans="1:12">
      <c r="A42" s="143" t="s">
        <v>350</v>
      </c>
      <c r="B42" s="138"/>
      <c r="C42" s="138"/>
      <c r="D42" s="139"/>
      <c r="E42" s="143" t="s">
        <v>351</v>
      </c>
      <c r="F42" s="138"/>
      <c r="G42" s="138"/>
      <c r="H42" s="136" t="s">
        <v>352</v>
      </c>
      <c r="I42" s="137"/>
      <c r="J42" s="10"/>
      <c r="K42" s="10"/>
      <c r="L42" s="10"/>
    </row>
    <row r="43" spans="1:12">
      <c r="A43" s="69"/>
      <c r="B43" s="25"/>
      <c r="C43" s="140"/>
      <c r="D43" s="141"/>
      <c r="E43" s="15"/>
      <c r="F43" s="140"/>
      <c r="G43" s="141"/>
      <c r="H43" s="15"/>
      <c r="I43" s="65"/>
      <c r="J43" s="10"/>
      <c r="K43" s="10"/>
      <c r="L43" s="10"/>
    </row>
    <row r="44" spans="1:12">
      <c r="A44" s="143" t="s">
        <v>353</v>
      </c>
      <c r="B44" s="138"/>
      <c r="C44" s="138"/>
      <c r="D44" s="139"/>
      <c r="E44" s="143" t="s">
        <v>354</v>
      </c>
      <c r="F44" s="138"/>
      <c r="G44" s="138"/>
      <c r="H44" s="136" t="s">
        <v>355</v>
      </c>
      <c r="I44" s="137"/>
      <c r="J44" s="10"/>
      <c r="K44" s="10"/>
      <c r="L44" s="10"/>
    </row>
    <row r="45" spans="1:12">
      <c r="A45" s="69"/>
      <c r="B45" s="25"/>
      <c r="C45" s="140"/>
      <c r="D45" s="141"/>
      <c r="E45" s="15"/>
      <c r="F45" s="140"/>
      <c r="G45" s="141"/>
      <c r="H45" s="15"/>
      <c r="I45" s="65"/>
      <c r="J45" s="10"/>
      <c r="K45" s="10"/>
      <c r="L45" s="10"/>
    </row>
    <row r="46" spans="1:12">
      <c r="A46" s="143" t="s">
        <v>356</v>
      </c>
      <c r="B46" s="138"/>
      <c r="C46" s="138"/>
      <c r="D46" s="139"/>
      <c r="E46" s="143" t="s">
        <v>351</v>
      </c>
      <c r="F46" s="138"/>
      <c r="G46" s="138"/>
      <c r="H46" s="136" t="s">
        <v>357</v>
      </c>
      <c r="I46" s="137"/>
      <c r="J46" s="10"/>
      <c r="K46" s="10"/>
      <c r="L46" s="10"/>
    </row>
    <row r="47" spans="1:12">
      <c r="A47" s="69"/>
      <c r="B47" s="25"/>
      <c r="C47" s="140"/>
      <c r="D47" s="141"/>
      <c r="E47" s="15"/>
      <c r="F47" s="140"/>
      <c r="G47" s="141"/>
      <c r="H47" s="15"/>
      <c r="I47" s="65"/>
      <c r="J47" s="10"/>
      <c r="K47" s="10"/>
      <c r="L47" s="10"/>
    </row>
    <row r="48" spans="1:12">
      <c r="A48" s="143" t="s">
        <v>358</v>
      </c>
      <c r="B48" s="138"/>
      <c r="C48" s="138"/>
      <c r="D48" s="139"/>
      <c r="E48" s="143" t="s">
        <v>359</v>
      </c>
      <c r="F48" s="138"/>
      <c r="G48" s="138"/>
      <c r="H48" s="136" t="s">
        <v>360</v>
      </c>
      <c r="I48" s="137"/>
      <c r="J48" s="10"/>
      <c r="K48" s="10"/>
      <c r="L48" s="10"/>
    </row>
    <row r="49" spans="1:12">
      <c r="A49" s="69"/>
      <c r="B49" s="25"/>
      <c r="C49" s="140"/>
      <c r="D49" s="141"/>
      <c r="E49" s="15"/>
      <c r="F49" s="140"/>
      <c r="G49" s="141"/>
      <c r="H49" s="15"/>
      <c r="I49" s="65"/>
      <c r="J49" s="10"/>
      <c r="K49" s="10"/>
      <c r="L49" s="10"/>
    </row>
    <row r="50" spans="1:12">
      <c r="A50" s="143" t="s">
        <v>361</v>
      </c>
      <c r="B50" s="138"/>
      <c r="C50" s="138"/>
      <c r="D50" s="139"/>
      <c r="E50" s="143"/>
      <c r="F50" s="138"/>
      <c r="G50" s="138"/>
      <c r="H50" s="136" t="s">
        <v>362</v>
      </c>
      <c r="I50" s="137"/>
      <c r="J50" s="10"/>
      <c r="K50" s="10"/>
      <c r="L50" s="10"/>
    </row>
    <row r="51" spans="1:12">
      <c r="A51" s="69"/>
      <c r="B51" s="25"/>
      <c r="C51" s="140"/>
      <c r="D51" s="141"/>
      <c r="E51" s="15"/>
      <c r="F51" s="140"/>
      <c r="G51" s="141"/>
      <c r="H51" s="15"/>
      <c r="I51" s="65"/>
      <c r="J51" s="10"/>
      <c r="K51" s="10"/>
      <c r="L51" s="10"/>
    </row>
    <row r="52" spans="1:12">
      <c r="A52" s="143" t="s">
        <v>363</v>
      </c>
      <c r="B52" s="138"/>
      <c r="C52" s="138"/>
      <c r="D52" s="139"/>
      <c r="E52" s="143" t="s">
        <v>364</v>
      </c>
      <c r="F52" s="138"/>
      <c r="G52" s="138"/>
      <c r="H52" s="136"/>
      <c r="I52" s="137"/>
      <c r="J52" s="10"/>
      <c r="K52" s="10"/>
      <c r="L52" s="10"/>
    </row>
    <row r="53" spans="1:12">
      <c r="A53" s="69"/>
      <c r="B53" s="25"/>
      <c r="C53" s="140"/>
      <c r="D53" s="141"/>
      <c r="E53" s="115"/>
      <c r="F53" s="140"/>
      <c r="G53" s="141"/>
      <c r="H53" s="115"/>
      <c r="I53" s="65"/>
      <c r="J53" s="10"/>
      <c r="K53" s="10"/>
      <c r="L53" s="10"/>
    </row>
    <row r="54" spans="1:12">
      <c r="A54" s="143" t="s">
        <v>370</v>
      </c>
      <c r="B54" s="138"/>
      <c r="C54" s="138"/>
      <c r="D54" s="139"/>
      <c r="E54" s="143" t="s">
        <v>371</v>
      </c>
      <c r="F54" s="138"/>
      <c r="G54" s="138"/>
      <c r="H54" s="136" t="s">
        <v>369</v>
      </c>
      <c r="I54" s="137"/>
      <c r="J54" s="10"/>
      <c r="K54" s="10"/>
      <c r="L54" s="10"/>
    </row>
    <row r="55" spans="1:12">
      <c r="A55" s="20"/>
      <c r="B55" s="84"/>
      <c r="C55" s="84"/>
      <c r="D55" s="84"/>
      <c r="E55" s="20"/>
      <c r="F55" s="84"/>
      <c r="G55" s="84"/>
      <c r="H55" s="85"/>
      <c r="I55" s="85"/>
      <c r="J55" s="10"/>
      <c r="K55" s="10"/>
      <c r="L55" s="10"/>
    </row>
    <row r="56" spans="1:12">
      <c r="A56" s="143" t="s">
        <v>365</v>
      </c>
      <c r="B56" s="184"/>
      <c r="C56" s="184"/>
      <c r="D56" s="185"/>
      <c r="E56" s="143" t="s">
        <v>344</v>
      </c>
      <c r="F56" s="184"/>
      <c r="G56" s="185"/>
      <c r="H56" s="136" t="s">
        <v>366</v>
      </c>
      <c r="I56" s="137"/>
      <c r="J56" s="10"/>
      <c r="K56" s="10"/>
      <c r="L56" s="10"/>
    </row>
    <row r="57" spans="1:12">
      <c r="A57" s="69"/>
      <c r="B57" s="25"/>
      <c r="C57" s="140"/>
      <c r="D57" s="141"/>
      <c r="E57" s="15"/>
      <c r="F57" s="140"/>
      <c r="G57" s="141"/>
      <c r="H57" s="15"/>
      <c r="I57" s="65"/>
      <c r="J57" s="10"/>
      <c r="K57" s="10"/>
      <c r="L57" s="10"/>
    </row>
    <row r="58" spans="1:12">
      <c r="A58" s="143" t="s">
        <v>374</v>
      </c>
      <c r="B58" s="184"/>
      <c r="C58" s="184"/>
      <c r="D58" s="185"/>
      <c r="E58" s="143" t="s">
        <v>375</v>
      </c>
      <c r="F58" s="184"/>
      <c r="G58" s="185"/>
      <c r="H58" s="136"/>
      <c r="I58" s="137"/>
      <c r="J58" s="10"/>
      <c r="K58" s="10"/>
      <c r="L58" s="10"/>
    </row>
    <row r="59" spans="1:12">
      <c r="A59" s="143" t="s">
        <v>367</v>
      </c>
      <c r="B59" s="138"/>
      <c r="C59" s="138"/>
      <c r="D59" s="139"/>
      <c r="E59" s="143" t="s">
        <v>368</v>
      </c>
      <c r="F59" s="138"/>
      <c r="G59" s="138"/>
      <c r="H59" s="136"/>
      <c r="I59" s="137"/>
      <c r="J59" s="10"/>
      <c r="K59" s="10"/>
      <c r="L59" s="10"/>
    </row>
    <row r="60" spans="1:12">
      <c r="A60" s="83"/>
      <c r="B60" s="26"/>
      <c r="C60" s="26"/>
      <c r="D60" s="26"/>
      <c r="E60" s="20"/>
      <c r="F60" s="84"/>
      <c r="G60" s="84"/>
      <c r="H60" s="85"/>
      <c r="I60" s="70"/>
      <c r="J60" s="10"/>
      <c r="K60" s="10"/>
      <c r="L60" s="10"/>
    </row>
    <row r="61" spans="1:12">
      <c r="A61" s="69"/>
      <c r="B61" s="25"/>
      <c r="C61" s="87"/>
      <c r="D61" s="88"/>
      <c r="E61" s="15"/>
      <c r="F61" s="87"/>
      <c r="G61" s="88"/>
      <c r="H61" s="15"/>
      <c r="I61" s="65"/>
      <c r="J61" s="10"/>
      <c r="K61" s="10"/>
      <c r="L61" s="10"/>
    </row>
    <row r="62" spans="1:12">
      <c r="A62" s="71"/>
      <c r="B62" s="27"/>
      <c r="C62" s="27"/>
      <c r="D62" s="18"/>
      <c r="E62" s="18"/>
      <c r="F62" s="27"/>
      <c r="G62" s="18"/>
      <c r="H62" s="18"/>
      <c r="I62" s="72"/>
      <c r="J62" s="10"/>
      <c r="K62" s="10"/>
      <c r="L62" s="10"/>
    </row>
    <row r="63" spans="1:12">
      <c r="A63" s="128" t="s">
        <v>266</v>
      </c>
      <c r="B63" s="129"/>
      <c r="C63" s="136"/>
      <c r="D63" s="137"/>
      <c r="E63" s="23"/>
      <c r="F63" s="130"/>
      <c r="G63" s="138"/>
      <c r="H63" s="138"/>
      <c r="I63" s="139"/>
      <c r="J63" s="10"/>
      <c r="K63" s="10"/>
      <c r="L63" s="10"/>
    </row>
    <row r="64" spans="1:12">
      <c r="A64" s="69"/>
      <c r="B64" s="25"/>
      <c r="C64" s="140"/>
      <c r="D64" s="141"/>
      <c r="E64" s="15"/>
      <c r="F64" s="140"/>
      <c r="G64" s="142"/>
      <c r="H64" s="28"/>
      <c r="I64" s="73"/>
      <c r="J64" s="10"/>
      <c r="K64" s="10"/>
      <c r="L64" s="10"/>
    </row>
    <row r="65" spans="1:12">
      <c r="A65" s="128" t="s">
        <v>267</v>
      </c>
      <c r="B65" s="129"/>
      <c r="C65" s="130" t="s">
        <v>332</v>
      </c>
      <c r="D65" s="131"/>
      <c r="E65" s="131"/>
      <c r="F65" s="131"/>
      <c r="G65" s="131"/>
      <c r="H65" s="131"/>
      <c r="I65" s="132"/>
      <c r="J65" s="10"/>
      <c r="K65" s="10"/>
      <c r="L65" s="10"/>
    </row>
    <row r="66" spans="1:12">
      <c r="A66" s="64"/>
      <c r="B66" s="93"/>
      <c r="C66" s="19" t="s">
        <v>268</v>
      </c>
      <c r="D66" s="15"/>
      <c r="E66" s="15"/>
      <c r="F66" s="15"/>
      <c r="G66" s="15"/>
      <c r="H66" s="15"/>
      <c r="I66" s="65"/>
      <c r="J66" s="10"/>
      <c r="K66" s="10"/>
      <c r="L66" s="10"/>
    </row>
    <row r="67" spans="1:12">
      <c r="A67" s="128" t="s">
        <v>269</v>
      </c>
      <c r="B67" s="129"/>
      <c r="C67" s="133" t="s">
        <v>373</v>
      </c>
      <c r="D67" s="134"/>
      <c r="E67" s="135"/>
      <c r="F67" s="15"/>
      <c r="G67" s="92" t="s">
        <v>270</v>
      </c>
      <c r="H67" s="133" t="s">
        <v>333</v>
      </c>
      <c r="I67" s="135"/>
      <c r="J67" s="10"/>
      <c r="K67" s="10"/>
      <c r="L67" s="10"/>
    </row>
    <row r="68" spans="1:12">
      <c r="A68" s="64"/>
      <c r="B68" s="93"/>
      <c r="C68" s="19"/>
      <c r="D68" s="15"/>
      <c r="E68" s="15"/>
      <c r="F68" s="15"/>
      <c r="G68" s="15"/>
      <c r="H68" s="15"/>
      <c r="I68" s="65"/>
      <c r="J68" s="10"/>
      <c r="K68" s="10"/>
      <c r="L68" s="10"/>
    </row>
    <row r="69" spans="1:12">
      <c r="A69" s="128" t="s">
        <v>256</v>
      </c>
      <c r="B69" s="129"/>
      <c r="C69" s="149" t="s">
        <v>333</v>
      </c>
      <c r="D69" s="134"/>
      <c r="E69" s="134"/>
      <c r="F69" s="134"/>
      <c r="G69" s="134"/>
      <c r="H69" s="134"/>
      <c r="I69" s="135"/>
      <c r="J69" s="10"/>
      <c r="K69" s="10"/>
      <c r="L69" s="10"/>
    </row>
    <row r="70" spans="1:12">
      <c r="A70" s="64"/>
      <c r="B70" s="93"/>
      <c r="C70" s="15"/>
      <c r="D70" s="15"/>
      <c r="E70" s="15"/>
      <c r="F70" s="15"/>
      <c r="G70" s="15"/>
      <c r="H70" s="15"/>
      <c r="I70" s="65"/>
      <c r="J70" s="10"/>
      <c r="K70" s="10"/>
      <c r="L70" s="10"/>
    </row>
    <row r="71" spans="1:12">
      <c r="A71" s="128" t="s">
        <v>271</v>
      </c>
      <c r="B71" s="129"/>
      <c r="C71" s="133" t="s">
        <v>379</v>
      </c>
      <c r="D71" s="134"/>
      <c r="E71" s="134"/>
      <c r="F71" s="134"/>
      <c r="G71" s="134"/>
      <c r="H71" s="134"/>
      <c r="I71" s="150"/>
      <c r="J71" s="10"/>
      <c r="K71" s="10"/>
      <c r="L71" s="10"/>
    </row>
    <row r="72" spans="1:12">
      <c r="A72" s="74"/>
      <c r="B72" s="18"/>
      <c r="C72" s="127" t="s">
        <v>272</v>
      </c>
      <c r="D72" s="127"/>
      <c r="E72" s="127"/>
      <c r="F72" s="127"/>
      <c r="G72" s="127"/>
      <c r="H72" s="127"/>
      <c r="I72" s="75"/>
      <c r="J72" s="10"/>
      <c r="K72" s="10"/>
      <c r="L72" s="10"/>
    </row>
    <row r="73" spans="1:12">
      <c r="A73" s="74"/>
      <c r="B73" s="18"/>
      <c r="C73" s="86"/>
      <c r="D73" s="86"/>
      <c r="E73" s="86"/>
      <c r="F73" s="86"/>
      <c r="G73" s="86"/>
      <c r="H73" s="86"/>
      <c r="I73" s="75"/>
      <c r="J73" s="10"/>
      <c r="K73" s="10"/>
      <c r="L73" s="10"/>
    </row>
    <row r="74" spans="1:12">
      <c r="A74" s="74"/>
      <c r="B74" s="151" t="s">
        <v>273</v>
      </c>
      <c r="C74" s="152"/>
      <c r="D74" s="152"/>
      <c r="E74" s="152"/>
      <c r="F74" s="39"/>
      <c r="G74" s="39"/>
      <c r="H74" s="39"/>
      <c r="I74" s="76"/>
      <c r="J74" s="10"/>
      <c r="K74" s="10"/>
      <c r="L74" s="10"/>
    </row>
    <row r="75" spans="1:12">
      <c r="A75" s="74"/>
      <c r="B75" s="153" t="s">
        <v>305</v>
      </c>
      <c r="C75" s="154"/>
      <c r="D75" s="154"/>
      <c r="E75" s="154"/>
      <c r="F75" s="154"/>
      <c r="G75" s="154"/>
      <c r="H75" s="154"/>
      <c r="I75" s="155"/>
      <c r="J75" s="10"/>
      <c r="K75" s="10"/>
      <c r="L75" s="10"/>
    </row>
    <row r="76" spans="1:12">
      <c r="A76" s="74"/>
      <c r="B76" s="153" t="s">
        <v>306</v>
      </c>
      <c r="C76" s="154"/>
      <c r="D76" s="154"/>
      <c r="E76" s="154"/>
      <c r="F76" s="154"/>
      <c r="G76" s="154"/>
      <c r="H76" s="154"/>
      <c r="I76" s="76"/>
      <c r="J76" s="10"/>
      <c r="K76" s="10"/>
      <c r="L76" s="10"/>
    </row>
    <row r="77" spans="1:12">
      <c r="A77" s="74"/>
      <c r="B77" s="153" t="s">
        <v>307</v>
      </c>
      <c r="C77" s="154"/>
      <c r="D77" s="154"/>
      <c r="E77" s="154"/>
      <c r="F77" s="154"/>
      <c r="G77" s="154"/>
      <c r="H77" s="154"/>
      <c r="I77" s="155"/>
      <c r="J77" s="10"/>
      <c r="K77" s="10"/>
      <c r="L77" s="10"/>
    </row>
    <row r="78" spans="1:12">
      <c r="A78" s="74"/>
      <c r="B78" s="153" t="s">
        <v>308</v>
      </c>
      <c r="C78" s="154"/>
      <c r="D78" s="154"/>
      <c r="E78" s="154"/>
      <c r="F78" s="154"/>
      <c r="G78" s="154"/>
      <c r="H78" s="154"/>
      <c r="I78" s="155"/>
      <c r="J78" s="10"/>
      <c r="K78" s="10"/>
      <c r="L78" s="10"/>
    </row>
    <row r="79" spans="1:12">
      <c r="A79" s="74"/>
      <c r="B79" s="89"/>
      <c r="C79" s="90"/>
      <c r="D79" s="90"/>
      <c r="E79" s="90"/>
      <c r="F79" s="90"/>
      <c r="G79" s="90"/>
      <c r="H79" s="90"/>
      <c r="I79" s="91"/>
      <c r="J79" s="10"/>
      <c r="K79" s="10"/>
      <c r="L79" s="10"/>
    </row>
    <row r="80" spans="1:12" ht="13.5" thickBot="1">
      <c r="A80" s="77" t="s">
        <v>274</v>
      </c>
      <c r="B80" s="15"/>
      <c r="C80" s="15"/>
      <c r="D80" s="15"/>
      <c r="E80" s="15"/>
      <c r="F80" s="15"/>
      <c r="G80" s="29"/>
      <c r="H80" s="30"/>
      <c r="I80" s="78"/>
      <c r="J80" s="10"/>
      <c r="K80" s="10"/>
      <c r="L80" s="10"/>
    </row>
    <row r="81" spans="1:12">
      <c r="A81" s="61"/>
      <c r="B81" s="15"/>
      <c r="C81" s="15"/>
      <c r="D81" s="15"/>
      <c r="E81" s="18" t="s">
        <v>275</v>
      </c>
      <c r="F81" s="26"/>
      <c r="G81" s="144" t="s">
        <v>276</v>
      </c>
      <c r="H81" s="145"/>
      <c r="I81" s="146"/>
      <c r="J81" s="10"/>
      <c r="K81" s="10"/>
      <c r="L81" s="10"/>
    </row>
    <row r="82" spans="1:12">
      <c r="A82" s="113"/>
      <c r="B82" s="114"/>
      <c r="C82" s="79"/>
      <c r="D82" s="79"/>
      <c r="E82" s="79"/>
      <c r="F82" s="79"/>
      <c r="G82" s="147"/>
      <c r="H82" s="148"/>
      <c r="I82" s="80"/>
      <c r="J82" s="10"/>
      <c r="K82" s="10"/>
      <c r="L82" s="10"/>
    </row>
  </sheetData>
  <protectedRanges>
    <protectedRange sqref="E2 H2 C6:D6 C8:D8 C10:D10 C12:I12 C14:D14 F14:I14 C16:I16 C18:I18 C20:I20 C24:G24 C22:F22 C26 I26 I24 A30:I30 A32:I32 A34:D34" name="Range1"/>
  </protectedRanges>
  <mergeCells count="119">
    <mergeCell ref="A59:D59"/>
    <mergeCell ref="E59:G59"/>
    <mergeCell ref="H59:I59"/>
    <mergeCell ref="C53:D53"/>
    <mergeCell ref="F53:G53"/>
    <mergeCell ref="A56:D56"/>
    <mergeCell ref="E56:G56"/>
    <mergeCell ref="H56:I56"/>
    <mergeCell ref="C57:D57"/>
    <mergeCell ref="F57:G57"/>
    <mergeCell ref="A54:D54"/>
    <mergeCell ref="E54:G54"/>
    <mergeCell ref="H54:I54"/>
    <mergeCell ref="A58:D58"/>
    <mergeCell ref="E58:G58"/>
    <mergeCell ref="H58:I58"/>
    <mergeCell ref="A50:D50"/>
    <mergeCell ref="E50:G50"/>
    <mergeCell ref="H50:I50"/>
    <mergeCell ref="C51:D51"/>
    <mergeCell ref="F51:G51"/>
    <mergeCell ref="A52:D52"/>
    <mergeCell ref="E52:G52"/>
    <mergeCell ref="H52:I52"/>
    <mergeCell ref="C47:D47"/>
    <mergeCell ref="F47:G47"/>
    <mergeCell ref="A48:D48"/>
    <mergeCell ref="E48:G48"/>
    <mergeCell ref="H48:I48"/>
    <mergeCell ref="C49:D49"/>
    <mergeCell ref="F49:G49"/>
    <mergeCell ref="A44:D44"/>
    <mergeCell ref="E44:G44"/>
    <mergeCell ref="H44:I44"/>
    <mergeCell ref="C45:D45"/>
    <mergeCell ref="F45:G45"/>
    <mergeCell ref="A46:D46"/>
    <mergeCell ref="E46:G46"/>
    <mergeCell ref="H46:I46"/>
    <mergeCell ref="C41:D41"/>
    <mergeCell ref="F41:G41"/>
    <mergeCell ref="A42:D42"/>
    <mergeCell ref="E42:G42"/>
    <mergeCell ref="H42:I42"/>
    <mergeCell ref="C43:D43"/>
    <mergeCell ref="F43:G43"/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38:D38"/>
    <mergeCell ref="E38:G38"/>
    <mergeCell ref="A26:B26"/>
    <mergeCell ref="G26:H26"/>
    <mergeCell ref="A20:B20"/>
    <mergeCell ref="C20:I20"/>
    <mergeCell ref="A22:B22"/>
    <mergeCell ref="D22:F22"/>
    <mergeCell ref="G22:H22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G81:I81"/>
    <mergeCell ref="G82:H82"/>
    <mergeCell ref="A69:B69"/>
    <mergeCell ref="C69:I69"/>
    <mergeCell ref="A71:B71"/>
    <mergeCell ref="C71:I71"/>
    <mergeCell ref="B74:E74"/>
    <mergeCell ref="B75:I75"/>
    <mergeCell ref="B76:H76"/>
    <mergeCell ref="B77:I77"/>
    <mergeCell ref="B78:I78"/>
    <mergeCell ref="A1:C1"/>
    <mergeCell ref="C72:H72"/>
    <mergeCell ref="A65:B65"/>
    <mergeCell ref="C65:I65"/>
    <mergeCell ref="A67:B67"/>
    <mergeCell ref="C67:E67"/>
    <mergeCell ref="H67:I67"/>
    <mergeCell ref="A63:B63"/>
    <mergeCell ref="C63:D63"/>
    <mergeCell ref="F63:I63"/>
    <mergeCell ref="C64:D64"/>
    <mergeCell ref="F64:G64"/>
    <mergeCell ref="A34:D34"/>
    <mergeCell ref="E34:G34"/>
    <mergeCell ref="H34:I34"/>
    <mergeCell ref="A36:D36"/>
    <mergeCell ref="E36:G36"/>
    <mergeCell ref="H36:I36"/>
    <mergeCell ref="H38:I38"/>
    <mergeCell ref="A40:D40"/>
    <mergeCell ref="E40:G40"/>
    <mergeCell ref="H40:I40"/>
    <mergeCell ref="C37:D37"/>
    <mergeCell ref="F37:G37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</hyperlinks>
  <pageMargins left="0.75" right="0.75" top="1" bottom="1" header="0.5" footer="0.5"/>
  <pageSetup paperSize="9" scale="68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121"/>
  <sheetViews>
    <sheetView zoomScaleNormal="100" zoomScaleSheetLayoutView="110" workbookViewId="0">
      <selection activeCell="M1" sqref="M1:N1048576"/>
    </sheetView>
  </sheetViews>
  <sheetFormatPr defaultColWidth="9.140625" defaultRowHeight="12.75"/>
  <cols>
    <col min="1" max="8" width="9.140625" style="96"/>
    <col min="9" max="9" width="6.28515625" style="96" customWidth="1"/>
    <col min="10" max="10" width="16.5703125" style="96" customWidth="1"/>
    <col min="11" max="11" width="15.28515625" style="96" customWidth="1"/>
    <col min="12" max="16384" width="9.140625" style="96"/>
  </cols>
  <sheetData>
    <row r="1" spans="1:11" ht="12.75" customHeight="1">
      <c r="A1" s="197" t="s">
        <v>153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1" ht="12.75" customHeight="1">
      <c r="A2" s="198" t="s">
        <v>377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1">
      <c r="A3" s="199" t="s">
        <v>381</v>
      </c>
      <c r="B3" s="200"/>
      <c r="C3" s="200"/>
      <c r="D3" s="200"/>
      <c r="E3" s="200"/>
      <c r="F3" s="200"/>
      <c r="G3" s="200"/>
      <c r="H3" s="200"/>
      <c r="I3" s="200"/>
      <c r="J3" s="200"/>
      <c r="K3" s="201"/>
    </row>
    <row r="4" spans="1:11">
      <c r="A4" s="202" t="s">
        <v>59</v>
      </c>
      <c r="B4" s="203"/>
      <c r="C4" s="203"/>
      <c r="D4" s="203"/>
      <c r="E4" s="203"/>
      <c r="F4" s="203"/>
      <c r="G4" s="203"/>
      <c r="H4" s="204"/>
      <c r="I4" s="97" t="s">
        <v>277</v>
      </c>
      <c r="J4" s="107" t="s">
        <v>317</v>
      </c>
      <c r="K4" s="45" t="s">
        <v>318</v>
      </c>
    </row>
    <row r="5" spans="1:11">
      <c r="A5" s="205">
        <v>1</v>
      </c>
      <c r="B5" s="205"/>
      <c r="C5" s="205"/>
      <c r="D5" s="205"/>
      <c r="E5" s="205"/>
      <c r="F5" s="205"/>
      <c r="G5" s="205"/>
      <c r="H5" s="205"/>
      <c r="I5" s="43">
        <v>2</v>
      </c>
      <c r="J5" s="120">
        <v>3</v>
      </c>
      <c r="K5" s="43">
        <v>4</v>
      </c>
    </row>
    <row r="6" spans="1:11">
      <c r="A6" s="206"/>
      <c r="B6" s="207"/>
      <c r="C6" s="207"/>
      <c r="D6" s="207"/>
      <c r="E6" s="207"/>
      <c r="F6" s="207"/>
      <c r="G6" s="207"/>
      <c r="H6" s="207"/>
      <c r="I6" s="207"/>
      <c r="J6" s="207"/>
      <c r="K6" s="208"/>
    </row>
    <row r="7" spans="1:11">
      <c r="A7" s="186" t="s">
        <v>60</v>
      </c>
      <c r="B7" s="187"/>
      <c r="C7" s="187"/>
      <c r="D7" s="187"/>
      <c r="E7" s="187"/>
      <c r="F7" s="187"/>
      <c r="G7" s="187"/>
      <c r="H7" s="188"/>
      <c r="I7" s="3">
        <v>1</v>
      </c>
      <c r="J7" s="6">
        <v>0</v>
      </c>
      <c r="K7" s="6">
        <v>0</v>
      </c>
    </row>
    <row r="8" spans="1:11">
      <c r="A8" s="189" t="s">
        <v>13</v>
      </c>
      <c r="B8" s="190"/>
      <c r="C8" s="190"/>
      <c r="D8" s="190"/>
      <c r="E8" s="190"/>
      <c r="F8" s="190"/>
      <c r="G8" s="190"/>
      <c r="H8" s="191"/>
      <c r="I8" s="1">
        <v>2</v>
      </c>
      <c r="J8" s="41">
        <v>1222229586</v>
      </c>
      <c r="K8" s="41">
        <v>1273914516</v>
      </c>
    </row>
    <row r="9" spans="1:11">
      <c r="A9" s="192" t="s">
        <v>205</v>
      </c>
      <c r="B9" s="193"/>
      <c r="C9" s="193"/>
      <c r="D9" s="193"/>
      <c r="E9" s="193"/>
      <c r="F9" s="193"/>
      <c r="G9" s="193"/>
      <c r="H9" s="194"/>
      <c r="I9" s="1">
        <v>3</v>
      </c>
      <c r="J9" s="41">
        <v>27482563</v>
      </c>
      <c r="K9" s="41">
        <v>20287767</v>
      </c>
    </row>
    <row r="10" spans="1:11">
      <c r="A10" s="192" t="s">
        <v>112</v>
      </c>
      <c r="B10" s="193"/>
      <c r="C10" s="193"/>
      <c r="D10" s="193"/>
      <c r="E10" s="193"/>
      <c r="F10" s="193"/>
      <c r="G10" s="193"/>
      <c r="H10" s="194"/>
      <c r="I10" s="1">
        <v>4</v>
      </c>
      <c r="J10" s="7">
        <v>0</v>
      </c>
      <c r="K10" s="7">
        <v>0</v>
      </c>
    </row>
    <row r="11" spans="1:11">
      <c r="A11" s="192" t="s">
        <v>14</v>
      </c>
      <c r="B11" s="193"/>
      <c r="C11" s="193"/>
      <c r="D11" s="193"/>
      <c r="E11" s="193"/>
      <c r="F11" s="193"/>
      <c r="G11" s="193"/>
      <c r="H11" s="194"/>
      <c r="I11" s="1">
        <v>5</v>
      </c>
      <c r="J11" s="7">
        <v>21669580</v>
      </c>
      <c r="K11" s="7">
        <v>14098563</v>
      </c>
    </row>
    <row r="12" spans="1:11" ht="12.75" customHeight="1">
      <c r="A12" s="192" t="s">
        <v>113</v>
      </c>
      <c r="B12" s="195"/>
      <c r="C12" s="195"/>
      <c r="D12" s="195"/>
      <c r="E12" s="195"/>
      <c r="F12" s="195"/>
      <c r="G12" s="195"/>
      <c r="H12" s="196"/>
      <c r="I12" s="1">
        <v>6</v>
      </c>
      <c r="J12" s="7">
        <v>4559000</v>
      </c>
      <c r="K12" s="7">
        <v>4559000</v>
      </c>
    </row>
    <row r="13" spans="1:11">
      <c r="A13" s="192" t="s">
        <v>208</v>
      </c>
      <c r="B13" s="193"/>
      <c r="C13" s="193"/>
      <c r="D13" s="193"/>
      <c r="E13" s="193"/>
      <c r="F13" s="193"/>
      <c r="G13" s="193"/>
      <c r="H13" s="194"/>
      <c r="I13" s="1">
        <v>7</v>
      </c>
      <c r="J13" s="7">
        <v>0</v>
      </c>
      <c r="K13" s="7">
        <v>0</v>
      </c>
    </row>
    <row r="14" spans="1:11">
      <c r="A14" s="192" t="s">
        <v>209</v>
      </c>
      <c r="B14" s="193"/>
      <c r="C14" s="193"/>
      <c r="D14" s="193"/>
      <c r="E14" s="193"/>
      <c r="F14" s="193"/>
      <c r="G14" s="193"/>
      <c r="H14" s="194"/>
      <c r="I14" s="1">
        <v>8</v>
      </c>
      <c r="J14" s="7">
        <v>1253983</v>
      </c>
      <c r="K14" s="7">
        <v>1290413</v>
      </c>
    </row>
    <row r="15" spans="1:11">
      <c r="A15" s="192" t="s">
        <v>210</v>
      </c>
      <c r="B15" s="193"/>
      <c r="C15" s="193"/>
      <c r="D15" s="193"/>
      <c r="E15" s="193"/>
      <c r="F15" s="193"/>
      <c r="G15" s="193"/>
      <c r="H15" s="194"/>
      <c r="I15" s="1">
        <v>9</v>
      </c>
      <c r="J15" s="7">
        <v>0</v>
      </c>
      <c r="K15" s="7">
        <v>339791</v>
      </c>
    </row>
    <row r="16" spans="1:11">
      <c r="A16" s="192" t="s">
        <v>206</v>
      </c>
      <c r="B16" s="193"/>
      <c r="C16" s="193"/>
      <c r="D16" s="193"/>
      <c r="E16" s="193"/>
      <c r="F16" s="193"/>
      <c r="G16" s="193"/>
      <c r="H16" s="194"/>
      <c r="I16" s="1">
        <v>10</v>
      </c>
      <c r="J16" s="41">
        <v>984034145</v>
      </c>
      <c r="K16" s="41">
        <v>1037928524</v>
      </c>
    </row>
    <row r="17" spans="1:11">
      <c r="A17" s="192" t="s">
        <v>211</v>
      </c>
      <c r="B17" s="193"/>
      <c r="C17" s="193"/>
      <c r="D17" s="193"/>
      <c r="E17" s="193"/>
      <c r="F17" s="193"/>
      <c r="G17" s="193"/>
      <c r="H17" s="194"/>
      <c r="I17" s="1">
        <v>11</v>
      </c>
      <c r="J17" s="7">
        <v>212124393</v>
      </c>
      <c r="K17" s="7">
        <v>211805403</v>
      </c>
    </row>
    <row r="18" spans="1:11">
      <c r="A18" s="192" t="s">
        <v>246</v>
      </c>
      <c r="B18" s="193"/>
      <c r="C18" s="193"/>
      <c r="D18" s="193"/>
      <c r="E18" s="193"/>
      <c r="F18" s="193"/>
      <c r="G18" s="193"/>
      <c r="H18" s="194"/>
      <c r="I18" s="1">
        <v>12</v>
      </c>
      <c r="J18" s="7">
        <v>114871611</v>
      </c>
      <c r="K18" s="7">
        <v>116478042</v>
      </c>
    </row>
    <row r="19" spans="1:11">
      <c r="A19" s="192" t="s">
        <v>212</v>
      </c>
      <c r="B19" s="193"/>
      <c r="C19" s="193"/>
      <c r="D19" s="193"/>
      <c r="E19" s="193"/>
      <c r="F19" s="193"/>
      <c r="G19" s="193"/>
      <c r="H19" s="194"/>
      <c r="I19" s="1">
        <v>13</v>
      </c>
      <c r="J19" s="7">
        <v>154560883</v>
      </c>
      <c r="K19" s="7">
        <v>145165993</v>
      </c>
    </row>
    <row r="20" spans="1:11">
      <c r="A20" s="192" t="s">
        <v>27</v>
      </c>
      <c r="B20" s="193"/>
      <c r="C20" s="193"/>
      <c r="D20" s="193"/>
      <c r="E20" s="193"/>
      <c r="F20" s="193"/>
      <c r="G20" s="193"/>
      <c r="H20" s="194"/>
      <c r="I20" s="1">
        <v>14</v>
      </c>
      <c r="J20" s="7">
        <v>22851301</v>
      </c>
      <c r="K20" s="7">
        <v>18415192</v>
      </c>
    </row>
    <row r="21" spans="1:11">
      <c r="A21" s="192" t="s">
        <v>28</v>
      </c>
      <c r="B21" s="193"/>
      <c r="C21" s="193"/>
      <c r="D21" s="193"/>
      <c r="E21" s="193"/>
      <c r="F21" s="193"/>
      <c r="G21" s="193"/>
      <c r="H21" s="194"/>
      <c r="I21" s="1">
        <v>15</v>
      </c>
      <c r="J21" s="7">
        <v>0</v>
      </c>
      <c r="K21" s="7">
        <v>0</v>
      </c>
    </row>
    <row r="22" spans="1:11">
      <c r="A22" s="192" t="s">
        <v>72</v>
      </c>
      <c r="B22" s="193"/>
      <c r="C22" s="193"/>
      <c r="D22" s="193"/>
      <c r="E22" s="193"/>
      <c r="F22" s="193"/>
      <c r="G22" s="193"/>
      <c r="H22" s="194"/>
      <c r="I22" s="1">
        <v>16</v>
      </c>
      <c r="J22" s="7">
        <v>44595</v>
      </c>
      <c r="K22" s="7">
        <v>118618</v>
      </c>
    </row>
    <row r="23" spans="1:11">
      <c r="A23" s="192" t="s">
        <v>73</v>
      </c>
      <c r="B23" s="193"/>
      <c r="C23" s="193"/>
      <c r="D23" s="193"/>
      <c r="E23" s="193"/>
      <c r="F23" s="193"/>
      <c r="G23" s="193"/>
      <c r="H23" s="194"/>
      <c r="I23" s="1">
        <v>17</v>
      </c>
      <c r="J23" s="7">
        <v>248725101</v>
      </c>
      <c r="K23" s="7">
        <v>320156424</v>
      </c>
    </row>
    <row r="24" spans="1:11">
      <c r="A24" s="192" t="s">
        <v>74</v>
      </c>
      <c r="B24" s="193"/>
      <c r="C24" s="193"/>
      <c r="D24" s="193"/>
      <c r="E24" s="193"/>
      <c r="F24" s="193"/>
      <c r="G24" s="193"/>
      <c r="H24" s="194"/>
      <c r="I24" s="1">
        <v>18</v>
      </c>
      <c r="J24" s="7">
        <v>0</v>
      </c>
      <c r="K24" s="7">
        <v>20010</v>
      </c>
    </row>
    <row r="25" spans="1:11">
      <c r="A25" s="192" t="s">
        <v>75</v>
      </c>
      <c r="B25" s="193"/>
      <c r="C25" s="193"/>
      <c r="D25" s="193"/>
      <c r="E25" s="193"/>
      <c r="F25" s="193"/>
      <c r="G25" s="193"/>
      <c r="H25" s="194"/>
      <c r="I25" s="1">
        <v>19</v>
      </c>
      <c r="J25" s="7">
        <v>230856261</v>
      </c>
      <c r="K25" s="7">
        <v>225768842</v>
      </c>
    </row>
    <row r="26" spans="1:11">
      <c r="A26" s="192" t="s">
        <v>190</v>
      </c>
      <c r="B26" s="193"/>
      <c r="C26" s="193"/>
      <c r="D26" s="193"/>
      <c r="E26" s="193"/>
      <c r="F26" s="193"/>
      <c r="G26" s="193"/>
      <c r="H26" s="194"/>
      <c r="I26" s="1">
        <v>20</v>
      </c>
      <c r="J26" s="41">
        <v>210711440</v>
      </c>
      <c r="K26" s="41">
        <v>215698225</v>
      </c>
    </row>
    <row r="27" spans="1:11">
      <c r="A27" s="192" t="s">
        <v>76</v>
      </c>
      <c r="B27" s="193"/>
      <c r="C27" s="193"/>
      <c r="D27" s="193"/>
      <c r="E27" s="193"/>
      <c r="F27" s="193"/>
      <c r="G27" s="193"/>
      <c r="H27" s="194"/>
      <c r="I27" s="1">
        <v>21</v>
      </c>
      <c r="J27" s="7">
        <v>101551520</v>
      </c>
      <c r="K27" s="7">
        <v>85535351</v>
      </c>
    </row>
    <row r="28" spans="1:11">
      <c r="A28" s="192" t="s">
        <v>77</v>
      </c>
      <c r="B28" s="193"/>
      <c r="C28" s="193"/>
      <c r="D28" s="193"/>
      <c r="E28" s="193"/>
      <c r="F28" s="193"/>
      <c r="G28" s="193"/>
      <c r="H28" s="194"/>
      <c r="I28" s="1">
        <v>22</v>
      </c>
      <c r="J28" s="7">
        <v>2929980</v>
      </c>
      <c r="K28" s="7">
        <v>0</v>
      </c>
    </row>
    <row r="29" spans="1:11">
      <c r="A29" s="192" t="s">
        <v>78</v>
      </c>
      <c r="B29" s="193"/>
      <c r="C29" s="193"/>
      <c r="D29" s="193"/>
      <c r="E29" s="193"/>
      <c r="F29" s="193"/>
      <c r="G29" s="193"/>
      <c r="H29" s="194"/>
      <c r="I29" s="1">
        <v>23</v>
      </c>
      <c r="J29" s="7">
        <v>30324677</v>
      </c>
      <c r="K29" s="7">
        <v>55156851</v>
      </c>
    </row>
    <row r="30" spans="1:11">
      <c r="A30" s="192" t="s">
        <v>83</v>
      </c>
      <c r="B30" s="193"/>
      <c r="C30" s="193"/>
      <c r="D30" s="193"/>
      <c r="E30" s="193"/>
      <c r="F30" s="193"/>
      <c r="G30" s="193"/>
      <c r="H30" s="194"/>
      <c r="I30" s="1">
        <v>24</v>
      </c>
      <c r="J30" s="7">
        <v>8551101</v>
      </c>
      <c r="K30" s="7">
        <v>8551101</v>
      </c>
    </row>
    <row r="31" spans="1:11">
      <c r="A31" s="192" t="s">
        <v>84</v>
      </c>
      <c r="B31" s="193"/>
      <c r="C31" s="193"/>
      <c r="D31" s="193"/>
      <c r="E31" s="193"/>
      <c r="F31" s="193"/>
      <c r="G31" s="193"/>
      <c r="H31" s="194"/>
      <c r="I31" s="1">
        <v>25</v>
      </c>
      <c r="J31" s="7">
        <v>29876847</v>
      </c>
      <c r="K31" s="7">
        <v>27300148</v>
      </c>
    </row>
    <row r="32" spans="1:11">
      <c r="A32" s="192" t="s">
        <v>85</v>
      </c>
      <c r="B32" s="193"/>
      <c r="C32" s="193"/>
      <c r="D32" s="193"/>
      <c r="E32" s="193"/>
      <c r="F32" s="193"/>
      <c r="G32" s="193"/>
      <c r="H32" s="194"/>
      <c r="I32" s="1">
        <v>26</v>
      </c>
      <c r="J32" s="7">
        <v>26137315</v>
      </c>
      <c r="K32" s="7">
        <v>27814774</v>
      </c>
    </row>
    <row r="33" spans="1:12">
      <c r="A33" s="192" t="s">
        <v>79</v>
      </c>
      <c r="B33" s="193"/>
      <c r="C33" s="193"/>
      <c r="D33" s="193"/>
      <c r="E33" s="193"/>
      <c r="F33" s="193"/>
      <c r="G33" s="193"/>
      <c r="H33" s="194"/>
      <c r="I33" s="1">
        <v>27</v>
      </c>
      <c r="J33" s="7">
        <v>11340000</v>
      </c>
      <c r="K33" s="7">
        <v>11340000</v>
      </c>
    </row>
    <row r="34" spans="1:12">
      <c r="A34" s="192" t="s">
        <v>183</v>
      </c>
      <c r="B34" s="193"/>
      <c r="C34" s="193"/>
      <c r="D34" s="193"/>
      <c r="E34" s="193"/>
      <c r="F34" s="193"/>
      <c r="G34" s="193"/>
      <c r="H34" s="194"/>
      <c r="I34" s="1">
        <v>28</v>
      </c>
      <c r="J34" s="96">
        <v>0</v>
      </c>
      <c r="K34" s="7">
        <v>0</v>
      </c>
    </row>
    <row r="35" spans="1:12">
      <c r="A35" s="192" t="s">
        <v>184</v>
      </c>
      <c r="B35" s="193"/>
      <c r="C35" s="193"/>
      <c r="D35" s="193"/>
      <c r="E35" s="193"/>
      <c r="F35" s="193"/>
      <c r="G35" s="193"/>
      <c r="H35" s="194"/>
      <c r="I35" s="1">
        <v>29</v>
      </c>
      <c r="J35" s="41">
        <v>1438</v>
      </c>
      <c r="K35" s="41">
        <v>0</v>
      </c>
    </row>
    <row r="36" spans="1:12">
      <c r="A36" s="192" t="s">
        <v>80</v>
      </c>
      <c r="B36" s="193"/>
      <c r="C36" s="193"/>
      <c r="D36" s="193"/>
      <c r="E36" s="193"/>
      <c r="F36" s="193"/>
      <c r="G36" s="193"/>
      <c r="H36" s="194"/>
      <c r="I36" s="1">
        <v>30</v>
      </c>
      <c r="J36" s="7">
        <v>0</v>
      </c>
      <c r="K36" s="7">
        <v>0</v>
      </c>
    </row>
    <row r="37" spans="1:12">
      <c r="A37" s="192" t="s">
        <v>81</v>
      </c>
      <c r="B37" s="193"/>
      <c r="C37" s="193"/>
      <c r="D37" s="193"/>
      <c r="E37" s="193"/>
      <c r="F37" s="193"/>
      <c r="G37" s="193"/>
      <c r="H37" s="194"/>
      <c r="I37" s="1">
        <v>31</v>
      </c>
      <c r="J37" s="7">
        <v>0</v>
      </c>
      <c r="K37" s="7">
        <v>0</v>
      </c>
    </row>
    <row r="38" spans="1:12">
      <c r="A38" s="192" t="s">
        <v>82</v>
      </c>
      <c r="B38" s="193"/>
      <c r="C38" s="193"/>
      <c r="D38" s="193"/>
      <c r="E38" s="193"/>
      <c r="F38" s="193"/>
      <c r="G38" s="193"/>
      <c r="H38" s="194"/>
      <c r="I38" s="1">
        <v>32</v>
      </c>
      <c r="J38" s="7">
        <v>1438</v>
      </c>
      <c r="K38" s="7">
        <v>0</v>
      </c>
    </row>
    <row r="39" spans="1:12">
      <c r="A39" s="192" t="s">
        <v>185</v>
      </c>
      <c r="B39" s="193"/>
      <c r="C39" s="193"/>
      <c r="D39" s="193"/>
      <c r="E39" s="193"/>
      <c r="F39" s="193"/>
      <c r="G39" s="193"/>
      <c r="H39" s="194"/>
      <c r="I39" s="1">
        <v>33</v>
      </c>
      <c r="J39" s="7">
        <v>0</v>
      </c>
      <c r="K39" s="7">
        <v>0</v>
      </c>
    </row>
    <row r="40" spans="1:12">
      <c r="A40" s="189" t="s">
        <v>239</v>
      </c>
      <c r="B40" s="190"/>
      <c r="C40" s="190"/>
      <c r="D40" s="190"/>
      <c r="E40" s="190"/>
      <c r="F40" s="190"/>
      <c r="G40" s="190"/>
      <c r="H40" s="191"/>
      <c r="I40" s="1">
        <v>34</v>
      </c>
      <c r="J40" s="41">
        <v>1253962988</v>
      </c>
      <c r="K40" s="41">
        <v>1236766044</v>
      </c>
      <c r="L40" s="118"/>
    </row>
    <row r="41" spans="1:12">
      <c r="A41" s="192" t="s">
        <v>100</v>
      </c>
      <c r="B41" s="193"/>
      <c r="C41" s="193"/>
      <c r="D41" s="193"/>
      <c r="E41" s="193"/>
      <c r="F41" s="193"/>
      <c r="G41" s="193"/>
      <c r="H41" s="194"/>
      <c r="I41" s="1">
        <v>35</v>
      </c>
      <c r="J41" s="41">
        <v>189960872</v>
      </c>
      <c r="K41" s="41">
        <v>188689139</v>
      </c>
    </row>
    <row r="42" spans="1:12">
      <c r="A42" s="192" t="s">
        <v>117</v>
      </c>
      <c r="B42" s="193"/>
      <c r="C42" s="193"/>
      <c r="D42" s="193"/>
      <c r="E42" s="193"/>
      <c r="F42" s="193"/>
      <c r="G42" s="193"/>
      <c r="H42" s="194"/>
      <c r="I42" s="1">
        <v>36</v>
      </c>
      <c r="J42" s="7">
        <v>77117651</v>
      </c>
      <c r="K42" s="7">
        <v>85588341</v>
      </c>
      <c r="L42" s="118"/>
    </row>
    <row r="43" spans="1:12">
      <c r="A43" s="192" t="s">
        <v>118</v>
      </c>
      <c r="B43" s="193"/>
      <c r="C43" s="193"/>
      <c r="D43" s="193"/>
      <c r="E43" s="193"/>
      <c r="F43" s="193"/>
      <c r="G43" s="193"/>
      <c r="H43" s="194"/>
      <c r="I43" s="1">
        <v>37</v>
      </c>
      <c r="J43" s="7">
        <v>12788435</v>
      </c>
      <c r="K43" s="7">
        <v>35684908</v>
      </c>
    </row>
    <row r="44" spans="1:12">
      <c r="A44" s="192" t="s">
        <v>86</v>
      </c>
      <c r="B44" s="193"/>
      <c r="C44" s="193"/>
      <c r="D44" s="193"/>
      <c r="E44" s="193"/>
      <c r="F44" s="193"/>
      <c r="G44" s="193"/>
      <c r="H44" s="194"/>
      <c r="I44" s="1">
        <v>38</v>
      </c>
      <c r="J44" s="7">
        <v>83110705</v>
      </c>
      <c r="K44" s="7">
        <v>49684190</v>
      </c>
    </row>
    <row r="45" spans="1:12">
      <c r="A45" s="192" t="s">
        <v>87</v>
      </c>
      <c r="B45" s="193"/>
      <c r="C45" s="193"/>
      <c r="D45" s="193"/>
      <c r="E45" s="193"/>
      <c r="F45" s="193"/>
      <c r="G45" s="193"/>
      <c r="H45" s="194"/>
      <c r="I45" s="1">
        <v>39</v>
      </c>
      <c r="J45" s="7">
        <v>16273707</v>
      </c>
      <c r="K45" s="7">
        <v>17015266</v>
      </c>
    </row>
    <row r="46" spans="1:12">
      <c r="A46" s="192" t="s">
        <v>88</v>
      </c>
      <c r="B46" s="193"/>
      <c r="C46" s="193"/>
      <c r="D46" s="193"/>
      <c r="E46" s="193"/>
      <c r="F46" s="193"/>
      <c r="G46" s="193"/>
      <c r="H46" s="194"/>
      <c r="I46" s="1">
        <v>40</v>
      </c>
      <c r="J46" s="7">
        <v>552703</v>
      </c>
      <c r="K46" s="7">
        <v>597310</v>
      </c>
    </row>
    <row r="47" spans="1:12">
      <c r="A47" s="192" t="s">
        <v>89</v>
      </c>
      <c r="B47" s="193"/>
      <c r="C47" s="193"/>
      <c r="D47" s="193"/>
      <c r="E47" s="193"/>
      <c r="F47" s="193"/>
      <c r="G47" s="193"/>
      <c r="H47" s="194"/>
      <c r="I47" s="1">
        <v>41</v>
      </c>
      <c r="J47" s="7">
        <v>117671</v>
      </c>
      <c r="K47" s="7">
        <v>119124</v>
      </c>
    </row>
    <row r="48" spans="1:12">
      <c r="A48" s="192" t="s">
        <v>90</v>
      </c>
      <c r="B48" s="193"/>
      <c r="C48" s="193"/>
      <c r="D48" s="193"/>
      <c r="E48" s="193"/>
      <c r="F48" s="193"/>
      <c r="G48" s="193"/>
      <c r="H48" s="194"/>
      <c r="I48" s="1">
        <v>42</v>
      </c>
      <c r="J48" s="7">
        <v>0</v>
      </c>
      <c r="K48" s="7">
        <v>0</v>
      </c>
    </row>
    <row r="49" spans="1:11">
      <c r="A49" s="192" t="s">
        <v>101</v>
      </c>
      <c r="B49" s="193"/>
      <c r="C49" s="193"/>
      <c r="D49" s="193"/>
      <c r="E49" s="193"/>
      <c r="F49" s="193"/>
      <c r="G49" s="193"/>
      <c r="H49" s="194"/>
      <c r="I49" s="1">
        <v>43</v>
      </c>
      <c r="J49" s="41">
        <v>919192995</v>
      </c>
      <c r="K49" s="41">
        <v>872579333</v>
      </c>
    </row>
    <row r="50" spans="1:11">
      <c r="A50" s="192" t="s">
        <v>200</v>
      </c>
      <c r="B50" s="193"/>
      <c r="C50" s="193"/>
      <c r="D50" s="193"/>
      <c r="E50" s="193"/>
      <c r="F50" s="193"/>
      <c r="G50" s="193"/>
      <c r="H50" s="194"/>
      <c r="I50" s="1">
        <v>44</v>
      </c>
      <c r="J50" s="7">
        <v>0</v>
      </c>
      <c r="K50" s="7">
        <v>0</v>
      </c>
    </row>
    <row r="51" spans="1:11">
      <c r="A51" s="192" t="s">
        <v>201</v>
      </c>
      <c r="B51" s="193"/>
      <c r="C51" s="193"/>
      <c r="D51" s="193"/>
      <c r="E51" s="193"/>
      <c r="F51" s="193"/>
      <c r="G51" s="193"/>
      <c r="H51" s="194"/>
      <c r="I51" s="1">
        <v>45</v>
      </c>
      <c r="J51" s="7">
        <v>640754965</v>
      </c>
      <c r="K51" s="7">
        <v>643774741</v>
      </c>
    </row>
    <row r="52" spans="1:11">
      <c r="A52" s="192" t="s">
        <v>202</v>
      </c>
      <c r="B52" s="193"/>
      <c r="C52" s="193"/>
      <c r="D52" s="193"/>
      <c r="E52" s="193"/>
      <c r="F52" s="193"/>
      <c r="G52" s="193"/>
      <c r="H52" s="194"/>
      <c r="I52" s="1">
        <v>46</v>
      </c>
      <c r="J52" s="7">
        <v>4037721</v>
      </c>
      <c r="K52" s="7">
        <v>4457319</v>
      </c>
    </row>
    <row r="53" spans="1:11">
      <c r="A53" s="192" t="s">
        <v>203</v>
      </c>
      <c r="B53" s="193"/>
      <c r="C53" s="193"/>
      <c r="D53" s="193"/>
      <c r="E53" s="193"/>
      <c r="F53" s="193"/>
      <c r="G53" s="193"/>
      <c r="H53" s="194"/>
      <c r="I53" s="1">
        <v>47</v>
      </c>
      <c r="J53" s="7">
        <v>1879956</v>
      </c>
      <c r="K53" s="7">
        <v>1610973</v>
      </c>
    </row>
    <row r="54" spans="1:11">
      <c r="A54" s="192" t="s">
        <v>10</v>
      </c>
      <c r="B54" s="193"/>
      <c r="C54" s="193"/>
      <c r="D54" s="193"/>
      <c r="E54" s="193"/>
      <c r="F54" s="193"/>
      <c r="G54" s="193"/>
      <c r="H54" s="194"/>
      <c r="I54" s="1">
        <v>48</v>
      </c>
      <c r="J54" s="7">
        <v>65426835</v>
      </c>
      <c r="K54" s="7">
        <v>50714086</v>
      </c>
    </row>
    <row r="55" spans="1:11">
      <c r="A55" s="192" t="s">
        <v>11</v>
      </c>
      <c r="B55" s="193"/>
      <c r="C55" s="193"/>
      <c r="D55" s="193"/>
      <c r="E55" s="193"/>
      <c r="F55" s="193"/>
      <c r="G55" s="193"/>
      <c r="H55" s="194"/>
      <c r="I55" s="1">
        <v>49</v>
      </c>
      <c r="J55" s="7">
        <v>207093518</v>
      </c>
      <c r="K55" s="7">
        <v>172022214</v>
      </c>
    </row>
    <row r="56" spans="1:11">
      <c r="A56" s="192" t="s">
        <v>102</v>
      </c>
      <c r="B56" s="193"/>
      <c r="C56" s="193"/>
      <c r="D56" s="193"/>
      <c r="E56" s="193"/>
      <c r="F56" s="193"/>
      <c r="G56" s="193"/>
      <c r="H56" s="194"/>
      <c r="I56" s="1">
        <v>50</v>
      </c>
      <c r="J56" s="41">
        <v>98874386</v>
      </c>
      <c r="K56" s="41">
        <v>94814189</v>
      </c>
    </row>
    <row r="57" spans="1:11">
      <c r="A57" s="192" t="s">
        <v>76</v>
      </c>
      <c r="B57" s="193"/>
      <c r="C57" s="193"/>
      <c r="D57" s="193"/>
      <c r="E57" s="193"/>
      <c r="F57" s="193"/>
      <c r="G57" s="193"/>
      <c r="H57" s="194"/>
      <c r="I57" s="1">
        <v>51</v>
      </c>
      <c r="J57" s="7">
        <v>0</v>
      </c>
      <c r="K57" s="7">
        <v>0</v>
      </c>
    </row>
    <row r="58" spans="1:11">
      <c r="A58" s="192" t="s">
        <v>77</v>
      </c>
      <c r="B58" s="193"/>
      <c r="C58" s="193"/>
      <c r="D58" s="193"/>
      <c r="E58" s="193"/>
      <c r="F58" s="193"/>
      <c r="G58" s="193"/>
      <c r="H58" s="194"/>
      <c r="I58" s="1">
        <v>52</v>
      </c>
      <c r="J58" s="7">
        <v>0</v>
      </c>
      <c r="K58" s="7">
        <v>0</v>
      </c>
    </row>
    <row r="59" spans="1:11">
      <c r="A59" s="192" t="s">
        <v>241</v>
      </c>
      <c r="B59" s="193"/>
      <c r="C59" s="193"/>
      <c r="D59" s="193"/>
      <c r="E59" s="193"/>
      <c r="F59" s="193"/>
      <c r="G59" s="193"/>
      <c r="H59" s="194"/>
      <c r="I59" s="1">
        <v>53</v>
      </c>
      <c r="J59" s="7">
        <v>0</v>
      </c>
      <c r="K59" s="7">
        <v>3308546</v>
      </c>
    </row>
    <row r="60" spans="1:11">
      <c r="A60" s="192" t="s">
        <v>83</v>
      </c>
      <c r="B60" s="193"/>
      <c r="C60" s="193"/>
      <c r="D60" s="193"/>
      <c r="E60" s="193"/>
      <c r="F60" s="193"/>
      <c r="G60" s="193"/>
      <c r="H60" s="194"/>
      <c r="I60" s="1">
        <v>54</v>
      </c>
      <c r="J60" s="7">
        <v>9631534</v>
      </c>
      <c r="K60" s="7">
        <v>2781110</v>
      </c>
    </row>
    <row r="61" spans="1:11">
      <c r="A61" s="192" t="s">
        <v>84</v>
      </c>
      <c r="B61" s="193"/>
      <c r="C61" s="193"/>
      <c r="D61" s="193"/>
      <c r="E61" s="193"/>
      <c r="F61" s="193"/>
      <c r="G61" s="193"/>
      <c r="H61" s="194"/>
      <c r="I61" s="1">
        <v>55</v>
      </c>
      <c r="J61" s="7">
        <v>26629</v>
      </c>
      <c r="K61" s="7">
        <v>12662562</v>
      </c>
    </row>
    <row r="62" spans="1:11">
      <c r="A62" s="192" t="s">
        <v>85</v>
      </c>
      <c r="B62" s="193"/>
      <c r="C62" s="193"/>
      <c r="D62" s="193"/>
      <c r="E62" s="193"/>
      <c r="F62" s="193"/>
      <c r="G62" s="193"/>
      <c r="H62" s="194"/>
      <c r="I62" s="1">
        <v>56</v>
      </c>
      <c r="J62" s="7">
        <v>88905357</v>
      </c>
      <c r="K62" s="7">
        <v>75701105</v>
      </c>
    </row>
    <row r="63" spans="1:11">
      <c r="A63" s="192" t="s">
        <v>46</v>
      </c>
      <c r="B63" s="193"/>
      <c r="C63" s="193"/>
      <c r="D63" s="193"/>
      <c r="E63" s="193"/>
      <c r="F63" s="193"/>
      <c r="G63" s="193"/>
      <c r="H63" s="194"/>
      <c r="I63" s="1">
        <v>57</v>
      </c>
      <c r="J63" s="7">
        <v>310866</v>
      </c>
      <c r="K63" s="7">
        <v>360866</v>
      </c>
    </row>
    <row r="64" spans="1:11">
      <c r="A64" s="192" t="s">
        <v>207</v>
      </c>
      <c r="B64" s="193"/>
      <c r="C64" s="193"/>
      <c r="D64" s="193"/>
      <c r="E64" s="193"/>
      <c r="F64" s="193"/>
      <c r="G64" s="193"/>
      <c r="H64" s="194"/>
      <c r="I64" s="1">
        <v>58</v>
      </c>
      <c r="J64" s="7">
        <v>45934735</v>
      </c>
      <c r="K64" s="7">
        <v>80683383</v>
      </c>
    </row>
    <row r="65" spans="1:11">
      <c r="A65" s="189" t="s">
        <v>56</v>
      </c>
      <c r="B65" s="190"/>
      <c r="C65" s="190"/>
      <c r="D65" s="190"/>
      <c r="E65" s="190"/>
      <c r="F65" s="190"/>
      <c r="G65" s="190"/>
      <c r="H65" s="191"/>
      <c r="I65" s="1">
        <v>59</v>
      </c>
      <c r="J65" s="7">
        <v>9619059</v>
      </c>
      <c r="K65" s="7">
        <v>8778600</v>
      </c>
    </row>
    <row r="66" spans="1:11">
      <c r="A66" s="189" t="s">
        <v>240</v>
      </c>
      <c r="B66" s="190"/>
      <c r="C66" s="190"/>
      <c r="D66" s="190"/>
      <c r="E66" s="190"/>
      <c r="F66" s="190"/>
      <c r="G66" s="190"/>
      <c r="H66" s="191"/>
      <c r="I66" s="1">
        <v>60</v>
      </c>
      <c r="J66" s="41">
        <v>2485811633</v>
      </c>
      <c r="K66" s="41">
        <v>2519459160</v>
      </c>
    </row>
    <row r="67" spans="1:11">
      <c r="A67" s="209" t="s">
        <v>91</v>
      </c>
      <c r="B67" s="210"/>
      <c r="C67" s="210"/>
      <c r="D67" s="210"/>
      <c r="E67" s="210"/>
      <c r="F67" s="210"/>
      <c r="G67" s="210"/>
      <c r="H67" s="211"/>
      <c r="I67" s="4">
        <v>61</v>
      </c>
      <c r="J67" s="8">
        <v>643491396</v>
      </c>
      <c r="K67" s="8">
        <v>845058281</v>
      </c>
    </row>
    <row r="68" spans="1:11">
      <c r="A68" s="212" t="s">
        <v>58</v>
      </c>
      <c r="B68" s="213"/>
      <c r="C68" s="213"/>
      <c r="D68" s="213"/>
      <c r="E68" s="213"/>
      <c r="F68" s="213"/>
      <c r="G68" s="213"/>
      <c r="H68" s="213"/>
      <c r="I68" s="213"/>
      <c r="J68" s="213"/>
      <c r="K68" s="214"/>
    </row>
    <row r="69" spans="1:11">
      <c r="A69" s="186" t="s">
        <v>191</v>
      </c>
      <c r="B69" s="187"/>
      <c r="C69" s="187"/>
      <c r="D69" s="187"/>
      <c r="E69" s="187"/>
      <c r="F69" s="187"/>
      <c r="G69" s="187"/>
      <c r="H69" s="188"/>
      <c r="I69" s="3">
        <v>62</v>
      </c>
      <c r="J69" s="42">
        <v>610228565</v>
      </c>
      <c r="K69" s="42">
        <v>570685361</v>
      </c>
    </row>
    <row r="70" spans="1:11">
      <c r="A70" s="192" t="s">
        <v>141</v>
      </c>
      <c r="B70" s="193"/>
      <c r="C70" s="193"/>
      <c r="D70" s="193"/>
      <c r="E70" s="193"/>
      <c r="F70" s="193"/>
      <c r="G70" s="193"/>
      <c r="H70" s="194"/>
      <c r="I70" s="1">
        <v>63</v>
      </c>
      <c r="J70" s="7">
        <v>286726500</v>
      </c>
      <c r="K70" s="7">
        <v>286726500</v>
      </c>
    </row>
    <row r="71" spans="1:11">
      <c r="A71" s="192" t="s">
        <v>142</v>
      </c>
      <c r="B71" s="193"/>
      <c r="C71" s="193"/>
      <c r="D71" s="193"/>
      <c r="E71" s="193"/>
      <c r="F71" s="193"/>
      <c r="G71" s="193"/>
      <c r="H71" s="194"/>
      <c r="I71" s="1">
        <v>64</v>
      </c>
      <c r="J71" s="7">
        <v>80478889</v>
      </c>
      <c r="K71" s="7">
        <v>80478889</v>
      </c>
    </row>
    <row r="72" spans="1:11">
      <c r="A72" s="192" t="s">
        <v>143</v>
      </c>
      <c r="B72" s="193"/>
      <c r="C72" s="193"/>
      <c r="D72" s="193"/>
      <c r="E72" s="193"/>
      <c r="F72" s="193"/>
      <c r="G72" s="193"/>
      <c r="H72" s="194"/>
      <c r="I72" s="1">
        <v>65</v>
      </c>
      <c r="J72" s="41">
        <v>441552955</v>
      </c>
      <c r="K72" s="41">
        <v>129044998.99000001</v>
      </c>
    </row>
    <row r="73" spans="1:11">
      <c r="A73" s="192" t="s">
        <v>144</v>
      </c>
      <c r="B73" s="193"/>
      <c r="C73" s="193"/>
      <c r="D73" s="193"/>
      <c r="E73" s="193"/>
      <c r="F73" s="193"/>
      <c r="G73" s="193"/>
      <c r="H73" s="194"/>
      <c r="I73" s="1">
        <v>66</v>
      </c>
      <c r="J73" s="7">
        <v>13171867</v>
      </c>
      <c r="K73" s="7">
        <v>12586043</v>
      </c>
    </row>
    <row r="74" spans="1:11">
      <c r="A74" s="192" t="s">
        <v>145</v>
      </c>
      <c r="B74" s="193"/>
      <c r="C74" s="193"/>
      <c r="D74" s="193"/>
      <c r="E74" s="193"/>
      <c r="F74" s="193"/>
      <c r="G74" s="193"/>
      <c r="H74" s="194"/>
      <c r="I74" s="1">
        <v>67</v>
      </c>
      <c r="J74" s="7">
        <v>7773071</v>
      </c>
      <c r="K74" s="7">
        <v>7773071</v>
      </c>
    </row>
    <row r="75" spans="1:11">
      <c r="A75" s="192" t="s">
        <v>133</v>
      </c>
      <c r="B75" s="193"/>
      <c r="C75" s="193"/>
      <c r="D75" s="193"/>
      <c r="E75" s="193"/>
      <c r="F75" s="193"/>
      <c r="G75" s="193"/>
      <c r="H75" s="194"/>
      <c r="I75" s="1">
        <v>68</v>
      </c>
      <c r="J75" s="7">
        <v>7773071</v>
      </c>
      <c r="K75" s="7">
        <v>7773071</v>
      </c>
    </row>
    <row r="76" spans="1:11">
      <c r="A76" s="192" t="s">
        <v>134</v>
      </c>
      <c r="B76" s="193"/>
      <c r="C76" s="193"/>
      <c r="D76" s="193"/>
      <c r="E76" s="193"/>
      <c r="F76" s="193"/>
      <c r="G76" s="193"/>
      <c r="H76" s="194"/>
      <c r="I76" s="1">
        <v>69</v>
      </c>
      <c r="J76" s="7">
        <v>310420110</v>
      </c>
      <c r="K76" s="7">
        <v>33089335</v>
      </c>
    </row>
    <row r="77" spans="1:11">
      <c r="A77" s="192" t="s">
        <v>135</v>
      </c>
      <c r="B77" s="193"/>
      <c r="C77" s="193"/>
      <c r="D77" s="193"/>
      <c r="E77" s="193"/>
      <c r="F77" s="193"/>
      <c r="G77" s="193"/>
      <c r="H77" s="194"/>
      <c r="I77" s="1">
        <v>70</v>
      </c>
      <c r="J77" s="7">
        <v>117960978</v>
      </c>
      <c r="K77" s="7">
        <v>83369620.99000001</v>
      </c>
    </row>
    <row r="78" spans="1:11">
      <c r="A78" s="192" t="s">
        <v>136</v>
      </c>
      <c r="B78" s="193"/>
      <c r="C78" s="193"/>
      <c r="D78" s="193"/>
      <c r="E78" s="193"/>
      <c r="F78" s="193"/>
      <c r="G78" s="193"/>
      <c r="H78" s="194"/>
      <c r="I78" s="1">
        <v>71</v>
      </c>
      <c r="J78" s="7">
        <v>59302306</v>
      </c>
      <c r="K78" s="7">
        <v>59650161</v>
      </c>
    </row>
    <row r="79" spans="1:11">
      <c r="A79" s="192" t="s">
        <v>237</v>
      </c>
      <c r="B79" s="193"/>
      <c r="C79" s="193"/>
      <c r="D79" s="193"/>
      <c r="E79" s="193"/>
      <c r="F79" s="193"/>
      <c r="G79" s="193"/>
      <c r="H79" s="194"/>
      <c r="I79" s="1">
        <v>72</v>
      </c>
      <c r="J79" s="41">
        <v>17711613</v>
      </c>
      <c r="K79" s="41">
        <v>21473484</v>
      </c>
    </row>
    <row r="80" spans="1:11">
      <c r="A80" s="192" t="s">
        <v>169</v>
      </c>
      <c r="B80" s="193"/>
      <c r="C80" s="193"/>
      <c r="D80" s="193"/>
      <c r="E80" s="193"/>
      <c r="F80" s="193"/>
      <c r="G80" s="193"/>
      <c r="H80" s="194"/>
      <c r="I80" s="1">
        <v>73</v>
      </c>
      <c r="J80" s="7">
        <v>27868908</v>
      </c>
      <c r="K80" s="7">
        <v>36882528</v>
      </c>
    </row>
    <row r="81" spans="1:11">
      <c r="A81" s="192" t="s">
        <v>170</v>
      </c>
      <c r="B81" s="193"/>
      <c r="C81" s="193"/>
      <c r="D81" s="193"/>
      <c r="E81" s="193"/>
      <c r="F81" s="193"/>
      <c r="G81" s="193"/>
      <c r="H81" s="194"/>
      <c r="I81" s="1">
        <v>74</v>
      </c>
      <c r="J81" s="7">
        <v>10157295</v>
      </c>
      <c r="K81" s="7">
        <v>15409044</v>
      </c>
    </row>
    <row r="82" spans="1:11">
      <c r="A82" s="192" t="s">
        <v>238</v>
      </c>
      <c r="B82" s="193"/>
      <c r="C82" s="193"/>
      <c r="D82" s="193"/>
      <c r="E82" s="193"/>
      <c r="F82" s="193"/>
      <c r="G82" s="193"/>
      <c r="H82" s="194"/>
      <c r="I82" s="1">
        <v>75</v>
      </c>
      <c r="J82" s="41">
        <v>-278179473</v>
      </c>
      <c r="K82" s="41">
        <v>-9687259.9900000021</v>
      </c>
    </row>
    <row r="83" spans="1:11">
      <c r="A83" s="192" t="s">
        <v>171</v>
      </c>
      <c r="B83" s="193"/>
      <c r="C83" s="193"/>
      <c r="D83" s="193"/>
      <c r="E83" s="193"/>
      <c r="F83" s="193"/>
      <c r="G83" s="193"/>
      <c r="H83" s="194"/>
      <c r="I83" s="1">
        <v>76</v>
      </c>
      <c r="J83" s="7">
        <v>0</v>
      </c>
      <c r="K83" s="7">
        <v>0</v>
      </c>
    </row>
    <row r="84" spans="1:11">
      <c r="A84" s="192" t="s">
        <v>172</v>
      </c>
      <c r="B84" s="193"/>
      <c r="C84" s="193"/>
      <c r="D84" s="193"/>
      <c r="E84" s="193"/>
      <c r="F84" s="193"/>
      <c r="G84" s="193"/>
      <c r="H84" s="194"/>
      <c r="I84" s="1">
        <v>77</v>
      </c>
      <c r="J84" s="7">
        <v>278179473</v>
      </c>
      <c r="K84" s="7">
        <v>9687259.9900000021</v>
      </c>
    </row>
    <row r="85" spans="1:11">
      <c r="A85" s="192" t="s">
        <v>173</v>
      </c>
      <c r="B85" s="193"/>
      <c r="C85" s="193"/>
      <c r="D85" s="193"/>
      <c r="E85" s="193"/>
      <c r="F85" s="193"/>
      <c r="G85" s="193"/>
      <c r="H85" s="194"/>
      <c r="I85" s="1">
        <v>78</v>
      </c>
      <c r="J85" s="7">
        <v>2635775</v>
      </c>
      <c r="K85" s="7">
        <v>2998588</v>
      </c>
    </row>
    <row r="86" spans="1:11">
      <c r="A86" s="189" t="s">
        <v>19</v>
      </c>
      <c r="B86" s="190"/>
      <c r="C86" s="190"/>
      <c r="D86" s="190"/>
      <c r="E86" s="190"/>
      <c r="F86" s="190"/>
      <c r="G86" s="190"/>
      <c r="H86" s="191"/>
      <c r="I86" s="1">
        <v>79</v>
      </c>
      <c r="J86" s="41">
        <v>7068583</v>
      </c>
      <c r="K86" s="41">
        <v>7057793</v>
      </c>
    </row>
    <row r="87" spans="1:11">
      <c r="A87" s="192" t="s">
        <v>129</v>
      </c>
      <c r="B87" s="193"/>
      <c r="C87" s="193"/>
      <c r="D87" s="193"/>
      <c r="E87" s="193"/>
      <c r="F87" s="193"/>
      <c r="G87" s="193"/>
      <c r="H87" s="194"/>
      <c r="I87" s="1">
        <v>80</v>
      </c>
      <c r="J87" s="7">
        <v>6579068</v>
      </c>
      <c r="K87" s="7">
        <v>6565742</v>
      </c>
    </row>
    <row r="88" spans="1:11">
      <c r="A88" s="192" t="s">
        <v>130</v>
      </c>
      <c r="B88" s="193"/>
      <c r="C88" s="193"/>
      <c r="D88" s="193"/>
      <c r="E88" s="193"/>
      <c r="F88" s="193"/>
      <c r="G88" s="193"/>
      <c r="H88" s="194"/>
      <c r="I88" s="1">
        <v>81</v>
      </c>
      <c r="J88" s="7">
        <v>0</v>
      </c>
      <c r="K88" s="7">
        <v>49690</v>
      </c>
    </row>
    <row r="89" spans="1:11">
      <c r="A89" s="192" t="s">
        <v>131</v>
      </c>
      <c r="B89" s="193"/>
      <c r="C89" s="193"/>
      <c r="D89" s="193"/>
      <c r="E89" s="193"/>
      <c r="F89" s="193"/>
      <c r="G89" s="193"/>
      <c r="H89" s="194"/>
      <c r="I89" s="1">
        <v>82</v>
      </c>
      <c r="J89" s="7">
        <v>489515</v>
      </c>
      <c r="K89" s="7">
        <v>442361</v>
      </c>
    </row>
    <row r="90" spans="1:11">
      <c r="A90" s="189" t="s">
        <v>20</v>
      </c>
      <c r="B90" s="190"/>
      <c r="C90" s="190"/>
      <c r="D90" s="190"/>
      <c r="E90" s="190"/>
      <c r="F90" s="190"/>
      <c r="G90" s="190"/>
      <c r="H90" s="191"/>
      <c r="I90" s="1">
        <v>83</v>
      </c>
      <c r="J90" s="41">
        <v>672477705</v>
      </c>
      <c r="K90" s="41">
        <v>726808186</v>
      </c>
    </row>
    <row r="91" spans="1:11">
      <c r="A91" s="192" t="s">
        <v>132</v>
      </c>
      <c r="B91" s="193"/>
      <c r="C91" s="193"/>
      <c r="D91" s="193"/>
      <c r="E91" s="193"/>
      <c r="F91" s="193"/>
      <c r="G91" s="193"/>
      <c r="H91" s="194"/>
      <c r="I91" s="1">
        <v>84</v>
      </c>
      <c r="J91" s="7">
        <v>633333</v>
      </c>
      <c r="K91" s="7">
        <v>0</v>
      </c>
    </row>
    <row r="92" spans="1:11">
      <c r="A92" s="192" t="s">
        <v>242</v>
      </c>
      <c r="B92" s="193"/>
      <c r="C92" s="193"/>
      <c r="D92" s="193"/>
      <c r="E92" s="193"/>
      <c r="F92" s="193"/>
      <c r="G92" s="193"/>
      <c r="H92" s="194"/>
      <c r="I92" s="1">
        <v>85</v>
      </c>
      <c r="J92" s="7">
        <v>0</v>
      </c>
      <c r="K92" s="7">
        <v>0</v>
      </c>
    </row>
    <row r="93" spans="1:11">
      <c r="A93" s="192" t="s">
        <v>0</v>
      </c>
      <c r="B93" s="193"/>
      <c r="C93" s="193"/>
      <c r="D93" s="193"/>
      <c r="E93" s="193"/>
      <c r="F93" s="193"/>
      <c r="G93" s="193"/>
      <c r="H93" s="194"/>
      <c r="I93" s="1">
        <v>86</v>
      </c>
      <c r="J93" s="7">
        <v>517686271</v>
      </c>
      <c r="K93" s="7">
        <v>582723265</v>
      </c>
    </row>
    <row r="94" spans="1:11">
      <c r="A94" s="192" t="s">
        <v>243</v>
      </c>
      <c r="B94" s="193"/>
      <c r="C94" s="193"/>
      <c r="D94" s="193"/>
      <c r="E94" s="193"/>
      <c r="F94" s="193"/>
      <c r="G94" s="193"/>
      <c r="H94" s="194"/>
      <c r="I94" s="1">
        <v>87</v>
      </c>
      <c r="J94" s="7">
        <v>0</v>
      </c>
      <c r="K94" s="7">
        <v>0</v>
      </c>
    </row>
    <row r="95" spans="1:11">
      <c r="A95" s="192" t="s">
        <v>244</v>
      </c>
      <c r="B95" s="193"/>
      <c r="C95" s="193"/>
      <c r="D95" s="193"/>
      <c r="E95" s="193"/>
      <c r="F95" s="193"/>
      <c r="G95" s="193"/>
      <c r="H95" s="194"/>
      <c r="I95" s="1">
        <v>88</v>
      </c>
      <c r="J95" s="7">
        <v>154158101</v>
      </c>
      <c r="K95" s="7">
        <v>144084921</v>
      </c>
    </row>
    <row r="96" spans="1:11">
      <c r="A96" s="192" t="s">
        <v>245</v>
      </c>
      <c r="B96" s="193"/>
      <c r="C96" s="193"/>
      <c r="D96" s="193"/>
      <c r="E96" s="193"/>
      <c r="F96" s="193"/>
      <c r="G96" s="193"/>
      <c r="H96" s="194"/>
      <c r="I96" s="1">
        <v>89</v>
      </c>
      <c r="J96" s="7">
        <v>0</v>
      </c>
      <c r="K96" s="7">
        <v>0</v>
      </c>
    </row>
    <row r="97" spans="1:11">
      <c r="A97" s="192" t="s">
        <v>94</v>
      </c>
      <c r="B97" s="193"/>
      <c r="C97" s="193"/>
      <c r="D97" s="193"/>
      <c r="E97" s="193"/>
      <c r="F97" s="193"/>
      <c r="G97" s="193"/>
      <c r="H97" s="194"/>
      <c r="I97" s="1">
        <v>90</v>
      </c>
      <c r="J97" s="7">
        <v>0</v>
      </c>
      <c r="K97" s="7">
        <v>0</v>
      </c>
    </row>
    <row r="98" spans="1:11">
      <c r="A98" s="192" t="s">
        <v>92</v>
      </c>
      <c r="B98" s="193"/>
      <c r="C98" s="193"/>
      <c r="D98" s="193"/>
      <c r="E98" s="193"/>
      <c r="F98" s="193"/>
      <c r="G98" s="193"/>
      <c r="H98" s="194"/>
      <c r="I98" s="1">
        <v>91</v>
      </c>
      <c r="J98" s="7">
        <v>0</v>
      </c>
      <c r="K98" s="7">
        <v>0</v>
      </c>
    </row>
    <row r="99" spans="1:11">
      <c r="A99" s="192" t="s">
        <v>93</v>
      </c>
      <c r="B99" s="193"/>
      <c r="C99" s="193"/>
      <c r="D99" s="193"/>
      <c r="E99" s="193"/>
      <c r="F99" s="193"/>
      <c r="G99" s="193"/>
      <c r="H99" s="194"/>
      <c r="I99" s="1">
        <v>92</v>
      </c>
      <c r="J99" s="7">
        <v>0</v>
      </c>
      <c r="K99" s="7">
        <v>0</v>
      </c>
    </row>
    <row r="100" spans="1:11">
      <c r="A100" s="189" t="s">
        <v>21</v>
      </c>
      <c r="B100" s="190"/>
      <c r="C100" s="190"/>
      <c r="D100" s="190"/>
      <c r="E100" s="190"/>
      <c r="F100" s="190"/>
      <c r="G100" s="190"/>
      <c r="H100" s="191"/>
      <c r="I100" s="1">
        <v>93</v>
      </c>
      <c r="J100" s="41">
        <v>1192865836</v>
      </c>
      <c r="K100" s="41">
        <v>1200081717</v>
      </c>
    </row>
    <row r="101" spans="1:11">
      <c r="A101" s="192" t="s">
        <v>132</v>
      </c>
      <c r="B101" s="193"/>
      <c r="C101" s="193"/>
      <c r="D101" s="193"/>
      <c r="E101" s="193"/>
      <c r="F101" s="193"/>
      <c r="G101" s="193"/>
      <c r="H101" s="194"/>
      <c r="I101" s="1">
        <v>94</v>
      </c>
      <c r="J101" s="7">
        <v>0</v>
      </c>
      <c r="K101" s="7">
        <v>0</v>
      </c>
    </row>
    <row r="102" spans="1:11">
      <c r="A102" s="192" t="s">
        <v>242</v>
      </c>
      <c r="B102" s="193"/>
      <c r="C102" s="193"/>
      <c r="D102" s="193"/>
      <c r="E102" s="193"/>
      <c r="F102" s="193"/>
      <c r="G102" s="193"/>
      <c r="H102" s="194"/>
      <c r="I102" s="1">
        <v>95</v>
      </c>
      <c r="J102" s="7">
        <v>1226407</v>
      </c>
      <c r="K102" s="7">
        <v>7514738</v>
      </c>
    </row>
    <row r="103" spans="1:11">
      <c r="A103" s="192" t="s">
        <v>0</v>
      </c>
      <c r="B103" s="193"/>
      <c r="C103" s="193"/>
      <c r="D103" s="193"/>
      <c r="E103" s="193"/>
      <c r="F103" s="193"/>
      <c r="G103" s="193"/>
      <c r="H103" s="194"/>
      <c r="I103" s="1">
        <v>96</v>
      </c>
      <c r="J103" s="7">
        <v>407334632</v>
      </c>
      <c r="K103" s="7">
        <v>366162648</v>
      </c>
    </row>
    <row r="104" spans="1:11">
      <c r="A104" s="192" t="s">
        <v>243</v>
      </c>
      <c r="B104" s="193"/>
      <c r="C104" s="193"/>
      <c r="D104" s="193"/>
      <c r="E104" s="193"/>
      <c r="F104" s="193"/>
      <c r="G104" s="193"/>
      <c r="H104" s="194"/>
      <c r="I104" s="1">
        <v>97</v>
      </c>
      <c r="J104" s="7">
        <v>224669303</v>
      </c>
      <c r="K104" s="7">
        <v>185264804</v>
      </c>
    </row>
    <row r="105" spans="1:11">
      <c r="A105" s="192" t="s">
        <v>244</v>
      </c>
      <c r="B105" s="193"/>
      <c r="C105" s="193"/>
      <c r="D105" s="193"/>
      <c r="E105" s="193"/>
      <c r="F105" s="193"/>
      <c r="G105" s="193"/>
      <c r="H105" s="194"/>
      <c r="I105" s="1">
        <v>98</v>
      </c>
      <c r="J105" s="7">
        <v>415550167</v>
      </c>
      <c r="K105" s="7">
        <v>440846079</v>
      </c>
    </row>
    <row r="106" spans="1:11">
      <c r="A106" s="192" t="s">
        <v>245</v>
      </c>
      <c r="B106" s="193"/>
      <c r="C106" s="193"/>
      <c r="D106" s="193"/>
      <c r="E106" s="193"/>
      <c r="F106" s="193"/>
      <c r="G106" s="193"/>
      <c r="H106" s="194"/>
      <c r="I106" s="1">
        <v>99</v>
      </c>
      <c r="J106" s="7">
        <v>64948782</v>
      </c>
      <c r="K106" s="7">
        <v>58118751</v>
      </c>
    </row>
    <row r="107" spans="1:11">
      <c r="A107" s="192" t="s">
        <v>94</v>
      </c>
      <c r="B107" s="193"/>
      <c r="C107" s="193"/>
      <c r="D107" s="193"/>
      <c r="E107" s="193"/>
      <c r="F107" s="193"/>
      <c r="G107" s="193"/>
      <c r="H107" s="194"/>
      <c r="I107" s="1">
        <v>100</v>
      </c>
      <c r="J107" s="7">
        <v>1906148</v>
      </c>
      <c r="K107" s="7">
        <v>3950619</v>
      </c>
    </row>
    <row r="108" spans="1:11">
      <c r="A108" s="192" t="s">
        <v>95</v>
      </c>
      <c r="B108" s="193"/>
      <c r="C108" s="193"/>
      <c r="D108" s="193"/>
      <c r="E108" s="193"/>
      <c r="F108" s="193"/>
      <c r="G108" s="193"/>
      <c r="H108" s="194"/>
      <c r="I108" s="1">
        <v>101</v>
      </c>
      <c r="J108" s="7">
        <v>23668192</v>
      </c>
      <c r="K108" s="7">
        <v>36153886</v>
      </c>
    </row>
    <row r="109" spans="1:11">
      <c r="A109" s="192" t="s">
        <v>96</v>
      </c>
      <c r="B109" s="193"/>
      <c r="C109" s="193"/>
      <c r="D109" s="193"/>
      <c r="E109" s="193"/>
      <c r="F109" s="193"/>
      <c r="G109" s="193"/>
      <c r="H109" s="194"/>
      <c r="I109" s="1">
        <v>102</v>
      </c>
      <c r="J109" s="7">
        <v>16922163</v>
      </c>
      <c r="K109" s="7">
        <v>52221422</v>
      </c>
    </row>
    <row r="110" spans="1:11">
      <c r="A110" s="192" t="s">
        <v>99</v>
      </c>
      <c r="B110" s="193"/>
      <c r="C110" s="193"/>
      <c r="D110" s="193"/>
      <c r="E110" s="193"/>
      <c r="F110" s="193"/>
      <c r="G110" s="193"/>
      <c r="H110" s="194"/>
      <c r="I110" s="1">
        <v>103</v>
      </c>
      <c r="J110" s="7">
        <v>2899762</v>
      </c>
      <c r="K110" s="7">
        <v>1899762</v>
      </c>
    </row>
    <row r="111" spans="1:11">
      <c r="A111" s="192" t="s">
        <v>97</v>
      </c>
      <c r="B111" s="193"/>
      <c r="C111" s="193"/>
      <c r="D111" s="193"/>
      <c r="E111" s="193"/>
      <c r="F111" s="193"/>
      <c r="G111" s="193"/>
      <c r="H111" s="194"/>
      <c r="I111" s="1">
        <v>104</v>
      </c>
      <c r="J111" s="7">
        <v>0</v>
      </c>
      <c r="K111" s="7">
        <v>0</v>
      </c>
    </row>
    <row r="112" spans="1:11">
      <c r="A112" s="192" t="s">
        <v>98</v>
      </c>
      <c r="B112" s="193"/>
      <c r="C112" s="193"/>
      <c r="D112" s="193"/>
      <c r="E112" s="193"/>
      <c r="F112" s="193"/>
      <c r="G112" s="193"/>
      <c r="H112" s="194"/>
      <c r="I112" s="1">
        <v>105</v>
      </c>
      <c r="J112" s="7">
        <v>33740280</v>
      </c>
      <c r="K112" s="7">
        <v>47949008</v>
      </c>
    </row>
    <row r="113" spans="1:11">
      <c r="A113" s="189" t="s">
        <v>1</v>
      </c>
      <c r="B113" s="190"/>
      <c r="C113" s="190"/>
      <c r="D113" s="190"/>
      <c r="E113" s="190"/>
      <c r="F113" s="190"/>
      <c r="G113" s="190"/>
      <c r="H113" s="191"/>
      <c r="I113" s="1">
        <v>106</v>
      </c>
      <c r="J113" s="7">
        <v>3170944</v>
      </c>
      <c r="K113" s="7">
        <v>14826103</v>
      </c>
    </row>
    <row r="114" spans="1:11">
      <c r="A114" s="189" t="s">
        <v>25</v>
      </c>
      <c r="B114" s="190"/>
      <c r="C114" s="190"/>
      <c r="D114" s="190"/>
      <c r="E114" s="190"/>
      <c r="F114" s="190"/>
      <c r="G114" s="190"/>
      <c r="H114" s="191"/>
      <c r="I114" s="1">
        <v>107</v>
      </c>
      <c r="J114" s="41">
        <v>2485811633</v>
      </c>
      <c r="K114" s="41">
        <v>2519459160</v>
      </c>
    </row>
    <row r="115" spans="1:11">
      <c r="A115" s="222" t="s">
        <v>57</v>
      </c>
      <c r="B115" s="223"/>
      <c r="C115" s="223"/>
      <c r="D115" s="223"/>
      <c r="E115" s="223"/>
      <c r="F115" s="223"/>
      <c r="G115" s="223"/>
      <c r="H115" s="224"/>
      <c r="I115" s="2">
        <v>108</v>
      </c>
      <c r="J115" s="8">
        <v>643491396</v>
      </c>
      <c r="K115" s="8">
        <v>845058281</v>
      </c>
    </row>
    <row r="116" spans="1:11">
      <c r="A116" s="212" t="s">
        <v>309</v>
      </c>
      <c r="B116" s="225"/>
      <c r="C116" s="225"/>
      <c r="D116" s="225"/>
      <c r="E116" s="225"/>
      <c r="F116" s="225"/>
      <c r="G116" s="225"/>
      <c r="H116" s="225"/>
      <c r="I116" s="226"/>
      <c r="J116" s="226"/>
      <c r="K116" s="227"/>
    </row>
    <row r="117" spans="1:11">
      <c r="A117" s="186" t="s">
        <v>186</v>
      </c>
      <c r="B117" s="187"/>
      <c r="C117" s="187"/>
      <c r="D117" s="187"/>
      <c r="E117" s="187"/>
      <c r="F117" s="187"/>
      <c r="G117" s="187"/>
      <c r="H117" s="187"/>
      <c r="I117" s="228"/>
      <c r="J117" s="228"/>
      <c r="K117" s="229"/>
    </row>
    <row r="118" spans="1:11">
      <c r="A118" s="192" t="s">
        <v>8</v>
      </c>
      <c r="B118" s="193"/>
      <c r="C118" s="193"/>
      <c r="D118" s="193"/>
      <c r="E118" s="193"/>
      <c r="F118" s="193"/>
      <c r="G118" s="193"/>
      <c r="H118" s="194"/>
      <c r="I118" s="1">
        <v>109</v>
      </c>
      <c r="J118" s="7">
        <v>607592790</v>
      </c>
      <c r="K118" s="7">
        <v>567686773</v>
      </c>
    </row>
    <row r="119" spans="1:11">
      <c r="A119" s="215" t="s">
        <v>9</v>
      </c>
      <c r="B119" s="216"/>
      <c r="C119" s="216"/>
      <c r="D119" s="216"/>
      <c r="E119" s="216"/>
      <c r="F119" s="216"/>
      <c r="G119" s="216"/>
      <c r="H119" s="217"/>
      <c r="I119" s="4">
        <v>110</v>
      </c>
      <c r="J119" s="8">
        <v>2635775</v>
      </c>
      <c r="K119" s="8">
        <v>2998588</v>
      </c>
    </row>
    <row r="120" spans="1:11">
      <c r="A120" s="218" t="s">
        <v>310</v>
      </c>
      <c r="B120" s="219"/>
      <c r="C120" s="219"/>
      <c r="D120" s="219"/>
      <c r="E120" s="219"/>
      <c r="F120" s="219"/>
      <c r="G120" s="219"/>
      <c r="H120" s="219"/>
      <c r="I120" s="219"/>
      <c r="J120" s="219"/>
      <c r="K120" s="219"/>
    </row>
    <row r="121" spans="1:11">
      <c r="A121" s="220"/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</row>
  </sheetData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phoneticPr fontId="3" type="noConversion"/>
  <dataValidations count="5">
    <dataValidation type="whole" operator="greaterThanOrEqual" allowBlank="1" showInputMessage="1" showErrorMessage="1" errorTitle="Pogrešan unos" error="Mogu se unijeti samo cjelobrojne pozitivne vrijednosti." sqref="J35:J67 J70:K70 J86:K115 J79:K84 J72:K77 K7:K67 J7:J33">
      <formula1>0</formula1>
    </dataValidation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</dataValidations>
  <pageMargins left="0.75" right="0.75" top="1" bottom="1" header="0.5" footer="0.5"/>
  <pageSetup paperSize="9" scale="79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P71"/>
  <sheetViews>
    <sheetView tabSelected="1" view="pageBreakPreview" topLeftCell="A40" zoomScale="110" zoomScaleNormal="100" zoomScaleSheetLayoutView="110" workbookViewId="0">
      <selection activeCell="M44" sqref="M44"/>
    </sheetView>
  </sheetViews>
  <sheetFormatPr defaultColWidth="9.140625" defaultRowHeight="12.75"/>
  <cols>
    <col min="1" max="8" width="9.140625" style="96"/>
    <col min="9" max="9" width="10.140625" style="96" customWidth="1"/>
    <col min="10" max="10" width="10.85546875" style="96" bestFit="1" customWidth="1"/>
    <col min="11" max="11" width="10" style="96" customWidth="1"/>
    <col min="12" max="12" width="11.28515625" style="96" customWidth="1"/>
    <col min="13" max="13" width="10.28515625" style="96" customWidth="1"/>
    <col min="14" max="14" width="9.140625" style="96"/>
    <col min="15" max="15" width="10.140625" style="96" bestFit="1" customWidth="1"/>
    <col min="16" max="16" width="10.7109375" style="96" bestFit="1" customWidth="1"/>
    <col min="17" max="16384" width="9.140625" style="96"/>
  </cols>
  <sheetData>
    <row r="1" spans="1:16" ht="12.75" customHeight="1">
      <c r="A1" s="197" t="s">
        <v>154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spans="1:16" ht="12.75" customHeight="1">
      <c r="A2" s="240" t="s">
        <v>378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</row>
    <row r="3" spans="1:16" ht="12.75" customHeight="1">
      <c r="A3" s="232" t="s">
        <v>382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</row>
    <row r="4" spans="1:16">
      <c r="A4" s="231" t="s">
        <v>59</v>
      </c>
      <c r="B4" s="231"/>
      <c r="C4" s="231"/>
      <c r="D4" s="231"/>
      <c r="E4" s="231"/>
      <c r="F4" s="231"/>
      <c r="G4" s="231"/>
      <c r="H4" s="231"/>
      <c r="I4" s="122" t="s">
        <v>278</v>
      </c>
      <c r="J4" s="230" t="s">
        <v>317</v>
      </c>
      <c r="K4" s="230"/>
      <c r="L4" s="230" t="s">
        <v>318</v>
      </c>
      <c r="M4" s="230"/>
    </row>
    <row r="5" spans="1:16">
      <c r="A5" s="231"/>
      <c r="B5" s="231"/>
      <c r="C5" s="231"/>
      <c r="D5" s="231"/>
      <c r="E5" s="231"/>
      <c r="F5" s="231"/>
      <c r="G5" s="231"/>
      <c r="H5" s="231"/>
      <c r="I5" s="122"/>
      <c r="J5" s="121" t="s">
        <v>313</v>
      </c>
      <c r="K5" s="121" t="s">
        <v>314</v>
      </c>
      <c r="L5" s="121" t="s">
        <v>313</v>
      </c>
      <c r="M5" s="121" t="s">
        <v>314</v>
      </c>
    </row>
    <row r="6" spans="1:16">
      <c r="A6" s="230">
        <v>1</v>
      </c>
      <c r="B6" s="230"/>
      <c r="C6" s="230"/>
      <c r="D6" s="230"/>
      <c r="E6" s="230"/>
      <c r="F6" s="230"/>
      <c r="G6" s="230"/>
      <c r="H6" s="230"/>
      <c r="I6" s="121">
        <v>2</v>
      </c>
      <c r="J6" s="121">
        <v>3</v>
      </c>
      <c r="K6" s="121">
        <v>4</v>
      </c>
      <c r="L6" s="121">
        <v>5</v>
      </c>
      <c r="M6" s="121">
        <v>6</v>
      </c>
    </row>
    <row r="7" spans="1:16">
      <c r="A7" s="186" t="s">
        <v>26</v>
      </c>
      <c r="B7" s="187"/>
      <c r="C7" s="187"/>
      <c r="D7" s="187"/>
      <c r="E7" s="187"/>
      <c r="F7" s="187"/>
      <c r="G7" s="187"/>
      <c r="H7" s="188"/>
      <c r="I7" s="3">
        <v>111</v>
      </c>
      <c r="J7" s="123">
        <v>868707703</v>
      </c>
      <c r="K7" s="123">
        <v>252105385</v>
      </c>
      <c r="L7" s="123">
        <v>1090025816.01</v>
      </c>
      <c r="M7" s="42">
        <v>399125066.00999999</v>
      </c>
      <c r="P7" s="118"/>
    </row>
    <row r="8" spans="1:16">
      <c r="A8" s="189" t="s">
        <v>152</v>
      </c>
      <c r="B8" s="190"/>
      <c r="C8" s="190"/>
      <c r="D8" s="190"/>
      <c r="E8" s="190"/>
      <c r="F8" s="190"/>
      <c r="G8" s="190"/>
      <c r="H8" s="191"/>
      <c r="I8" s="1">
        <v>112</v>
      </c>
      <c r="J8" s="5">
        <v>843591552</v>
      </c>
      <c r="K8" s="5">
        <v>246097994</v>
      </c>
      <c r="L8" s="5">
        <v>1079715491.01</v>
      </c>
      <c r="M8" s="7">
        <v>391991391.00999999</v>
      </c>
      <c r="P8" s="118"/>
    </row>
    <row r="9" spans="1:16">
      <c r="A9" s="189" t="s">
        <v>103</v>
      </c>
      <c r="B9" s="190"/>
      <c r="C9" s="190"/>
      <c r="D9" s="190"/>
      <c r="E9" s="190"/>
      <c r="F9" s="190"/>
      <c r="G9" s="190"/>
      <c r="H9" s="191"/>
      <c r="I9" s="1">
        <v>113</v>
      </c>
      <c r="J9" s="5">
        <v>25116151</v>
      </c>
      <c r="K9" s="5">
        <v>6007391</v>
      </c>
      <c r="L9" s="5">
        <v>10310325</v>
      </c>
      <c r="M9" s="7">
        <v>7133675</v>
      </c>
      <c r="P9" s="118"/>
    </row>
    <row r="10" spans="1:16">
      <c r="A10" s="189" t="s">
        <v>12</v>
      </c>
      <c r="B10" s="190"/>
      <c r="C10" s="190"/>
      <c r="D10" s="190"/>
      <c r="E10" s="190"/>
      <c r="F10" s="190"/>
      <c r="G10" s="190"/>
      <c r="H10" s="191"/>
      <c r="I10" s="1">
        <v>114</v>
      </c>
      <c r="J10" s="46">
        <v>861986809</v>
      </c>
      <c r="K10" s="46">
        <v>238332979</v>
      </c>
      <c r="L10" s="46">
        <v>1045822225</v>
      </c>
      <c r="M10" s="41">
        <v>405210546</v>
      </c>
      <c r="P10" s="118"/>
    </row>
    <row r="11" spans="1:16">
      <c r="A11" s="189" t="s">
        <v>104</v>
      </c>
      <c r="B11" s="190"/>
      <c r="C11" s="190"/>
      <c r="D11" s="190"/>
      <c r="E11" s="190"/>
      <c r="F11" s="190"/>
      <c r="G11" s="190"/>
      <c r="H11" s="191"/>
      <c r="I11" s="1">
        <v>115</v>
      </c>
      <c r="J11" s="5">
        <v>2374324</v>
      </c>
      <c r="K11" s="5">
        <v>-14011302</v>
      </c>
      <c r="L11" s="5">
        <v>10415938</v>
      </c>
      <c r="M11" s="7">
        <v>3258889</v>
      </c>
      <c r="P11" s="118"/>
    </row>
    <row r="12" spans="1:16" ht="12.75" customHeight="1">
      <c r="A12" s="189" t="s">
        <v>22</v>
      </c>
      <c r="B12" s="195"/>
      <c r="C12" s="195"/>
      <c r="D12" s="195"/>
      <c r="E12" s="195"/>
      <c r="F12" s="195"/>
      <c r="G12" s="195"/>
      <c r="H12" s="196"/>
      <c r="I12" s="1">
        <v>116</v>
      </c>
      <c r="J12" s="46">
        <v>541694387</v>
      </c>
      <c r="K12" s="46">
        <v>184924706</v>
      </c>
      <c r="L12" s="46">
        <v>709504317</v>
      </c>
      <c r="M12" s="41">
        <v>273471876</v>
      </c>
      <c r="P12" s="118"/>
    </row>
    <row r="13" spans="1:16">
      <c r="A13" s="192" t="s">
        <v>146</v>
      </c>
      <c r="B13" s="193"/>
      <c r="C13" s="193"/>
      <c r="D13" s="193"/>
      <c r="E13" s="193"/>
      <c r="F13" s="193"/>
      <c r="G13" s="193"/>
      <c r="H13" s="194"/>
      <c r="I13" s="1">
        <v>117</v>
      </c>
      <c r="J13" s="5">
        <v>135531266</v>
      </c>
      <c r="K13" s="5">
        <v>56692295</v>
      </c>
      <c r="L13" s="5">
        <v>278187510</v>
      </c>
      <c r="M13" s="7">
        <v>119072274</v>
      </c>
      <c r="P13" s="118"/>
    </row>
    <row r="14" spans="1:16">
      <c r="A14" s="192" t="s">
        <v>147</v>
      </c>
      <c r="B14" s="193"/>
      <c r="C14" s="193"/>
      <c r="D14" s="193"/>
      <c r="E14" s="193"/>
      <c r="F14" s="193"/>
      <c r="G14" s="193"/>
      <c r="H14" s="194"/>
      <c r="I14" s="1">
        <v>118</v>
      </c>
      <c r="J14" s="5">
        <v>67718054</v>
      </c>
      <c r="K14" s="5">
        <v>-4370438</v>
      </c>
      <c r="L14" s="5">
        <v>80476550</v>
      </c>
      <c r="M14" s="7">
        <v>19393314</v>
      </c>
      <c r="P14" s="118"/>
    </row>
    <row r="15" spans="1:16">
      <c r="A15" s="192" t="s">
        <v>61</v>
      </c>
      <c r="B15" s="193"/>
      <c r="C15" s="193"/>
      <c r="D15" s="193"/>
      <c r="E15" s="193"/>
      <c r="F15" s="193"/>
      <c r="G15" s="193"/>
      <c r="H15" s="194"/>
      <c r="I15" s="1">
        <v>119</v>
      </c>
      <c r="J15" s="5">
        <v>338445067</v>
      </c>
      <c r="K15" s="5">
        <v>132602849</v>
      </c>
      <c r="L15" s="5">
        <v>350840257</v>
      </c>
      <c r="M15" s="7">
        <v>135006288</v>
      </c>
      <c r="P15" s="118"/>
    </row>
    <row r="16" spans="1:16">
      <c r="A16" s="189" t="s">
        <v>23</v>
      </c>
      <c r="B16" s="190"/>
      <c r="C16" s="190"/>
      <c r="D16" s="190"/>
      <c r="E16" s="190"/>
      <c r="F16" s="190"/>
      <c r="G16" s="190"/>
      <c r="H16" s="191"/>
      <c r="I16" s="1">
        <v>120</v>
      </c>
      <c r="J16" s="46">
        <v>167672915</v>
      </c>
      <c r="K16" s="46">
        <v>44022263</v>
      </c>
      <c r="L16" s="46">
        <v>186767716</v>
      </c>
      <c r="M16" s="41">
        <v>75621388</v>
      </c>
      <c r="P16" s="118"/>
    </row>
    <row r="17" spans="1:16">
      <c r="A17" s="192" t="s">
        <v>62</v>
      </c>
      <c r="B17" s="193"/>
      <c r="C17" s="193"/>
      <c r="D17" s="193"/>
      <c r="E17" s="193"/>
      <c r="F17" s="193"/>
      <c r="G17" s="193"/>
      <c r="H17" s="194"/>
      <c r="I17" s="1">
        <v>121</v>
      </c>
      <c r="J17" s="5">
        <v>104820458</v>
      </c>
      <c r="K17" s="5">
        <v>28972390</v>
      </c>
      <c r="L17" s="5">
        <v>119292514</v>
      </c>
      <c r="M17" s="7">
        <v>48251768</v>
      </c>
      <c r="P17" s="118"/>
    </row>
    <row r="18" spans="1:16">
      <c r="A18" s="192" t="s">
        <v>63</v>
      </c>
      <c r="B18" s="193"/>
      <c r="C18" s="193"/>
      <c r="D18" s="193"/>
      <c r="E18" s="193"/>
      <c r="F18" s="193"/>
      <c r="G18" s="193"/>
      <c r="H18" s="194"/>
      <c r="I18" s="1">
        <v>122</v>
      </c>
      <c r="J18" s="5">
        <v>39566118</v>
      </c>
      <c r="K18" s="5">
        <v>9447140</v>
      </c>
      <c r="L18" s="5">
        <v>39212670</v>
      </c>
      <c r="M18" s="7">
        <v>14577931</v>
      </c>
      <c r="P18" s="118"/>
    </row>
    <row r="19" spans="1:16">
      <c r="A19" s="192" t="s">
        <v>64</v>
      </c>
      <c r="B19" s="193"/>
      <c r="C19" s="193"/>
      <c r="D19" s="193"/>
      <c r="E19" s="193"/>
      <c r="F19" s="193"/>
      <c r="G19" s="193"/>
      <c r="H19" s="194"/>
      <c r="I19" s="1">
        <v>123</v>
      </c>
      <c r="J19" s="5">
        <v>23286339</v>
      </c>
      <c r="K19" s="5">
        <v>5602733</v>
      </c>
      <c r="L19" s="5">
        <v>28262532</v>
      </c>
      <c r="M19" s="7">
        <v>12791689</v>
      </c>
      <c r="P19" s="118"/>
    </row>
    <row r="20" spans="1:16">
      <c r="A20" s="189" t="s">
        <v>105</v>
      </c>
      <c r="B20" s="190"/>
      <c r="C20" s="190"/>
      <c r="D20" s="190"/>
      <c r="E20" s="190"/>
      <c r="F20" s="190"/>
      <c r="G20" s="190"/>
      <c r="H20" s="191"/>
      <c r="I20" s="1">
        <v>124</v>
      </c>
      <c r="J20" s="5">
        <v>36536689</v>
      </c>
      <c r="K20" s="5">
        <v>9110565</v>
      </c>
      <c r="L20" s="5">
        <v>37808797</v>
      </c>
      <c r="M20" s="7">
        <v>12630541</v>
      </c>
      <c r="P20" s="118"/>
    </row>
    <row r="21" spans="1:16">
      <c r="A21" s="189" t="s">
        <v>106</v>
      </c>
      <c r="B21" s="190"/>
      <c r="C21" s="190"/>
      <c r="D21" s="190"/>
      <c r="E21" s="190"/>
      <c r="F21" s="190"/>
      <c r="G21" s="190"/>
      <c r="H21" s="191"/>
      <c r="I21" s="1">
        <v>125</v>
      </c>
      <c r="J21" s="5">
        <v>95653887</v>
      </c>
      <c r="K21" s="5">
        <v>16626391</v>
      </c>
      <c r="L21" s="5">
        <v>90596304</v>
      </c>
      <c r="M21" s="7">
        <v>33499598</v>
      </c>
      <c r="P21" s="118"/>
    </row>
    <row r="22" spans="1:16">
      <c r="A22" s="189" t="s">
        <v>24</v>
      </c>
      <c r="B22" s="190"/>
      <c r="C22" s="190"/>
      <c r="D22" s="190"/>
      <c r="E22" s="190"/>
      <c r="F22" s="190"/>
      <c r="G22" s="190"/>
      <c r="H22" s="191"/>
      <c r="I22" s="1">
        <v>126</v>
      </c>
      <c r="J22" s="46">
        <v>32</v>
      </c>
      <c r="K22" s="46">
        <v>0</v>
      </c>
      <c r="L22" s="46">
        <v>92402</v>
      </c>
      <c r="M22" s="41">
        <v>92402</v>
      </c>
      <c r="P22" s="118"/>
    </row>
    <row r="23" spans="1:16">
      <c r="A23" s="192" t="s">
        <v>137</v>
      </c>
      <c r="B23" s="193"/>
      <c r="C23" s="193"/>
      <c r="D23" s="193"/>
      <c r="E23" s="193"/>
      <c r="F23" s="193"/>
      <c r="G23" s="193"/>
      <c r="H23" s="194"/>
      <c r="I23" s="1">
        <v>127</v>
      </c>
      <c r="J23" s="5">
        <v>0</v>
      </c>
      <c r="K23" s="5">
        <v>0</v>
      </c>
      <c r="L23" s="5">
        <v>0</v>
      </c>
      <c r="M23" s="7">
        <v>0</v>
      </c>
      <c r="P23" s="118"/>
    </row>
    <row r="24" spans="1:16">
      <c r="A24" s="192" t="s">
        <v>138</v>
      </c>
      <c r="B24" s="193"/>
      <c r="C24" s="193"/>
      <c r="D24" s="193"/>
      <c r="E24" s="193"/>
      <c r="F24" s="193"/>
      <c r="G24" s="193"/>
      <c r="H24" s="194"/>
      <c r="I24" s="1">
        <v>128</v>
      </c>
      <c r="J24" s="5">
        <v>32</v>
      </c>
      <c r="K24" s="5">
        <v>0</v>
      </c>
      <c r="L24" s="5">
        <v>92402</v>
      </c>
      <c r="M24" s="7">
        <v>92402</v>
      </c>
      <c r="P24" s="118"/>
    </row>
    <row r="25" spans="1:16">
      <c r="A25" s="189" t="s">
        <v>107</v>
      </c>
      <c r="B25" s="190"/>
      <c r="C25" s="190"/>
      <c r="D25" s="190"/>
      <c r="E25" s="190"/>
      <c r="F25" s="190"/>
      <c r="G25" s="190"/>
      <c r="H25" s="191"/>
      <c r="I25" s="1">
        <v>129</v>
      </c>
      <c r="J25" s="5">
        <v>0</v>
      </c>
      <c r="K25" s="5">
        <v>0</v>
      </c>
      <c r="L25" s="5">
        <v>0</v>
      </c>
      <c r="M25" s="7">
        <v>0</v>
      </c>
      <c r="P25" s="118"/>
    </row>
    <row r="26" spans="1:16">
      <c r="A26" s="189" t="s">
        <v>50</v>
      </c>
      <c r="B26" s="190"/>
      <c r="C26" s="190"/>
      <c r="D26" s="190"/>
      <c r="E26" s="190"/>
      <c r="F26" s="190"/>
      <c r="G26" s="190"/>
      <c r="H26" s="191"/>
      <c r="I26" s="1">
        <v>130</v>
      </c>
      <c r="J26" s="5">
        <v>18054575</v>
      </c>
      <c r="K26" s="5">
        <v>-2339644</v>
      </c>
      <c r="L26" s="5">
        <v>10636751</v>
      </c>
      <c r="M26" s="7">
        <v>6635852</v>
      </c>
      <c r="P26" s="118"/>
    </row>
    <row r="27" spans="1:16">
      <c r="A27" s="189" t="s">
        <v>213</v>
      </c>
      <c r="B27" s="190"/>
      <c r="C27" s="190"/>
      <c r="D27" s="190"/>
      <c r="E27" s="190"/>
      <c r="F27" s="190"/>
      <c r="G27" s="190"/>
      <c r="H27" s="191"/>
      <c r="I27" s="1">
        <v>131</v>
      </c>
      <c r="J27" s="46">
        <v>2191690</v>
      </c>
      <c r="K27" s="46">
        <v>2176362</v>
      </c>
      <c r="L27" s="46">
        <v>3430339</v>
      </c>
      <c r="M27" s="41">
        <v>-3870140</v>
      </c>
      <c r="P27" s="118"/>
    </row>
    <row r="28" spans="1:16">
      <c r="A28" s="189" t="s">
        <v>227</v>
      </c>
      <c r="B28" s="190"/>
      <c r="C28" s="190"/>
      <c r="D28" s="190"/>
      <c r="E28" s="190"/>
      <c r="F28" s="190"/>
      <c r="G28" s="190"/>
      <c r="H28" s="191"/>
      <c r="I28" s="1">
        <v>132</v>
      </c>
      <c r="J28" s="5">
        <v>1668088</v>
      </c>
      <c r="K28" s="5">
        <v>1665899</v>
      </c>
      <c r="L28" s="5">
        <v>2414859</v>
      </c>
      <c r="M28" s="7">
        <v>-3982423</v>
      </c>
      <c r="P28" s="118"/>
    </row>
    <row r="29" spans="1:16">
      <c r="A29" s="189" t="s">
        <v>155</v>
      </c>
      <c r="B29" s="190"/>
      <c r="C29" s="190"/>
      <c r="D29" s="190"/>
      <c r="E29" s="190"/>
      <c r="F29" s="190"/>
      <c r="G29" s="190"/>
      <c r="H29" s="191"/>
      <c r="I29" s="1">
        <v>133</v>
      </c>
      <c r="J29" s="5">
        <v>15431</v>
      </c>
      <c r="K29" s="5">
        <v>2292</v>
      </c>
      <c r="L29" s="5">
        <v>656798</v>
      </c>
      <c r="M29" s="7">
        <v>129574</v>
      </c>
      <c r="P29" s="118"/>
    </row>
    <row r="30" spans="1:16">
      <c r="A30" s="189" t="s">
        <v>139</v>
      </c>
      <c r="B30" s="190"/>
      <c r="C30" s="190"/>
      <c r="D30" s="190"/>
      <c r="E30" s="190"/>
      <c r="F30" s="190"/>
      <c r="G30" s="190"/>
      <c r="H30" s="191"/>
      <c r="I30" s="1">
        <v>134</v>
      </c>
      <c r="J30" s="5">
        <v>505949</v>
      </c>
      <c r="K30" s="5">
        <v>505949</v>
      </c>
      <c r="L30" s="5">
        <v>352737</v>
      </c>
      <c r="M30" s="7">
        <v>-17243</v>
      </c>
      <c r="P30" s="118"/>
    </row>
    <row r="31" spans="1:16">
      <c r="A31" s="189" t="s">
        <v>223</v>
      </c>
      <c r="B31" s="190"/>
      <c r="C31" s="190"/>
      <c r="D31" s="190"/>
      <c r="E31" s="190"/>
      <c r="F31" s="190"/>
      <c r="G31" s="190"/>
      <c r="H31" s="191"/>
      <c r="I31" s="1">
        <v>135</v>
      </c>
      <c r="J31" s="5">
        <v>0</v>
      </c>
      <c r="K31" s="5">
        <v>0</v>
      </c>
      <c r="L31" s="5">
        <v>0</v>
      </c>
      <c r="M31" s="7">
        <v>0</v>
      </c>
      <c r="P31" s="118"/>
    </row>
    <row r="32" spans="1:16">
      <c r="A32" s="189" t="s">
        <v>140</v>
      </c>
      <c r="B32" s="190"/>
      <c r="C32" s="190"/>
      <c r="D32" s="190"/>
      <c r="E32" s="190"/>
      <c r="F32" s="190"/>
      <c r="G32" s="190"/>
      <c r="H32" s="191"/>
      <c r="I32" s="1">
        <v>136</v>
      </c>
      <c r="J32" s="5">
        <v>2222</v>
      </c>
      <c r="K32" s="5">
        <v>2222</v>
      </c>
      <c r="L32" s="5">
        <v>5945</v>
      </c>
      <c r="M32" s="7">
        <v>-48</v>
      </c>
      <c r="P32" s="118"/>
    </row>
    <row r="33" spans="1:16">
      <c r="A33" s="189" t="s">
        <v>214</v>
      </c>
      <c r="B33" s="190"/>
      <c r="C33" s="190"/>
      <c r="D33" s="190"/>
      <c r="E33" s="190"/>
      <c r="F33" s="190"/>
      <c r="G33" s="190"/>
      <c r="H33" s="191"/>
      <c r="I33" s="1">
        <v>137</v>
      </c>
      <c r="J33" s="46">
        <v>54585631</v>
      </c>
      <c r="K33" s="46">
        <v>23117124</v>
      </c>
      <c r="L33" s="46">
        <v>56312633</v>
      </c>
      <c r="M33" s="41">
        <v>19998171</v>
      </c>
      <c r="P33" s="118"/>
    </row>
    <row r="34" spans="1:16">
      <c r="A34" s="189" t="s">
        <v>66</v>
      </c>
      <c r="B34" s="190"/>
      <c r="C34" s="190"/>
      <c r="D34" s="190"/>
      <c r="E34" s="190"/>
      <c r="F34" s="190"/>
      <c r="G34" s="190"/>
      <c r="H34" s="191"/>
      <c r="I34" s="1">
        <v>138</v>
      </c>
      <c r="J34" s="5">
        <v>221949</v>
      </c>
      <c r="K34" s="5">
        <v>206872</v>
      </c>
      <c r="L34" s="5">
        <v>822944</v>
      </c>
      <c r="M34" s="7">
        <v>575844</v>
      </c>
      <c r="P34" s="118"/>
    </row>
    <row r="35" spans="1:16">
      <c r="A35" s="233" t="s">
        <v>65</v>
      </c>
      <c r="B35" s="190"/>
      <c r="C35" s="190"/>
      <c r="D35" s="190"/>
      <c r="E35" s="190"/>
      <c r="F35" s="190"/>
      <c r="G35" s="190"/>
      <c r="H35" s="191"/>
      <c r="I35" s="1">
        <v>139</v>
      </c>
      <c r="J35" s="5">
        <v>54347755</v>
      </c>
      <c r="K35" s="5">
        <v>22894325</v>
      </c>
      <c r="L35" s="5">
        <v>48527282</v>
      </c>
      <c r="M35" s="7">
        <v>14378541</v>
      </c>
      <c r="P35" s="118"/>
    </row>
    <row r="36" spans="1:16">
      <c r="A36" s="189" t="s">
        <v>224</v>
      </c>
      <c r="B36" s="190"/>
      <c r="C36" s="190"/>
      <c r="D36" s="190"/>
      <c r="E36" s="190"/>
      <c r="F36" s="190"/>
      <c r="G36" s="190"/>
      <c r="H36" s="191"/>
      <c r="I36" s="1">
        <v>140</v>
      </c>
      <c r="J36" s="5">
        <v>0</v>
      </c>
      <c r="K36" s="5">
        <v>0</v>
      </c>
      <c r="L36" s="5">
        <v>0</v>
      </c>
      <c r="M36" s="7">
        <v>0</v>
      </c>
      <c r="P36" s="118"/>
    </row>
    <row r="37" spans="1:16">
      <c r="A37" s="189" t="s">
        <v>67</v>
      </c>
      <c r="B37" s="190"/>
      <c r="C37" s="190"/>
      <c r="D37" s="190"/>
      <c r="E37" s="190"/>
      <c r="F37" s="190"/>
      <c r="G37" s="190"/>
      <c r="H37" s="191"/>
      <c r="I37" s="1">
        <v>141</v>
      </c>
      <c r="J37" s="5">
        <v>15927</v>
      </c>
      <c r="K37" s="5">
        <v>15927</v>
      </c>
      <c r="L37" s="5">
        <v>6962407</v>
      </c>
      <c r="M37" s="7">
        <v>5043786</v>
      </c>
      <c r="P37" s="118"/>
    </row>
    <row r="38" spans="1:16">
      <c r="A38" s="189" t="s">
        <v>195</v>
      </c>
      <c r="B38" s="190"/>
      <c r="C38" s="190"/>
      <c r="D38" s="190"/>
      <c r="E38" s="190"/>
      <c r="F38" s="190"/>
      <c r="G38" s="190"/>
      <c r="H38" s="191"/>
      <c r="I38" s="1">
        <v>142</v>
      </c>
      <c r="J38" s="5">
        <v>0</v>
      </c>
      <c r="K38" s="5">
        <v>0</v>
      </c>
      <c r="L38" s="5">
        <v>3198162</v>
      </c>
      <c r="M38" s="7">
        <v>3198162</v>
      </c>
      <c r="P38" s="118"/>
    </row>
    <row r="39" spans="1:16">
      <c r="A39" s="189" t="s">
        <v>196</v>
      </c>
      <c r="B39" s="190"/>
      <c r="C39" s="190"/>
      <c r="D39" s="190"/>
      <c r="E39" s="190"/>
      <c r="F39" s="190"/>
      <c r="G39" s="190"/>
      <c r="H39" s="191"/>
      <c r="I39" s="1">
        <v>143</v>
      </c>
      <c r="J39" s="5">
        <v>0</v>
      </c>
      <c r="K39" s="5">
        <v>0</v>
      </c>
      <c r="L39" s="5">
        <v>0</v>
      </c>
      <c r="M39" s="7">
        <v>0</v>
      </c>
      <c r="P39" s="118"/>
    </row>
    <row r="40" spans="1:16">
      <c r="A40" s="189" t="s">
        <v>225</v>
      </c>
      <c r="B40" s="190"/>
      <c r="C40" s="190"/>
      <c r="D40" s="190"/>
      <c r="E40" s="190"/>
      <c r="F40" s="190"/>
      <c r="G40" s="190"/>
      <c r="H40" s="191"/>
      <c r="I40" s="1">
        <v>144</v>
      </c>
      <c r="J40" s="5">
        <v>8475426</v>
      </c>
      <c r="K40" s="5">
        <v>8475426</v>
      </c>
      <c r="L40" s="5">
        <v>5019731</v>
      </c>
      <c r="M40" s="7">
        <v>5019731</v>
      </c>
      <c r="P40" s="118"/>
    </row>
    <row r="41" spans="1:16">
      <c r="A41" s="189" t="s">
        <v>226</v>
      </c>
      <c r="B41" s="190"/>
      <c r="C41" s="190"/>
      <c r="D41" s="190"/>
      <c r="E41" s="190"/>
      <c r="F41" s="190"/>
      <c r="G41" s="190"/>
      <c r="H41" s="191"/>
      <c r="I41" s="1">
        <v>145</v>
      </c>
      <c r="J41" s="5">
        <v>73122957</v>
      </c>
      <c r="K41" s="5">
        <v>73122957</v>
      </c>
      <c r="L41" s="5">
        <v>140</v>
      </c>
      <c r="M41" s="7">
        <v>140</v>
      </c>
      <c r="P41" s="118"/>
    </row>
    <row r="42" spans="1:16">
      <c r="A42" s="189" t="s">
        <v>215</v>
      </c>
      <c r="B42" s="190"/>
      <c r="C42" s="190"/>
      <c r="D42" s="190"/>
      <c r="E42" s="190"/>
      <c r="F42" s="190"/>
      <c r="G42" s="190"/>
      <c r="H42" s="191"/>
      <c r="I42" s="1">
        <v>146</v>
      </c>
      <c r="J42" s="46">
        <v>879374819</v>
      </c>
      <c r="K42" s="46">
        <v>262757173</v>
      </c>
      <c r="L42" s="46">
        <v>1101674048.01</v>
      </c>
      <c r="M42" s="41">
        <v>403472819.00999999</v>
      </c>
      <c r="P42" s="118"/>
    </row>
    <row r="43" spans="1:16">
      <c r="A43" s="189" t="s">
        <v>216</v>
      </c>
      <c r="B43" s="190"/>
      <c r="C43" s="190"/>
      <c r="D43" s="190"/>
      <c r="E43" s="190"/>
      <c r="F43" s="190"/>
      <c r="G43" s="190"/>
      <c r="H43" s="191"/>
      <c r="I43" s="1">
        <v>147</v>
      </c>
      <c r="J43" s="46">
        <v>989695397</v>
      </c>
      <c r="K43" s="46">
        <v>334573060</v>
      </c>
      <c r="L43" s="46">
        <v>1102134998</v>
      </c>
      <c r="M43" s="41">
        <v>425208857</v>
      </c>
      <c r="P43" s="118"/>
    </row>
    <row r="44" spans="1:16">
      <c r="A44" s="233" t="s">
        <v>376</v>
      </c>
      <c r="B44" s="234"/>
      <c r="C44" s="234"/>
      <c r="D44" s="234"/>
      <c r="E44" s="234"/>
      <c r="F44" s="234"/>
      <c r="G44" s="234"/>
      <c r="H44" s="235"/>
      <c r="I44" s="1">
        <v>148</v>
      </c>
      <c r="J44" s="46">
        <v>-110320578</v>
      </c>
      <c r="K44" s="46">
        <v>-71815887</v>
      </c>
      <c r="L44" s="46">
        <v>-460949.99000000954</v>
      </c>
      <c r="M44" s="41">
        <v>-21736037.99000001</v>
      </c>
      <c r="P44" s="118"/>
    </row>
    <row r="45" spans="1:16">
      <c r="A45" s="192" t="s">
        <v>218</v>
      </c>
      <c r="B45" s="193"/>
      <c r="C45" s="193"/>
      <c r="D45" s="193"/>
      <c r="E45" s="193"/>
      <c r="F45" s="193"/>
      <c r="G45" s="193"/>
      <c r="H45" s="194"/>
      <c r="I45" s="1">
        <v>149</v>
      </c>
      <c r="J45" s="46">
        <v>0</v>
      </c>
      <c r="K45" s="46">
        <v>0</v>
      </c>
      <c r="L45" s="46">
        <v>0</v>
      </c>
      <c r="M45" s="41">
        <v>0</v>
      </c>
      <c r="P45" s="118"/>
    </row>
    <row r="46" spans="1:16">
      <c r="A46" s="192" t="s">
        <v>219</v>
      </c>
      <c r="B46" s="193"/>
      <c r="C46" s="193"/>
      <c r="D46" s="193"/>
      <c r="E46" s="193"/>
      <c r="F46" s="193"/>
      <c r="G46" s="193"/>
      <c r="H46" s="194"/>
      <c r="I46" s="1">
        <v>150</v>
      </c>
      <c r="J46" s="46">
        <v>110320578</v>
      </c>
      <c r="K46" s="46">
        <v>71815887</v>
      </c>
      <c r="L46" s="46">
        <v>460949.99000000954</v>
      </c>
      <c r="M46" s="41">
        <v>21736038</v>
      </c>
      <c r="P46" s="118"/>
    </row>
    <row r="47" spans="1:16">
      <c r="A47" s="189" t="s">
        <v>217</v>
      </c>
      <c r="B47" s="190"/>
      <c r="C47" s="190"/>
      <c r="D47" s="190"/>
      <c r="E47" s="190"/>
      <c r="F47" s="190"/>
      <c r="G47" s="190"/>
      <c r="H47" s="191"/>
      <c r="I47" s="1">
        <v>151</v>
      </c>
      <c r="J47" s="5">
        <v>672185</v>
      </c>
      <c r="K47" s="5">
        <v>-190277</v>
      </c>
      <c r="L47" s="5">
        <v>9236417</v>
      </c>
      <c r="M47" s="7">
        <v>4402998</v>
      </c>
      <c r="P47" s="118"/>
    </row>
    <row r="48" spans="1:16">
      <c r="A48" s="189" t="s">
        <v>236</v>
      </c>
      <c r="B48" s="190"/>
      <c r="C48" s="190"/>
      <c r="D48" s="190"/>
      <c r="E48" s="190"/>
      <c r="F48" s="190"/>
      <c r="G48" s="190"/>
      <c r="H48" s="191"/>
      <c r="I48" s="1">
        <v>152</v>
      </c>
      <c r="J48" s="5">
        <v>-110992763</v>
      </c>
      <c r="K48" s="5">
        <v>-71625610</v>
      </c>
      <c r="L48" s="5">
        <v>-9697366.9900000095</v>
      </c>
      <c r="M48" s="7">
        <v>-26139035.99000001</v>
      </c>
      <c r="P48" s="118"/>
    </row>
    <row r="49" spans="1:16">
      <c r="A49" s="192" t="s">
        <v>192</v>
      </c>
      <c r="B49" s="193"/>
      <c r="C49" s="193"/>
      <c r="D49" s="193"/>
      <c r="E49" s="193"/>
      <c r="F49" s="193"/>
      <c r="G49" s="193"/>
      <c r="H49" s="194"/>
      <c r="I49" s="1">
        <v>153</v>
      </c>
      <c r="J49" s="46">
        <v>0</v>
      </c>
      <c r="K49" s="46">
        <v>0</v>
      </c>
      <c r="L49" s="46">
        <v>0</v>
      </c>
      <c r="M49" s="41">
        <v>0</v>
      </c>
      <c r="P49" s="118"/>
    </row>
    <row r="50" spans="1:16">
      <c r="A50" s="236" t="s">
        <v>220</v>
      </c>
      <c r="B50" s="237"/>
      <c r="C50" s="237"/>
      <c r="D50" s="237"/>
      <c r="E50" s="237"/>
      <c r="F50" s="237"/>
      <c r="G50" s="237"/>
      <c r="H50" s="238"/>
      <c r="I50" s="2">
        <v>154</v>
      </c>
      <c r="J50" s="46">
        <v>110992763</v>
      </c>
      <c r="K50" s="46">
        <v>71625610</v>
      </c>
      <c r="L50" s="46">
        <v>9697366.9900000095</v>
      </c>
      <c r="M50" s="44">
        <v>26139035.99000001</v>
      </c>
      <c r="P50" s="118"/>
    </row>
    <row r="51" spans="1:16" ht="12.75" customHeight="1">
      <c r="A51" s="212" t="s">
        <v>311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39"/>
    </row>
    <row r="52" spans="1:16" ht="12.75" customHeight="1">
      <c r="A52" s="212" t="s">
        <v>187</v>
      </c>
      <c r="B52" s="225"/>
      <c r="C52" s="225"/>
      <c r="D52" s="225"/>
      <c r="E52" s="225"/>
      <c r="F52" s="225"/>
      <c r="G52" s="225"/>
      <c r="H52" s="225"/>
      <c r="I52" s="225"/>
      <c r="J52" s="225"/>
      <c r="K52" s="225"/>
      <c r="L52" s="225"/>
      <c r="M52" s="239"/>
    </row>
    <row r="53" spans="1:16">
      <c r="A53" s="189" t="s">
        <v>234</v>
      </c>
      <c r="B53" s="190"/>
      <c r="C53" s="190"/>
      <c r="D53" s="190"/>
      <c r="E53" s="190"/>
      <c r="F53" s="190"/>
      <c r="G53" s="190"/>
      <c r="H53" s="191"/>
      <c r="I53" s="1">
        <v>155</v>
      </c>
      <c r="J53" s="41">
        <v>-110896682</v>
      </c>
      <c r="K53" s="41">
        <v>-71797383</v>
      </c>
      <c r="L53" s="7">
        <v>-9687259.9900000021</v>
      </c>
      <c r="M53" s="7">
        <v>-26156275.990000002</v>
      </c>
    </row>
    <row r="54" spans="1:16">
      <c r="A54" s="189" t="s">
        <v>235</v>
      </c>
      <c r="B54" s="190"/>
      <c r="C54" s="190"/>
      <c r="D54" s="190"/>
      <c r="E54" s="190"/>
      <c r="F54" s="190"/>
      <c r="G54" s="190"/>
      <c r="H54" s="191"/>
      <c r="I54" s="1">
        <v>156</v>
      </c>
      <c r="J54" s="41">
        <v>-96081</v>
      </c>
      <c r="K54" s="41">
        <v>171773</v>
      </c>
      <c r="L54" s="8">
        <v>-10107</v>
      </c>
      <c r="M54" s="8">
        <v>17240</v>
      </c>
    </row>
    <row r="55" spans="1:16" ht="12.75" customHeight="1">
      <c r="A55" s="212" t="s">
        <v>189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39"/>
    </row>
    <row r="56" spans="1:16">
      <c r="A56" s="186" t="s">
        <v>204</v>
      </c>
      <c r="B56" s="187"/>
      <c r="C56" s="187"/>
      <c r="D56" s="187"/>
      <c r="E56" s="187"/>
      <c r="F56" s="187"/>
      <c r="G56" s="187"/>
      <c r="H56" s="188"/>
      <c r="I56" s="9">
        <v>157</v>
      </c>
      <c r="J56" s="41">
        <f>J48</f>
        <v>-110992763</v>
      </c>
      <c r="K56" s="41">
        <f>K48</f>
        <v>-71625610</v>
      </c>
      <c r="L56" s="6">
        <v>-9697366.9900000095</v>
      </c>
      <c r="M56" s="6">
        <v>-26139035.99000001</v>
      </c>
      <c r="O56" s="118"/>
    </row>
    <row r="57" spans="1:16">
      <c r="A57" s="189" t="s">
        <v>221</v>
      </c>
      <c r="B57" s="190"/>
      <c r="C57" s="190"/>
      <c r="D57" s="190"/>
      <c r="E57" s="190"/>
      <c r="F57" s="190"/>
      <c r="G57" s="190"/>
      <c r="H57" s="191"/>
      <c r="I57" s="1">
        <v>158</v>
      </c>
      <c r="J57" s="41">
        <v>0</v>
      </c>
      <c r="K57" s="41">
        <v>0</v>
      </c>
      <c r="L57" s="41">
        <v>0</v>
      </c>
      <c r="M57" s="41">
        <v>0</v>
      </c>
    </row>
    <row r="58" spans="1:16">
      <c r="A58" s="189" t="s">
        <v>228</v>
      </c>
      <c r="B58" s="190"/>
      <c r="C58" s="190"/>
      <c r="D58" s="190"/>
      <c r="E58" s="190"/>
      <c r="F58" s="190"/>
      <c r="G58" s="190"/>
      <c r="H58" s="191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6">
      <c r="A59" s="189" t="s">
        <v>229</v>
      </c>
      <c r="B59" s="190"/>
      <c r="C59" s="190"/>
      <c r="D59" s="190"/>
      <c r="E59" s="190"/>
      <c r="F59" s="190"/>
      <c r="G59" s="190"/>
      <c r="H59" s="191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6">
      <c r="A60" s="189" t="s">
        <v>45</v>
      </c>
      <c r="B60" s="190"/>
      <c r="C60" s="190"/>
      <c r="D60" s="190"/>
      <c r="E60" s="190"/>
      <c r="F60" s="190"/>
      <c r="G60" s="190"/>
      <c r="H60" s="191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6">
      <c r="A61" s="189" t="s">
        <v>230</v>
      </c>
      <c r="B61" s="190"/>
      <c r="C61" s="190"/>
      <c r="D61" s="190"/>
      <c r="E61" s="190"/>
      <c r="F61" s="190"/>
      <c r="G61" s="190"/>
      <c r="H61" s="191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6">
      <c r="A62" s="189" t="s">
        <v>231</v>
      </c>
      <c r="B62" s="190"/>
      <c r="C62" s="190"/>
      <c r="D62" s="190"/>
      <c r="E62" s="190"/>
      <c r="F62" s="190"/>
      <c r="G62" s="190"/>
      <c r="H62" s="191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6">
      <c r="A63" s="189" t="s">
        <v>232</v>
      </c>
      <c r="B63" s="190"/>
      <c r="C63" s="190"/>
      <c r="D63" s="190"/>
      <c r="E63" s="190"/>
      <c r="F63" s="190"/>
      <c r="G63" s="190"/>
      <c r="H63" s="191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6">
      <c r="A64" s="189" t="s">
        <v>233</v>
      </c>
      <c r="B64" s="190"/>
      <c r="C64" s="190"/>
      <c r="D64" s="190"/>
      <c r="E64" s="190"/>
      <c r="F64" s="190"/>
      <c r="G64" s="190"/>
      <c r="H64" s="191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>
      <c r="A65" s="189" t="s">
        <v>222</v>
      </c>
      <c r="B65" s="190"/>
      <c r="C65" s="190"/>
      <c r="D65" s="190"/>
      <c r="E65" s="190"/>
      <c r="F65" s="190"/>
      <c r="G65" s="190"/>
      <c r="H65" s="191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>
      <c r="A66" s="189" t="s">
        <v>193</v>
      </c>
      <c r="B66" s="190"/>
      <c r="C66" s="190"/>
      <c r="D66" s="190"/>
      <c r="E66" s="190"/>
      <c r="F66" s="190"/>
      <c r="G66" s="190"/>
      <c r="H66" s="191"/>
      <c r="I66" s="1">
        <v>167</v>
      </c>
      <c r="J66" s="41">
        <v>0</v>
      </c>
      <c r="K66" s="41">
        <v>0</v>
      </c>
      <c r="L66" s="41">
        <v>0</v>
      </c>
      <c r="M66" s="41">
        <v>0</v>
      </c>
    </row>
    <row r="67" spans="1:13">
      <c r="A67" s="189" t="s">
        <v>194</v>
      </c>
      <c r="B67" s="190"/>
      <c r="C67" s="190"/>
      <c r="D67" s="190"/>
      <c r="E67" s="190"/>
      <c r="F67" s="190"/>
      <c r="G67" s="190"/>
      <c r="H67" s="191"/>
      <c r="I67" s="1">
        <v>168</v>
      </c>
      <c r="J67" s="44">
        <f>+J56+J66</f>
        <v>-110992763</v>
      </c>
      <c r="K67" s="44">
        <f>+K56+K66</f>
        <v>-71625610</v>
      </c>
      <c r="L67" s="44">
        <v>-9697366.9900000095</v>
      </c>
      <c r="M67" s="44">
        <v>-26139035.99000001</v>
      </c>
    </row>
    <row r="68" spans="1:13" ht="12.75" customHeight="1">
      <c r="A68" s="212" t="s">
        <v>312</v>
      </c>
      <c r="B68" s="225"/>
      <c r="C68" s="225"/>
      <c r="D68" s="225"/>
      <c r="E68" s="225"/>
      <c r="F68" s="225"/>
      <c r="G68" s="225"/>
      <c r="H68" s="225"/>
      <c r="I68" s="225"/>
      <c r="J68" s="225"/>
      <c r="K68" s="225"/>
      <c r="L68" s="225"/>
      <c r="M68" s="239"/>
    </row>
    <row r="69" spans="1:13" ht="12.75" customHeight="1">
      <c r="A69" s="241" t="s">
        <v>188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3"/>
    </row>
    <row r="70" spans="1:13">
      <c r="A70" s="189" t="s">
        <v>234</v>
      </c>
      <c r="B70" s="190"/>
      <c r="C70" s="190"/>
      <c r="D70" s="190"/>
      <c r="E70" s="190"/>
      <c r="F70" s="190"/>
      <c r="G70" s="190"/>
      <c r="H70" s="191"/>
      <c r="I70" s="1">
        <v>169</v>
      </c>
      <c r="J70" s="7">
        <v>-110896682</v>
      </c>
      <c r="K70" s="7">
        <v>-71797383</v>
      </c>
      <c r="L70" s="7">
        <v>-9687259.9900000021</v>
      </c>
      <c r="M70" s="7">
        <v>-26156275.990000002</v>
      </c>
    </row>
    <row r="71" spans="1:13">
      <c r="A71" s="209" t="s">
        <v>235</v>
      </c>
      <c r="B71" s="210"/>
      <c r="C71" s="210"/>
      <c r="D71" s="210"/>
      <c r="E71" s="210"/>
      <c r="F71" s="210"/>
      <c r="G71" s="210"/>
      <c r="H71" s="211"/>
      <c r="I71" s="4">
        <v>170</v>
      </c>
      <c r="J71" s="8">
        <v>-96081</v>
      </c>
      <c r="K71" s="8">
        <v>171773</v>
      </c>
      <c r="L71" s="8">
        <v>-10107</v>
      </c>
      <c r="M71" s="8">
        <v>17240</v>
      </c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49:H49"/>
    <mergeCell ref="A50:H50"/>
    <mergeCell ref="A51:M51"/>
    <mergeCell ref="A53:H53"/>
    <mergeCell ref="A54:H54"/>
    <mergeCell ref="A52:M52"/>
    <mergeCell ref="A48:H48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36:H36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24:H24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12:H12"/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57:J67 L47:M47 J53:M54 L56 K57:M57 K58:L65 K66:M67 J70:M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L7:M10 J42:K46 L12:M46 J7:K7 J22:K22 J12:K12 J33:K33 J27:K27 J16:K16 J10:K10 J56:K56">
      <formula1>0</formula1>
    </dataValidation>
  </dataValidations>
  <pageMargins left="0.75" right="0.75" top="1" bottom="1" header="0.5" footer="0.5"/>
  <pageSetup paperSize="9" scale="6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topLeftCell="A4" zoomScaleNormal="100" zoomScaleSheetLayoutView="110" workbookViewId="0">
      <selection activeCell="N15" sqref="N15"/>
    </sheetView>
  </sheetViews>
  <sheetFormatPr defaultColWidth="9.140625" defaultRowHeight="12.75"/>
  <cols>
    <col min="1" max="7" width="9.140625" style="96"/>
    <col min="8" max="8" width="12.28515625" style="96" customWidth="1"/>
    <col min="9" max="9" width="6.28515625" style="96" customWidth="1"/>
    <col min="10" max="10" width="16.28515625" style="96" customWidth="1"/>
    <col min="11" max="11" width="14.140625" style="96" customWidth="1"/>
    <col min="12" max="16384" width="9.140625" style="96"/>
  </cols>
  <sheetData>
    <row r="1" spans="1:11" ht="12.75" customHeight="1">
      <c r="A1" s="247" t="s">
        <v>164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12.75" customHeight="1">
      <c r="A2" s="248" t="s">
        <v>378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</row>
    <row r="3" spans="1:11">
      <c r="A3" s="244" t="s">
        <v>380</v>
      </c>
      <c r="B3" s="245"/>
      <c r="C3" s="245"/>
      <c r="D3" s="245"/>
      <c r="E3" s="245"/>
      <c r="F3" s="245"/>
      <c r="G3" s="245"/>
      <c r="H3" s="245"/>
      <c r="I3" s="245"/>
      <c r="J3" s="245"/>
      <c r="K3" s="246"/>
    </row>
    <row r="4" spans="1:11">
      <c r="A4" s="249" t="s">
        <v>59</v>
      </c>
      <c r="B4" s="249"/>
      <c r="C4" s="249"/>
      <c r="D4" s="249"/>
      <c r="E4" s="249"/>
      <c r="F4" s="249"/>
      <c r="G4" s="249"/>
      <c r="H4" s="249"/>
      <c r="I4" s="105" t="s">
        <v>278</v>
      </c>
      <c r="J4" s="50" t="s">
        <v>317</v>
      </c>
      <c r="K4" s="50" t="s">
        <v>318</v>
      </c>
    </row>
    <row r="5" spans="1:11">
      <c r="A5" s="250">
        <v>1</v>
      </c>
      <c r="B5" s="250"/>
      <c r="C5" s="250"/>
      <c r="D5" s="250"/>
      <c r="E5" s="250"/>
      <c r="F5" s="250"/>
      <c r="G5" s="250"/>
      <c r="H5" s="250"/>
      <c r="I5" s="50">
        <v>2</v>
      </c>
      <c r="J5" s="106" t="s">
        <v>282</v>
      </c>
      <c r="K5" s="106" t="s">
        <v>283</v>
      </c>
    </row>
    <row r="6" spans="1:11">
      <c r="A6" s="212" t="s">
        <v>156</v>
      </c>
      <c r="B6" s="225"/>
      <c r="C6" s="225"/>
      <c r="D6" s="225"/>
      <c r="E6" s="225"/>
      <c r="F6" s="225"/>
      <c r="G6" s="225"/>
      <c r="H6" s="225"/>
      <c r="I6" s="213"/>
      <c r="J6" s="213"/>
      <c r="K6" s="214"/>
    </row>
    <row r="7" spans="1:11">
      <c r="A7" s="192" t="s">
        <v>40</v>
      </c>
      <c r="B7" s="193"/>
      <c r="C7" s="193"/>
      <c r="D7" s="193"/>
      <c r="E7" s="193"/>
      <c r="F7" s="193"/>
      <c r="G7" s="193"/>
      <c r="H7" s="193"/>
      <c r="I7" s="1">
        <v>1</v>
      </c>
      <c r="J7" s="7">
        <v>-110320578.272284</v>
      </c>
      <c r="K7" s="7">
        <v>-460949.99000000209</v>
      </c>
    </row>
    <row r="8" spans="1:11">
      <c r="A8" s="192" t="s">
        <v>41</v>
      </c>
      <c r="B8" s="193"/>
      <c r="C8" s="193"/>
      <c r="D8" s="193"/>
      <c r="E8" s="193"/>
      <c r="F8" s="193"/>
      <c r="G8" s="193"/>
      <c r="H8" s="193"/>
      <c r="I8" s="1">
        <v>2</v>
      </c>
      <c r="J8" s="7">
        <v>40760276</v>
      </c>
      <c r="K8" s="7">
        <v>37808797</v>
      </c>
    </row>
    <row r="9" spans="1:11">
      <c r="A9" s="192" t="s">
        <v>42</v>
      </c>
      <c r="B9" s="193"/>
      <c r="C9" s="193"/>
      <c r="D9" s="193"/>
      <c r="E9" s="193"/>
      <c r="F9" s="193"/>
      <c r="G9" s="193"/>
      <c r="H9" s="193"/>
      <c r="I9" s="1">
        <v>3</v>
      </c>
      <c r="J9" s="7">
        <v>171831236</v>
      </c>
      <c r="K9" s="7">
        <v>124640865</v>
      </c>
    </row>
    <row r="10" spans="1:11">
      <c r="A10" s="192" t="s">
        <v>43</v>
      </c>
      <c r="B10" s="193"/>
      <c r="C10" s="193"/>
      <c r="D10" s="193"/>
      <c r="E10" s="193"/>
      <c r="F10" s="193"/>
      <c r="G10" s="193"/>
      <c r="H10" s="193"/>
      <c r="I10" s="1">
        <v>4</v>
      </c>
      <c r="J10" s="7">
        <v>4611624</v>
      </c>
      <c r="K10" s="7">
        <v>0</v>
      </c>
    </row>
    <row r="11" spans="1:11">
      <c r="A11" s="192" t="s">
        <v>44</v>
      </c>
      <c r="B11" s="193"/>
      <c r="C11" s="193"/>
      <c r="D11" s="193"/>
      <c r="E11" s="193"/>
      <c r="F11" s="193"/>
      <c r="G11" s="193"/>
      <c r="H11" s="193"/>
      <c r="I11" s="1">
        <v>5</v>
      </c>
      <c r="J11" s="7">
        <v>40099236</v>
      </c>
      <c r="K11" s="7">
        <v>9182841</v>
      </c>
    </row>
    <row r="12" spans="1:11" ht="12.75" customHeight="1">
      <c r="A12" s="192" t="s">
        <v>51</v>
      </c>
      <c r="B12" s="195"/>
      <c r="C12" s="195"/>
      <c r="D12" s="195"/>
      <c r="E12" s="195"/>
      <c r="F12" s="195"/>
      <c r="G12" s="195"/>
      <c r="H12" s="196"/>
      <c r="I12" s="1">
        <v>6</v>
      </c>
      <c r="J12" s="7">
        <v>154526</v>
      </c>
      <c r="K12" s="7">
        <v>6663898</v>
      </c>
    </row>
    <row r="13" spans="1:11">
      <c r="A13" s="189" t="s">
        <v>157</v>
      </c>
      <c r="B13" s="190"/>
      <c r="C13" s="190"/>
      <c r="D13" s="190"/>
      <c r="E13" s="190"/>
      <c r="F13" s="190"/>
      <c r="G13" s="190"/>
      <c r="H13" s="190"/>
      <c r="I13" s="1">
        <v>7</v>
      </c>
      <c r="J13" s="41">
        <f>SUM(J7:J12)</f>
        <v>147136319.727716</v>
      </c>
      <c r="K13" s="41">
        <v>177835451.00999999</v>
      </c>
    </row>
    <row r="14" spans="1:11">
      <c r="A14" s="192" t="s">
        <v>52</v>
      </c>
      <c r="B14" s="193"/>
      <c r="C14" s="193"/>
      <c r="D14" s="193"/>
      <c r="E14" s="193"/>
      <c r="F14" s="193"/>
      <c r="G14" s="193"/>
      <c r="H14" s="193"/>
      <c r="I14" s="1">
        <v>8</v>
      </c>
      <c r="J14" s="7">
        <v>3935970</v>
      </c>
      <c r="K14" s="7">
        <v>0</v>
      </c>
    </row>
    <row r="15" spans="1:11">
      <c r="A15" s="192" t="s">
        <v>53</v>
      </c>
      <c r="B15" s="193"/>
      <c r="C15" s="193"/>
      <c r="D15" s="193"/>
      <c r="E15" s="193"/>
      <c r="F15" s="193"/>
      <c r="G15" s="193"/>
      <c r="H15" s="193"/>
      <c r="I15" s="1">
        <v>9</v>
      </c>
      <c r="J15" s="7">
        <v>126677223</v>
      </c>
      <c r="K15" s="7">
        <v>65684854.009999998</v>
      </c>
    </row>
    <row r="16" spans="1:11">
      <c r="A16" s="192" t="s">
        <v>54</v>
      </c>
      <c r="B16" s="193"/>
      <c r="C16" s="193"/>
      <c r="D16" s="193"/>
      <c r="E16" s="193"/>
      <c r="F16" s="193"/>
      <c r="G16" s="193"/>
      <c r="H16" s="193"/>
      <c r="I16" s="1">
        <v>10</v>
      </c>
      <c r="J16" s="7">
        <v>2497023</v>
      </c>
      <c r="K16" s="7">
        <v>0</v>
      </c>
    </row>
    <row r="17" spans="1:11">
      <c r="A17" s="192" t="s">
        <v>55</v>
      </c>
      <c r="B17" s="193"/>
      <c r="C17" s="193"/>
      <c r="D17" s="193"/>
      <c r="E17" s="193"/>
      <c r="F17" s="193"/>
      <c r="G17" s="193"/>
      <c r="H17" s="193"/>
      <c r="I17" s="1">
        <v>11</v>
      </c>
      <c r="J17" s="7">
        <v>131041636</v>
      </c>
      <c r="K17" s="7">
        <v>0</v>
      </c>
    </row>
    <row r="18" spans="1:11">
      <c r="A18" s="189" t="s">
        <v>158</v>
      </c>
      <c r="B18" s="190"/>
      <c r="C18" s="190"/>
      <c r="D18" s="190"/>
      <c r="E18" s="190"/>
      <c r="F18" s="190"/>
      <c r="G18" s="190"/>
      <c r="H18" s="190"/>
      <c r="I18" s="1">
        <v>12</v>
      </c>
      <c r="J18" s="41">
        <f>SUM(J14:J17)</f>
        <v>264151852</v>
      </c>
      <c r="K18" s="41">
        <v>65684854.009999998</v>
      </c>
    </row>
    <row r="19" spans="1:11">
      <c r="A19" s="189" t="s">
        <v>36</v>
      </c>
      <c r="B19" s="190"/>
      <c r="C19" s="190"/>
      <c r="D19" s="190"/>
      <c r="E19" s="190"/>
      <c r="F19" s="190"/>
      <c r="G19" s="190"/>
      <c r="H19" s="190"/>
      <c r="I19" s="1">
        <v>13</v>
      </c>
      <c r="J19" s="41">
        <f>IF((J13-J18)&lt;0,0,J13-J18)</f>
        <v>0</v>
      </c>
      <c r="K19" s="41">
        <v>112150597</v>
      </c>
    </row>
    <row r="20" spans="1:11">
      <c r="A20" s="189" t="s">
        <v>37</v>
      </c>
      <c r="B20" s="190"/>
      <c r="C20" s="190"/>
      <c r="D20" s="190"/>
      <c r="E20" s="190"/>
      <c r="F20" s="190"/>
      <c r="G20" s="190"/>
      <c r="H20" s="190"/>
      <c r="I20" s="1">
        <v>14</v>
      </c>
      <c r="J20" s="41">
        <f>-IF((J13-J18)&gt;0,0,J13-J18)</f>
        <v>117015532.272284</v>
      </c>
      <c r="K20" s="41">
        <v>0</v>
      </c>
    </row>
    <row r="21" spans="1:11">
      <c r="A21" s="212" t="s">
        <v>159</v>
      </c>
      <c r="B21" s="225"/>
      <c r="C21" s="225"/>
      <c r="D21" s="225"/>
      <c r="E21" s="225"/>
      <c r="F21" s="225"/>
      <c r="G21" s="225"/>
      <c r="H21" s="225"/>
      <c r="I21" s="213"/>
      <c r="J21" s="213"/>
      <c r="K21" s="214"/>
    </row>
    <row r="22" spans="1:11">
      <c r="A22" s="192" t="s">
        <v>178</v>
      </c>
      <c r="B22" s="193"/>
      <c r="C22" s="193"/>
      <c r="D22" s="193"/>
      <c r="E22" s="193"/>
      <c r="F22" s="193"/>
      <c r="G22" s="193"/>
      <c r="H22" s="193"/>
      <c r="I22" s="1">
        <v>15</v>
      </c>
      <c r="J22" s="7">
        <v>2291671</v>
      </c>
      <c r="K22" s="7">
        <v>1118865</v>
      </c>
    </row>
    <row r="23" spans="1:11">
      <c r="A23" s="192" t="s">
        <v>179</v>
      </c>
      <c r="B23" s="193"/>
      <c r="C23" s="193"/>
      <c r="D23" s="193"/>
      <c r="E23" s="193"/>
      <c r="F23" s="193"/>
      <c r="G23" s="193"/>
      <c r="H23" s="193"/>
      <c r="I23" s="1">
        <v>16</v>
      </c>
      <c r="J23" s="7">
        <v>15124475</v>
      </c>
      <c r="K23" s="7">
        <v>25229571</v>
      </c>
    </row>
    <row r="24" spans="1:11">
      <c r="A24" s="192" t="s">
        <v>180</v>
      </c>
      <c r="B24" s="193"/>
      <c r="C24" s="193"/>
      <c r="D24" s="193"/>
      <c r="E24" s="193"/>
      <c r="F24" s="193"/>
      <c r="G24" s="193"/>
      <c r="H24" s="193"/>
      <c r="I24" s="1">
        <v>17</v>
      </c>
      <c r="J24" s="7">
        <v>1234527</v>
      </c>
      <c r="K24" s="7">
        <v>311986</v>
      </c>
    </row>
    <row r="25" spans="1:11">
      <c r="A25" s="192" t="s">
        <v>181</v>
      </c>
      <c r="B25" s="193"/>
      <c r="C25" s="193"/>
      <c r="D25" s="193"/>
      <c r="E25" s="193"/>
      <c r="F25" s="193"/>
      <c r="G25" s="193"/>
      <c r="H25" s="193"/>
      <c r="I25" s="1">
        <v>18</v>
      </c>
      <c r="J25" s="7">
        <v>0</v>
      </c>
      <c r="K25" s="7">
        <v>0</v>
      </c>
    </row>
    <row r="26" spans="1:11">
      <c r="A26" s="192" t="s">
        <v>182</v>
      </c>
      <c r="B26" s="193"/>
      <c r="C26" s="193"/>
      <c r="D26" s="193"/>
      <c r="E26" s="193"/>
      <c r="F26" s="193"/>
      <c r="G26" s="193"/>
      <c r="H26" s="193"/>
      <c r="I26" s="1">
        <v>19</v>
      </c>
      <c r="J26" s="7">
        <v>297373</v>
      </c>
      <c r="K26" s="7">
        <v>0</v>
      </c>
    </row>
    <row r="27" spans="1:11">
      <c r="A27" s="189" t="s">
        <v>168</v>
      </c>
      <c r="B27" s="190"/>
      <c r="C27" s="190"/>
      <c r="D27" s="190"/>
      <c r="E27" s="190"/>
      <c r="F27" s="190"/>
      <c r="G27" s="190"/>
      <c r="H27" s="190"/>
      <c r="I27" s="1">
        <v>20</v>
      </c>
      <c r="J27" s="41">
        <f>SUM(J22:J26)</f>
        <v>18948046</v>
      </c>
      <c r="K27" s="41">
        <v>26660422</v>
      </c>
    </row>
    <row r="28" spans="1:11">
      <c r="A28" s="192" t="s">
        <v>115</v>
      </c>
      <c r="B28" s="193"/>
      <c r="C28" s="193"/>
      <c r="D28" s="193"/>
      <c r="E28" s="193"/>
      <c r="F28" s="193"/>
      <c r="G28" s="193"/>
      <c r="H28" s="193"/>
      <c r="I28" s="1">
        <v>21</v>
      </c>
      <c r="J28" s="7">
        <v>52251203</v>
      </c>
      <c r="K28" s="7">
        <v>9367924</v>
      </c>
    </row>
    <row r="29" spans="1:11">
      <c r="A29" s="192" t="s">
        <v>116</v>
      </c>
      <c r="B29" s="193"/>
      <c r="C29" s="193"/>
      <c r="D29" s="193"/>
      <c r="E29" s="193"/>
      <c r="F29" s="193"/>
      <c r="G29" s="193"/>
      <c r="H29" s="193"/>
      <c r="I29" s="1">
        <v>22</v>
      </c>
      <c r="J29" s="7">
        <v>78141034</v>
      </c>
      <c r="K29" s="7">
        <v>16922377</v>
      </c>
    </row>
    <row r="30" spans="1:11">
      <c r="A30" s="192" t="s">
        <v>16</v>
      </c>
      <c r="B30" s="193"/>
      <c r="C30" s="193"/>
      <c r="D30" s="193"/>
      <c r="E30" s="193"/>
      <c r="F30" s="193"/>
      <c r="G30" s="193"/>
      <c r="H30" s="193"/>
      <c r="I30" s="1">
        <v>23</v>
      </c>
      <c r="J30" s="7">
        <v>112560</v>
      </c>
      <c r="K30" s="7">
        <v>89913202</v>
      </c>
    </row>
    <row r="31" spans="1:11">
      <c r="A31" s="189" t="s">
        <v>5</v>
      </c>
      <c r="B31" s="190"/>
      <c r="C31" s="190"/>
      <c r="D31" s="190"/>
      <c r="E31" s="190"/>
      <c r="F31" s="190"/>
      <c r="G31" s="190"/>
      <c r="H31" s="190"/>
      <c r="I31" s="1">
        <v>24</v>
      </c>
      <c r="J31" s="41">
        <f>SUM(J28:J30)</f>
        <v>130504797</v>
      </c>
      <c r="K31" s="41">
        <v>116203503</v>
      </c>
    </row>
    <row r="32" spans="1:11">
      <c r="A32" s="189" t="s">
        <v>38</v>
      </c>
      <c r="B32" s="190"/>
      <c r="C32" s="190"/>
      <c r="D32" s="190"/>
      <c r="E32" s="190"/>
      <c r="F32" s="190"/>
      <c r="G32" s="190"/>
      <c r="H32" s="190"/>
      <c r="I32" s="1">
        <v>25</v>
      </c>
      <c r="J32" s="41">
        <f>IF((J26-J31)&lt;0,0,J26-J31)</f>
        <v>0</v>
      </c>
      <c r="K32" s="41">
        <v>0</v>
      </c>
    </row>
    <row r="33" spans="1:11">
      <c r="A33" s="189" t="s">
        <v>39</v>
      </c>
      <c r="B33" s="190"/>
      <c r="C33" s="190"/>
      <c r="D33" s="190"/>
      <c r="E33" s="190"/>
      <c r="F33" s="190"/>
      <c r="G33" s="190"/>
      <c r="H33" s="190"/>
      <c r="I33" s="1">
        <v>26</v>
      </c>
      <c r="J33" s="41">
        <f>-IF((J27-J31)&gt;0,0,J27-J31)</f>
        <v>111556751</v>
      </c>
      <c r="K33" s="41">
        <v>89543081</v>
      </c>
    </row>
    <row r="34" spans="1:11">
      <c r="A34" s="212" t="s">
        <v>160</v>
      </c>
      <c r="B34" s="225"/>
      <c r="C34" s="225"/>
      <c r="D34" s="225"/>
      <c r="E34" s="225"/>
      <c r="F34" s="225"/>
      <c r="G34" s="225"/>
      <c r="H34" s="225"/>
      <c r="I34" s="213"/>
      <c r="J34" s="213"/>
      <c r="K34" s="214"/>
    </row>
    <row r="35" spans="1:11">
      <c r="A35" s="192" t="s">
        <v>174</v>
      </c>
      <c r="B35" s="193"/>
      <c r="C35" s="193"/>
      <c r="D35" s="193"/>
      <c r="E35" s="193"/>
      <c r="F35" s="193"/>
      <c r="G35" s="193"/>
      <c r="H35" s="193"/>
      <c r="I35" s="1">
        <v>27</v>
      </c>
      <c r="J35" s="7">
        <v>194200676</v>
      </c>
      <c r="K35" s="7">
        <v>0</v>
      </c>
    </row>
    <row r="36" spans="1:11">
      <c r="A36" s="192" t="s">
        <v>29</v>
      </c>
      <c r="B36" s="193"/>
      <c r="C36" s="193"/>
      <c r="D36" s="193"/>
      <c r="E36" s="193"/>
      <c r="F36" s="193"/>
      <c r="G36" s="193"/>
      <c r="H36" s="193"/>
      <c r="I36" s="1">
        <v>28</v>
      </c>
      <c r="J36" s="7">
        <v>649182610</v>
      </c>
      <c r="K36" s="7">
        <v>72292598</v>
      </c>
    </row>
    <row r="37" spans="1:11">
      <c r="A37" s="192" t="s">
        <v>30</v>
      </c>
      <c r="B37" s="193"/>
      <c r="C37" s="193"/>
      <c r="D37" s="193"/>
      <c r="E37" s="193"/>
      <c r="F37" s="193"/>
      <c r="G37" s="193"/>
      <c r="H37" s="193"/>
      <c r="I37" s="1">
        <v>29</v>
      </c>
      <c r="J37" s="7">
        <v>67635585</v>
      </c>
      <c r="K37" s="7">
        <v>800000</v>
      </c>
    </row>
    <row r="38" spans="1:11">
      <c r="A38" s="189" t="s">
        <v>68</v>
      </c>
      <c r="B38" s="190"/>
      <c r="C38" s="190"/>
      <c r="D38" s="190"/>
      <c r="E38" s="190"/>
      <c r="F38" s="190"/>
      <c r="G38" s="190"/>
      <c r="H38" s="190"/>
      <c r="I38" s="1">
        <v>30</v>
      </c>
      <c r="J38" s="41">
        <f>SUM(J35:J37)</f>
        <v>911018871</v>
      </c>
      <c r="K38" s="41">
        <v>73092598</v>
      </c>
    </row>
    <row r="39" spans="1:11">
      <c r="A39" s="192" t="s">
        <v>31</v>
      </c>
      <c r="B39" s="193"/>
      <c r="C39" s="193"/>
      <c r="D39" s="193"/>
      <c r="E39" s="193"/>
      <c r="F39" s="193"/>
      <c r="G39" s="193"/>
      <c r="H39" s="193"/>
      <c r="I39" s="1">
        <v>31</v>
      </c>
      <c r="J39" s="7">
        <v>644372009</v>
      </c>
      <c r="K39" s="7">
        <v>47228555</v>
      </c>
    </row>
    <row r="40" spans="1:11">
      <c r="A40" s="192" t="s">
        <v>32</v>
      </c>
      <c r="B40" s="193"/>
      <c r="C40" s="193"/>
      <c r="D40" s="193"/>
      <c r="E40" s="193"/>
      <c r="F40" s="193"/>
      <c r="G40" s="193"/>
      <c r="H40" s="193"/>
      <c r="I40" s="1">
        <v>32</v>
      </c>
      <c r="J40" s="7">
        <v>0</v>
      </c>
      <c r="K40" s="7">
        <v>0</v>
      </c>
    </row>
    <row r="41" spans="1:11">
      <c r="A41" s="192" t="s">
        <v>33</v>
      </c>
      <c r="B41" s="193"/>
      <c r="C41" s="193"/>
      <c r="D41" s="193"/>
      <c r="E41" s="193"/>
      <c r="F41" s="193"/>
      <c r="G41" s="193"/>
      <c r="H41" s="193"/>
      <c r="I41" s="1">
        <v>33</v>
      </c>
      <c r="J41" s="7">
        <v>11121480</v>
      </c>
      <c r="K41" s="7">
        <v>11191529</v>
      </c>
    </row>
    <row r="42" spans="1:11">
      <c r="A42" s="192" t="s">
        <v>34</v>
      </c>
      <c r="B42" s="193"/>
      <c r="C42" s="193"/>
      <c r="D42" s="193"/>
      <c r="E42" s="193"/>
      <c r="F42" s="193"/>
      <c r="G42" s="193"/>
      <c r="H42" s="193"/>
      <c r="I42" s="1">
        <v>34</v>
      </c>
      <c r="J42" s="7">
        <v>0</v>
      </c>
      <c r="K42" s="7">
        <v>0</v>
      </c>
    </row>
    <row r="43" spans="1:11">
      <c r="A43" s="192" t="s">
        <v>35</v>
      </c>
      <c r="B43" s="193"/>
      <c r="C43" s="193"/>
      <c r="D43" s="193"/>
      <c r="E43" s="193"/>
      <c r="F43" s="193"/>
      <c r="G43" s="193"/>
      <c r="H43" s="193"/>
      <c r="I43" s="1">
        <v>35</v>
      </c>
      <c r="J43" s="7">
        <v>76606323</v>
      </c>
      <c r="K43" s="7">
        <v>2531382</v>
      </c>
    </row>
    <row r="44" spans="1:11">
      <c r="A44" s="189" t="s">
        <v>69</v>
      </c>
      <c r="B44" s="190"/>
      <c r="C44" s="190"/>
      <c r="D44" s="190"/>
      <c r="E44" s="190"/>
      <c r="F44" s="190"/>
      <c r="G44" s="190"/>
      <c r="H44" s="190"/>
      <c r="I44" s="1">
        <v>36</v>
      </c>
      <c r="J44" s="41">
        <f>SUM(J39:J43)</f>
        <v>732099812</v>
      </c>
      <c r="K44" s="41">
        <v>60951466</v>
      </c>
    </row>
    <row r="45" spans="1:11">
      <c r="A45" s="189" t="s">
        <v>17</v>
      </c>
      <c r="B45" s="190"/>
      <c r="C45" s="190"/>
      <c r="D45" s="190"/>
      <c r="E45" s="190"/>
      <c r="F45" s="190"/>
      <c r="G45" s="190"/>
      <c r="H45" s="190"/>
      <c r="I45" s="1">
        <v>37</v>
      </c>
      <c r="J45" s="41">
        <f>IF((J38-J44)&lt;0,0,J38-J44)</f>
        <v>178919059</v>
      </c>
      <c r="K45" s="41">
        <v>12141132</v>
      </c>
    </row>
    <row r="46" spans="1:11">
      <c r="A46" s="189" t="s">
        <v>18</v>
      </c>
      <c r="B46" s="190"/>
      <c r="C46" s="190"/>
      <c r="D46" s="190"/>
      <c r="E46" s="190"/>
      <c r="F46" s="190"/>
      <c r="G46" s="190"/>
      <c r="H46" s="190"/>
      <c r="I46" s="1">
        <v>38</v>
      </c>
      <c r="J46" s="41">
        <f>-IF((J38-J44)&gt;0,0,J38-J44)</f>
        <v>0</v>
      </c>
      <c r="K46" s="41">
        <v>0</v>
      </c>
    </row>
    <row r="47" spans="1:11">
      <c r="A47" s="192" t="s">
        <v>70</v>
      </c>
      <c r="B47" s="193"/>
      <c r="C47" s="193"/>
      <c r="D47" s="193"/>
      <c r="E47" s="193"/>
      <c r="F47" s="193"/>
      <c r="G47" s="193"/>
      <c r="H47" s="193"/>
      <c r="I47" s="1">
        <v>39</v>
      </c>
      <c r="J47" s="41"/>
      <c r="K47" s="41">
        <v>34748648</v>
      </c>
    </row>
    <row r="48" spans="1:11">
      <c r="A48" s="192" t="s">
        <v>71</v>
      </c>
      <c r="B48" s="193"/>
      <c r="C48" s="193"/>
      <c r="D48" s="193"/>
      <c r="E48" s="193"/>
      <c r="F48" s="193"/>
      <c r="G48" s="193"/>
      <c r="H48" s="193"/>
      <c r="I48" s="1">
        <v>40</v>
      </c>
      <c r="J48" s="41">
        <f>53180849-3527625</f>
        <v>49653224</v>
      </c>
      <c r="K48" s="41">
        <v>0</v>
      </c>
    </row>
    <row r="49" spans="1:11">
      <c r="A49" s="192" t="s">
        <v>161</v>
      </c>
      <c r="B49" s="193"/>
      <c r="C49" s="193"/>
      <c r="D49" s="193"/>
      <c r="E49" s="193"/>
      <c r="F49" s="193"/>
      <c r="G49" s="193"/>
      <c r="H49" s="193"/>
      <c r="I49" s="1">
        <v>41</v>
      </c>
      <c r="J49" s="7">
        <v>99548455</v>
      </c>
      <c r="K49" s="7">
        <v>45934735</v>
      </c>
    </row>
    <row r="50" spans="1:11">
      <c r="A50" s="192" t="s">
        <v>175</v>
      </c>
      <c r="B50" s="193"/>
      <c r="C50" s="193"/>
      <c r="D50" s="193"/>
      <c r="E50" s="193"/>
      <c r="F50" s="193"/>
      <c r="G50" s="193"/>
      <c r="H50" s="193"/>
      <c r="I50" s="1">
        <v>42</v>
      </c>
      <c r="J50" s="7"/>
      <c r="K50" s="7">
        <v>34748648</v>
      </c>
    </row>
    <row r="51" spans="1:11">
      <c r="A51" s="192" t="s">
        <v>176</v>
      </c>
      <c r="B51" s="193"/>
      <c r="C51" s="193"/>
      <c r="D51" s="193"/>
      <c r="E51" s="193"/>
      <c r="F51" s="193"/>
      <c r="G51" s="193"/>
      <c r="H51" s="193"/>
      <c r="I51" s="1">
        <v>43</v>
      </c>
      <c r="J51" s="41">
        <f>53180849-3527625</f>
        <v>49653224</v>
      </c>
      <c r="K51" s="7">
        <v>0</v>
      </c>
    </row>
    <row r="52" spans="1:11">
      <c r="A52" s="215" t="s">
        <v>177</v>
      </c>
      <c r="B52" s="216"/>
      <c r="C52" s="216"/>
      <c r="D52" s="216"/>
      <c r="E52" s="216"/>
      <c r="F52" s="216"/>
      <c r="G52" s="216"/>
      <c r="H52" s="216"/>
      <c r="I52" s="4">
        <v>44</v>
      </c>
      <c r="J52" s="44">
        <v>49895230.727715999</v>
      </c>
      <c r="K52" s="44">
        <v>80683383</v>
      </c>
    </row>
  </sheetData>
  <mergeCells count="52"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  <mergeCell ref="A42:H42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30:H30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6:K6"/>
    <mergeCell ref="A3:K3"/>
    <mergeCell ref="A1:K1"/>
    <mergeCell ref="A2:K2"/>
    <mergeCell ref="A4:H4"/>
    <mergeCell ref="A5:H5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35:K37 K49:K51 J22:K26 J14:K17 J7:K12 J28:K30 J39:K43 J49:J50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38:K38 J52:K52 J13:K13 J18:K20 J27:K27 J44:K48 J51">
      <formula1>0</formula1>
    </dataValidation>
  </dataValidations>
  <pageMargins left="0.75" right="0.75" top="1" bottom="1" header="0.5" footer="0.5"/>
  <pageSetup paperSize="9" scale="7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topLeftCell="A16" zoomScaleNormal="100" zoomScaleSheetLayoutView="110" workbookViewId="0">
      <selection sqref="A1:K1"/>
    </sheetView>
  </sheetViews>
  <sheetFormatPr defaultColWidth="9.140625" defaultRowHeight="12.75"/>
  <cols>
    <col min="1" max="16384" width="9.140625" style="40"/>
  </cols>
  <sheetData>
    <row r="1" spans="1:11" ht="18.75" customHeight="1">
      <c r="A1" s="256" t="s">
        <v>197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>
      <c r="A2" s="257" t="s">
        <v>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1">
      <c r="A3" s="255" t="s">
        <v>7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</row>
    <row r="4" spans="1:11" ht="33.75">
      <c r="A4" s="258" t="s">
        <v>59</v>
      </c>
      <c r="B4" s="258"/>
      <c r="C4" s="258"/>
      <c r="D4" s="258"/>
      <c r="E4" s="258"/>
      <c r="F4" s="258"/>
      <c r="G4" s="258"/>
      <c r="H4" s="258"/>
      <c r="I4" s="48" t="s">
        <v>278</v>
      </c>
      <c r="J4" s="49" t="s">
        <v>317</v>
      </c>
      <c r="K4" s="49" t="s">
        <v>318</v>
      </c>
    </row>
    <row r="5" spans="1:11">
      <c r="A5" s="259">
        <v>1</v>
      </c>
      <c r="B5" s="259"/>
      <c r="C5" s="259"/>
      <c r="D5" s="259"/>
      <c r="E5" s="259"/>
      <c r="F5" s="259"/>
      <c r="G5" s="259"/>
      <c r="H5" s="259"/>
      <c r="I5" s="53">
        <v>2</v>
      </c>
      <c r="J5" s="54" t="s">
        <v>282</v>
      </c>
      <c r="K5" s="54" t="s">
        <v>283</v>
      </c>
    </row>
    <row r="6" spans="1:11">
      <c r="A6" s="251" t="s">
        <v>156</v>
      </c>
      <c r="B6" s="252"/>
      <c r="C6" s="252"/>
      <c r="D6" s="252"/>
      <c r="E6" s="252"/>
      <c r="F6" s="252"/>
      <c r="G6" s="252"/>
      <c r="H6" s="252"/>
      <c r="I6" s="253"/>
      <c r="J6" s="253"/>
      <c r="K6" s="254"/>
    </row>
    <row r="7" spans="1:11">
      <c r="A7" s="260" t="s">
        <v>199</v>
      </c>
      <c r="B7" s="261"/>
      <c r="C7" s="261"/>
      <c r="D7" s="261"/>
      <c r="E7" s="261"/>
      <c r="F7" s="261"/>
      <c r="G7" s="261"/>
      <c r="H7" s="261"/>
      <c r="I7" s="1">
        <v>1</v>
      </c>
      <c r="J7" s="5"/>
      <c r="K7" s="7"/>
    </row>
    <row r="8" spans="1:11">
      <c r="A8" s="260" t="s">
        <v>119</v>
      </c>
      <c r="B8" s="261"/>
      <c r="C8" s="261"/>
      <c r="D8" s="261"/>
      <c r="E8" s="261"/>
      <c r="F8" s="261"/>
      <c r="G8" s="261"/>
      <c r="H8" s="261"/>
      <c r="I8" s="1">
        <v>2</v>
      </c>
      <c r="J8" s="5"/>
      <c r="K8" s="7"/>
    </row>
    <row r="9" spans="1:11">
      <c r="A9" s="260" t="s">
        <v>120</v>
      </c>
      <c r="B9" s="261"/>
      <c r="C9" s="261"/>
      <c r="D9" s="261"/>
      <c r="E9" s="261"/>
      <c r="F9" s="261"/>
      <c r="G9" s="261"/>
      <c r="H9" s="261"/>
      <c r="I9" s="1">
        <v>3</v>
      </c>
      <c r="J9" s="5"/>
      <c r="K9" s="7"/>
    </row>
    <row r="10" spans="1:11">
      <c r="A10" s="260" t="s">
        <v>121</v>
      </c>
      <c r="B10" s="261"/>
      <c r="C10" s="261"/>
      <c r="D10" s="261"/>
      <c r="E10" s="261"/>
      <c r="F10" s="261"/>
      <c r="G10" s="261"/>
      <c r="H10" s="261"/>
      <c r="I10" s="1">
        <v>4</v>
      </c>
      <c r="J10" s="5"/>
      <c r="K10" s="7"/>
    </row>
    <row r="11" spans="1:11">
      <c r="A11" s="260" t="s">
        <v>122</v>
      </c>
      <c r="B11" s="261"/>
      <c r="C11" s="261"/>
      <c r="D11" s="261"/>
      <c r="E11" s="261"/>
      <c r="F11" s="261"/>
      <c r="G11" s="261"/>
      <c r="H11" s="261"/>
      <c r="I11" s="1">
        <v>5</v>
      </c>
      <c r="J11" s="5"/>
      <c r="K11" s="7"/>
    </row>
    <row r="12" spans="1:11">
      <c r="A12" s="233" t="s">
        <v>198</v>
      </c>
      <c r="B12" s="234"/>
      <c r="C12" s="234"/>
      <c r="D12" s="234"/>
      <c r="E12" s="234"/>
      <c r="F12" s="234"/>
      <c r="G12" s="234"/>
      <c r="H12" s="234"/>
      <c r="I12" s="1">
        <v>6</v>
      </c>
      <c r="J12" s="46">
        <f>SUM(J7:J11)</f>
        <v>0</v>
      </c>
      <c r="K12" s="41">
        <f>SUM(K7:K11)</f>
        <v>0</v>
      </c>
    </row>
    <row r="13" spans="1:11">
      <c r="A13" s="260" t="s">
        <v>123</v>
      </c>
      <c r="B13" s="261"/>
      <c r="C13" s="261"/>
      <c r="D13" s="261"/>
      <c r="E13" s="261"/>
      <c r="F13" s="261"/>
      <c r="G13" s="261"/>
      <c r="H13" s="261"/>
      <c r="I13" s="1">
        <v>7</v>
      </c>
      <c r="J13" s="5"/>
      <c r="K13" s="7"/>
    </row>
    <row r="14" spans="1:11">
      <c r="A14" s="260" t="s">
        <v>124</v>
      </c>
      <c r="B14" s="261"/>
      <c r="C14" s="261"/>
      <c r="D14" s="261"/>
      <c r="E14" s="261"/>
      <c r="F14" s="261"/>
      <c r="G14" s="261"/>
      <c r="H14" s="261"/>
      <c r="I14" s="1">
        <v>8</v>
      </c>
      <c r="J14" s="5"/>
      <c r="K14" s="7"/>
    </row>
    <row r="15" spans="1:11">
      <c r="A15" s="260" t="s">
        <v>125</v>
      </c>
      <c r="B15" s="261"/>
      <c r="C15" s="261"/>
      <c r="D15" s="261"/>
      <c r="E15" s="261"/>
      <c r="F15" s="261"/>
      <c r="G15" s="261"/>
      <c r="H15" s="261"/>
      <c r="I15" s="1">
        <v>9</v>
      </c>
      <c r="J15" s="5"/>
      <c r="K15" s="7"/>
    </row>
    <row r="16" spans="1:11">
      <c r="A16" s="260" t="s">
        <v>126</v>
      </c>
      <c r="B16" s="261"/>
      <c r="C16" s="261"/>
      <c r="D16" s="261"/>
      <c r="E16" s="261"/>
      <c r="F16" s="261"/>
      <c r="G16" s="261"/>
      <c r="H16" s="261"/>
      <c r="I16" s="1">
        <v>10</v>
      </c>
      <c r="J16" s="5"/>
      <c r="K16" s="7"/>
    </row>
    <row r="17" spans="1:11">
      <c r="A17" s="260" t="s">
        <v>127</v>
      </c>
      <c r="B17" s="261"/>
      <c r="C17" s="261"/>
      <c r="D17" s="261"/>
      <c r="E17" s="261"/>
      <c r="F17" s="261"/>
      <c r="G17" s="261"/>
      <c r="H17" s="261"/>
      <c r="I17" s="1">
        <v>11</v>
      </c>
      <c r="J17" s="5"/>
      <c r="K17" s="7"/>
    </row>
    <row r="18" spans="1:11">
      <c r="A18" s="260" t="s">
        <v>128</v>
      </c>
      <c r="B18" s="261"/>
      <c r="C18" s="261"/>
      <c r="D18" s="261"/>
      <c r="E18" s="261"/>
      <c r="F18" s="261"/>
      <c r="G18" s="261"/>
      <c r="H18" s="261"/>
      <c r="I18" s="1">
        <v>12</v>
      </c>
      <c r="J18" s="5"/>
      <c r="K18" s="7"/>
    </row>
    <row r="19" spans="1:11">
      <c r="A19" s="233" t="s">
        <v>47</v>
      </c>
      <c r="B19" s="234"/>
      <c r="C19" s="234"/>
      <c r="D19" s="234"/>
      <c r="E19" s="234"/>
      <c r="F19" s="234"/>
      <c r="G19" s="234"/>
      <c r="H19" s="234"/>
      <c r="I19" s="1">
        <v>13</v>
      </c>
      <c r="J19" s="46">
        <f>SUM(J13:J18)</f>
        <v>0</v>
      </c>
      <c r="K19" s="41">
        <f>SUM(K13:K18)</f>
        <v>0</v>
      </c>
    </row>
    <row r="20" spans="1:11">
      <c r="A20" s="233" t="s">
        <v>108</v>
      </c>
      <c r="B20" s="262"/>
      <c r="C20" s="262"/>
      <c r="D20" s="262"/>
      <c r="E20" s="262"/>
      <c r="F20" s="262"/>
      <c r="G20" s="262"/>
      <c r="H20" s="263"/>
      <c r="I20" s="1">
        <v>14</v>
      </c>
      <c r="J20" s="46">
        <f>IF(J12&gt;J19,J12-J19,0)</f>
        <v>0</v>
      </c>
      <c r="K20" s="41">
        <f>IF(K12&gt;K19,K12-K19,0)</f>
        <v>0</v>
      </c>
    </row>
    <row r="21" spans="1:11">
      <c r="A21" s="264" t="s">
        <v>109</v>
      </c>
      <c r="B21" s="265"/>
      <c r="C21" s="265"/>
      <c r="D21" s="265"/>
      <c r="E21" s="265"/>
      <c r="F21" s="265"/>
      <c r="G21" s="265"/>
      <c r="H21" s="266"/>
      <c r="I21" s="1">
        <v>15</v>
      </c>
      <c r="J21" s="46">
        <f>IF(J19&gt;J12,J19-J12,0)</f>
        <v>0</v>
      </c>
      <c r="K21" s="41">
        <f>IF(K19&gt;K12,K19-K12,0)</f>
        <v>0</v>
      </c>
    </row>
    <row r="22" spans="1:11">
      <c r="A22" s="251" t="s">
        <v>159</v>
      </c>
      <c r="B22" s="252"/>
      <c r="C22" s="252"/>
      <c r="D22" s="252"/>
      <c r="E22" s="252"/>
      <c r="F22" s="252"/>
      <c r="G22" s="252"/>
      <c r="H22" s="252"/>
      <c r="I22" s="253"/>
      <c r="J22" s="253"/>
      <c r="K22" s="254"/>
    </row>
    <row r="23" spans="1:11">
      <c r="A23" s="260" t="s">
        <v>165</v>
      </c>
      <c r="B23" s="261"/>
      <c r="C23" s="261"/>
      <c r="D23" s="261"/>
      <c r="E23" s="261"/>
      <c r="F23" s="261"/>
      <c r="G23" s="261"/>
      <c r="H23" s="261"/>
      <c r="I23" s="1">
        <v>16</v>
      </c>
      <c r="J23" s="5"/>
      <c r="K23" s="7"/>
    </row>
    <row r="24" spans="1:11">
      <c r="A24" s="260" t="s">
        <v>166</v>
      </c>
      <c r="B24" s="261"/>
      <c r="C24" s="261"/>
      <c r="D24" s="261"/>
      <c r="E24" s="261"/>
      <c r="F24" s="261"/>
      <c r="G24" s="261"/>
      <c r="H24" s="261"/>
      <c r="I24" s="1">
        <v>17</v>
      </c>
      <c r="J24" s="5"/>
      <c r="K24" s="7"/>
    </row>
    <row r="25" spans="1:11">
      <c r="A25" s="260" t="s">
        <v>319</v>
      </c>
      <c r="B25" s="261"/>
      <c r="C25" s="261"/>
      <c r="D25" s="261"/>
      <c r="E25" s="261"/>
      <c r="F25" s="261"/>
      <c r="G25" s="261"/>
      <c r="H25" s="261"/>
      <c r="I25" s="1">
        <v>18</v>
      </c>
      <c r="J25" s="5"/>
      <c r="K25" s="7"/>
    </row>
    <row r="26" spans="1:11">
      <c r="A26" s="260" t="s">
        <v>320</v>
      </c>
      <c r="B26" s="261"/>
      <c r="C26" s="261"/>
      <c r="D26" s="261"/>
      <c r="E26" s="261"/>
      <c r="F26" s="261"/>
      <c r="G26" s="261"/>
      <c r="H26" s="261"/>
      <c r="I26" s="1">
        <v>19</v>
      </c>
      <c r="J26" s="5"/>
      <c r="K26" s="7"/>
    </row>
    <row r="27" spans="1:11">
      <c r="A27" s="260" t="s">
        <v>167</v>
      </c>
      <c r="B27" s="261"/>
      <c r="C27" s="261"/>
      <c r="D27" s="261"/>
      <c r="E27" s="261"/>
      <c r="F27" s="261"/>
      <c r="G27" s="261"/>
      <c r="H27" s="261"/>
      <c r="I27" s="1">
        <v>20</v>
      </c>
      <c r="J27" s="5"/>
      <c r="K27" s="7"/>
    </row>
    <row r="28" spans="1:11">
      <c r="A28" s="233" t="s">
        <v>114</v>
      </c>
      <c r="B28" s="234"/>
      <c r="C28" s="234"/>
      <c r="D28" s="234"/>
      <c r="E28" s="234"/>
      <c r="F28" s="234"/>
      <c r="G28" s="234"/>
      <c r="H28" s="234"/>
      <c r="I28" s="1">
        <v>21</v>
      </c>
      <c r="J28" s="46">
        <f>SUM(J23:J27)</f>
        <v>0</v>
      </c>
      <c r="K28" s="41">
        <f>SUM(K23:K27)</f>
        <v>0</v>
      </c>
    </row>
    <row r="29" spans="1:11">
      <c r="A29" s="260" t="s">
        <v>2</v>
      </c>
      <c r="B29" s="261"/>
      <c r="C29" s="261"/>
      <c r="D29" s="261"/>
      <c r="E29" s="261"/>
      <c r="F29" s="261"/>
      <c r="G29" s="261"/>
      <c r="H29" s="261"/>
      <c r="I29" s="1">
        <v>22</v>
      </c>
      <c r="J29" s="5"/>
      <c r="K29" s="7"/>
    </row>
    <row r="30" spans="1:11">
      <c r="A30" s="260" t="s">
        <v>3</v>
      </c>
      <c r="B30" s="261"/>
      <c r="C30" s="261"/>
      <c r="D30" s="261"/>
      <c r="E30" s="261"/>
      <c r="F30" s="261"/>
      <c r="G30" s="261"/>
      <c r="H30" s="261"/>
      <c r="I30" s="1">
        <v>23</v>
      </c>
      <c r="J30" s="5"/>
      <c r="K30" s="7"/>
    </row>
    <row r="31" spans="1:11">
      <c r="A31" s="260" t="s">
        <v>4</v>
      </c>
      <c r="B31" s="261"/>
      <c r="C31" s="261"/>
      <c r="D31" s="261"/>
      <c r="E31" s="261"/>
      <c r="F31" s="261"/>
      <c r="G31" s="261"/>
      <c r="H31" s="261"/>
      <c r="I31" s="1">
        <v>24</v>
      </c>
      <c r="J31" s="5"/>
      <c r="K31" s="7"/>
    </row>
    <row r="32" spans="1:11">
      <c r="A32" s="233" t="s">
        <v>48</v>
      </c>
      <c r="B32" s="234"/>
      <c r="C32" s="234"/>
      <c r="D32" s="234"/>
      <c r="E32" s="234"/>
      <c r="F32" s="234"/>
      <c r="G32" s="234"/>
      <c r="H32" s="234"/>
      <c r="I32" s="1">
        <v>25</v>
      </c>
      <c r="J32" s="46">
        <f>SUM(J29:J31)</f>
        <v>0</v>
      </c>
      <c r="K32" s="41">
        <f>SUM(K29:K31)</f>
        <v>0</v>
      </c>
    </row>
    <row r="33" spans="1:11">
      <c r="A33" s="233" t="s">
        <v>110</v>
      </c>
      <c r="B33" s="234"/>
      <c r="C33" s="234"/>
      <c r="D33" s="234"/>
      <c r="E33" s="234"/>
      <c r="F33" s="234"/>
      <c r="G33" s="234"/>
      <c r="H33" s="234"/>
      <c r="I33" s="1">
        <v>26</v>
      </c>
      <c r="J33" s="46">
        <f>IF(J28&gt;J32,J28-J32,0)</f>
        <v>0</v>
      </c>
      <c r="K33" s="41">
        <f>IF(K28&gt;K32,K28-K32,0)</f>
        <v>0</v>
      </c>
    </row>
    <row r="34" spans="1:11">
      <c r="A34" s="233" t="s">
        <v>111</v>
      </c>
      <c r="B34" s="234"/>
      <c r="C34" s="234"/>
      <c r="D34" s="234"/>
      <c r="E34" s="234"/>
      <c r="F34" s="234"/>
      <c r="G34" s="234"/>
      <c r="H34" s="234"/>
      <c r="I34" s="1">
        <v>27</v>
      </c>
      <c r="J34" s="46">
        <f>IF(J32&gt;J28,J32-J28,0)</f>
        <v>0</v>
      </c>
      <c r="K34" s="41">
        <f>IF(K32&gt;K28,K32-K28,0)</f>
        <v>0</v>
      </c>
    </row>
    <row r="35" spans="1:11">
      <c r="A35" s="251" t="s">
        <v>160</v>
      </c>
      <c r="B35" s="252"/>
      <c r="C35" s="252"/>
      <c r="D35" s="252"/>
      <c r="E35" s="252"/>
      <c r="F35" s="252"/>
      <c r="G35" s="252"/>
      <c r="H35" s="252"/>
      <c r="I35" s="253">
        <v>0</v>
      </c>
      <c r="J35" s="253"/>
      <c r="K35" s="254"/>
    </row>
    <row r="36" spans="1:11">
      <c r="A36" s="260" t="s">
        <v>174</v>
      </c>
      <c r="B36" s="261"/>
      <c r="C36" s="261"/>
      <c r="D36" s="261"/>
      <c r="E36" s="261"/>
      <c r="F36" s="261"/>
      <c r="G36" s="261"/>
      <c r="H36" s="261"/>
      <c r="I36" s="1">
        <v>28</v>
      </c>
      <c r="J36" s="5"/>
      <c r="K36" s="7"/>
    </row>
    <row r="37" spans="1:11">
      <c r="A37" s="260" t="s">
        <v>29</v>
      </c>
      <c r="B37" s="261"/>
      <c r="C37" s="261"/>
      <c r="D37" s="261"/>
      <c r="E37" s="261"/>
      <c r="F37" s="261"/>
      <c r="G37" s="261"/>
      <c r="H37" s="261"/>
      <c r="I37" s="1">
        <v>29</v>
      </c>
      <c r="J37" s="5"/>
      <c r="K37" s="7"/>
    </row>
    <row r="38" spans="1:11">
      <c r="A38" s="260" t="s">
        <v>30</v>
      </c>
      <c r="B38" s="261"/>
      <c r="C38" s="261"/>
      <c r="D38" s="261"/>
      <c r="E38" s="261"/>
      <c r="F38" s="261"/>
      <c r="G38" s="261"/>
      <c r="H38" s="261"/>
      <c r="I38" s="1">
        <v>30</v>
      </c>
      <c r="J38" s="5"/>
      <c r="K38" s="7"/>
    </row>
    <row r="39" spans="1:11">
      <c r="A39" s="233" t="s">
        <v>49</v>
      </c>
      <c r="B39" s="234"/>
      <c r="C39" s="234"/>
      <c r="D39" s="234"/>
      <c r="E39" s="234"/>
      <c r="F39" s="234"/>
      <c r="G39" s="234"/>
      <c r="H39" s="234"/>
      <c r="I39" s="1">
        <v>31</v>
      </c>
      <c r="J39" s="46">
        <f>SUM(J36:J38)</f>
        <v>0</v>
      </c>
      <c r="K39" s="41">
        <f>SUM(K36:K38)</f>
        <v>0</v>
      </c>
    </row>
    <row r="40" spans="1:11">
      <c r="A40" s="260" t="s">
        <v>31</v>
      </c>
      <c r="B40" s="261"/>
      <c r="C40" s="261"/>
      <c r="D40" s="261"/>
      <c r="E40" s="261"/>
      <c r="F40" s="261"/>
      <c r="G40" s="261"/>
      <c r="H40" s="261"/>
      <c r="I40" s="1">
        <v>32</v>
      </c>
      <c r="J40" s="5"/>
      <c r="K40" s="7"/>
    </row>
    <row r="41" spans="1:11">
      <c r="A41" s="260" t="s">
        <v>32</v>
      </c>
      <c r="B41" s="261"/>
      <c r="C41" s="261"/>
      <c r="D41" s="261"/>
      <c r="E41" s="261"/>
      <c r="F41" s="261"/>
      <c r="G41" s="261"/>
      <c r="H41" s="261"/>
      <c r="I41" s="1">
        <v>33</v>
      </c>
      <c r="J41" s="5"/>
      <c r="K41" s="7"/>
    </row>
    <row r="42" spans="1:11">
      <c r="A42" s="260" t="s">
        <v>33</v>
      </c>
      <c r="B42" s="261"/>
      <c r="C42" s="261"/>
      <c r="D42" s="261"/>
      <c r="E42" s="261"/>
      <c r="F42" s="261"/>
      <c r="G42" s="261"/>
      <c r="H42" s="261"/>
      <c r="I42" s="1">
        <v>34</v>
      </c>
      <c r="J42" s="5"/>
      <c r="K42" s="7"/>
    </row>
    <row r="43" spans="1:11">
      <c r="A43" s="260" t="s">
        <v>34</v>
      </c>
      <c r="B43" s="261"/>
      <c r="C43" s="261"/>
      <c r="D43" s="261"/>
      <c r="E43" s="261"/>
      <c r="F43" s="261"/>
      <c r="G43" s="261"/>
      <c r="H43" s="261"/>
      <c r="I43" s="1">
        <v>35</v>
      </c>
      <c r="J43" s="5"/>
      <c r="K43" s="7"/>
    </row>
    <row r="44" spans="1:11">
      <c r="A44" s="260" t="s">
        <v>35</v>
      </c>
      <c r="B44" s="261"/>
      <c r="C44" s="261"/>
      <c r="D44" s="261"/>
      <c r="E44" s="261"/>
      <c r="F44" s="261"/>
      <c r="G44" s="261"/>
      <c r="H44" s="261"/>
      <c r="I44" s="1">
        <v>36</v>
      </c>
      <c r="J44" s="5"/>
      <c r="K44" s="7"/>
    </row>
    <row r="45" spans="1:11">
      <c r="A45" s="233" t="s">
        <v>148</v>
      </c>
      <c r="B45" s="234"/>
      <c r="C45" s="234"/>
      <c r="D45" s="234"/>
      <c r="E45" s="234"/>
      <c r="F45" s="234"/>
      <c r="G45" s="234"/>
      <c r="H45" s="234"/>
      <c r="I45" s="1">
        <v>37</v>
      </c>
      <c r="J45" s="46">
        <f>SUM(J40:J44)</f>
        <v>0</v>
      </c>
      <c r="K45" s="41">
        <f>SUM(K40:K44)</f>
        <v>0</v>
      </c>
    </row>
    <row r="46" spans="1:11">
      <c r="A46" s="233" t="s">
        <v>162</v>
      </c>
      <c r="B46" s="234"/>
      <c r="C46" s="234"/>
      <c r="D46" s="234"/>
      <c r="E46" s="234"/>
      <c r="F46" s="234"/>
      <c r="G46" s="234"/>
      <c r="H46" s="234"/>
      <c r="I46" s="1">
        <v>38</v>
      </c>
      <c r="J46" s="46">
        <f>IF(J39&gt;J45,J39-J45,0)</f>
        <v>0</v>
      </c>
      <c r="K46" s="41">
        <f>IF(K39&gt;K45,K39-K45,0)</f>
        <v>0</v>
      </c>
    </row>
    <row r="47" spans="1:11">
      <c r="A47" s="233" t="s">
        <v>163</v>
      </c>
      <c r="B47" s="234"/>
      <c r="C47" s="234"/>
      <c r="D47" s="234"/>
      <c r="E47" s="234"/>
      <c r="F47" s="234"/>
      <c r="G47" s="234"/>
      <c r="H47" s="234"/>
      <c r="I47" s="1">
        <v>39</v>
      </c>
      <c r="J47" s="46">
        <f>IF(J45&gt;J39,J45-J39,0)</f>
        <v>0</v>
      </c>
      <c r="K47" s="41">
        <f>IF(K45&gt;K39,K45-K39,0)</f>
        <v>0</v>
      </c>
    </row>
    <row r="48" spans="1:11">
      <c r="A48" s="233" t="s">
        <v>149</v>
      </c>
      <c r="B48" s="234"/>
      <c r="C48" s="234"/>
      <c r="D48" s="234"/>
      <c r="E48" s="234"/>
      <c r="F48" s="234"/>
      <c r="G48" s="234"/>
      <c r="H48" s="234"/>
      <c r="I48" s="1">
        <v>40</v>
      </c>
      <c r="J48" s="46">
        <f>IF(J20-J21+J33-J34+J46-J47&gt;0,J20-J21+J33-J34+J46-J47,0)</f>
        <v>0</v>
      </c>
      <c r="K48" s="41">
        <f>IF(K20-K21+K33-K34+K46-K47&gt;0,K20-K21+K33-K34+K46-K47,0)</f>
        <v>0</v>
      </c>
    </row>
    <row r="49" spans="1:11">
      <c r="A49" s="233" t="s">
        <v>15</v>
      </c>
      <c r="B49" s="234"/>
      <c r="C49" s="234"/>
      <c r="D49" s="234"/>
      <c r="E49" s="234"/>
      <c r="F49" s="234"/>
      <c r="G49" s="234"/>
      <c r="H49" s="234"/>
      <c r="I49" s="1">
        <v>41</v>
      </c>
      <c r="J49" s="46">
        <f>IF(J21-J20+J34-J33+J47-J46&gt;0,J21-J20+J34-J33+J47-J46,0)</f>
        <v>0</v>
      </c>
      <c r="K49" s="41">
        <f>IF(K21-K20+K34-K33+K47-K46&gt;0,K21-K20+K34-K33+K47-K46,0)</f>
        <v>0</v>
      </c>
    </row>
    <row r="50" spans="1:11">
      <c r="A50" s="233" t="s">
        <v>161</v>
      </c>
      <c r="B50" s="234"/>
      <c r="C50" s="234"/>
      <c r="D50" s="234"/>
      <c r="E50" s="234"/>
      <c r="F50" s="234"/>
      <c r="G50" s="234"/>
      <c r="H50" s="234"/>
      <c r="I50" s="1">
        <v>42</v>
      </c>
      <c r="J50" s="5"/>
      <c r="K50" s="7"/>
    </row>
    <row r="51" spans="1:11">
      <c r="A51" s="233" t="s">
        <v>175</v>
      </c>
      <c r="B51" s="234"/>
      <c r="C51" s="234"/>
      <c r="D51" s="234"/>
      <c r="E51" s="234"/>
      <c r="F51" s="234"/>
      <c r="G51" s="234"/>
      <c r="H51" s="234"/>
      <c r="I51" s="1">
        <v>43</v>
      </c>
      <c r="J51" s="5"/>
      <c r="K51" s="7"/>
    </row>
    <row r="52" spans="1:11">
      <c r="A52" s="233" t="s">
        <v>176</v>
      </c>
      <c r="B52" s="234"/>
      <c r="C52" s="234"/>
      <c r="D52" s="234"/>
      <c r="E52" s="234"/>
      <c r="F52" s="234"/>
      <c r="G52" s="234"/>
      <c r="H52" s="234"/>
      <c r="I52" s="1">
        <v>44</v>
      </c>
      <c r="J52" s="5"/>
      <c r="K52" s="7"/>
    </row>
    <row r="53" spans="1:11">
      <c r="A53" s="264" t="s">
        <v>177</v>
      </c>
      <c r="B53" s="267"/>
      <c r="C53" s="267"/>
      <c r="D53" s="267"/>
      <c r="E53" s="267"/>
      <c r="F53" s="267"/>
      <c r="G53" s="267"/>
      <c r="H53" s="267"/>
      <c r="I53" s="4">
        <v>45</v>
      </c>
      <c r="J53" s="47">
        <f>J50+J51-J52</f>
        <v>0</v>
      </c>
      <c r="K53" s="44">
        <f>K50+K51-K52</f>
        <v>0</v>
      </c>
    </row>
    <row r="54" spans="1:11">
      <c r="A54" s="51"/>
      <c r="B54" s="52"/>
      <c r="C54" s="52"/>
      <c r="D54" s="52"/>
      <c r="E54" s="52"/>
      <c r="F54" s="52"/>
      <c r="G54" s="52"/>
      <c r="H54" s="52"/>
      <c r="I54" s="52"/>
      <c r="J54" s="52"/>
      <c r="K54" s="52"/>
    </row>
  </sheetData>
  <mergeCells count="53">
    <mergeCell ref="A53:H53"/>
    <mergeCell ref="A48:H48"/>
    <mergeCell ref="A49:H49"/>
    <mergeCell ref="A50:H50"/>
    <mergeCell ref="A51:H51"/>
    <mergeCell ref="A52:H52"/>
    <mergeCell ref="A43:H43"/>
    <mergeCell ref="A44:H44"/>
    <mergeCell ref="A45:H45"/>
    <mergeCell ref="A46:H46"/>
    <mergeCell ref="A47:H47"/>
    <mergeCell ref="A42:H42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30:H30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6:K6"/>
    <mergeCell ref="A3:K3"/>
    <mergeCell ref="A1:K1"/>
    <mergeCell ref="A2:K2"/>
    <mergeCell ref="A4:H4"/>
    <mergeCell ref="A5:H5"/>
  </mergeCells>
  <phoneticPr fontId="3" type="noConversion"/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Q25"/>
  <sheetViews>
    <sheetView zoomScaleNormal="100" zoomScaleSheetLayoutView="125" workbookViewId="0">
      <selection activeCell="AC28" sqref="AC28"/>
    </sheetView>
  </sheetViews>
  <sheetFormatPr defaultColWidth="9.140625" defaultRowHeight="12.75"/>
  <cols>
    <col min="1" max="4" width="9.140625" style="99"/>
    <col min="5" max="5" width="10.140625" style="99" bestFit="1" customWidth="1"/>
    <col min="6" max="9" width="9.140625" style="99"/>
    <col min="10" max="10" width="14.7109375" style="99" customWidth="1"/>
    <col min="11" max="11" width="12.42578125" style="99" customWidth="1"/>
    <col min="12" max="12" width="9.140625" style="99"/>
    <col min="13" max="14" width="12" style="99" bestFit="1" customWidth="1"/>
    <col min="15" max="16" width="9.140625" style="99"/>
    <col min="17" max="17" width="10.7109375" style="99" customWidth="1"/>
    <col min="18" max="16384" width="9.140625" style="99"/>
  </cols>
  <sheetData>
    <row r="1" spans="1:17" ht="15.75">
      <c r="A1" s="274" t="s">
        <v>280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98"/>
    </row>
    <row r="2" spans="1:17" ht="15.75">
      <c r="A2" s="100"/>
      <c r="B2" s="101"/>
      <c r="C2" s="284" t="s">
        <v>281</v>
      </c>
      <c r="D2" s="284"/>
      <c r="E2" s="95">
        <v>40909</v>
      </c>
      <c r="F2" s="94" t="s">
        <v>249</v>
      </c>
      <c r="G2" s="285">
        <v>41182</v>
      </c>
      <c r="H2" s="286"/>
      <c r="I2" s="101"/>
      <c r="J2" s="101"/>
      <c r="K2" s="101"/>
      <c r="L2" s="102"/>
    </row>
    <row r="3" spans="1:17">
      <c r="A3" s="287" t="s">
        <v>59</v>
      </c>
      <c r="B3" s="287"/>
      <c r="C3" s="287"/>
      <c r="D3" s="287"/>
      <c r="E3" s="287"/>
      <c r="F3" s="287"/>
      <c r="G3" s="287"/>
      <c r="H3" s="287"/>
      <c r="I3" s="103" t="s">
        <v>304</v>
      </c>
      <c r="J3" s="104" t="s">
        <v>150</v>
      </c>
      <c r="K3" s="104" t="s">
        <v>151</v>
      </c>
    </row>
    <row r="4" spans="1:17">
      <c r="A4" s="288">
        <v>1</v>
      </c>
      <c r="B4" s="288"/>
      <c r="C4" s="288"/>
      <c r="D4" s="288"/>
      <c r="E4" s="288"/>
      <c r="F4" s="288"/>
      <c r="G4" s="288"/>
      <c r="H4" s="288"/>
      <c r="I4" s="57">
        <v>2</v>
      </c>
      <c r="J4" s="57" t="s">
        <v>282</v>
      </c>
      <c r="K4" s="57" t="s">
        <v>283</v>
      </c>
    </row>
    <row r="5" spans="1:17">
      <c r="A5" s="276" t="s">
        <v>284</v>
      </c>
      <c r="B5" s="277"/>
      <c r="C5" s="277"/>
      <c r="D5" s="277"/>
      <c r="E5" s="277"/>
      <c r="F5" s="277"/>
      <c r="G5" s="277"/>
      <c r="H5" s="277"/>
      <c r="I5" s="34">
        <v>1</v>
      </c>
      <c r="J5" s="35">
        <v>286726500</v>
      </c>
      <c r="K5" s="35">
        <v>286726500</v>
      </c>
      <c r="P5" s="124"/>
      <c r="Q5" s="124"/>
    </row>
    <row r="6" spans="1:17">
      <c r="A6" s="276" t="s">
        <v>285</v>
      </c>
      <c r="B6" s="277"/>
      <c r="C6" s="277"/>
      <c r="D6" s="277"/>
      <c r="E6" s="277"/>
      <c r="F6" s="277"/>
      <c r="G6" s="277"/>
      <c r="H6" s="277"/>
      <c r="I6" s="34">
        <v>2</v>
      </c>
      <c r="J6" s="36">
        <v>80478889</v>
      </c>
      <c r="K6" s="36">
        <v>80478889</v>
      </c>
      <c r="P6" s="124"/>
      <c r="Q6" s="124"/>
    </row>
    <row r="7" spans="1:17">
      <c r="A7" s="276" t="s">
        <v>286</v>
      </c>
      <c r="B7" s="277"/>
      <c r="C7" s="277"/>
      <c r="D7" s="277"/>
      <c r="E7" s="277"/>
      <c r="F7" s="277"/>
      <c r="G7" s="277"/>
      <c r="H7" s="277"/>
      <c r="I7" s="34">
        <v>3</v>
      </c>
      <c r="J7" s="36">
        <v>441552955</v>
      </c>
      <c r="K7" s="36">
        <v>129044998.99000001</v>
      </c>
      <c r="P7" s="124"/>
      <c r="Q7" s="124"/>
    </row>
    <row r="8" spans="1:17">
      <c r="A8" s="276" t="s">
        <v>287</v>
      </c>
      <c r="B8" s="277"/>
      <c r="C8" s="277"/>
      <c r="D8" s="277"/>
      <c r="E8" s="277"/>
      <c r="F8" s="277"/>
      <c r="G8" s="277"/>
      <c r="H8" s="277"/>
      <c r="I8" s="34">
        <v>4</v>
      </c>
      <c r="J8" s="36">
        <v>17711613</v>
      </c>
      <c r="K8" s="36">
        <v>21473484</v>
      </c>
      <c r="P8" s="124"/>
      <c r="Q8" s="124"/>
    </row>
    <row r="9" spans="1:17">
      <c r="A9" s="276" t="s">
        <v>288</v>
      </c>
      <c r="B9" s="277"/>
      <c r="C9" s="277"/>
      <c r="D9" s="277"/>
      <c r="E9" s="277"/>
      <c r="F9" s="277"/>
      <c r="G9" s="277"/>
      <c r="H9" s="277"/>
      <c r="I9" s="34">
        <v>5</v>
      </c>
      <c r="J9" s="36">
        <v>-278179473</v>
      </c>
      <c r="K9" s="36">
        <v>-9687259.9900000021</v>
      </c>
      <c r="P9" s="124"/>
      <c r="Q9" s="124"/>
    </row>
    <row r="10" spans="1:17">
      <c r="A10" s="276" t="s">
        <v>289</v>
      </c>
      <c r="B10" s="277"/>
      <c r="C10" s="277"/>
      <c r="D10" s="277"/>
      <c r="E10" s="277"/>
      <c r="F10" s="277"/>
      <c r="G10" s="277"/>
      <c r="H10" s="277"/>
      <c r="I10" s="34">
        <v>6</v>
      </c>
      <c r="J10" s="36">
        <v>50020716.170000002</v>
      </c>
      <c r="K10" s="36">
        <v>50368571</v>
      </c>
      <c r="P10" s="124"/>
      <c r="Q10" s="124"/>
    </row>
    <row r="11" spans="1:17">
      <c r="A11" s="276" t="s">
        <v>290</v>
      </c>
      <c r="B11" s="277"/>
      <c r="C11" s="277"/>
      <c r="D11" s="277"/>
      <c r="E11" s="277"/>
      <c r="F11" s="277"/>
      <c r="G11" s="277"/>
      <c r="H11" s="277"/>
      <c r="I11" s="34">
        <v>7</v>
      </c>
      <c r="J11" s="36">
        <v>0</v>
      </c>
      <c r="K11" s="36">
        <v>0</v>
      </c>
      <c r="P11" s="124"/>
      <c r="Q11" s="124"/>
    </row>
    <row r="12" spans="1:17" ht="12.75" customHeight="1">
      <c r="A12" s="276" t="s">
        <v>291</v>
      </c>
      <c r="B12" s="195"/>
      <c r="C12" s="195"/>
      <c r="D12" s="195"/>
      <c r="E12" s="195"/>
      <c r="F12" s="195"/>
      <c r="G12" s="195"/>
      <c r="H12" s="196"/>
      <c r="I12" s="34">
        <v>8</v>
      </c>
      <c r="J12" s="36">
        <v>9281590.2400000002</v>
      </c>
      <c r="K12" s="36">
        <v>9281590.2400000002</v>
      </c>
      <c r="P12" s="124"/>
      <c r="Q12" s="124"/>
    </row>
    <row r="13" spans="1:17">
      <c r="A13" s="276" t="s">
        <v>292</v>
      </c>
      <c r="B13" s="277"/>
      <c r="C13" s="277"/>
      <c r="D13" s="277"/>
      <c r="E13" s="277"/>
      <c r="F13" s="277"/>
      <c r="G13" s="277"/>
      <c r="H13" s="277"/>
      <c r="I13" s="34">
        <v>9</v>
      </c>
      <c r="J13" s="36">
        <v>0</v>
      </c>
      <c r="K13" s="36">
        <v>0</v>
      </c>
      <c r="P13" s="124"/>
      <c r="Q13" s="124"/>
    </row>
    <row r="14" spans="1:17">
      <c r="A14" s="278" t="s">
        <v>293</v>
      </c>
      <c r="B14" s="279"/>
      <c r="C14" s="279"/>
      <c r="D14" s="279"/>
      <c r="E14" s="279"/>
      <c r="F14" s="279"/>
      <c r="G14" s="279"/>
      <c r="H14" s="279"/>
      <c r="I14" s="34">
        <v>10</v>
      </c>
      <c r="J14" s="55">
        <v>607592790.40999997</v>
      </c>
      <c r="K14" s="55">
        <v>567686773.24000001</v>
      </c>
      <c r="P14" s="124"/>
      <c r="Q14" s="124"/>
    </row>
    <row r="15" spans="1:17">
      <c r="A15" s="276" t="s">
        <v>294</v>
      </c>
      <c r="B15" s="277"/>
      <c r="C15" s="277"/>
      <c r="D15" s="277"/>
      <c r="E15" s="277"/>
      <c r="F15" s="277"/>
      <c r="G15" s="277"/>
      <c r="H15" s="277"/>
      <c r="I15" s="34">
        <v>11</v>
      </c>
      <c r="J15" s="36">
        <v>0</v>
      </c>
      <c r="K15" s="36">
        <v>0</v>
      </c>
      <c r="P15" s="124"/>
      <c r="Q15" s="124"/>
    </row>
    <row r="16" spans="1:17">
      <c r="A16" s="276" t="s">
        <v>295</v>
      </c>
      <c r="B16" s="277"/>
      <c r="C16" s="277"/>
      <c r="D16" s="277"/>
      <c r="E16" s="277"/>
      <c r="F16" s="277"/>
      <c r="G16" s="277"/>
      <c r="H16" s="277"/>
      <c r="I16" s="34">
        <v>12</v>
      </c>
      <c r="J16" s="36">
        <v>0</v>
      </c>
      <c r="K16" s="36">
        <v>0</v>
      </c>
      <c r="P16" s="124"/>
      <c r="Q16" s="124"/>
    </row>
    <row r="17" spans="1:17">
      <c r="A17" s="276" t="s">
        <v>296</v>
      </c>
      <c r="B17" s="277"/>
      <c r="C17" s="277"/>
      <c r="D17" s="277"/>
      <c r="E17" s="277"/>
      <c r="F17" s="277"/>
      <c r="G17" s="277"/>
      <c r="H17" s="277"/>
      <c r="I17" s="34">
        <v>13</v>
      </c>
      <c r="J17" s="36">
        <v>0</v>
      </c>
      <c r="K17" s="36">
        <v>0</v>
      </c>
      <c r="P17" s="124"/>
      <c r="Q17" s="124"/>
    </row>
    <row r="18" spans="1:17">
      <c r="A18" s="276" t="s">
        <v>297</v>
      </c>
      <c r="B18" s="277"/>
      <c r="C18" s="277"/>
      <c r="D18" s="277"/>
      <c r="E18" s="277"/>
      <c r="F18" s="277"/>
      <c r="G18" s="277"/>
      <c r="H18" s="277"/>
      <c r="I18" s="34">
        <v>14</v>
      </c>
      <c r="J18" s="36">
        <v>0</v>
      </c>
      <c r="K18" s="36">
        <v>0</v>
      </c>
      <c r="P18" s="124"/>
      <c r="Q18" s="124"/>
    </row>
    <row r="19" spans="1:17">
      <c r="A19" s="276" t="s">
        <v>298</v>
      </c>
      <c r="B19" s="277"/>
      <c r="C19" s="277"/>
      <c r="D19" s="277"/>
      <c r="E19" s="277"/>
      <c r="F19" s="277"/>
      <c r="G19" s="277"/>
      <c r="H19" s="277"/>
      <c r="I19" s="34">
        <v>15</v>
      </c>
      <c r="J19" s="36">
        <v>0</v>
      </c>
      <c r="K19" s="36">
        <v>34592187.009999998</v>
      </c>
      <c r="P19" s="124"/>
      <c r="Q19" s="124"/>
    </row>
    <row r="20" spans="1:17">
      <c r="A20" s="276" t="s">
        <v>299</v>
      </c>
      <c r="B20" s="277"/>
      <c r="C20" s="277"/>
      <c r="D20" s="277"/>
      <c r="E20" s="277"/>
      <c r="F20" s="277"/>
      <c r="G20" s="277"/>
      <c r="H20" s="277"/>
      <c r="I20" s="34">
        <v>16</v>
      </c>
      <c r="J20" s="36">
        <v>0</v>
      </c>
      <c r="K20" s="36">
        <v>0</v>
      </c>
      <c r="P20" s="124"/>
      <c r="Q20" s="124"/>
    </row>
    <row r="21" spans="1:17">
      <c r="A21" s="278" t="s">
        <v>300</v>
      </c>
      <c r="B21" s="279"/>
      <c r="C21" s="279"/>
      <c r="D21" s="279"/>
      <c r="E21" s="279"/>
      <c r="F21" s="279"/>
      <c r="G21" s="279"/>
      <c r="H21" s="279"/>
      <c r="I21" s="34">
        <v>17</v>
      </c>
      <c r="J21" s="56">
        <v>0</v>
      </c>
      <c r="K21" s="56"/>
      <c r="P21" s="124"/>
      <c r="Q21" s="124"/>
    </row>
    <row r="22" spans="1:17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  <c r="P22" s="124"/>
      <c r="Q22" s="124"/>
    </row>
    <row r="23" spans="1:17">
      <c r="A23" s="268" t="s">
        <v>301</v>
      </c>
      <c r="B23" s="269"/>
      <c r="C23" s="269"/>
      <c r="D23" s="269"/>
      <c r="E23" s="269"/>
      <c r="F23" s="269"/>
      <c r="G23" s="269"/>
      <c r="H23" s="269"/>
      <c r="I23" s="37">
        <v>18</v>
      </c>
      <c r="J23" s="35">
        <v>607592790</v>
      </c>
      <c r="K23" s="35">
        <v>567686773.24000001</v>
      </c>
      <c r="P23" s="124"/>
      <c r="Q23" s="124"/>
    </row>
    <row r="24" spans="1:17" ht="17.25" customHeight="1">
      <c r="A24" s="270" t="s">
        <v>302</v>
      </c>
      <c r="B24" s="271"/>
      <c r="C24" s="271"/>
      <c r="D24" s="271"/>
      <c r="E24" s="271"/>
      <c r="F24" s="271"/>
      <c r="G24" s="271"/>
      <c r="H24" s="271"/>
      <c r="I24" s="38">
        <v>19</v>
      </c>
      <c r="J24" s="56">
        <v>2635775</v>
      </c>
      <c r="K24" s="56">
        <v>2998588</v>
      </c>
      <c r="P24" s="124"/>
      <c r="Q24" s="124"/>
    </row>
    <row r="25" spans="1:17" ht="30" customHeight="1">
      <c r="A25" s="272" t="s">
        <v>303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13:H13"/>
    <mergeCell ref="A14:H14"/>
    <mergeCell ref="A5:H5"/>
    <mergeCell ref="A6:H6"/>
    <mergeCell ref="A7:H7"/>
    <mergeCell ref="A8:H8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Normal="100" workbookViewId="0"/>
  </sheetViews>
  <sheetFormatPr defaultRowHeight="12.75"/>
  <sheetData>
    <row r="1" spans="1:10">
      <c r="A1" s="31"/>
      <c r="B1" s="31"/>
      <c r="C1" s="31"/>
      <c r="D1" s="31"/>
      <c r="E1" s="31"/>
      <c r="F1" s="31"/>
      <c r="G1" s="31"/>
      <c r="H1" s="31"/>
      <c r="I1" s="31"/>
      <c r="J1" s="31"/>
    </row>
    <row r="2" spans="1:10" ht="15.75">
      <c r="A2" s="289" t="s">
        <v>279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>
      <c r="A3" s="31"/>
      <c r="B3" s="31"/>
      <c r="C3" s="31"/>
      <c r="D3" s="31"/>
      <c r="E3" s="31"/>
      <c r="F3" s="31"/>
      <c r="G3" s="31"/>
      <c r="H3" s="31"/>
      <c r="I3" s="31"/>
      <c r="J3" s="31"/>
    </row>
    <row r="4" spans="1:10" ht="12.75" customHeight="1">
      <c r="A4" s="290" t="s">
        <v>315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>
      <c r="A12" s="32"/>
      <c r="B12" s="32"/>
      <c r="C12" s="32"/>
      <c r="D12" s="32"/>
      <c r="E12" s="32"/>
      <c r="F12" s="32"/>
      <c r="G12" s="32"/>
      <c r="H12" s="32"/>
      <c r="I12" s="32"/>
      <c r="J12" s="32"/>
    </row>
    <row r="13" spans="1:10">
      <c r="A13" s="32"/>
      <c r="B13" s="32"/>
      <c r="C13" s="32"/>
      <c r="D13" s="32"/>
      <c r="E13" s="32"/>
      <c r="F13" s="32"/>
      <c r="G13" s="32"/>
      <c r="H13" s="32"/>
      <c r="I13" s="32"/>
      <c r="J13" s="32"/>
    </row>
    <row r="14" spans="1:10">
      <c r="A14" s="32"/>
      <c r="B14" s="32"/>
      <c r="C14" s="32"/>
      <c r="D14" s="32"/>
      <c r="E14" s="32"/>
      <c r="F14" s="32"/>
      <c r="G14" s="32"/>
      <c r="H14" s="32"/>
      <c r="I14" s="32"/>
      <c r="J14" s="32"/>
    </row>
    <row r="15" spans="1:10">
      <c r="A15" s="32"/>
      <c r="B15" s="32"/>
      <c r="C15" s="32"/>
      <c r="D15" s="32"/>
      <c r="E15" s="32"/>
      <c r="F15" s="32"/>
      <c r="G15" s="32"/>
      <c r="H15" s="32"/>
      <c r="I15" s="32"/>
      <c r="J15" s="32"/>
    </row>
    <row r="16" spans="1:10">
      <c r="A16" s="32"/>
      <c r="B16" s="32"/>
      <c r="C16" s="32"/>
      <c r="D16" s="32"/>
      <c r="E16" s="32"/>
      <c r="F16" s="32"/>
      <c r="G16" s="32"/>
      <c r="H16" s="32"/>
      <c r="I16" s="32"/>
      <c r="J16" s="32"/>
    </row>
    <row r="17" spans="1:10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>
      <c r="A18" s="32"/>
      <c r="B18" s="32"/>
      <c r="C18" s="32"/>
      <c r="D18" s="32"/>
      <c r="E18" s="32"/>
      <c r="F18" s="32"/>
      <c r="G18" s="32"/>
      <c r="H18" s="32"/>
      <c r="I18" s="32"/>
      <c r="J18" s="32"/>
    </row>
    <row r="19" spans="1:10">
      <c r="A19" s="32"/>
      <c r="B19" s="32"/>
      <c r="C19" s="32"/>
      <c r="D19" s="32"/>
      <c r="E19" s="32"/>
      <c r="F19" s="32"/>
      <c r="G19" s="32"/>
      <c r="H19" s="32"/>
      <c r="I19" s="32"/>
      <c r="J19" s="32"/>
    </row>
    <row r="20" spans="1:10">
      <c r="A20" s="32"/>
      <c r="B20" s="32"/>
      <c r="C20" s="32"/>
      <c r="D20" s="32"/>
      <c r="E20" s="32"/>
      <c r="F20" s="32"/>
      <c r="G20" s="32"/>
      <c r="H20" s="32"/>
      <c r="I20" s="32"/>
      <c r="J20" s="32"/>
    </row>
    <row r="21" spans="1:10">
      <c r="A21" s="32"/>
      <c r="B21" s="32"/>
      <c r="C21" s="32"/>
      <c r="D21" s="32"/>
      <c r="E21" s="32"/>
      <c r="F21" s="32"/>
      <c r="G21" s="32"/>
      <c r="H21" s="32"/>
      <c r="I21" s="32"/>
      <c r="J21" s="32"/>
    </row>
    <row r="22" spans="1:10">
      <c r="A22" s="32"/>
      <c r="B22" s="32"/>
      <c r="C22" s="32"/>
      <c r="D22" s="32"/>
      <c r="E22" s="32"/>
      <c r="F22" s="32"/>
      <c r="G22" s="32"/>
      <c r="H22" s="32"/>
      <c r="I22" s="32"/>
      <c r="J22" s="32"/>
    </row>
    <row r="23" spans="1:10">
      <c r="A23" s="32"/>
      <c r="B23" s="32"/>
      <c r="C23" s="32"/>
      <c r="D23" s="32"/>
      <c r="E23" s="32"/>
      <c r="F23" s="32"/>
      <c r="G23" s="32"/>
      <c r="H23" s="32"/>
      <c r="I23" s="32"/>
      <c r="J23" s="32"/>
    </row>
    <row r="24" spans="1:10">
      <c r="A24" s="32"/>
      <c r="B24" s="32"/>
      <c r="C24" s="32"/>
      <c r="D24" s="32"/>
      <c r="E24" s="32"/>
      <c r="F24" s="32"/>
      <c r="G24" s="32"/>
      <c r="H24" s="32"/>
      <c r="I24" s="32"/>
      <c r="J24" s="32"/>
    </row>
    <row r="25" spans="1:10">
      <c r="A25" s="32"/>
      <c r="B25" s="32"/>
      <c r="C25" s="32"/>
      <c r="D25" s="32"/>
      <c r="E25" s="32"/>
      <c r="F25" s="32"/>
      <c r="G25" s="32"/>
      <c r="H25" s="32"/>
      <c r="I25" s="32"/>
      <c r="J25" s="32"/>
    </row>
    <row r="26" spans="1:10" ht="15">
      <c r="A26" s="32"/>
      <c r="B26" s="32"/>
      <c r="C26" s="32"/>
      <c r="D26" s="32"/>
      <c r="E26" s="32"/>
      <c r="F26" s="32"/>
      <c r="G26" s="32"/>
      <c r="H26" s="32"/>
      <c r="I26" s="33"/>
      <c r="J26" s="32"/>
    </row>
    <row r="27" spans="1:10">
      <c r="A27" s="32"/>
      <c r="B27" s="32"/>
      <c r="C27" s="32"/>
      <c r="D27" s="32"/>
      <c r="E27" s="32"/>
      <c r="F27" s="32"/>
      <c r="G27" s="32"/>
      <c r="H27" s="32"/>
      <c r="I27" s="32"/>
      <c r="J27" s="32"/>
    </row>
    <row r="28" spans="1:10">
      <c r="A28" s="32"/>
      <c r="B28" s="32"/>
      <c r="C28" s="32"/>
      <c r="D28" s="32"/>
      <c r="E28" s="32"/>
      <c r="F28" s="32"/>
      <c r="G28" s="32"/>
      <c r="H28" s="32"/>
      <c r="I28" s="32"/>
      <c r="J28" s="32"/>
    </row>
  </sheetData>
  <mergeCells count="3">
    <mergeCell ref="A2:J2"/>
    <mergeCell ref="A4:J10"/>
    <mergeCell ref="A11:J1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OPĆI PODACI</vt:lpstr>
      <vt:lpstr>Bilanca</vt:lpstr>
      <vt:lpstr>RDG</vt:lpstr>
      <vt:lpstr>NT_I</vt:lpstr>
      <vt:lpstr>NT_D</vt:lpstr>
      <vt:lpstr>PK</vt:lpstr>
      <vt:lpstr>Bilješke</vt:lpstr>
      <vt:lpstr>Bilješke!Print_Area</vt:lpstr>
      <vt:lpstr>'OPĆI PODACI'!Print_Area</vt:lpstr>
      <vt:lpstr>PK!Print_Area</vt:lpstr>
    </vt:vector>
  </TitlesOfParts>
  <Company>HANFA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Ivana Lucić</cp:lastModifiedBy>
  <cp:lastPrinted>2012-10-30T16:28:16Z</cp:lastPrinted>
  <dcterms:created xsi:type="dcterms:W3CDTF">2008-10-17T11:51:54Z</dcterms:created>
  <dcterms:modified xsi:type="dcterms:W3CDTF">2012-10-31T17:10:55Z</dcterms:modified>
</cp:coreProperties>
</file>