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-15" yWindow="-15" windowWidth="9720" windowHeight="11370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45621"/>
</workbook>
</file>

<file path=xl/calcChain.xml><?xml version="1.0" encoding="utf-8"?>
<calcChain xmlns="http://schemas.openxmlformats.org/spreadsheetml/2006/main">
  <c r="J85" i="20" l="1"/>
  <c r="H28" i="20"/>
  <c r="H24" i="20" s="1"/>
  <c r="H18" i="20" s="1"/>
  <c r="G28" i="20"/>
  <c r="G24" i="20" s="1"/>
  <c r="I15" i="20"/>
  <c r="H20" i="20"/>
  <c r="G20" i="20"/>
  <c r="G8" i="20"/>
  <c r="H8" i="20"/>
  <c r="I8" i="20"/>
  <c r="J8" i="20"/>
  <c r="K8" i="20"/>
  <c r="L8" i="20" s="1"/>
  <c r="I9" i="20"/>
  <c r="L9" i="20"/>
  <c r="I10" i="20"/>
  <c r="L10" i="20"/>
  <c r="G11" i="20"/>
  <c r="H11" i="20"/>
  <c r="I11" i="20" s="1"/>
  <c r="J11" i="20"/>
  <c r="K11" i="20"/>
  <c r="L11" i="20" s="1"/>
  <c r="I12" i="20"/>
  <c r="L12" i="20"/>
  <c r="I13" i="20"/>
  <c r="L13" i="20"/>
  <c r="G14" i="20"/>
  <c r="H14" i="20"/>
  <c r="I14" i="20" s="1"/>
  <c r="J14" i="20"/>
  <c r="K14" i="20"/>
  <c r="L15" i="20"/>
  <c r="I16" i="20"/>
  <c r="L16" i="20"/>
  <c r="I17" i="20"/>
  <c r="L17" i="20"/>
  <c r="I19" i="20"/>
  <c r="L19" i="20"/>
  <c r="I20" i="20"/>
  <c r="J20" i="20"/>
  <c r="K20" i="20"/>
  <c r="I21" i="20"/>
  <c r="L21" i="20"/>
  <c r="I22" i="20"/>
  <c r="L22" i="20"/>
  <c r="I23" i="20"/>
  <c r="L23" i="20"/>
  <c r="G25" i="20"/>
  <c r="H25" i="20"/>
  <c r="I25" i="20"/>
  <c r="J25" i="20"/>
  <c r="K25" i="20"/>
  <c r="I26" i="20"/>
  <c r="L26" i="20"/>
  <c r="I27" i="20"/>
  <c r="L27" i="20"/>
  <c r="J28" i="20"/>
  <c r="K28" i="20"/>
  <c r="L28" i="20" s="1"/>
  <c r="I29" i="20"/>
  <c r="L29" i="20"/>
  <c r="I30" i="20"/>
  <c r="L30" i="20"/>
  <c r="I31" i="20"/>
  <c r="L31" i="20"/>
  <c r="I32" i="20"/>
  <c r="L32" i="20"/>
  <c r="G33" i="20"/>
  <c r="H33" i="20"/>
  <c r="I33" i="20"/>
  <c r="J33" i="20"/>
  <c r="K33" i="20"/>
  <c r="I34" i="20"/>
  <c r="L34" i="20"/>
  <c r="I35" i="20"/>
  <c r="L35" i="20"/>
  <c r="I36" i="20"/>
  <c r="L36" i="20"/>
  <c r="I37" i="20"/>
  <c r="L37" i="20"/>
  <c r="I38" i="20"/>
  <c r="L38" i="20"/>
  <c r="G39" i="20"/>
  <c r="H39" i="20"/>
  <c r="I39" i="20" s="1"/>
  <c r="J39" i="20"/>
  <c r="K39" i="20"/>
  <c r="I40" i="20"/>
  <c r="L40" i="20"/>
  <c r="I41" i="20"/>
  <c r="L41" i="20"/>
  <c r="I42" i="20"/>
  <c r="L42" i="20"/>
  <c r="I43" i="20"/>
  <c r="L43" i="20"/>
  <c r="I44" i="20"/>
  <c r="L44" i="20"/>
  <c r="G45" i="20"/>
  <c r="H45" i="20"/>
  <c r="I45" i="20" s="1"/>
  <c r="J45" i="20"/>
  <c r="K45" i="20"/>
  <c r="L45" i="20" s="1"/>
  <c r="I46" i="20"/>
  <c r="L46" i="20"/>
  <c r="I47" i="20"/>
  <c r="L47" i="20"/>
  <c r="I48" i="20"/>
  <c r="L48" i="20"/>
  <c r="I49" i="20"/>
  <c r="L49" i="20"/>
  <c r="I50" i="20"/>
  <c r="L50" i="20"/>
  <c r="I51" i="20"/>
  <c r="L51" i="20"/>
  <c r="I52" i="20"/>
  <c r="L52" i="20"/>
  <c r="G53" i="20"/>
  <c r="H53" i="20"/>
  <c r="I53" i="20" s="1"/>
  <c r="J53" i="20"/>
  <c r="K53" i="20"/>
  <c r="I54" i="20"/>
  <c r="L54" i="20"/>
  <c r="I55" i="20"/>
  <c r="L55" i="20"/>
  <c r="G57" i="20"/>
  <c r="H57" i="20"/>
  <c r="J57" i="20"/>
  <c r="J56" i="20" s="1"/>
  <c r="K57" i="20"/>
  <c r="I58" i="20"/>
  <c r="L58" i="20"/>
  <c r="I59" i="20"/>
  <c r="L59" i="20"/>
  <c r="I60" i="20"/>
  <c r="L60" i="20"/>
  <c r="G61" i="20"/>
  <c r="H61" i="20"/>
  <c r="I61" i="20"/>
  <c r="J61" i="20"/>
  <c r="K61" i="20"/>
  <c r="L61" i="20" s="1"/>
  <c r="I62" i="20"/>
  <c r="L62" i="20"/>
  <c r="I63" i="20"/>
  <c r="L63" i="20"/>
  <c r="I64" i="20"/>
  <c r="L64" i="20"/>
  <c r="G66" i="20"/>
  <c r="G65" i="20" s="1"/>
  <c r="I65" i="20" s="1"/>
  <c r="H66" i="20"/>
  <c r="H65" i="20" s="1"/>
  <c r="I66" i="20"/>
  <c r="J66" i="20"/>
  <c r="J65" i="20" s="1"/>
  <c r="K66" i="20"/>
  <c r="K65" i="20" s="1"/>
  <c r="I67" i="20"/>
  <c r="L67" i="20"/>
  <c r="I68" i="20"/>
  <c r="L68" i="20"/>
  <c r="I69" i="20"/>
  <c r="L69" i="20"/>
  <c r="I70" i="20"/>
  <c r="L70" i="20"/>
  <c r="I71" i="20"/>
  <c r="L71" i="20"/>
  <c r="G72" i="20"/>
  <c r="H72" i="20"/>
  <c r="I72" i="20" s="1"/>
  <c r="J72" i="20"/>
  <c r="K72" i="20"/>
  <c r="L72" i="20" s="1"/>
  <c r="I73" i="20"/>
  <c r="L73" i="20"/>
  <c r="I74" i="20"/>
  <c r="L74" i="20"/>
  <c r="I75" i="20"/>
  <c r="L75" i="20"/>
  <c r="I77" i="20"/>
  <c r="L77" i="20"/>
  <c r="K56" i="20" l="1"/>
  <c r="L53" i="20"/>
  <c r="L39" i="20"/>
  <c r="L33" i="20"/>
  <c r="J24" i="20"/>
  <c r="K24" i="20"/>
  <c r="J18" i="20"/>
  <c r="J76" i="20" s="1"/>
  <c r="L14" i="20"/>
  <c r="I28" i="20"/>
  <c r="G56" i="20"/>
  <c r="H56" i="20"/>
  <c r="I57" i="20"/>
  <c r="I56" i="20"/>
  <c r="G18" i="20"/>
  <c r="I18" i="20" s="1"/>
  <c r="H76" i="20"/>
  <c r="L65" i="20"/>
  <c r="L56" i="20"/>
  <c r="K18" i="20"/>
  <c r="L66" i="20"/>
  <c r="L57" i="20"/>
  <c r="L25" i="20"/>
  <c r="L20" i="20"/>
  <c r="L132" i="20"/>
  <c r="I132" i="20"/>
  <c r="L131" i="20"/>
  <c r="I131" i="20"/>
  <c r="K130" i="20"/>
  <c r="J130" i="20"/>
  <c r="L130" i="20" s="1"/>
  <c r="H130" i="20"/>
  <c r="G130" i="20"/>
  <c r="I130" i="20" s="1"/>
  <c r="L128" i="20"/>
  <c r="I128" i="20"/>
  <c r="L126" i="20"/>
  <c r="I126" i="20"/>
  <c r="L125" i="20"/>
  <c r="I125" i="20"/>
  <c r="K124" i="20"/>
  <c r="J124" i="20"/>
  <c r="H124" i="20"/>
  <c r="G124" i="20"/>
  <c r="I124" i="20" s="1"/>
  <c r="L123" i="20"/>
  <c r="I123" i="20"/>
  <c r="L122" i="20"/>
  <c r="I122" i="20"/>
  <c r="L121" i="20"/>
  <c r="I121" i="20"/>
  <c r="L120" i="20"/>
  <c r="I120" i="20"/>
  <c r="K119" i="20"/>
  <c r="J119" i="20"/>
  <c r="H119" i="20"/>
  <c r="G119" i="20"/>
  <c r="I119" i="20" s="1"/>
  <c r="L118" i="20"/>
  <c r="I118" i="20"/>
  <c r="L117" i="20"/>
  <c r="I117" i="20"/>
  <c r="L116" i="20"/>
  <c r="I116" i="20"/>
  <c r="K115" i="20"/>
  <c r="J115" i="20"/>
  <c r="H115" i="20"/>
  <c r="G115" i="20"/>
  <c r="I115" i="20" s="1"/>
  <c r="L114" i="20"/>
  <c r="I114" i="20"/>
  <c r="L113" i="20"/>
  <c r="I113" i="20"/>
  <c r="L112" i="20"/>
  <c r="I112" i="20"/>
  <c r="K111" i="20"/>
  <c r="J111" i="20"/>
  <c r="H111" i="20"/>
  <c r="G111" i="20"/>
  <c r="I111" i="20" s="1"/>
  <c r="L110" i="20"/>
  <c r="I110" i="20"/>
  <c r="L109" i="20"/>
  <c r="I109" i="20"/>
  <c r="K108" i="20"/>
  <c r="J108" i="20"/>
  <c r="H108" i="20"/>
  <c r="G108" i="20"/>
  <c r="I108" i="20" s="1"/>
  <c r="L107" i="20"/>
  <c r="I107" i="20"/>
  <c r="L106" i="20"/>
  <c r="I106" i="20"/>
  <c r="L105" i="20"/>
  <c r="I105" i="20"/>
  <c r="L104" i="20"/>
  <c r="I104" i="20"/>
  <c r="L103" i="20"/>
  <c r="I103" i="20"/>
  <c r="L102" i="20"/>
  <c r="I102" i="20"/>
  <c r="L101" i="20"/>
  <c r="I101" i="20"/>
  <c r="K100" i="20"/>
  <c r="J100" i="20"/>
  <c r="H100" i="20"/>
  <c r="G100" i="20"/>
  <c r="L99" i="20"/>
  <c r="I99" i="20"/>
  <c r="L98" i="20"/>
  <c r="I98" i="20"/>
  <c r="L97" i="20"/>
  <c r="I97" i="20"/>
  <c r="K96" i="20"/>
  <c r="J96" i="20"/>
  <c r="L96" i="20" s="1"/>
  <c r="H96" i="20"/>
  <c r="G96" i="20"/>
  <c r="L95" i="20"/>
  <c r="I95" i="20"/>
  <c r="L94" i="20"/>
  <c r="I94" i="20"/>
  <c r="K93" i="20"/>
  <c r="J93" i="20"/>
  <c r="H93" i="20"/>
  <c r="G93" i="20"/>
  <c r="I93" i="20" s="1"/>
  <c r="L92" i="20"/>
  <c r="I92" i="20"/>
  <c r="L91" i="20"/>
  <c r="I91" i="20"/>
  <c r="L90" i="20"/>
  <c r="I90" i="20"/>
  <c r="K89" i="20"/>
  <c r="J89" i="20"/>
  <c r="H89" i="20"/>
  <c r="G89" i="20"/>
  <c r="L88" i="20"/>
  <c r="I88" i="20"/>
  <c r="L87" i="20"/>
  <c r="I87" i="20"/>
  <c r="L86" i="20"/>
  <c r="I86" i="20"/>
  <c r="K85" i="20"/>
  <c r="K79" i="20" s="1"/>
  <c r="K127" i="20" s="1"/>
  <c r="H85" i="20"/>
  <c r="G85" i="20"/>
  <c r="L84" i="20"/>
  <c r="I84" i="20"/>
  <c r="L83" i="20"/>
  <c r="I83" i="20"/>
  <c r="L82" i="20"/>
  <c r="I82" i="20"/>
  <c r="L81" i="20"/>
  <c r="I81" i="20"/>
  <c r="K80" i="20"/>
  <c r="J80" i="20"/>
  <c r="L80" i="20" s="1"/>
  <c r="H80" i="20"/>
  <c r="G80" i="20"/>
  <c r="J79" i="20"/>
  <c r="J127" i="20" s="1"/>
  <c r="H79" i="20"/>
  <c r="H127" i="20" s="1"/>
  <c r="L124" i="20" l="1"/>
  <c r="L119" i="20"/>
  <c r="L115" i="20"/>
  <c r="L111" i="20"/>
  <c r="L108" i="20"/>
  <c r="L100" i="20"/>
  <c r="L93" i="20"/>
  <c r="L89" i="20"/>
  <c r="L85" i="20"/>
  <c r="I100" i="20"/>
  <c r="I96" i="20"/>
  <c r="I89" i="20"/>
  <c r="I85" i="20"/>
  <c r="I80" i="20"/>
  <c r="G79" i="20"/>
  <c r="G127" i="20" s="1"/>
  <c r="I127" i="20" s="1"/>
  <c r="K76" i="20"/>
  <c r="L76" i="20" s="1"/>
  <c r="L24" i="20"/>
  <c r="L18" i="20"/>
  <c r="I24" i="20"/>
  <c r="G76" i="20"/>
  <c r="I76" i="20" s="1"/>
  <c r="L127" i="20"/>
  <c r="L79" i="20"/>
  <c r="I79" i="20" l="1"/>
</calcChain>
</file>

<file path=xl/sharedStrings.xml><?xml version="1.0" encoding="utf-8"?>
<sst xmlns="http://schemas.openxmlformats.org/spreadsheetml/2006/main" count="545" uniqueCount="390">
  <si>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</si>
  <si>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</si>
  <si>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</si>
  <si>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</si>
  <si>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</si>
  <si>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</si>
  <si>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</si>
  <si>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</si>
  <si>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</si>
  <si>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</si>
  <si>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</si>
  <si>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</si>
  <si>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</si>
  <si>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</si>
  <si>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</si>
  <si>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</si>
  <si>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</si>
  <si>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</si>
  <si>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</si>
  <si>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</si>
  <si>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</si>
  <si>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</si>
  <si>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</si>
  <si>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</si>
  <si>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</si>
  <si>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</si>
  <si>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</si>
  <si>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</si>
  <si>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</si>
  <si>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</si>
  <si>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</si>
  <si>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</si>
  <si>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</si>
  <si>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</si>
  <si>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</si>
  <si>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</si>
  <si>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</si>
  <si>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</si>
  <si>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</si>
  <si>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</si>
  <si>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</si>
  <si>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</si>
  <si>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</si>
  <si>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</si>
  <si>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</si>
  <si>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</si>
  <si>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</si>
  <si>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</si>
  <si>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</si>
  <si>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</si>
  <si>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</si>
  <si>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</si>
  <si>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</si>
  <si>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</si>
  <si>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</si>
  <si>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</si>
  <si>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</si>
  <si>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</si>
  <si>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</si>
  <si>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</si>
  <si>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</si>
  <si>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</si>
  <si>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</si>
  <si>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</si>
  <si>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</si>
  <si>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</si>
  <si>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</si>
  <si>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</si>
  <si>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</si>
  <si>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</si>
  <si>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</si>
  <si>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</si>
  <si>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</si>
  <si>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</si>
  <si>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</si>
  <si>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</si>
  <si>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</si>
  <si>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</si>
  <si>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</si>
  <si>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</si>
  <si>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</si>
  <si>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</si>
  <si>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</si>
  <si>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</si>
  <si>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</si>
  <si>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</si>
  <si>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</si>
  <si>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</si>
  <si>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</si>
  <si>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</si>
  <si>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</si>
  <si>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</si>
  <si>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</si>
  <si>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</si>
  <si>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</si>
  <si>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</si>
  <si>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</si>
  <si>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</si>
  <si>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</si>
  <si>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</si>
  <si>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</si>
  <si>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</si>
  <si>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</si>
  <si>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</si>
  <si>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</si>
  <si>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</si>
  <si>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</si>
  <si>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</si>
  <si>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</si>
  <si>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</si>
  <si>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</si>
  <si>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</si>
  <si>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</si>
  <si>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</si>
  <si>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</si>
  <si>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</si>
  <si>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</si>
  <si>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</si>
  <si>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</si>
  <si>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</si>
  <si>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</si>
  <si>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</si>
  <si>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</si>
  <si>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</si>
  <si>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</si>
  <si>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</si>
  <si>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</si>
  <si>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</si>
  <si>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</si>
  <si>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</si>
  <si>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</si>
  <si>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</si>
  <si>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</si>
  <si>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</si>
  <si>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</si>
  <si>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</si>
  <si>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</si>
  <si>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</si>
  <si>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</si>
  <si>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</si>
  <si>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</si>
  <si>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</si>
  <si>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</si>
  <si>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</si>
  <si>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</si>
  <si>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</si>
  <si>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</si>
  <si>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</si>
  <si>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</si>
  <si>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</si>
  <si>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</si>
  <si>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</si>
  <si>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</si>
  <si>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</si>
  <si>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</si>
  <si>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</si>
  <si>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</si>
  <si>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</si>
  <si>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</si>
  <si>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</si>
  <si>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</si>
  <si>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</si>
  <si>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</si>
  <si>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</si>
  <si>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</si>
  <si>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</si>
  <si>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</si>
  <si>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</si>
  <si>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</si>
  <si>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</si>
  <si>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</si>
  <si>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</si>
  <si>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</si>
  <si>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</si>
  <si>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</si>
  <si>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</si>
  <si>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</si>
  <si>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</si>
  <si>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</si>
  <si>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</si>
  <si>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</si>
  <si>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</si>
  <si>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</si>
  <si>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</si>
  <si>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</si>
  <si>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</si>
  <si>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</si>
  <si>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</si>
  <si>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</si>
  <si>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</si>
  <si>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</si>
  <si>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</si>
  <si>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</si>
  <si>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</si>
  <si>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</si>
  <si>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</si>
  <si>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</si>
  <si>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</si>
  <si>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</si>
  <si>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</si>
  <si>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</si>
  <si>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</si>
  <si>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</si>
  <si>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</si>
  <si>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</si>
  <si>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</si>
  <si>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</si>
  <si>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</si>
  <si>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</si>
  <si>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</si>
  <si>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</si>
  <si>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</si>
  <si>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</si>
  <si>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</si>
  <si>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</si>
  <si>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</si>
  <si>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</si>
  <si>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</si>
  <si>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</si>
  <si>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</si>
  <si>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</si>
  <si>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</si>
  <si>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</si>
  <si>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</si>
  <si>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</si>
  <si>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</si>
  <si>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</si>
  <si>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</si>
  <si>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</si>
  <si>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</si>
  <si>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</si>
  <si>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</si>
  <si>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</si>
  <si>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</si>
  <si>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</si>
  <si>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</si>
  <si>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</si>
  <si>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</si>
  <si>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</si>
  <si>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</si>
  <si>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</si>
  <si>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</si>
  <si>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</si>
  <si>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</si>
  <si>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</si>
  <si>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</si>
  <si>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</si>
  <si>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</si>
  <si>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</si>
  <si>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</si>
  <si>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</si>
  <si>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</si>
  <si>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</si>
  <si>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</si>
  <si>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</si>
  <si>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</si>
  <si>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</si>
  <si>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</si>
  <si>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</si>
  <si>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</si>
  <si>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</si>
  <si>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</si>
  <si>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</si>
  <si>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</si>
  <si>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</si>
  <si>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</si>
  <si>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</si>
  <si>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</si>
  <si>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</si>
  <si>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</si>
  <si>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</si>
  <si>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</si>
  <si>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</si>
  <si>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</si>
  <si>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</si>
  <si>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</si>
  <si>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</si>
  <si>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</si>
  <si>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</si>
  <si>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</si>
  <si>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</si>
  <si>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</si>
  <si>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</si>
  <si>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</si>
  <si>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</si>
  <si>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</si>
  <si>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</si>
  <si>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</si>
  <si>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</si>
  <si>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</si>
  <si>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</si>
  <si>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</si>
  <si>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</si>
  <si>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</si>
  <si>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</si>
  <si>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</si>
  <si>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</si>
  <si>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</si>
  <si>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</si>
  <si>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</si>
  <si>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</si>
  <si>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</si>
  <si>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</si>
  <si>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</si>
  <si>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</si>
  <si>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</si>
  <si>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</si>
  <si>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</si>
  <si>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</si>
  <si>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</si>
  <si>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</si>
  <si>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</si>
  <si>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</si>
  <si>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</si>
  <si>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</si>
  <si>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</si>
  <si>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</si>
  <si>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</si>
  <si>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</si>
  <si>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</si>
  <si>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</si>
  <si>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</si>
  <si>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</si>
  <si>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</si>
  <si>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</si>
  <si>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</si>
  <si>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</si>
  <si>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</si>
  <si>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</si>
  <si>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</si>
  <si>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</si>
  <si>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</si>
  <si>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</si>
  <si>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</si>
  <si>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</si>
  <si>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</si>
  <si>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</si>
  <si>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</si>
  <si>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</si>
  <si>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</si>
  <si>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</si>
  <si>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</si>
  <si>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</si>
  <si>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</si>
  <si>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</si>
  <si>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</si>
  <si>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</si>
  <si>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</si>
  <si>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</si>
  <si>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</si>
  <si>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</si>
  <si>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</si>
  <si>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</si>
  <si>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</si>
  <si>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</si>
  <si>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</si>
  <si>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</si>
  <si>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</si>
  <si>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</si>
  <si>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</si>
  <si>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</si>
  <si>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</si>
  <si>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</si>
  <si>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</si>
  <si>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</si>
  <si>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</si>
  <si>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</si>
  <si>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</si>
  <si>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</si>
  <si>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</si>
  <si>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</si>
  <si>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</si>
  <si>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</si>
  <si>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Member of the Board</t>
  </si>
  <si>
    <t>President of the Board</t>
  </si>
  <si>
    <t>(signature of the person authorized to represent the company)</t>
  </si>
  <si>
    <t>01.01.2016.</t>
  </si>
  <si>
    <t>10 000</t>
  </si>
  <si>
    <t>Mario Lučić</t>
  </si>
  <si>
    <t>01/6333-107</t>
  </si>
  <si>
    <t>mario.lucic@crosig.hr</t>
  </si>
  <si>
    <t>30.09.2016.</t>
  </si>
  <si>
    <t>Vatroslava Jagića 33</t>
  </si>
  <si>
    <t>Vanđelić Damir, Klepač Miroslav</t>
  </si>
  <si>
    <t>Miroslav Klepač</t>
  </si>
  <si>
    <t>Damir Vanđelić</t>
  </si>
  <si>
    <t>As of: 30.09.2016.</t>
  </si>
  <si>
    <t>For period: 30.06.2016. - 30.09.2016.</t>
  </si>
  <si>
    <t>For period: 01.01.-30.09.2016.</t>
  </si>
  <si>
    <t>For period: 01.01.- 30.09.2016.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</si>
</sst>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40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5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5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2" fillId="2" borderId="0" xfId="0" applyFont="1" applyFill="1"/>
    <xf numFmtId="0" fontId="12" fillId="2" borderId="0" xfId="4" applyFont="1" applyFill="1" applyAlignment="1"/>
    <xf numFmtId="0" fontId="16" fillId="2" borderId="0" xfId="4" applyFont="1" applyFill="1" applyAlignment="1"/>
    <xf numFmtId="0" fontId="1" fillId="2" borderId="0" xfId="3" applyFont="1" applyFill="1" applyAlignment="1"/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>
      <alignment horizontal="center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14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25" xfId="3" applyFont="1" applyFill="1" applyBorder="1" applyAlignment="1">
      <alignment horizontal="left" vertical="center"/>
    </xf>
    <xf numFmtId="0" fontId="28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left" vertical="top" wrapText="1"/>
      <protection hidden="1"/>
    </xf>
    <xf numFmtId="0" fontId="18" fillId="2" borderId="0" xfId="3" applyFont="1" applyFill="1" applyBorder="1" applyAlignment="1" applyProtection="1">
      <alignment horizontal="left" vertical="top" indent="2"/>
      <protection hidden="1"/>
    </xf>
    <xf numFmtId="0" fontId="18" fillId="2" borderId="0" xfId="3" applyFont="1" applyFill="1" applyBorder="1" applyAlignment="1" applyProtection="1">
      <alignment horizontal="left" vertical="top" wrapText="1" indent="2"/>
      <protection hidden="1"/>
    </xf>
    <xf numFmtId="0" fontId="18" fillId="2" borderId="25" xfId="3" applyFont="1" applyFill="1" applyBorder="1" applyAlignment="1" applyProtection="1">
      <alignment horizontal="left" vertical="top" wrapText="1" indent="2"/>
      <protection hidden="1"/>
    </xf>
    <xf numFmtId="49" fontId="17" fillId="2" borderId="25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28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protection locked="0" hidden="1"/>
    </xf>
    <xf numFmtId="3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locked="0" hidden="1"/>
    </xf>
    <xf numFmtId="49" fontId="17" fillId="2" borderId="0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3" fontId="17" fillId="0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0" borderId="0" xfId="3" applyFont="1" applyBorder="1" applyAlignment="1" applyProtection="1">
      <alignment vertical="top"/>
      <protection hidden="1"/>
    </xf>
    <xf numFmtId="3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>
      <alignment horizontal="right" vertical="center" shrinkToFit="1"/>
    </xf>
    <xf numFmtId="165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34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82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82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7" xfId="0" applyNumberFormat="1" applyFont="1" applyFill="1" applyBorder="1" applyAlignment="1" applyProtection="1">
      <alignment horizontal="right" vertical="center" shrinkToFit="1"/>
      <protection hidden="1"/>
    </xf>
    <xf numFmtId="3" fontId="0" fillId="0" borderId="0" xfId="0" applyNumberFormat="1" applyFill="1"/>
    <xf numFmtId="165" fontId="0" fillId="0" borderId="0" xfId="0" applyNumberFormat="1" applyFill="1"/>
    <xf numFmtId="3" fontId="12" fillId="0" borderId="0" xfId="0" applyNumberFormat="1" applyFont="1" applyFill="1"/>
    <xf numFmtId="0" fontId="18" fillId="0" borderId="83" xfId="3" applyFont="1" applyFill="1" applyBorder="1" applyProtection="1">
      <alignment vertical="top"/>
      <protection hidden="1"/>
    </xf>
    <xf numFmtId="3" fontId="2" fillId="0" borderId="8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73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74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85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86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8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84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8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89" xfId="0" applyNumberFormat="1" applyFont="1" applyFill="1" applyBorder="1" applyAlignment="1" applyProtection="1">
      <alignment horizontal="right" vertical="center" shrinkToFit="1"/>
      <protection locked="0"/>
    </xf>
    <xf numFmtId="0" fontId="18" fillId="2" borderId="83" xfId="3" applyFont="1" applyFill="1" applyBorder="1" applyProtection="1">
      <alignment vertical="top"/>
      <protection hidden="1"/>
    </xf>
    <xf numFmtId="0" fontId="18" fillId="2" borderId="83" xfId="3" applyFont="1" applyFill="1" applyBorder="1">
      <alignment vertical="top"/>
    </xf>
    <xf numFmtId="3" fontId="0" fillId="0" borderId="0" xfId="0" applyNumberFormat="1" applyFill="1" applyAlignment="1"/>
    <xf numFmtId="0" fontId="5" fillId="2" borderId="0" xfId="6" applyFont="1" applyFill="1" applyBorder="1" applyAlignment="1" applyProtection="1">
      <alignment horizontal="center" vertical="top"/>
      <protection hidden="1"/>
    </xf>
    <xf numFmtId="0" fontId="27" fillId="2" borderId="0" xfId="6" applyFont="1" applyFill="1" applyBorder="1" applyAlignment="1" applyProtection="1">
      <alignment horizontal="right" vertical="center" wrapText="1"/>
      <protection hidden="1"/>
    </xf>
    <xf numFmtId="0" fontId="27" fillId="2" borderId="32" xfId="6" applyFont="1" applyFill="1" applyBorder="1" applyAlignment="1" applyProtection="1">
      <alignment horizontal="right" wrapText="1"/>
      <protection hidden="1"/>
    </xf>
    <xf numFmtId="49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2" xfId="3" applyFont="1" applyFill="1" applyBorder="1" applyAlignment="1" applyProtection="1">
      <alignment horizontal="right"/>
      <protection hidden="1"/>
    </xf>
    <xf numFmtId="0" fontId="17" fillId="2" borderId="35" xfId="3" applyFont="1" applyFill="1" applyBorder="1" applyAlignment="1" applyProtection="1">
      <alignment horizontal="left" vertical="center"/>
      <protection locked="0" hidden="1"/>
    </xf>
    <xf numFmtId="0" fontId="18" fillId="2" borderId="9" xfId="3" applyFont="1" applyFill="1" applyBorder="1" applyAlignment="1">
      <alignment horizontal="left" vertical="center"/>
    </xf>
    <xf numFmtId="0" fontId="18" fillId="2" borderId="36" xfId="3" applyFont="1" applyFill="1" applyBorder="1" applyAlignment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0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5" fillId="2" borderId="0" xfId="6" applyFont="1" applyFill="1" applyBorder="1" applyAlignment="1" applyProtection="1">
      <alignment horizontal="right" vertical="center"/>
      <protection hidden="1"/>
    </xf>
    <xf numFmtId="0" fontId="5" fillId="2" borderId="32" xfId="6" applyFont="1" applyFill="1" applyBorder="1" applyAlignment="1" applyProtection="1">
      <alignment horizontal="right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6" xfId="3" applyFont="1" applyFill="1" applyBorder="1" applyAlignment="1">
      <alignment horizontal="left" vertical="center"/>
    </xf>
    <xf numFmtId="1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5" fillId="2" borderId="32" xfId="6" applyFont="1" applyFill="1" applyBorder="1" applyAlignment="1" applyProtection="1">
      <alignment horizontal="right" vertical="center"/>
      <protection hidden="1"/>
    </xf>
    <xf numFmtId="0" fontId="23" fillId="2" borderId="35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6" xfId="3" applyFont="1" applyFill="1" applyBorder="1" applyAlignment="1" applyProtection="1">
      <protection locked="0" hidden="1"/>
    </xf>
    <xf numFmtId="0" fontId="6" fillId="2" borderId="35" xfId="1" applyFill="1" applyBorder="1" applyAlignment="1" applyProtection="1">
      <protection locked="0"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6" xfId="3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27" fillId="2" borderId="0" xfId="6" applyFont="1" applyFill="1" applyBorder="1" applyAlignment="1" applyProtection="1">
      <alignment horizontal="right" vertical="center"/>
      <protection hidden="1"/>
    </xf>
    <xf numFmtId="0" fontId="27" fillId="2" borderId="32" xfId="6" applyFont="1" applyFill="1" applyBorder="1" applyAlignment="1" applyProtection="1">
      <alignment horizontal="right"/>
      <protection hidden="1"/>
    </xf>
    <xf numFmtId="49" fontId="17" fillId="2" borderId="35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35" xfId="6" applyFont="1" applyFill="1" applyBorder="1" applyAlignment="1" applyProtection="1">
      <alignment horizontal="right" vertical="center"/>
      <protection locked="0" hidden="1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6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6" xfId="6" applyFont="1" applyFill="1" applyBorder="1" applyAlignment="1"/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5" fillId="2" borderId="0" xfId="6" applyFont="1" applyFill="1" applyBorder="1" applyAlignment="1" applyProtection="1">
      <alignment horizontal="right" vertical="center" wrapText="1"/>
      <protection hidden="1"/>
    </xf>
    <xf numFmtId="0" fontId="5" fillId="2" borderId="32" xfId="6" applyFont="1" applyFill="1" applyBorder="1" applyAlignment="1" applyProtection="1">
      <alignment horizontal="right" wrapText="1"/>
      <protection hidden="1"/>
    </xf>
    <xf numFmtId="0" fontId="18" fillId="2" borderId="9" xfId="3" applyFont="1" applyFill="1" applyBorder="1" applyAlignment="1"/>
    <xf numFmtId="0" fontId="18" fillId="2" borderId="36" xfId="3" applyFont="1" applyFill="1" applyBorder="1" applyAlignment="1"/>
    <xf numFmtId="49" fontId="17" fillId="2" borderId="35" xfId="3" applyNumberFormat="1" applyFon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8" fillId="2" borderId="25" xfId="3" applyFont="1" applyFill="1" applyBorder="1" applyAlignment="1" applyProtection="1">
      <alignment horizontal="center"/>
      <protection hidden="1"/>
    </xf>
    <xf numFmtId="49" fontId="6" fillId="2" borderId="35" xfId="1" applyNumberFormat="1" applyFill="1" applyBorder="1" applyAlignment="1" applyProtection="1">
      <alignment horizontal="left" vertical="center"/>
      <protection locked="0" hidden="1"/>
    </xf>
    <xf numFmtId="49" fontId="17" fillId="2" borderId="36" xfId="3" applyNumberFormat="1" applyFont="1" applyFill="1" applyBorder="1" applyAlignment="1" applyProtection="1">
      <alignment horizontal="left" vertical="center"/>
      <protection locked="0" hidden="1"/>
    </xf>
    <xf numFmtId="0" fontId="17" fillId="0" borderId="35" xfId="3" applyFont="1" applyFill="1" applyBorder="1" applyAlignment="1" applyProtection="1">
      <alignment horizontal="left" vertical="center"/>
      <protection locked="0" hidden="1"/>
    </xf>
    <xf numFmtId="0" fontId="17" fillId="0" borderId="9" xfId="3" applyFont="1" applyFill="1" applyBorder="1" applyAlignment="1" applyProtection="1">
      <alignment horizontal="left" vertical="center"/>
      <protection locked="0" hidden="1"/>
    </xf>
    <xf numFmtId="0" fontId="17" fillId="0" borderId="36" xfId="3" applyFont="1" applyFill="1" applyBorder="1" applyAlignment="1" applyProtection="1">
      <alignment horizontal="left" vertical="center"/>
      <protection locked="0" hidden="1"/>
    </xf>
    <xf numFmtId="0" fontId="8" fillId="0" borderId="24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49" fontId="8" fillId="0" borderId="0" xfId="0" applyNumberFormat="1" applyFont="1" applyFill="1" applyAlignment="1">
      <alignment vertical="center"/>
    </xf>
    <xf numFmtId="0" fontId="8" fillId="0" borderId="48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0" fontId="8" fillId="0" borderId="24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vertical="top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49" fontId="8" fillId="2" borderId="0" xfId="0" applyNumberFormat="1" applyFont="1" applyFill="1" applyAlignment="1">
      <alignment vertical="center"/>
    </xf>
    <xf numFmtId="0" fontId="8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55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6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o.lucic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tabSelected="1" view="pageBreakPreview" zoomScaleNormal="100" zoomScaleSheetLayoutView="100" workbookViewId="0">
      <selection activeCell="C54" sqref="C54:H54"/>
    </sheetView>
  </sheetViews>
  <sheetFormatPr defaultRowHeight="12.75" x14ac:dyDescent="0.2"/>
  <cols>
    <col min="1" max="1" width="9.140625" style="23"/>
    <col min="2" max="2" width="12" style="23" customWidth="1"/>
    <col min="3" max="6" width="9.140625" style="23"/>
    <col min="7" max="7" width="17.7109375" style="23" customWidth="1"/>
    <col min="8" max="8" width="17" style="23" customWidth="1"/>
    <col min="9" max="10" width="23.85546875" style="23" customWidth="1"/>
    <col min="11" max="16384" width="9.140625" style="23"/>
  </cols>
  <sheetData>
    <row r="1" spans="1:11" ht="15.75" x14ac:dyDescent="0.25">
      <c r="A1" s="243" t="s">
        <v>21</v>
      </c>
      <c r="B1" s="244"/>
      <c r="C1" s="244"/>
      <c r="D1" s="115"/>
      <c r="E1" s="114"/>
      <c r="F1" s="114"/>
      <c r="G1" s="114"/>
      <c r="H1" s="114"/>
      <c r="I1" s="56"/>
      <c r="J1" s="114"/>
    </row>
    <row r="2" spans="1:11" ht="12.75" customHeight="1" x14ac:dyDescent="0.2">
      <c r="A2" s="200" t="s">
        <v>22</v>
      </c>
      <c r="B2" s="200"/>
      <c r="C2" s="200"/>
      <c r="D2" s="200"/>
      <c r="E2" s="138" t="s">
        <v>376</v>
      </c>
      <c r="F2" s="93"/>
      <c r="G2" s="139" t="s">
        <v>23</v>
      </c>
      <c r="H2" s="138" t="s">
        <v>381</v>
      </c>
      <c r="I2" s="140"/>
      <c r="J2" s="140"/>
      <c r="K2" s="24"/>
    </row>
    <row r="3" spans="1:11" x14ac:dyDescent="0.2">
      <c r="A3" s="113"/>
      <c r="B3" s="113"/>
      <c r="C3" s="113"/>
      <c r="D3" s="113"/>
      <c r="E3" s="112"/>
      <c r="F3" s="112"/>
      <c r="G3" s="113"/>
      <c r="H3" s="113"/>
      <c r="I3" s="141"/>
      <c r="J3" s="141"/>
      <c r="K3" s="24"/>
    </row>
    <row r="4" spans="1:11" ht="39.75" customHeight="1" x14ac:dyDescent="0.2">
      <c r="A4" s="201" t="s">
        <v>368</v>
      </c>
      <c r="B4" s="201"/>
      <c r="C4" s="201"/>
      <c r="D4" s="201"/>
      <c r="E4" s="201"/>
      <c r="F4" s="201"/>
      <c r="G4" s="201"/>
      <c r="H4" s="201"/>
      <c r="I4" s="201"/>
      <c r="J4" s="137"/>
      <c r="K4" s="24"/>
    </row>
    <row r="5" spans="1:11" x14ac:dyDescent="0.2">
      <c r="A5" s="73"/>
      <c r="B5" s="74"/>
      <c r="C5" s="74"/>
      <c r="D5" s="74"/>
      <c r="E5" s="75"/>
      <c r="F5" s="76"/>
      <c r="G5" s="77"/>
      <c r="H5" s="78"/>
      <c r="I5" s="74"/>
      <c r="J5" s="74"/>
      <c r="K5" s="24"/>
    </row>
    <row r="6" spans="1:11" x14ac:dyDescent="0.2">
      <c r="A6" s="202" t="s">
        <v>24</v>
      </c>
      <c r="B6" s="203"/>
      <c r="C6" s="198" t="s">
        <v>15</v>
      </c>
      <c r="D6" s="199"/>
      <c r="E6" s="79"/>
      <c r="F6" s="79"/>
      <c r="G6" s="79"/>
      <c r="H6" s="79"/>
      <c r="I6" s="79"/>
      <c r="J6" s="79"/>
      <c r="K6" s="24"/>
    </row>
    <row r="7" spans="1:11" x14ac:dyDescent="0.2">
      <c r="A7" s="135"/>
      <c r="B7" s="83"/>
      <c r="C7" s="80"/>
      <c r="D7" s="80"/>
      <c r="E7" s="79"/>
      <c r="F7" s="79"/>
      <c r="G7" s="79"/>
      <c r="H7" s="79"/>
      <c r="I7" s="79"/>
      <c r="J7" s="79"/>
      <c r="K7" s="24"/>
    </row>
    <row r="8" spans="1:11" ht="21.75" customHeight="1" x14ac:dyDescent="0.2">
      <c r="A8" s="196" t="s">
        <v>25</v>
      </c>
      <c r="B8" s="197"/>
      <c r="C8" s="198" t="s">
        <v>16</v>
      </c>
      <c r="D8" s="199"/>
      <c r="E8" s="79"/>
      <c r="F8" s="79"/>
      <c r="G8" s="79"/>
      <c r="H8" s="79"/>
      <c r="I8" s="80"/>
      <c r="J8" s="80"/>
      <c r="K8" s="24"/>
    </row>
    <row r="9" spans="1:11" x14ac:dyDescent="0.2">
      <c r="A9" s="117"/>
      <c r="B9" s="117"/>
      <c r="C9" s="81"/>
      <c r="D9" s="80"/>
      <c r="E9" s="80"/>
      <c r="F9" s="80"/>
      <c r="G9" s="80"/>
      <c r="H9" s="80"/>
      <c r="I9" s="80"/>
      <c r="J9" s="80"/>
      <c r="K9" s="24"/>
    </row>
    <row r="10" spans="1:11" ht="12.75" customHeight="1" x14ac:dyDescent="0.2">
      <c r="A10" s="209" t="s">
        <v>26</v>
      </c>
      <c r="B10" s="210"/>
      <c r="C10" s="198" t="s">
        <v>17</v>
      </c>
      <c r="D10" s="199"/>
      <c r="E10" s="80"/>
      <c r="F10" s="80"/>
      <c r="G10" s="80"/>
      <c r="H10" s="80"/>
      <c r="I10" s="80"/>
      <c r="J10" s="80"/>
      <c r="K10" s="24"/>
    </row>
    <row r="11" spans="1:11" x14ac:dyDescent="0.2">
      <c r="A11" s="210"/>
      <c r="B11" s="210"/>
      <c r="C11" s="80"/>
      <c r="D11" s="80"/>
      <c r="E11" s="80"/>
      <c r="F11" s="80"/>
      <c r="G11" s="80"/>
      <c r="H11" s="80"/>
      <c r="I11" s="80"/>
      <c r="J11" s="80"/>
      <c r="K11" s="24"/>
    </row>
    <row r="12" spans="1:11" x14ac:dyDescent="0.2">
      <c r="A12" s="211" t="s">
        <v>27</v>
      </c>
      <c r="B12" s="212"/>
      <c r="C12" s="204" t="s">
        <v>364</v>
      </c>
      <c r="D12" s="213"/>
      <c r="E12" s="213"/>
      <c r="F12" s="213"/>
      <c r="G12" s="213"/>
      <c r="H12" s="213"/>
      <c r="I12" s="214"/>
      <c r="J12" s="150"/>
      <c r="K12" s="24"/>
    </row>
    <row r="13" spans="1:11" ht="15.75" x14ac:dyDescent="0.25">
      <c r="A13" s="207"/>
      <c r="B13" s="208"/>
      <c r="C13" s="208"/>
      <c r="D13" s="82"/>
      <c r="E13" s="82"/>
      <c r="F13" s="82"/>
      <c r="G13" s="82"/>
      <c r="H13" s="82"/>
      <c r="I13" s="142"/>
      <c r="J13" s="82"/>
      <c r="K13" s="24"/>
    </row>
    <row r="14" spans="1:11" x14ac:dyDescent="0.2">
      <c r="A14" s="135"/>
      <c r="B14" s="83"/>
      <c r="C14" s="84"/>
      <c r="D14" s="73"/>
      <c r="E14" s="73"/>
      <c r="F14" s="73"/>
      <c r="G14" s="73"/>
      <c r="H14" s="73"/>
      <c r="I14" s="73"/>
      <c r="J14" s="73"/>
      <c r="K14" s="24"/>
    </row>
    <row r="15" spans="1:11" x14ac:dyDescent="0.2">
      <c r="A15" s="211" t="s">
        <v>28</v>
      </c>
      <c r="B15" s="212"/>
      <c r="C15" s="215" t="s">
        <v>377</v>
      </c>
      <c r="D15" s="216"/>
      <c r="E15" s="73"/>
      <c r="F15" s="204" t="s">
        <v>18</v>
      </c>
      <c r="G15" s="205"/>
      <c r="H15" s="205"/>
      <c r="I15" s="206"/>
      <c r="J15" s="82"/>
      <c r="K15" s="24"/>
    </row>
    <row r="16" spans="1:11" x14ac:dyDescent="0.2">
      <c r="A16" s="135"/>
      <c r="B16" s="83"/>
      <c r="C16" s="73"/>
      <c r="D16" s="73"/>
      <c r="E16" s="73"/>
      <c r="F16" s="73"/>
      <c r="G16" s="73"/>
      <c r="H16" s="73"/>
      <c r="I16" s="73"/>
      <c r="J16" s="73"/>
      <c r="K16" s="116"/>
    </row>
    <row r="17" spans="1:12" x14ac:dyDescent="0.2">
      <c r="A17" s="211" t="s">
        <v>29</v>
      </c>
      <c r="B17" s="212"/>
      <c r="C17" s="204" t="s">
        <v>382</v>
      </c>
      <c r="D17" s="205"/>
      <c r="E17" s="205"/>
      <c r="F17" s="205"/>
      <c r="G17" s="205"/>
      <c r="H17" s="205"/>
      <c r="I17" s="206"/>
      <c r="J17" s="82"/>
      <c r="K17" s="116"/>
    </row>
    <row r="18" spans="1:12" x14ac:dyDescent="0.2">
      <c r="A18" s="135"/>
      <c r="B18" s="83"/>
      <c r="C18" s="73"/>
      <c r="D18" s="73"/>
      <c r="E18" s="73"/>
      <c r="F18" s="73"/>
      <c r="G18" s="73"/>
      <c r="H18" s="73"/>
      <c r="I18" s="73"/>
      <c r="J18" s="73"/>
      <c r="K18" s="116"/>
    </row>
    <row r="19" spans="1:12" x14ac:dyDescent="0.2">
      <c r="A19" s="211" t="s">
        <v>30</v>
      </c>
      <c r="B19" s="217"/>
      <c r="C19" s="218"/>
      <c r="D19" s="219"/>
      <c r="E19" s="219"/>
      <c r="F19" s="219"/>
      <c r="G19" s="219"/>
      <c r="H19" s="219"/>
      <c r="I19" s="220"/>
      <c r="J19" s="151"/>
      <c r="K19" s="116"/>
    </row>
    <row r="20" spans="1:12" x14ac:dyDescent="0.2">
      <c r="A20" s="135"/>
      <c r="B20" s="83"/>
      <c r="C20" s="84"/>
      <c r="D20" s="73"/>
      <c r="E20" s="73"/>
      <c r="F20" s="73"/>
      <c r="G20" s="73"/>
      <c r="H20" s="73"/>
      <c r="I20" s="73"/>
      <c r="J20" s="73"/>
      <c r="K20" s="116"/>
    </row>
    <row r="21" spans="1:12" x14ac:dyDescent="0.2">
      <c r="A21" s="211" t="s">
        <v>31</v>
      </c>
      <c r="B21" s="217"/>
      <c r="C21" s="221" t="s">
        <v>19</v>
      </c>
      <c r="D21" s="219"/>
      <c r="E21" s="219"/>
      <c r="F21" s="219"/>
      <c r="G21" s="219"/>
      <c r="H21" s="219"/>
      <c r="I21" s="220"/>
      <c r="J21" s="151"/>
      <c r="K21" s="116"/>
    </row>
    <row r="22" spans="1:12" x14ac:dyDescent="0.2">
      <c r="A22" s="135"/>
      <c r="B22" s="83"/>
      <c r="C22" s="84"/>
      <c r="D22" s="73"/>
      <c r="E22" s="73"/>
      <c r="F22" s="73"/>
      <c r="G22" s="73"/>
      <c r="H22" s="73"/>
      <c r="I22" s="103"/>
      <c r="J22" s="73"/>
      <c r="K22" s="24"/>
    </row>
    <row r="23" spans="1:12" x14ac:dyDescent="0.2">
      <c r="A23" s="232" t="s">
        <v>32</v>
      </c>
      <c r="B23" s="233"/>
      <c r="C23" s="85">
        <v>133</v>
      </c>
      <c r="D23" s="204" t="s">
        <v>18</v>
      </c>
      <c r="E23" s="224"/>
      <c r="F23" s="225"/>
      <c r="G23" s="222"/>
      <c r="H23" s="223"/>
      <c r="I23" s="86"/>
      <c r="J23" s="86"/>
      <c r="K23" s="24"/>
    </row>
    <row r="24" spans="1:12" x14ac:dyDescent="0.2">
      <c r="A24" s="135"/>
      <c r="B24" s="83"/>
      <c r="C24" s="73"/>
      <c r="D24" s="87"/>
      <c r="E24" s="87"/>
      <c r="F24" s="87"/>
      <c r="G24" s="87"/>
      <c r="H24" s="73"/>
      <c r="I24" s="73"/>
      <c r="J24" s="73"/>
      <c r="K24" s="24"/>
    </row>
    <row r="25" spans="1:12" x14ac:dyDescent="0.2">
      <c r="A25" s="211" t="s">
        <v>33</v>
      </c>
      <c r="B25" s="212"/>
      <c r="C25" s="85">
        <v>21</v>
      </c>
      <c r="D25" s="204" t="s">
        <v>20</v>
      </c>
      <c r="E25" s="224"/>
      <c r="F25" s="224"/>
      <c r="G25" s="225"/>
      <c r="H25" s="118" t="s">
        <v>37</v>
      </c>
      <c r="I25" s="158">
        <v>2343</v>
      </c>
      <c r="J25" s="152"/>
      <c r="K25" s="116"/>
    </row>
    <row r="26" spans="1:12" x14ac:dyDescent="0.2">
      <c r="A26" s="135"/>
      <c r="B26" s="83"/>
      <c r="C26" s="73"/>
      <c r="D26" s="87"/>
      <c r="E26" s="87"/>
      <c r="F26" s="87"/>
      <c r="G26" s="83"/>
      <c r="H26" s="119" t="s">
        <v>38</v>
      </c>
      <c r="I26" s="159"/>
      <c r="J26" s="143"/>
      <c r="K26" s="116"/>
      <c r="L26" s="48"/>
    </row>
    <row r="27" spans="1:12" x14ac:dyDescent="0.2">
      <c r="A27" s="211" t="s">
        <v>34</v>
      </c>
      <c r="B27" s="212"/>
      <c r="C27" s="88" t="s">
        <v>366</v>
      </c>
      <c r="D27" s="89"/>
      <c r="E27" s="90"/>
      <c r="F27" s="91"/>
      <c r="G27" s="202" t="s">
        <v>39</v>
      </c>
      <c r="H27" s="203"/>
      <c r="I27" s="92" t="s">
        <v>365</v>
      </c>
      <c r="J27" s="153"/>
      <c r="K27" s="24"/>
    </row>
    <row r="28" spans="1:12" x14ac:dyDescent="0.2">
      <c r="A28" s="135"/>
      <c r="B28" s="83"/>
      <c r="C28" s="73"/>
      <c r="D28" s="91"/>
      <c r="E28" s="91"/>
      <c r="F28" s="91"/>
      <c r="G28" s="91"/>
      <c r="H28" s="73"/>
      <c r="I28" s="144"/>
      <c r="J28" s="144"/>
      <c r="K28" s="24"/>
    </row>
    <row r="29" spans="1:12" x14ac:dyDescent="0.2">
      <c r="A29" s="226" t="s">
        <v>35</v>
      </c>
      <c r="B29" s="227"/>
      <c r="C29" s="228"/>
      <c r="D29" s="228"/>
      <c r="E29" s="229" t="s">
        <v>36</v>
      </c>
      <c r="F29" s="230"/>
      <c r="G29" s="230"/>
      <c r="H29" s="231" t="s">
        <v>11</v>
      </c>
      <c r="I29" s="231"/>
      <c r="J29" s="136"/>
      <c r="K29" s="24"/>
    </row>
    <row r="30" spans="1:12" x14ac:dyDescent="0.2">
      <c r="A30" s="90"/>
      <c r="B30" s="90"/>
      <c r="C30" s="90"/>
      <c r="D30" s="73"/>
      <c r="E30" s="73"/>
      <c r="F30" s="73"/>
      <c r="G30" s="73"/>
      <c r="H30" s="93"/>
      <c r="I30" s="144"/>
      <c r="J30" s="144"/>
      <c r="K30" s="24"/>
    </row>
    <row r="31" spans="1:12" x14ac:dyDescent="0.2">
      <c r="A31" s="236"/>
      <c r="B31" s="237"/>
      <c r="C31" s="237"/>
      <c r="D31" s="238"/>
      <c r="E31" s="236"/>
      <c r="F31" s="237"/>
      <c r="G31" s="238"/>
      <c r="H31" s="234"/>
      <c r="I31" s="235"/>
      <c r="J31" s="154"/>
      <c r="K31" s="24"/>
    </row>
    <row r="32" spans="1:12" x14ac:dyDescent="0.2">
      <c r="A32" s="135"/>
      <c r="B32" s="83"/>
      <c r="C32" s="84"/>
      <c r="D32" s="241"/>
      <c r="E32" s="241"/>
      <c r="F32" s="241"/>
      <c r="G32" s="242"/>
      <c r="H32" s="73"/>
      <c r="I32" s="145"/>
      <c r="J32" s="145"/>
      <c r="K32" s="116"/>
    </row>
    <row r="33" spans="1:11" x14ac:dyDescent="0.2">
      <c r="A33" s="236"/>
      <c r="B33" s="239"/>
      <c r="C33" s="239"/>
      <c r="D33" s="240"/>
      <c r="E33" s="236"/>
      <c r="F33" s="239"/>
      <c r="G33" s="239"/>
      <c r="H33" s="234"/>
      <c r="I33" s="235"/>
      <c r="J33" s="154"/>
      <c r="K33" s="24"/>
    </row>
    <row r="34" spans="1:11" x14ac:dyDescent="0.2">
      <c r="A34" s="135"/>
      <c r="B34" s="83"/>
      <c r="C34" s="84"/>
      <c r="D34" s="94"/>
      <c r="E34" s="94"/>
      <c r="F34" s="94"/>
      <c r="G34" s="95"/>
      <c r="H34" s="73"/>
      <c r="I34" s="146"/>
      <c r="J34" s="146"/>
      <c r="K34" s="116"/>
    </row>
    <row r="35" spans="1:11" x14ac:dyDescent="0.2">
      <c r="A35" s="236"/>
      <c r="B35" s="239"/>
      <c r="C35" s="239"/>
      <c r="D35" s="240"/>
      <c r="E35" s="236"/>
      <c r="F35" s="239"/>
      <c r="G35" s="239"/>
      <c r="H35" s="234"/>
      <c r="I35" s="235"/>
      <c r="J35" s="154"/>
      <c r="K35" s="24"/>
    </row>
    <row r="36" spans="1:11" x14ac:dyDescent="0.2">
      <c r="A36" s="135"/>
      <c r="B36" s="83"/>
      <c r="C36" s="84"/>
      <c r="D36" s="94"/>
      <c r="E36" s="94"/>
      <c r="F36" s="94"/>
      <c r="G36" s="95"/>
      <c r="H36" s="73"/>
      <c r="I36" s="147"/>
      <c r="J36" s="146"/>
      <c r="K36" s="116"/>
    </row>
    <row r="37" spans="1:11" x14ac:dyDescent="0.2">
      <c r="A37" s="236"/>
      <c r="B37" s="239"/>
      <c r="C37" s="239"/>
      <c r="D37" s="240"/>
      <c r="E37" s="236"/>
      <c r="F37" s="239"/>
      <c r="G37" s="239"/>
      <c r="H37" s="234"/>
      <c r="I37" s="235"/>
      <c r="J37" s="154"/>
      <c r="K37" s="116"/>
    </row>
    <row r="38" spans="1:11" x14ac:dyDescent="0.2">
      <c r="A38" s="96"/>
      <c r="B38" s="96"/>
      <c r="C38" s="246"/>
      <c r="D38" s="247"/>
      <c r="E38" s="73"/>
      <c r="F38" s="246"/>
      <c r="G38" s="247"/>
      <c r="H38" s="73"/>
      <c r="I38" s="73"/>
      <c r="J38" s="73"/>
      <c r="K38" s="116"/>
    </row>
    <row r="39" spans="1:11" x14ac:dyDescent="0.2">
      <c r="A39" s="236"/>
      <c r="B39" s="239"/>
      <c r="C39" s="239"/>
      <c r="D39" s="240"/>
      <c r="E39" s="236"/>
      <c r="F39" s="239"/>
      <c r="G39" s="239"/>
      <c r="H39" s="234"/>
      <c r="I39" s="235"/>
      <c r="J39" s="154"/>
      <c r="K39" s="116"/>
    </row>
    <row r="40" spans="1:11" x14ac:dyDescent="0.2">
      <c r="A40" s="96"/>
      <c r="B40" s="96"/>
      <c r="C40" s="97"/>
      <c r="D40" s="98"/>
      <c r="E40" s="73"/>
      <c r="F40" s="97"/>
      <c r="G40" s="98"/>
      <c r="H40" s="73"/>
      <c r="I40" s="103"/>
      <c r="J40" s="73"/>
      <c r="K40" s="24"/>
    </row>
    <row r="41" spans="1:11" x14ac:dyDescent="0.2">
      <c r="A41" s="236"/>
      <c r="B41" s="239"/>
      <c r="C41" s="239"/>
      <c r="D41" s="240"/>
      <c r="E41" s="236"/>
      <c r="F41" s="239"/>
      <c r="G41" s="239"/>
      <c r="H41" s="234"/>
      <c r="I41" s="235"/>
      <c r="J41" s="154"/>
      <c r="K41" s="24"/>
    </row>
    <row r="42" spans="1:11" x14ac:dyDescent="0.2">
      <c r="A42" s="86"/>
      <c r="B42" s="99"/>
      <c r="C42" s="99"/>
      <c r="D42" s="99"/>
      <c r="E42" s="86"/>
      <c r="F42" s="99"/>
      <c r="G42" s="99"/>
      <c r="H42" s="100"/>
      <c r="I42" s="148"/>
      <c r="J42" s="100"/>
      <c r="K42" s="24"/>
    </row>
    <row r="43" spans="1:11" x14ac:dyDescent="0.2">
      <c r="A43" s="96"/>
      <c r="B43" s="96"/>
      <c r="C43" s="97"/>
      <c r="D43" s="98"/>
      <c r="E43" s="73"/>
      <c r="F43" s="97"/>
      <c r="G43" s="98"/>
      <c r="H43" s="73"/>
      <c r="I43" s="73"/>
      <c r="J43" s="73"/>
      <c r="K43" s="24"/>
    </row>
    <row r="44" spans="1:11" x14ac:dyDescent="0.2">
      <c r="A44" s="101"/>
      <c r="B44" s="101"/>
      <c r="C44" s="101"/>
      <c r="D44" s="102"/>
      <c r="E44" s="102"/>
      <c r="F44" s="101"/>
      <c r="G44" s="102"/>
      <c r="H44" s="102"/>
      <c r="I44" s="102"/>
      <c r="J44" s="102"/>
      <c r="K44" s="24"/>
    </row>
    <row r="45" spans="1:11" ht="12.75" customHeight="1" x14ac:dyDescent="0.2">
      <c r="A45" s="248" t="s">
        <v>40</v>
      </c>
      <c r="B45" s="249"/>
      <c r="C45" s="198"/>
      <c r="D45" s="199"/>
      <c r="E45" s="73"/>
      <c r="F45" s="204"/>
      <c r="G45" s="250"/>
      <c r="H45" s="250"/>
      <c r="I45" s="251"/>
      <c r="J45" s="99"/>
      <c r="K45" s="116"/>
    </row>
    <row r="46" spans="1:11" x14ac:dyDescent="0.2">
      <c r="A46" s="96"/>
      <c r="B46" s="96"/>
      <c r="C46" s="246"/>
      <c r="D46" s="247"/>
      <c r="E46" s="73"/>
      <c r="F46" s="246"/>
      <c r="G46" s="258"/>
      <c r="H46" s="103"/>
      <c r="I46" s="103"/>
      <c r="J46" s="73"/>
      <c r="K46" s="116"/>
    </row>
    <row r="47" spans="1:11" ht="12.75" customHeight="1" x14ac:dyDescent="0.2">
      <c r="A47" s="248" t="s">
        <v>41</v>
      </c>
      <c r="B47" s="249"/>
      <c r="C47" s="261" t="s">
        <v>378</v>
      </c>
      <c r="D47" s="262"/>
      <c r="E47" s="262"/>
      <c r="F47" s="262"/>
      <c r="G47" s="262"/>
      <c r="H47" s="262"/>
      <c r="I47" s="263"/>
      <c r="J47" s="155"/>
      <c r="K47" s="116"/>
    </row>
    <row r="48" spans="1:11" x14ac:dyDescent="0.2">
      <c r="A48" s="120"/>
      <c r="B48" s="120"/>
      <c r="C48" s="84"/>
      <c r="D48" s="73"/>
      <c r="E48" s="73"/>
      <c r="F48" s="73"/>
      <c r="G48" s="73"/>
      <c r="H48" s="73"/>
      <c r="I48" s="103"/>
      <c r="J48" s="73"/>
      <c r="K48" s="24"/>
    </row>
    <row r="49" spans="1:11" x14ac:dyDescent="0.2">
      <c r="A49" s="248" t="s">
        <v>42</v>
      </c>
      <c r="B49" s="249"/>
      <c r="C49" s="252" t="s">
        <v>379</v>
      </c>
      <c r="D49" s="253"/>
      <c r="E49" s="260"/>
      <c r="F49" s="73"/>
      <c r="G49" s="104" t="s">
        <v>13</v>
      </c>
      <c r="H49" s="252" t="s">
        <v>367</v>
      </c>
      <c r="I49" s="260"/>
      <c r="J49" s="156"/>
      <c r="K49" s="24"/>
    </row>
    <row r="50" spans="1:11" x14ac:dyDescent="0.2">
      <c r="A50" s="120"/>
      <c r="B50" s="120"/>
      <c r="C50" s="84"/>
      <c r="D50" s="73"/>
      <c r="E50" s="73"/>
      <c r="F50" s="73"/>
      <c r="G50" s="73"/>
      <c r="H50" s="73"/>
      <c r="I50" s="73"/>
      <c r="J50" s="73"/>
      <c r="K50" s="116"/>
    </row>
    <row r="51" spans="1:11" ht="12.75" customHeight="1" x14ac:dyDescent="0.2">
      <c r="A51" s="248" t="s">
        <v>30</v>
      </c>
      <c r="B51" s="249"/>
      <c r="C51" s="259" t="s">
        <v>380</v>
      </c>
      <c r="D51" s="253"/>
      <c r="E51" s="253"/>
      <c r="F51" s="253"/>
      <c r="G51" s="253"/>
      <c r="H51" s="253"/>
      <c r="I51" s="260"/>
      <c r="J51" s="156"/>
      <c r="K51" s="116"/>
    </row>
    <row r="52" spans="1:11" x14ac:dyDescent="0.2">
      <c r="A52" s="120"/>
      <c r="B52" s="120"/>
      <c r="C52" s="73"/>
      <c r="D52" s="73"/>
      <c r="E52" s="73"/>
      <c r="F52" s="73"/>
      <c r="G52" s="73"/>
      <c r="H52" s="73"/>
      <c r="I52" s="73"/>
      <c r="J52" s="73"/>
      <c r="K52" s="116"/>
    </row>
    <row r="53" spans="1:11" x14ac:dyDescent="0.2">
      <c r="A53" s="211" t="s">
        <v>43</v>
      </c>
      <c r="B53" s="212"/>
      <c r="C53" s="252" t="s">
        <v>383</v>
      </c>
      <c r="D53" s="253"/>
      <c r="E53" s="253"/>
      <c r="F53" s="253"/>
      <c r="G53" s="253"/>
      <c r="H53" s="253"/>
      <c r="I53" s="206"/>
      <c r="J53" s="82"/>
      <c r="K53" s="116"/>
    </row>
    <row r="54" spans="1:11" x14ac:dyDescent="0.2">
      <c r="A54" s="102"/>
      <c r="B54" s="102"/>
      <c r="C54" s="245" t="s">
        <v>44</v>
      </c>
      <c r="D54" s="245"/>
      <c r="E54" s="245"/>
      <c r="F54" s="245"/>
      <c r="G54" s="245"/>
      <c r="H54" s="245"/>
      <c r="I54" s="134"/>
      <c r="J54" s="134"/>
      <c r="K54" s="24"/>
    </row>
    <row r="55" spans="1:11" x14ac:dyDescent="0.2">
      <c r="A55" s="102"/>
      <c r="B55" s="102"/>
      <c r="C55" s="105"/>
      <c r="D55" s="105"/>
      <c r="E55" s="105"/>
      <c r="F55" s="105"/>
      <c r="G55" s="105"/>
      <c r="H55" s="105"/>
      <c r="I55" s="134"/>
      <c r="J55" s="134"/>
      <c r="K55" s="24"/>
    </row>
    <row r="56" spans="1:11" x14ac:dyDescent="0.2">
      <c r="A56" s="102"/>
      <c r="B56" s="254" t="s">
        <v>45</v>
      </c>
      <c r="C56" s="255"/>
      <c r="D56" s="255"/>
      <c r="E56" s="255"/>
      <c r="F56" s="106"/>
      <c r="G56" s="106"/>
      <c r="H56" s="106"/>
      <c r="I56" s="106"/>
      <c r="J56" s="106"/>
      <c r="K56" s="24"/>
    </row>
    <row r="57" spans="1:11" x14ac:dyDescent="0.2">
      <c r="A57" s="102"/>
      <c r="B57" s="256" t="s">
        <v>46</v>
      </c>
      <c r="C57" s="257"/>
      <c r="D57" s="257"/>
      <c r="E57" s="257"/>
      <c r="F57" s="257"/>
      <c r="G57" s="257"/>
      <c r="H57" s="257"/>
      <c r="I57" s="257"/>
      <c r="J57" s="133"/>
      <c r="K57" s="24"/>
    </row>
    <row r="58" spans="1:11" x14ac:dyDescent="0.2">
      <c r="A58" s="102"/>
      <c r="B58" s="256" t="s">
        <v>47</v>
      </c>
      <c r="C58" s="257"/>
      <c r="D58" s="257"/>
      <c r="E58" s="257"/>
      <c r="F58" s="257"/>
      <c r="G58" s="257"/>
      <c r="H58" s="257"/>
      <c r="I58" s="149"/>
      <c r="J58" s="149"/>
      <c r="K58" s="24"/>
    </row>
    <row r="59" spans="1:11" x14ac:dyDescent="0.2">
      <c r="A59" s="102"/>
      <c r="B59" s="107" t="s">
        <v>48</v>
      </c>
      <c r="C59" s="108"/>
      <c r="D59" s="108"/>
      <c r="E59" s="108"/>
      <c r="F59" s="108"/>
      <c r="G59" s="108"/>
      <c r="H59" s="108"/>
      <c r="I59" s="133"/>
      <c r="J59" s="133"/>
      <c r="K59" s="24"/>
    </row>
    <row r="60" spans="1:11" x14ac:dyDescent="0.2">
      <c r="A60" s="102"/>
      <c r="B60" s="107" t="s">
        <v>49</v>
      </c>
      <c r="C60" s="108"/>
      <c r="D60" s="108"/>
      <c r="E60" s="108"/>
      <c r="F60" s="108"/>
      <c r="G60" s="108"/>
      <c r="H60" s="111"/>
      <c r="I60" s="111"/>
      <c r="J60" s="111"/>
      <c r="K60" s="24"/>
    </row>
    <row r="61" spans="1:11" x14ac:dyDescent="0.2">
      <c r="A61" s="102"/>
      <c r="B61" s="109"/>
      <c r="C61" s="109"/>
      <c r="D61" s="109"/>
      <c r="E61" s="109"/>
      <c r="F61" s="109"/>
      <c r="G61" s="111"/>
      <c r="H61" s="121"/>
      <c r="I61" s="111"/>
      <c r="J61" s="111"/>
      <c r="K61" s="24"/>
    </row>
    <row r="62" spans="1:11" x14ac:dyDescent="0.2">
      <c r="A62" s="110" t="s">
        <v>12</v>
      </c>
      <c r="B62" s="73"/>
      <c r="C62" s="73"/>
      <c r="D62" s="73"/>
      <c r="E62" s="73"/>
      <c r="F62" s="73"/>
      <c r="G62" s="130" t="s">
        <v>373</v>
      </c>
      <c r="H62" s="131"/>
      <c r="I62" s="111" t="s">
        <v>374</v>
      </c>
      <c r="J62" s="111"/>
      <c r="K62" s="24"/>
    </row>
    <row r="63" spans="1:11" x14ac:dyDescent="0.2">
      <c r="A63" s="73"/>
      <c r="B63" s="73"/>
      <c r="C63" s="73"/>
      <c r="D63" s="73"/>
      <c r="E63" s="102"/>
      <c r="F63" s="90"/>
      <c r="G63" s="131"/>
      <c r="H63" s="131"/>
      <c r="I63" s="121"/>
      <c r="J63" s="121"/>
      <c r="K63" s="24"/>
    </row>
    <row r="64" spans="1:11" ht="13.5" thickBot="1" x14ac:dyDescent="0.25">
      <c r="A64" s="122"/>
      <c r="B64" s="122"/>
      <c r="C64" s="73"/>
      <c r="D64" s="73"/>
      <c r="E64" s="73"/>
      <c r="F64" s="73"/>
      <c r="G64" s="192" t="s">
        <v>384</v>
      </c>
      <c r="H64" s="193"/>
      <c r="I64" s="181" t="s">
        <v>385</v>
      </c>
      <c r="J64" s="73"/>
      <c r="K64" s="24"/>
    </row>
    <row r="65" spans="1:10" x14ac:dyDescent="0.2">
      <c r="A65" s="114"/>
      <c r="B65" s="114"/>
      <c r="C65" s="114"/>
      <c r="D65" s="114"/>
      <c r="E65" s="114"/>
      <c r="F65" s="114"/>
      <c r="G65" s="195" t="s">
        <v>375</v>
      </c>
      <c r="H65" s="195"/>
      <c r="I65" s="195"/>
      <c r="J65" s="157"/>
    </row>
    <row r="66" spans="1:10" x14ac:dyDescent="0.2">
      <c r="A66" s="132"/>
      <c r="B66" s="132"/>
      <c r="C66" s="132"/>
      <c r="D66" s="132"/>
      <c r="E66" s="132"/>
      <c r="F66" s="132"/>
      <c r="G66" s="132"/>
      <c r="H66" s="132"/>
      <c r="I66" s="114"/>
      <c r="J66" s="114"/>
    </row>
    <row r="67" spans="1:10" x14ac:dyDescent="0.2">
      <c r="I67" s="48"/>
      <c r="J67" s="48"/>
    </row>
    <row r="68" spans="1:10" x14ac:dyDescent="0.2">
      <c r="I68" s="48"/>
      <c r="J68" s="48"/>
    </row>
    <row r="69" spans="1:10" x14ac:dyDescent="0.2">
      <c r="I69" s="48"/>
      <c r="J69" s="48"/>
    </row>
    <row r="70" spans="1:10" x14ac:dyDescent="0.2">
      <c r="I70" s="48"/>
      <c r="J70" s="48"/>
    </row>
    <row r="71" spans="1:10" x14ac:dyDescent="0.2">
      <c r="I71" s="48"/>
      <c r="J71" s="48"/>
    </row>
    <row r="72" spans="1:10" x14ac:dyDescent="0.2">
      <c r="I72" s="48"/>
      <c r="J72" s="48"/>
    </row>
    <row r="73" spans="1:10" x14ac:dyDescent="0.2">
      <c r="I73" s="48"/>
      <c r="J73" s="48"/>
    </row>
    <row r="74" spans="1:10" x14ac:dyDescent="0.2">
      <c r="I74" s="48"/>
      <c r="J74" s="48"/>
    </row>
    <row r="75" spans="1:10" x14ac:dyDescent="0.2">
      <c r="I75" s="48"/>
      <c r="J75" s="48"/>
    </row>
    <row r="76" spans="1:10" x14ac:dyDescent="0.2">
      <c r="I76" s="48"/>
      <c r="J76" s="48"/>
    </row>
    <row r="77" spans="1:10" x14ac:dyDescent="0.2">
      <c r="I77" s="48"/>
      <c r="J77" s="48"/>
    </row>
    <row r="78" spans="1:10" x14ac:dyDescent="0.2">
      <c r="I78" s="48"/>
      <c r="J78" s="48"/>
    </row>
    <row r="79" spans="1:10" x14ac:dyDescent="0.2">
      <c r="I79" s="48"/>
      <c r="J79" s="48"/>
    </row>
    <row r="80" spans="1:10" x14ac:dyDescent="0.2">
      <c r="I80" s="48"/>
      <c r="J80" s="48"/>
    </row>
    <row r="81" spans="9:10" x14ac:dyDescent="0.2">
      <c r="I81" s="48"/>
      <c r="J81" s="48"/>
    </row>
    <row r="82" spans="9:10" x14ac:dyDescent="0.2">
      <c r="I82" s="48"/>
      <c r="J82" s="48"/>
    </row>
    <row r="83" spans="9:10" x14ac:dyDescent="0.2">
      <c r="I83" s="48"/>
      <c r="J83" s="48"/>
    </row>
    <row r="84" spans="9:10" x14ac:dyDescent="0.2">
      <c r="I84" s="48"/>
      <c r="J84" s="48"/>
    </row>
    <row r="85" spans="9:10" x14ac:dyDescent="0.2">
      <c r="I85" s="48"/>
      <c r="J85" s="48"/>
    </row>
    <row r="86" spans="9:10" x14ac:dyDescent="0.2">
      <c r="I86" s="48"/>
      <c r="J86" s="48"/>
    </row>
    <row r="87" spans="9:10" x14ac:dyDescent="0.2">
      <c r="I87" s="48"/>
      <c r="J87" s="48"/>
    </row>
    <row r="88" spans="9:10" x14ac:dyDescent="0.2">
      <c r="I88" s="48"/>
      <c r="J88" s="48"/>
    </row>
  </sheetData>
  <mergeCells count="71"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19:B19"/>
    <mergeCell ref="C19:I19"/>
    <mergeCell ref="A21:B21"/>
    <mergeCell ref="C21:I21"/>
    <mergeCell ref="A17:B17"/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</mergeCells>
  <phoneticPr fontId="3" type="noConversion"/>
  <conditionalFormatting sqref="H30">
    <cfRule type="cellIs" dxfId="5" priority="1" stopIfTrue="1" operator="equal">
      <formula>"DA"</formula>
    </cfRule>
  </conditionalFormatting>
  <conditionalFormatting sqref="H2">
    <cfRule type="cellIs" dxfId="4" priority="2" stopIfTrue="1" operator="lessThan">
      <formula>#REF!</formula>
    </cfRule>
  </conditionalFormatting>
  <dataValidations count="1">
    <dataValidation allowBlank="1" sqref="K1:IW1048576 C1:J20 A22:G30 G66:J65536 A1:B18 B20 A19:A21 H27:H30 I22:J30 H22:H25 B61:F65536 A42:A65536 B42:J56 G64:I64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33"/>
  <sheetViews>
    <sheetView view="pageBreakPreview" topLeftCell="C79" zoomScaleNormal="100" zoomScaleSheetLayoutView="100" workbookViewId="0">
      <selection activeCell="G11" sqref="G11"/>
    </sheetView>
  </sheetViews>
  <sheetFormatPr defaultRowHeight="12.75" x14ac:dyDescent="0.2"/>
  <cols>
    <col min="1" max="4" width="9.140625" style="29"/>
    <col min="5" max="5" width="20.85546875" style="29" customWidth="1"/>
    <col min="6" max="6" width="9.140625" style="29"/>
    <col min="7" max="12" width="10.85546875" style="29" bestFit="1" customWidth="1"/>
    <col min="13" max="16384" width="9.140625" style="29"/>
  </cols>
  <sheetData>
    <row r="1" spans="1:19" ht="24.75" customHeight="1" x14ac:dyDescent="0.2">
      <c r="A1" s="309" t="s">
        <v>50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128"/>
    </row>
    <row r="2" spans="1:19" ht="12.75" customHeight="1" x14ac:dyDescent="0.2">
      <c r="A2" s="311" t="s">
        <v>386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128"/>
    </row>
    <row r="3" spans="1:19" x14ac:dyDescent="0.2">
      <c r="A3" s="49"/>
      <c r="B3" s="70"/>
      <c r="C3" s="70"/>
      <c r="D3" s="70"/>
      <c r="E3" s="70"/>
      <c r="F3" s="318"/>
      <c r="G3" s="318"/>
      <c r="H3" s="69"/>
      <c r="I3" s="70"/>
      <c r="J3" s="70"/>
      <c r="K3" s="316" t="s">
        <v>51</v>
      </c>
      <c r="L3" s="317"/>
    </row>
    <row r="4" spans="1:19" ht="12.75" customHeight="1" x14ac:dyDescent="0.2">
      <c r="A4" s="298" t="s">
        <v>121</v>
      </c>
      <c r="B4" s="299"/>
      <c r="C4" s="299"/>
      <c r="D4" s="299"/>
      <c r="E4" s="300"/>
      <c r="F4" s="304" t="s">
        <v>122</v>
      </c>
      <c r="G4" s="306" t="s">
        <v>123</v>
      </c>
      <c r="H4" s="307"/>
      <c r="I4" s="308"/>
      <c r="J4" s="306" t="s">
        <v>124</v>
      </c>
      <c r="K4" s="307"/>
      <c r="L4" s="308"/>
    </row>
    <row r="5" spans="1:19" x14ac:dyDescent="0.2">
      <c r="A5" s="301"/>
      <c r="B5" s="302"/>
      <c r="C5" s="302"/>
      <c r="D5" s="302"/>
      <c r="E5" s="303"/>
      <c r="F5" s="305"/>
      <c r="G5" s="61" t="s">
        <v>125</v>
      </c>
      <c r="H5" s="62" t="s">
        <v>126</v>
      </c>
      <c r="I5" s="63" t="s">
        <v>127</v>
      </c>
      <c r="J5" s="61" t="s">
        <v>125</v>
      </c>
      <c r="K5" s="62" t="s">
        <v>126</v>
      </c>
      <c r="L5" s="63" t="s">
        <v>127</v>
      </c>
    </row>
    <row r="6" spans="1:19" x14ac:dyDescent="0.2">
      <c r="A6" s="313">
        <v>1</v>
      </c>
      <c r="B6" s="314"/>
      <c r="C6" s="314"/>
      <c r="D6" s="314"/>
      <c r="E6" s="315"/>
      <c r="F6" s="57">
        <v>2</v>
      </c>
      <c r="G6" s="58">
        <v>3</v>
      </c>
      <c r="H6" s="59">
        <v>4</v>
      </c>
      <c r="I6" s="60" t="s">
        <v>0</v>
      </c>
      <c r="J6" s="58">
        <v>6</v>
      </c>
      <c r="K6" s="59">
        <v>7</v>
      </c>
      <c r="L6" s="60" t="s">
        <v>1</v>
      </c>
    </row>
    <row r="7" spans="1:19" x14ac:dyDescent="0.2">
      <c r="A7" s="295" t="s">
        <v>120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7"/>
    </row>
    <row r="8" spans="1:19" ht="12.75" customHeight="1" x14ac:dyDescent="0.2">
      <c r="A8" s="284" t="s">
        <v>52</v>
      </c>
      <c r="B8" s="285"/>
      <c r="C8" s="285"/>
      <c r="D8" s="286"/>
      <c r="E8" s="287"/>
      <c r="F8" s="9">
        <v>1</v>
      </c>
      <c r="G8" s="160">
        <f>G9+G10</f>
        <v>0</v>
      </c>
      <c r="H8" s="161">
        <f t="shared" ref="H8:K8" si="0">H9+H10</f>
        <v>0</v>
      </c>
      <c r="I8" s="162">
        <f>SUM(G8:H8)</f>
        <v>0</v>
      </c>
      <c r="J8" s="190">
        <f t="shared" si="0"/>
        <v>0</v>
      </c>
      <c r="K8" s="161">
        <f t="shared" si="0"/>
        <v>0</v>
      </c>
      <c r="L8" s="162">
        <f t="shared" ref="L8:L72" si="1">SUM(J8:K8)</f>
        <v>0</v>
      </c>
      <c r="N8" s="178"/>
      <c r="O8" s="178"/>
      <c r="P8" s="178"/>
      <c r="Q8" s="178"/>
      <c r="R8" s="178"/>
      <c r="S8" s="178"/>
    </row>
    <row r="9" spans="1:19" ht="12.75" customHeight="1" x14ac:dyDescent="0.2">
      <c r="A9" s="270" t="s">
        <v>53</v>
      </c>
      <c r="B9" s="271"/>
      <c r="C9" s="271"/>
      <c r="D9" s="271"/>
      <c r="E9" s="272"/>
      <c r="F9" s="10">
        <v>2</v>
      </c>
      <c r="G9" s="5"/>
      <c r="H9" s="6"/>
      <c r="I9" s="163">
        <f>SUM(G9:H9)</f>
        <v>0</v>
      </c>
      <c r="J9" s="182"/>
      <c r="K9" s="6"/>
      <c r="L9" s="163">
        <f t="shared" si="1"/>
        <v>0</v>
      </c>
      <c r="N9" s="178"/>
      <c r="O9" s="178"/>
      <c r="P9" s="178"/>
      <c r="Q9" s="178"/>
      <c r="R9" s="178"/>
      <c r="S9" s="178"/>
    </row>
    <row r="10" spans="1:19" ht="12.75" customHeight="1" x14ac:dyDescent="0.2">
      <c r="A10" s="270" t="s">
        <v>54</v>
      </c>
      <c r="B10" s="271"/>
      <c r="C10" s="271"/>
      <c r="D10" s="271"/>
      <c r="E10" s="272"/>
      <c r="F10" s="10">
        <v>3</v>
      </c>
      <c r="G10" s="5"/>
      <c r="H10" s="6"/>
      <c r="I10" s="163">
        <f t="shared" ref="I10:I73" si="2">SUM(G10:H10)</f>
        <v>0</v>
      </c>
      <c r="J10" s="182"/>
      <c r="K10" s="6"/>
      <c r="L10" s="163">
        <f t="shared" si="1"/>
        <v>0</v>
      </c>
      <c r="N10" s="178"/>
      <c r="O10" s="178"/>
      <c r="P10" s="178"/>
      <c r="Q10" s="178"/>
      <c r="R10" s="178"/>
      <c r="S10" s="178"/>
    </row>
    <row r="11" spans="1:19" ht="12.75" customHeight="1" x14ac:dyDescent="0.2">
      <c r="A11" s="264" t="s">
        <v>55</v>
      </c>
      <c r="B11" s="265"/>
      <c r="C11" s="265"/>
      <c r="D11" s="271"/>
      <c r="E11" s="272"/>
      <c r="F11" s="10">
        <v>4</v>
      </c>
      <c r="G11" s="5">
        <f>G12+G13</f>
        <v>0</v>
      </c>
      <c r="H11" s="6">
        <f t="shared" ref="H11:K11" si="3">H12+H13</f>
        <v>14333691.140000001</v>
      </c>
      <c r="I11" s="163">
        <f t="shared" si="2"/>
        <v>14333691.140000001</v>
      </c>
      <c r="J11" s="182">
        <f t="shared" si="3"/>
        <v>0</v>
      </c>
      <c r="K11" s="6">
        <f t="shared" si="3"/>
        <v>14700218.910000015</v>
      </c>
      <c r="L11" s="163">
        <f t="shared" si="1"/>
        <v>14700218.910000015</v>
      </c>
      <c r="N11" s="178"/>
      <c r="O11" s="178"/>
      <c r="P11" s="178"/>
      <c r="Q11" s="178"/>
      <c r="R11" s="178"/>
      <c r="S11" s="178"/>
    </row>
    <row r="12" spans="1:19" ht="12.75" customHeight="1" x14ac:dyDescent="0.2">
      <c r="A12" s="270" t="s">
        <v>14</v>
      </c>
      <c r="B12" s="271"/>
      <c r="C12" s="271"/>
      <c r="D12" s="271"/>
      <c r="E12" s="272"/>
      <c r="F12" s="10">
        <v>5</v>
      </c>
      <c r="G12" s="5"/>
      <c r="H12" s="6"/>
      <c r="I12" s="163">
        <f t="shared" si="2"/>
        <v>0</v>
      </c>
      <c r="J12" s="182">
        <v>0</v>
      </c>
      <c r="K12" s="6">
        <v>0</v>
      </c>
      <c r="L12" s="163">
        <f t="shared" si="1"/>
        <v>0</v>
      </c>
      <c r="N12" s="178"/>
      <c r="O12" s="178"/>
      <c r="P12" s="178"/>
      <c r="Q12" s="178"/>
      <c r="R12" s="178"/>
      <c r="S12" s="178"/>
    </row>
    <row r="13" spans="1:19" ht="12.75" customHeight="1" x14ac:dyDescent="0.2">
      <c r="A13" s="270" t="s">
        <v>56</v>
      </c>
      <c r="B13" s="271"/>
      <c r="C13" s="271"/>
      <c r="D13" s="271"/>
      <c r="E13" s="272"/>
      <c r="F13" s="10">
        <v>6</v>
      </c>
      <c r="G13" s="5"/>
      <c r="H13" s="6">
        <v>14333691.140000001</v>
      </c>
      <c r="I13" s="163">
        <f t="shared" si="2"/>
        <v>14333691.140000001</v>
      </c>
      <c r="J13" s="182">
        <v>0</v>
      </c>
      <c r="K13" s="6">
        <v>14700218.910000015</v>
      </c>
      <c r="L13" s="163">
        <f t="shared" si="1"/>
        <v>14700218.910000015</v>
      </c>
      <c r="N13" s="178"/>
      <c r="O13" s="178"/>
      <c r="P13" s="178"/>
      <c r="Q13" s="178"/>
      <c r="R13" s="178"/>
      <c r="S13" s="178"/>
    </row>
    <row r="14" spans="1:19" ht="12.75" customHeight="1" x14ac:dyDescent="0.2">
      <c r="A14" s="264" t="s">
        <v>57</v>
      </c>
      <c r="B14" s="265"/>
      <c r="C14" s="265"/>
      <c r="D14" s="271"/>
      <c r="E14" s="272"/>
      <c r="F14" s="10">
        <v>7</v>
      </c>
      <c r="G14" s="5">
        <f>G15+G16+G17</f>
        <v>0</v>
      </c>
      <c r="H14" s="6">
        <f t="shared" ref="H14:K14" si="4">H15+H16+H17</f>
        <v>732482248.98000002</v>
      </c>
      <c r="I14" s="163">
        <f t="shared" si="2"/>
        <v>732482248.98000002</v>
      </c>
      <c r="J14" s="182">
        <f t="shared" si="4"/>
        <v>-7.4505805969238281E-8</v>
      </c>
      <c r="K14" s="6">
        <f t="shared" si="4"/>
        <v>736632306.30000007</v>
      </c>
      <c r="L14" s="163">
        <f t="shared" si="1"/>
        <v>736632306.29999995</v>
      </c>
      <c r="N14" s="178"/>
      <c r="O14" s="178"/>
      <c r="P14" s="178"/>
      <c r="Q14" s="178"/>
      <c r="R14" s="178"/>
      <c r="S14" s="178"/>
    </row>
    <row r="15" spans="1:19" ht="12.75" customHeight="1" x14ac:dyDescent="0.2">
      <c r="A15" s="270" t="s">
        <v>58</v>
      </c>
      <c r="B15" s="271"/>
      <c r="C15" s="271"/>
      <c r="D15" s="271"/>
      <c r="E15" s="272"/>
      <c r="F15" s="10">
        <v>8</v>
      </c>
      <c r="G15" s="44"/>
      <c r="H15" s="45">
        <v>700868976.5</v>
      </c>
      <c r="I15" s="163">
        <f>SUM(G15:H15)</f>
        <v>700868976.5</v>
      </c>
      <c r="J15" s="182">
        <v>0</v>
      </c>
      <c r="K15" s="6">
        <v>683813868.63000011</v>
      </c>
      <c r="L15" s="163">
        <f t="shared" si="1"/>
        <v>683813868.63000011</v>
      </c>
      <c r="N15" s="178"/>
      <c r="O15" s="178"/>
      <c r="P15" s="178"/>
      <c r="Q15" s="178"/>
      <c r="R15" s="178"/>
      <c r="S15" s="178"/>
    </row>
    <row r="16" spans="1:19" ht="12.75" customHeight="1" x14ac:dyDescent="0.2">
      <c r="A16" s="270" t="s">
        <v>59</v>
      </c>
      <c r="B16" s="271"/>
      <c r="C16" s="271"/>
      <c r="D16" s="271"/>
      <c r="E16" s="272"/>
      <c r="F16" s="10">
        <v>9</v>
      </c>
      <c r="G16" s="44"/>
      <c r="H16" s="45">
        <v>14013694.830000013</v>
      </c>
      <c r="I16" s="163">
        <f t="shared" si="2"/>
        <v>14013694.830000013</v>
      </c>
      <c r="J16" s="182">
        <v>0</v>
      </c>
      <c r="K16" s="6">
        <v>12377235.400000008</v>
      </c>
      <c r="L16" s="163">
        <f t="shared" si="1"/>
        <v>12377235.400000008</v>
      </c>
      <c r="N16" s="178"/>
      <c r="O16" s="178"/>
      <c r="P16" s="178"/>
      <c r="Q16" s="178"/>
      <c r="R16" s="178"/>
      <c r="S16" s="178"/>
    </row>
    <row r="17" spans="1:19" ht="12.75" customHeight="1" x14ac:dyDescent="0.2">
      <c r="A17" s="270" t="s">
        <v>60</v>
      </c>
      <c r="B17" s="271"/>
      <c r="C17" s="271"/>
      <c r="D17" s="271"/>
      <c r="E17" s="272"/>
      <c r="F17" s="10">
        <v>10</v>
      </c>
      <c r="G17" s="44"/>
      <c r="H17" s="45">
        <v>17599577.649999999</v>
      </c>
      <c r="I17" s="163">
        <f t="shared" si="2"/>
        <v>17599577.649999999</v>
      </c>
      <c r="J17" s="182">
        <v>-7.4505805969238281E-8</v>
      </c>
      <c r="K17" s="6">
        <v>40441202.269999996</v>
      </c>
      <c r="L17" s="163">
        <f t="shared" si="1"/>
        <v>40441202.269999921</v>
      </c>
      <c r="N17" s="178"/>
      <c r="O17" s="178"/>
      <c r="P17" s="178"/>
      <c r="Q17" s="178"/>
      <c r="R17" s="178"/>
      <c r="S17" s="178"/>
    </row>
    <row r="18" spans="1:19" ht="12.75" customHeight="1" x14ac:dyDescent="0.2">
      <c r="A18" s="264" t="s">
        <v>61</v>
      </c>
      <c r="B18" s="265"/>
      <c r="C18" s="265"/>
      <c r="D18" s="271"/>
      <c r="E18" s="272"/>
      <c r="F18" s="10">
        <v>11</v>
      </c>
      <c r="G18" s="5">
        <f>G19+G20+G24+G43</f>
        <v>2459797045.5599999</v>
      </c>
      <c r="H18" s="6">
        <f>H19+H20+H24+H43</f>
        <v>3937404114.2799997</v>
      </c>
      <c r="I18" s="163">
        <f>SUM(G18:H18)</f>
        <v>6397201159.8400002</v>
      </c>
      <c r="J18" s="182">
        <f t="shared" ref="J18:K18" si="5">J19+J20+J24+J43</f>
        <v>2617581606.8800001</v>
      </c>
      <c r="K18" s="6">
        <f t="shared" si="5"/>
        <v>4029914657.3699999</v>
      </c>
      <c r="L18" s="163">
        <f t="shared" si="1"/>
        <v>6647496264.25</v>
      </c>
      <c r="N18" s="178"/>
      <c r="O18" s="178"/>
      <c r="P18" s="178"/>
      <c r="Q18" s="178"/>
      <c r="R18" s="178"/>
      <c r="S18" s="178"/>
    </row>
    <row r="19" spans="1:19" ht="25.5" customHeight="1" x14ac:dyDescent="0.2">
      <c r="A19" s="264" t="s">
        <v>62</v>
      </c>
      <c r="B19" s="265"/>
      <c r="C19" s="265"/>
      <c r="D19" s="271"/>
      <c r="E19" s="272"/>
      <c r="F19" s="10">
        <v>12</v>
      </c>
      <c r="G19" s="44"/>
      <c r="H19" s="45">
        <v>479754760.23999965</v>
      </c>
      <c r="I19" s="163">
        <f t="shared" si="2"/>
        <v>479754760.23999965</v>
      </c>
      <c r="J19" s="182">
        <v>0</v>
      </c>
      <c r="K19" s="166">
        <v>478808008.42000002</v>
      </c>
      <c r="L19" s="163">
        <f t="shared" si="1"/>
        <v>478808008.42000002</v>
      </c>
      <c r="N19" s="178"/>
      <c r="O19" s="178"/>
      <c r="P19" s="178"/>
      <c r="Q19" s="178"/>
      <c r="R19" s="178"/>
      <c r="S19" s="178"/>
    </row>
    <row r="20" spans="1:19" ht="25.5" customHeight="1" x14ac:dyDescent="0.2">
      <c r="A20" s="264" t="s">
        <v>63</v>
      </c>
      <c r="B20" s="265"/>
      <c r="C20" s="265"/>
      <c r="D20" s="271"/>
      <c r="E20" s="272"/>
      <c r="F20" s="10">
        <v>13</v>
      </c>
      <c r="G20" s="5">
        <f>SUM(G21:G23)</f>
        <v>0</v>
      </c>
      <c r="H20" s="6">
        <f>SUM(H21:H23)</f>
        <v>421415760.55000001</v>
      </c>
      <c r="I20" s="163">
        <f t="shared" si="2"/>
        <v>421415760.55000001</v>
      </c>
      <c r="J20" s="182">
        <f t="shared" ref="J20:K20" si="6">SUM(J21:J23)</f>
        <v>0</v>
      </c>
      <c r="K20" s="6">
        <f t="shared" si="6"/>
        <v>394455618.06999999</v>
      </c>
      <c r="L20" s="163">
        <f t="shared" si="1"/>
        <v>394455618.06999999</v>
      </c>
      <c r="N20" s="178"/>
      <c r="O20" s="178"/>
      <c r="P20" s="178"/>
      <c r="Q20" s="178"/>
      <c r="R20" s="178"/>
      <c r="S20" s="178"/>
    </row>
    <row r="21" spans="1:19" ht="12.75" customHeight="1" x14ac:dyDescent="0.2">
      <c r="A21" s="270" t="s">
        <v>64</v>
      </c>
      <c r="B21" s="271"/>
      <c r="C21" s="271"/>
      <c r="D21" s="271"/>
      <c r="E21" s="272"/>
      <c r="F21" s="10">
        <v>14</v>
      </c>
      <c r="G21" s="5"/>
      <c r="H21" s="6">
        <v>389156060.55000001</v>
      </c>
      <c r="I21" s="163">
        <f t="shared" si="2"/>
        <v>389156060.55000001</v>
      </c>
      <c r="J21" s="182">
        <v>0</v>
      </c>
      <c r="K21" s="6">
        <v>362195918.06999999</v>
      </c>
      <c r="L21" s="163">
        <f t="shared" si="1"/>
        <v>362195918.06999999</v>
      </c>
      <c r="N21" s="178"/>
      <c r="O21" s="178"/>
      <c r="P21" s="178"/>
      <c r="Q21" s="178"/>
      <c r="R21" s="178"/>
      <c r="S21" s="178"/>
    </row>
    <row r="22" spans="1:19" ht="12.75" customHeight="1" x14ac:dyDescent="0.2">
      <c r="A22" s="270" t="s">
        <v>65</v>
      </c>
      <c r="B22" s="271"/>
      <c r="C22" s="271"/>
      <c r="D22" s="271"/>
      <c r="E22" s="272"/>
      <c r="F22" s="10">
        <v>15</v>
      </c>
      <c r="G22" s="5"/>
      <c r="H22" s="6">
        <v>4259700</v>
      </c>
      <c r="I22" s="163">
        <f t="shared" si="2"/>
        <v>4259700</v>
      </c>
      <c r="J22" s="182">
        <v>0</v>
      </c>
      <c r="K22" s="6">
        <v>4259700</v>
      </c>
      <c r="L22" s="163">
        <f t="shared" si="1"/>
        <v>4259700</v>
      </c>
      <c r="N22" s="178"/>
      <c r="O22" s="178"/>
      <c r="P22" s="178"/>
      <c r="Q22" s="178"/>
      <c r="R22" s="178"/>
      <c r="S22" s="178"/>
    </row>
    <row r="23" spans="1:19" ht="12.75" customHeight="1" x14ac:dyDescent="0.2">
      <c r="A23" s="270" t="s">
        <v>66</v>
      </c>
      <c r="B23" s="271"/>
      <c r="C23" s="271"/>
      <c r="D23" s="271"/>
      <c r="E23" s="272"/>
      <c r="F23" s="10">
        <v>16</v>
      </c>
      <c r="G23" s="5"/>
      <c r="H23" s="6">
        <v>28000000</v>
      </c>
      <c r="I23" s="163">
        <f t="shared" si="2"/>
        <v>28000000</v>
      </c>
      <c r="J23" s="182">
        <v>0</v>
      </c>
      <c r="K23" s="6">
        <v>28000000</v>
      </c>
      <c r="L23" s="163">
        <f t="shared" si="1"/>
        <v>28000000</v>
      </c>
      <c r="N23" s="178"/>
      <c r="O23" s="178"/>
      <c r="P23" s="178"/>
      <c r="Q23" s="178"/>
      <c r="R23" s="178"/>
      <c r="S23" s="178"/>
    </row>
    <row r="24" spans="1:19" ht="12.75" customHeight="1" x14ac:dyDescent="0.2">
      <c r="A24" s="264" t="s">
        <v>67</v>
      </c>
      <c r="B24" s="265"/>
      <c r="C24" s="265"/>
      <c r="D24" s="271"/>
      <c r="E24" s="272"/>
      <c r="F24" s="10">
        <v>17</v>
      </c>
      <c r="G24" s="5">
        <f>G25+G28+G33+G39</f>
        <v>2459797045.5599999</v>
      </c>
      <c r="H24" s="6">
        <f>H25+H28+H33+H39</f>
        <v>3036233593.4899998</v>
      </c>
      <c r="I24" s="163">
        <f t="shared" si="2"/>
        <v>5496030639.0499992</v>
      </c>
      <c r="J24" s="182">
        <f t="shared" ref="J24:K24" si="7">J25+J28+J33+J39</f>
        <v>2617581606.8800001</v>
      </c>
      <c r="K24" s="6">
        <f t="shared" si="7"/>
        <v>3156651030.8800001</v>
      </c>
      <c r="L24" s="163">
        <f t="shared" si="1"/>
        <v>5774232637.7600002</v>
      </c>
      <c r="N24" s="178"/>
      <c r="O24" s="178"/>
      <c r="P24" s="178"/>
      <c r="Q24" s="178"/>
      <c r="R24" s="178"/>
      <c r="S24" s="178"/>
    </row>
    <row r="25" spans="1:19" ht="12.75" customHeight="1" x14ac:dyDescent="0.2">
      <c r="A25" s="270" t="s">
        <v>68</v>
      </c>
      <c r="B25" s="271"/>
      <c r="C25" s="271"/>
      <c r="D25" s="271"/>
      <c r="E25" s="272"/>
      <c r="F25" s="10">
        <v>18</v>
      </c>
      <c r="G25" s="5">
        <f>G26+G27</f>
        <v>1236553001.6900001</v>
      </c>
      <c r="H25" s="6">
        <f t="shared" ref="H25:K25" si="8">H26+H27</f>
        <v>893618556.95999992</v>
      </c>
      <c r="I25" s="163">
        <f t="shared" si="2"/>
        <v>2130171558.6500001</v>
      </c>
      <c r="J25" s="182">
        <f t="shared" si="8"/>
        <v>1200462944.1899998</v>
      </c>
      <c r="K25" s="6">
        <f t="shared" si="8"/>
        <v>800784217.13</v>
      </c>
      <c r="L25" s="163">
        <f t="shared" si="1"/>
        <v>2001247161.3199997</v>
      </c>
      <c r="N25" s="178"/>
      <c r="O25" s="178"/>
      <c r="P25" s="178"/>
      <c r="Q25" s="178"/>
      <c r="R25" s="178"/>
      <c r="S25" s="178"/>
    </row>
    <row r="26" spans="1:19" ht="15" customHeight="1" x14ac:dyDescent="0.2">
      <c r="A26" s="270" t="s">
        <v>69</v>
      </c>
      <c r="B26" s="271"/>
      <c r="C26" s="271"/>
      <c r="D26" s="271"/>
      <c r="E26" s="272"/>
      <c r="F26" s="10">
        <v>19</v>
      </c>
      <c r="G26" s="44">
        <v>1236553001.6900001</v>
      </c>
      <c r="H26" s="45">
        <v>893618556.95999992</v>
      </c>
      <c r="I26" s="163">
        <f t="shared" si="2"/>
        <v>2130171558.6500001</v>
      </c>
      <c r="J26" s="182">
        <v>1200462944.1899998</v>
      </c>
      <c r="K26" s="6">
        <v>800784217.13</v>
      </c>
      <c r="L26" s="163">
        <f t="shared" si="1"/>
        <v>2001247161.3199997</v>
      </c>
      <c r="N26" s="178"/>
      <c r="O26" s="178"/>
      <c r="P26" s="178"/>
      <c r="Q26" s="178"/>
      <c r="R26" s="178"/>
      <c r="S26" s="178"/>
    </row>
    <row r="27" spans="1:19" ht="12.75" customHeight="1" x14ac:dyDescent="0.2">
      <c r="A27" s="270" t="s">
        <v>70</v>
      </c>
      <c r="B27" s="271"/>
      <c r="C27" s="271"/>
      <c r="D27" s="271"/>
      <c r="E27" s="272"/>
      <c r="F27" s="10">
        <v>20</v>
      </c>
      <c r="G27" s="5">
        <v>0</v>
      </c>
      <c r="H27" s="6">
        <v>0</v>
      </c>
      <c r="I27" s="163">
        <f t="shared" si="2"/>
        <v>0</v>
      </c>
      <c r="J27" s="182">
        <v>0</v>
      </c>
      <c r="K27" s="6">
        <v>0</v>
      </c>
      <c r="L27" s="163">
        <f t="shared" si="1"/>
        <v>0</v>
      </c>
      <c r="N27" s="178"/>
      <c r="O27" s="178"/>
      <c r="P27" s="178"/>
      <c r="Q27" s="178"/>
      <c r="R27" s="178"/>
      <c r="S27" s="178"/>
    </row>
    <row r="28" spans="1:19" ht="12.75" customHeight="1" x14ac:dyDescent="0.2">
      <c r="A28" s="270" t="s">
        <v>71</v>
      </c>
      <c r="B28" s="271"/>
      <c r="C28" s="271"/>
      <c r="D28" s="271"/>
      <c r="E28" s="272"/>
      <c r="F28" s="10">
        <v>21</v>
      </c>
      <c r="G28" s="5">
        <f>SUM(G29:G32)</f>
        <v>761074994.17999995</v>
      </c>
      <c r="H28" s="5">
        <f>SUM(H29:H32)</f>
        <v>872004214.80999994</v>
      </c>
      <c r="I28" s="163">
        <f>SUM(G28:H28)</f>
        <v>1633079208.9899998</v>
      </c>
      <c r="J28" s="182">
        <f t="shared" ref="J28:K28" si="9">SUM(J29:J32)</f>
        <v>939400089.63999999</v>
      </c>
      <c r="K28" s="6">
        <f t="shared" si="9"/>
        <v>1007738426.5999999</v>
      </c>
      <c r="L28" s="163">
        <f t="shared" si="1"/>
        <v>1947138516.2399998</v>
      </c>
      <c r="N28" s="178"/>
      <c r="O28" s="178"/>
      <c r="P28" s="178"/>
      <c r="Q28" s="178"/>
      <c r="R28" s="178"/>
      <c r="S28" s="178"/>
    </row>
    <row r="29" spans="1:19" ht="12.75" customHeight="1" x14ac:dyDescent="0.2">
      <c r="A29" s="270" t="s">
        <v>72</v>
      </c>
      <c r="B29" s="271"/>
      <c r="C29" s="271"/>
      <c r="D29" s="271"/>
      <c r="E29" s="272"/>
      <c r="F29" s="10">
        <v>22</v>
      </c>
      <c r="G29" s="5">
        <v>10223402.42</v>
      </c>
      <c r="H29" s="6">
        <v>247234785.37999991</v>
      </c>
      <c r="I29" s="163">
        <f t="shared" si="2"/>
        <v>257458187.79999989</v>
      </c>
      <c r="J29" s="182">
        <v>13353545.219999999</v>
      </c>
      <c r="K29" s="6">
        <v>344347870.44999999</v>
      </c>
      <c r="L29" s="163">
        <f t="shared" si="1"/>
        <v>357701415.66999996</v>
      </c>
      <c r="N29" s="178"/>
      <c r="O29" s="178"/>
      <c r="P29" s="178"/>
      <c r="Q29" s="178"/>
      <c r="R29" s="178"/>
      <c r="S29" s="178"/>
    </row>
    <row r="30" spans="1:19" ht="15.75" customHeight="1" x14ac:dyDescent="0.2">
      <c r="A30" s="270" t="s">
        <v>73</v>
      </c>
      <c r="B30" s="271"/>
      <c r="C30" s="271"/>
      <c r="D30" s="271"/>
      <c r="E30" s="272"/>
      <c r="F30" s="10">
        <v>23</v>
      </c>
      <c r="G30" s="5">
        <v>750851591.75999999</v>
      </c>
      <c r="H30" s="6">
        <v>598155042.91000009</v>
      </c>
      <c r="I30" s="163">
        <f t="shared" si="2"/>
        <v>1349006634.6700001</v>
      </c>
      <c r="J30" s="182">
        <v>926046544.41999996</v>
      </c>
      <c r="K30" s="6">
        <v>634924490.69999981</v>
      </c>
      <c r="L30" s="163">
        <f t="shared" si="1"/>
        <v>1560971035.1199999</v>
      </c>
      <c r="N30" s="178"/>
      <c r="O30" s="178"/>
      <c r="P30" s="178"/>
      <c r="Q30" s="178"/>
      <c r="R30" s="178"/>
      <c r="S30" s="178"/>
    </row>
    <row r="31" spans="1:19" ht="12.75" customHeight="1" x14ac:dyDescent="0.2">
      <c r="A31" s="270" t="s">
        <v>74</v>
      </c>
      <c r="B31" s="271"/>
      <c r="C31" s="271"/>
      <c r="D31" s="271"/>
      <c r="E31" s="272"/>
      <c r="F31" s="10">
        <v>24</v>
      </c>
      <c r="G31" s="5"/>
      <c r="H31" s="6">
        <v>26614386.52</v>
      </c>
      <c r="I31" s="163">
        <f t="shared" si="2"/>
        <v>26614386.52</v>
      </c>
      <c r="J31" s="182">
        <v>0</v>
      </c>
      <c r="K31" s="6">
        <v>28466065.450000003</v>
      </c>
      <c r="L31" s="163">
        <f t="shared" si="1"/>
        <v>28466065.450000003</v>
      </c>
      <c r="N31" s="178"/>
      <c r="O31" s="178"/>
      <c r="P31" s="178"/>
      <c r="Q31" s="178"/>
      <c r="R31" s="178"/>
      <c r="S31" s="178"/>
    </row>
    <row r="32" spans="1:19" ht="12.75" customHeight="1" x14ac:dyDescent="0.2">
      <c r="A32" s="270" t="s">
        <v>75</v>
      </c>
      <c r="B32" s="271"/>
      <c r="C32" s="271"/>
      <c r="D32" s="271"/>
      <c r="E32" s="272"/>
      <c r="F32" s="10">
        <v>25</v>
      </c>
      <c r="G32" s="5"/>
      <c r="H32" s="6"/>
      <c r="I32" s="163">
        <f t="shared" si="2"/>
        <v>0</v>
      </c>
      <c r="J32" s="182">
        <v>0</v>
      </c>
      <c r="K32" s="6">
        <v>0</v>
      </c>
      <c r="L32" s="163">
        <f t="shared" si="1"/>
        <v>0</v>
      </c>
      <c r="N32" s="178"/>
      <c r="O32" s="178"/>
      <c r="P32" s="178"/>
      <c r="Q32" s="178"/>
      <c r="R32" s="178"/>
      <c r="S32" s="178"/>
    </row>
    <row r="33" spans="1:19" ht="12.75" customHeight="1" x14ac:dyDescent="0.2">
      <c r="A33" s="270" t="s">
        <v>76</v>
      </c>
      <c r="B33" s="271"/>
      <c r="C33" s="271"/>
      <c r="D33" s="271"/>
      <c r="E33" s="272"/>
      <c r="F33" s="10">
        <v>26</v>
      </c>
      <c r="G33" s="5">
        <f>SUM(G34:G38)</f>
        <v>58270307.829999998</v>
      </c>
      <c r="H33" s="6">
        <f t="shared" ref="H33:K33" si="10">SUM(H34:H38)</f>
        <v>12952845.36999999</v>
      </c>
      <c r="I33" s="163">
        <f t="shared" si="2"/>
        <v>71223153.199999988</v>
      </c>
      <c r="J33" s="182">
        <f t="shared" si="10"/>
        <v>127613766.94</v>
      </c>
      <c r="K33" s="6">
        <f t="shared" si="10"/>
        <v>97659823.300000012</v>
      </c>
      <c r="L33" s="163">
        <f t="shared" si="1"/>
        <v>225273590.24000001</v>
      </c>
      <c r="N33" s="178"/>
      <c r="O33" s="178"/>
      <c r="P33" s="178"/>
      <c r="Q33" s="178"/>
      <c r="R33" s="178"/>
      <c r="S33" s="178"/>
    </row>
    <row r="34" spans="1:19" ht="12.75" customHeight="1" x14ac:dyDescent="0.2">
      <c r="A34" s="270" t="s">
        <v>77</v>
      </c>
      <c r="B34" s="271"/>
      <c r="C34" s="271"/>
      <c r="D34" s="271"/>
      <c r="E34" s="272"/>
      <c r="F34" s="10">
        <v>27</v>
      </c>
      <c r="G34" s="5"/>
      <c r="H34" s="6">
        <v>12952845.36999999</v>
      </c>
      <c r="I34" s="163">
        <f t="shared" si="2"/>
        <v>12952845.36999999</v>
      </c>
      <c r="J34" s="182">
        <v>0</v>
      </c>
      <c r="K34" s="6">
        <v>12569391.859999999</v>
      </c>
      <c r="L34" s="163">
        <f t="shared" si="1"/>
        <v>12569391.859999999</v>
      </c>
      <c r="N34" s="178"/>
      <c r="O34" s="178"/>
      <c r="P34" s="178"/>
      <c r="Q34" s="178"/>
      <c r="R34" s="178"/>
      <c r="S34" s="178"/>
    </row>
    <row r="35" spans="1:19" ht="17.25" customHeight="1" x14ac:dyDescent="0.2">
      <c r="A35" s="270" t="s">
        <v>78</v>
      </c>
      <c r="B35" s="271"/>
      <c r="C35" s="271"/>
      <c r="D35" s="271"/>
      <c r="E35" s="272"/>
      <c r="F35" s="10">
        <v>28</v>
      </c>
      <c r="G35" s="5">
        <v>45262894.939999998</v>
      </c>
      <c r="H35" s="6">
        <v>0</v>
      </c>
      <c r="I35" s="163">
        <f t="shared" si="2"/>
        <v>45262894.939999998</v>
      </c>
      <c r="J35" s="182">
        <v>0</v>
      </c>
      <c r="K35" s="6">
        <v>0</v>
      </c>
      <c r="L35" s="163">
        <f t="shared" si="1"/>
        <v>0</v>
      </c>
      <c r="N35" s="178"/>
      <c r="O35" s="178"/>
      <c r="P35" s="178"/>
      <c r="Q35" s="178"/>
      <c r="R35" s="178"/>
      <c r="S35" s="178"/>
    </row>
    <row r="36" spans="1:19" ht="12.75" customHeight="1" x14ac:dyDescent="0.2">
      <c r="A36" s="270" t="s">
        <v>79</v>
      </c>
      <c r="B36" s="271"/>
      <c r="C36" s="271"/>
      <c r="D36" s="271"/>
      <c r="E36" s="272"/>
      <c r="F36" s="10">
        <v>29</v>
      </c>
      <c r="G36" s="5"/>
      <c r="H36" s="6"/>
      <c r="I36" s="163">
        <f t="shared" si="2"/>
        <v>0</v>
      </c>
      <c r="J36" s="182">
        <v>0</v>
      </c>
      <c r="K36" s="6">
        <v>0</v>
      </c>
      <c r="L36" s="163">
        <f t="shared" si="1"/>
        <v>0</v>
      </c>
      <c r="N36" s="178"/>
      <c r="O36" s="178"/>
      <c r="P36" s="178"/>
      <c r="Q36" s="178"/>
      <c r="R36" s="178"/>
      <c r="S36" s="178"/>
    </row>
    <row r="37" spans="1:19" ht="12.75" customHeight="1" x14ac:dyDescent="0.2">
      <c r="A37" s="270" t="s">
        <v>80</v>
      </c>
      <c r="B37" s="271"/>
      <c r="C37" s="271"/>
      <c r="D37" s="271"/>
      <c r="E37" s="272"/>
      <c r="F37" s="10">
        <v>30</v>
      </c>
      <c r="G37" s="5">
        <v>13007412.890000001</v>
      </c>
      <c r="H37" s="6">
        <v>0</v>
      </c>
      <c r="I37" s="163">
        <f t="shared" si="2"/>
        <v>13007412.890000001</v>
      </c>
      <c r="J37" s="182">
        <v>127613766.94</v>
      </c>
      <c r="K37" s="6">
        <v>85090431.440000013</v>
      </c>
      <c r="L37" s="163">
        <f t="shared" si="1"/>
        <v>212704198.38</v>
      </c>
      <c r="N37" s="178"/>
      <c r="O37" s="178"/>
      <c r="P37" s="178"/>
      <c r="Q37" s="178"/>
      <c r="R37" s="178"/>
      <c r="S37" s="178"/>
    </row>
    <row r="38" spans="1:19" ht="12.75" customHeight="1" x14ac:dyDescent="0.2">
      <c r="A38" s="270" t="s">
        <v>81</v>
      </c>
      <c r="B38" s="271"/>
      <c r="C38" s="271"/>
      <c r="D38" s="271"/>
      <c r="E38" s="272"/>
      <c r="F38" s="10">
        <v>31</v>
      </c>
      <c r="G38" s="5"/>
      <c r="H38" s="6"/>
      <c r="I38" s="163">
        <f t="shared" si="2"/>
        <v>0</v>
      </c>
      <c r="J38" s="182">
        <v>0</v>
      </c>
      <c r="K38" s="6">
        <v>0</v>
      </c>
      <c r="L38" s="163">
        <f t="shared" si="1"/>
        <v>0</v>
      </c>
      <c r="N38" s="178"/>
      <c r="O38" s="178"/>
      <c r="P38" s="178"/>
      <c r="Q38" s="178"/>
      <c r="R38" s="178"/>
      <c r="S38" s="178"/>
    </row>
    <row r="39" spans="1:19" ht="12.75" customHeight="1" x14ac:dyDescent="0.2">
      <c r="A39" s="270" t="s">
        <v>82</v>
      </c>
      <c r="B39" s="271"/>
      <c r="C39" s="271"/>
      <c r="D39" s="271"/>
      <c r="E39" s="272"/>
      <c r="F39" s="10">
        <v>32</v>
      </c>
      <c r="G39" s="5">
        <f>SUM(G40:G42)</f>
        <v>403898741.86000001</v>
      </c>
      <c r="H39" s="6">
        <f>H40+H41+H42</f>
        <v>1257657976.3500001</v>
      </c>
      <c r="I39" s="163">
        <f t="shared" si="2"/>
        <v>1661556718.21</v>
      </c>
      <c r="J39" s="182">
        <f>J40+J41+J42</f>
        <v>350104806.10999995</v>
      </c>
      <c r="K39" s="6">
        <f>K40+K41+K42</f>
        <v>1250468563.8499999</v>
      </c>
      <c r="L39" s="163">
        <f t="shared" si="1"/>
        <v>1600573369.9599998</v>
      </c>
      <c r="N39" s="178"/>
      <c r="O39" s="178"/>
      <c r="P39" s="178"/>
      <c r="Q39" s="178"/>
      <c r="R39" s="178"/>
      <c r="S39" s="178"/>
    </row>
    <row r="40" spans="1:19" ht="12.75" customHeight="1" x14ac:dyDescent="0.2">
      <c r="A40" s="270" t="s">
        <v>83</v>
      </c>
      <c r="B40" s="271"/>
      <c r="C40" s="271"/>
      <c r="D40" s="271"/>
      <c r="E40" s="272"/>
      <c r="F40" s="10">
        <v>33</v>
      </c>
      <c r="G40" s="44">
        <v>331470264.66000003</v>
      </c>
      <c r="H40" s="45">
        <v>1030420997.83</v>
      </c>
      <c r="I40" s="163">
        <f t="shared" si="2"/>
        <v>1361891262.49</v>
      </c>
      <c r="J40" s="182">
        <v>302025379.72999996</v>
      </c>
      <c r="K40" s="6">
        <v>917740063.69999993</v>
      </c>
      <c r="L40" s="163">
        <f t="shared" si="1"/>
        <v>1219765443.4299998</v>
      </c>
      <c r="N40" s="178"/>
      <c r="O40" s="178"/>
      <c r="P40" s="178"/>
      <c r="Q40" s="178"/>
      <c r="R40" s="178"/>
      <c r="S40" s="178"/>
    </row>
    <row r="41" spans="1:19" ht="12.75" customHeight="1" x14ac:dyDescent="0.2">
      <c r="A41" s="270" t="s">
        <v>84</v>
      </c>
      <c r="B41" s="271"/>
      <c r="C41" s="271"/>
      <c r="D41" s="271"/>
      <c r="E41" s="272"/>
      <c r="F41" s="10">
        <v>34</v>
      </c>
      <c r="G41" s="44">
        <v>72428477.200000003</v>
      </c>
      <c r="H41" s="45">
        <v>227236978.52000001</v>
      </c>
      <c r="I41" s="163">
        <f t="shared" si="2"/>
        <v>299665455.72000003</v>
      </c>
      <c r="J41" s="182">
        <v>48079426.379999995</v>
      </c>
      <c r="K41" s="6">
        <v>332728500.15000004</v>
      </c>
      <c r="L41" s="163">
        <f t="shared" si="1"/>
        <v>380807926.53000003</v>
      </c>
      <c r="N41" s="178"/>
      <c r="O41" s="178"/>
      <c r="P41" s="178"/>
      <c r="Q41" s="178"/>
      <c r="R41" s="178"/>
      <c r="S41" s="178"/>
    </row>
    <row r="42" spans="1:19" ht="12.75" customHeight="1" x14ac:dyDescent="0.2">
      <c r="A42" s="270" t="s">
        <v>85</v>
      </c>
      <c r="B42" s="271"/>
      <c r="C42" s="271"/>
      <c r="D42" s="271"/>
      <c r="E42" s="272"/>
      <c r="F42" s="10">
        <v>35</v>
      </c>
      <c r="G42" s="44"/>
      <c r="H42" s="45"/>
      <c r="I42" s="163">
        <f t="shared" si="2"/>
        <v>0</v>
      </c>
      <c r="J42" s="182">
        <v>0</v>
      </c>
      <c r="K42" s="6">
        <v>0</v>
      </c>
      <c r="L42" s="163">
        <f t="shared" si="1"/>
        <v>0</v>
      </c>
      <c r="N42" s="178"/>
      <c r="O42" s="178"/>
      <c r="P42" s="178"/>
      <c r="Q42" s="178"/>
      <c r="R42" s="178"/>
      <c r="S42" s="178"/>
    </row>
    <row r="43" spans="1:19" ht="24" customHeight="1" x14ac:dyDescent="0.2">
      <c r="A43" s="264" t="s">
        <v>86</v>
      </c>
      <c r="B43" s="265"/>
      <c r="C43" s="265"/>
      <c r="D43" s="271"/>
      <c r="E43" s="272"/>
      <c r="F43" s="10">
        <v>36</v>
      </c>
      <c r="G43" s="5"/>
      <c r="H43" s="6"/>
      <c r="I43" s="163">
        <f t="shared" si="2"/>
        <v>0</v>
      </c>
      <c r="J43" s="182">
        <v>0</v>
      </c>
      <c r="K43" s="6"/>
      <c r="L43" s="163">
        <f t="shared" si="1"/>
        <v>0</v>
      </c>
      <c r="N43" s="178"/>
      <c r="O43" s="178"/>
      <c r="P43" s="178"/>
      <c r="Q43" s="178"/>
      <c r="R43" s="178"/>
      <c r="S43" s="178"/>
    </row>
    <row r="44" spans="1:19" ht="24" customHeight="1" x14ac:dyDescent="0.2">
      <c r="A44" s="264" t="s">
        <v>87</v>
      </c>
      <c r="B44" s="265"/>
      <c r="C44" s="265"/>
      <c r="D44" s="271"/>
      <c r="E44" s="272"/>
      <c r="F44" s="10">
        <v>37</v>
      </c>
      <c r="G44" s="44">
        <v>34582316.520000003</v>
      </c>
      <c r="H44" s="45"/>
      <c r="I44" s="163">
        <f t="shared" si="2"/>
        <v>34582316.520000003</v>
      </c>
      <c r="J44" s="182">
        <v>99124905.359999999</v>
      </c>
      <c r="K44" s="6">
        <v>0</v>
      </c>
      <c r="L44" s="163">
        <f t="shared" si="1"/>
        <v>99124905.359999999</v>
      </c>
      <c r="N44" s="178"/>
      <c r="O44" s="178"/>
      <c r="P44" s="178"/>
      <c r="Q44" s="178"/>
      <c r="R44" s="178"/>
      <c r="S44" s="178"/>
    </row>
    <row r="45" spans="1:19" ht="12.75" customHeight="1" x14ac:dyDescent="0.2">
      <c r="A45" s="288" t="s">
        <v>370</v>
      </c>
      <c r="B45" s="289"/>
      <c r="C45" s="289"/>
      <c r="D45" s="290"/>
      <c r="E45" s="291"/>
      <c r="F45" s="10">
        <v>38</v>
      </c>
      <c r="G45" s="5">
        <f>SUM(G46:G52)</f>
        <v>271385.22000000003</v>
      </c>
      <c r="H45" s="6">
        <f t="shared" ref="H45:K45" si="11">SUM(H46:H52)</f>
        <v>306497869.05999976</v>
      </c>
      <c r="I45" s="163">
        <f t="shared" si="2"/>
        <v>306769254.27999979</v>
      </c>
      <c r="J45" s="182">
        <f t="shared" si="11"/>
        <v>162380.99</v>
      </c>
      <c r="K45" s="6">
        <f t="shared" si="11"/>
        <v>357572751.61000001</v>
      </c>
      <c r="L45" s="163">
        <f t="shared" si="1"/>
        <v>357735132.60000002</v>
      </c>
      <c r="N45" s="178"/>
      <c r="O45" s="178"/>
      <c r="P45" s="178"/>
      <c r="Q45" s="178"/>
      <c r="R45" s="178"/>
      <c r="S45" s="178"/>
    </row>
    <row r="46" spans="1:19" ht="12.75" customHeight="1" x14ac:dyDescent="0.2">
      <c r="A46" s="270" t="s">
        <v>88</v>
      </c>
      <c r="B46" s="271"/>
      <c r="C46" s="271"/>
      <c r="D46" s="271"/>
      <c r="E46" s="272"/>
      <c r="F46" s="10">
        <v>39</v>
      </c>
      <c r="G46" s="44">
        <v>1951.52</v>
      </c>
      <c r="H46" s="45">
        <v>31959440.559999969</v>
      </c>
      <c r="I46" s="163">
        <f t="shared" si="2"/>
        <v>31961392.079999968</v>
      </c>
      <c r="J46" s="182">
        <v>16544.309999999998</v>
      </c>
      <c r="K46" s="6">
        <v>42477918.879999995</v>
      </c>
      <c r="L46" s="163">
        <f t="shared" si="1"/>
        <v>42494463.189999998</v>
      </c>
      <c r="N46" s="178"/>
      <c r="O46" s="178"/>
      <c r="P46" s="178"/>
      <c r="Q46" s="178"/>
      <c r="R46" s="178"/>
      <c r="S46" s="178"/>
    </row>
    <row r="47" spans="1:19" ht="12.75" customHeight="1" x14ac:dyDescent="0.2">
      <c r="A47" s="270" t="s">
        <v>89</v>
      </c>
      <c r="B47" s="271"/>
      <c r="C47" s="271"/>
      <c r="D47" s="271"/>
      <c r="E47" s="272"/>
      <c r="F47" s="10">
        <v>40</v>
      </c>
      <c r="G47" s="44">
        <v>269433.7</v>
      </c>
      <c r="H47" s="45"/>
      <c r="I47" s="163">
        <f t="shared" si="2"/>
        <v>269433.7</v>
      </c>
      <c r="J47" s="182">
        <v>145836.68</v>
      </c>
      <c r="K47" s="6">
        <v>0</v>
      </c>
      <c r="L47" s="163">
        <f t="shared" si="1"/>
        <v>145836.68</v>
      </c>
      <c r="N47" s="178"/>
      <c r="O47" s="178"/>
      <c r="P47" s="178"/>
      <c r="Q47" s="178"/>
      <c r="R47" s="178"/>
      <c r="S47" s="178"/>
    </row>
    <row r="48" spans="1:19" ht="12.75" customHeight="1" x14ac:dyDescent="0.2">
      <c r="A48" s="270" t="s">
        <v>90</v>
      </c>
      <c r="B48" s="271"/>
      <c r="C48" s="271"/>
      <c r="D48" s="271"/>
      <c r="E48" s="272"/>
      <c r="F48" s="10">
        <v>41</v>
      </c>
      <c r="G48" s="44"/>
      <c r="H48" s="45">
        <v>274538428.49999982</v>
      </c>
      <c r="I48" s="163">
        <f t="shared" si="2"/>
        <v>274538428.49999982</v>
      </c>
      <c r="J48" s="182">
        <v>0</v>
      </c>
      <c r="K48" s="6">
        <v>315094832.73000002</v>
      </c>
      <c r="L48" s="163">
        <f t="shared" si="1"/>
        <v>315094832.73000002</v>
      </c>
      <c r="N48" s="178"/>
      <c r="O48" s="178"/>
      <c r="P48" s="178"/>
      <c r="Q48" s="178"/>
      <c r="R48" s="178"/>
      <c r="S48" s="178"/>
    </row>
    <row r="49" spans="1:19" ht="24.75" customHeight="1" x14ac:dyDescent="0.2">
      <c r="A49" s="270" t="s">
        <v>91</v>
      </c>
      <c r="B49" s="271"/>
      <c r="C49" s="271"/>
      <c r="D49" s="271"/>
      <c r="E49" s="272"/>
      <c r="F49" s="10">
        <v>42</v>
      </c>
      <c r="G49" s="44"/>
      <c r="H49" s="45"/>
      <c r="I49" s="163">
        <f t="shared" si="2"/>
        <v>0</v>
      </c>
      <c r="J49" s="182">
        <v>0</v>
      </c>
      <c r="K49" s="6">
        <v>0</v>
      </c>
      <c r="L49" s="163">
        <f t="shared" si="1"/>
        <v>0</v>
      </c>
      <c r="N49" s="178"/>
      <c r="O49" s="178"/>
      <c r="P49" s="178"/>
      <c r="Q49" s="178"/>
      <c r="R49" s="178"/>
      <c r="S49" s="178"/>
    </row>
    <row r="50" spans="1:19" ht="12.75" customHeight="1" x14ac:dyDescent="0.2">
      <c r="A50" s="270" t="s">
        <v>92</v>
      </c>
      <c r="B50" s="271"/>
      <c r="C50" s="271"/>
      <c r="D50" s="271"/>
      <c r="E50" s="272"/>
      <c r="F50" s="10">
        <v>43</v>
      </c>
      <c r="G50" s="44"/>
      <c r="H50" s="45"/>
      <c r="I50" s="163">
        <f t="shared" si="2"/>
        <v>0</v>
      </c>
      <c r="J50" s="182">
        <v>0</v>
      </c>
      <c r="K50" s="6">
        <v>0</v>
      </c>
      <c r="L50" s="163">
        <f t="shared" si="1"/>
        <v>0</v>
      </c>
      <c r="N50" s="178"/>
      <c r="O50" s="178"/>
      <c r="P50" s="178"/>
      <c r="Q50" s="178"/>
      <c r="R50" s="178"/>
      <c r="S50" s="178"/>
    </row>
    <row r="51" spans="1:19" ht="17.25" customHeight="1" x14ac:dyDescent="0.2">
      <c r="A51" s="292" t="s">
        <v>93</v>
      </c>
      <c r="B51" s="293"/>
      <c r="C51" s="293"/>
      <c r="D51" s="293"/>
      <c r="E51" s="294"/>
      <c r="F51" s="10">
        <v>44</v>
      </c>
      <c r="G51" s="44"/>
      <c r="H51" s="45"/>
      <c r="I51" s="163">
        <f t="shared" si="2"/>
        <v>0</v>
      </c>
      <c r="J51" s="182">
        <v>0</v>
      </c>
      <c r="K51" s="6">
        <v>0</v>
      </c>
      <c r="L51" s="163">
        <f t="shared" si="1"/>
        <v>0</v>
      </c>
      <c r="N51" s="178"/>
      <c r="O51" s="178"/>
      <c r="P51" s="178"/>
      <c r="Q51" s="178"/>
      <c r="R51" s="178"/>
      <c r="S51" s="178"/>
    </row>
    <row r="52" spans="1:19" ht="24.75" customHeight="1" x14ac:dyDescent="0.2">
      <c r="A52" s="292" t="s">
        <v>94</v>
      </c>
      <c r="B52" s="293"/>
      <c r="C52" s="293"/>
      <c r="D52" s="293"/>
      <c r="E52" s="294"/>
      <c r="F52" s="10">
        <v>45</v>
      </c>
      <c r="G52" s="44"/>
      <c r="H52" s="45"/>
      <c r="I52" s="163">
        <f t="shared" si="2"/>
        <v>0</v>
      </c>
      <c r="J52" s="182">
        <v>0</v>
      </c>
      <c r="K52" s="6">
        <v>0</v>
      </c>
      <c r="L52" s="163">
        <f t="shared" si="1"/>
        <v>0</v>
      </c>
      <c r="N52" s="178"/>
      <c r="O52" s="178"/>
      <c r="P52" s="178"/>
      <c r="Q52" s="178"/>
      <c r="R52" s="178"/>
      <c r="S52" s="178"/>
    </row>
    <row r="53" spans="1:19" ht="12.75" customHeight="1" x14ac:dyDescent="0.2">
      <c r="A53" s="264" t="s">
        <v>95</v>
      </c>
      <c r="B53" s="265"/>
      <c r="C53" s="265"/>
      <c r="D53" s="271"/>
      <c r="E53" s="272"/>
      <c r="F53" s="10">
        <v>46</v>
      </c>
      <c r="G53" s="5">
        <f>G54+G55</f>
        <v>1049512.81</v>
      </c>
      <c r="H53" s="6">
        <f t="shared" ref="H53:K53" si="12">H54+H55</f>
        <v>132951449.25</v>
      </c>
      <c r="I53" s="163">
        <f t="shared" si="2"/>
        <v>134000962.06</v>
      </c>
      <c r="J53" s="182">
        <f t="shared" si="12"/>
        <v>0</v>
      </c>
      <c r="K53" s="6">
        <f t="shared" si="12"/>
        <v>104448593.77600014</v>
      </c>
      <c r="L53" s="163">
        <f t="shared" si="1"/>
        <v>104448593.77600014</v>
      </c>
      <c r="N53" s="178"/>
      <c r="O53" s="178"/>
      <c r="P53" s="178"/>
      <c r="Q53" s="178"/>
      <c r="R53" s="178"/>
      <c r="S53" s="178"/>
    </row>
    <row r="54" spans="1:19" ht="12.75" customHeight="1" x14ac:dyDescent="0.2">
      <c r="A54" s="270" t="s">
        <v>96</v>
      </c>
      <c r="B54" s="271"/>
      <c r="C54" s="271"/>
      <c r="D54" s="271"/>
      <c r="E54" s="272"/>
      <c r="F54" s="10">
        <v>47</v>
      </c>
      <c r="G54" s="5">
        <v>1049512.81</v>
      </c>
      <c r="H54" s="6">
        <v>126240945.69</v>
      </c>
      <c r="I54" s="163">
        <f t="shared" si="2"/>
        <v>127290458.5</v>
      </c>
      <c r="J54" s="182">
        <v>0</v>
      </c>
      <c r="K54" s="6">
        <v>104185334.35600014</v>
      </c>
      <c r="L54" s="163">
        <f t="shared" si="1"/>
        <v>104185334.35600014</v>
      </c>
      <c r="N54" s="178"/>
      <c r="O54" s="178"/>
      <c r="P54" s="178"/>
      <c r="Q54" s="178"/>
      <c r="R54" s="178"/>
      <c r="S54" s="178"/>
    </row>
    <row r="55" spans="1:19" ht="12.75" customHeight="1" x14ac:dyDescent="0.2">
      <c r="A55" s="270" t="s">
        <v>97</v>
      </c>
      <c r="B55" s="271"/>
      <c r="C55" s="271"/>
      <c r="D55" s="271"/>
      <c r="E55" s="272"/>
      <c r="F55" s="10">
        <v>48</v>
      </c>
      <c r="G55" s="5"/>
      <c r="H55" s="6">
        <v>6710503.5599999996</v>
      </c>
      <c r="I55" s="163">
        <f t="shared" si="2"/>
        <v>6710503.5599999996</v>
      </c>
      <c r="J55" s="182">
        <v>0</v>
      </c>
      <c r="K55" s="6">
        <v>263259.42</v>
      </c>
      <c r="L55" s="163">
        <f t="shared" si="1"/>
        <v>263259.42</v>
      </c>
      <c r="N55" s="178"/>
      <c r="O55" s="178"/>
      <c r="P55" s="178"/>
      <c r="Q55" s="178"/>
      <c r="R55" s="178"/>
      <c r="S55" s="178"/>
    </row>
    <row r="56" spans="1:19" ht="12.75" customHeight="1" x14ac:dyDescent="0.2">
      <c r="A56" s="264" t="s">
        <v>98</v>
      </c>
      <c r="B56" s="265"/>
      <c r="C56" s="265"/>
      <c r="D56" s="271"/>
      <c r="E56" s="272"/>
      <c r="F56" s="10">
        <v>49</v>
      </c>
      <c r="G56" s="5">
        <f>G57+G60+G61</f>
        <v>3419114.8199999956</v>
      </c>
      <c r="H56" s="6">
        <f t="shared" ref="H56:K56" si="13">H57+H60+H61</f>
        <v>728239204.08999991</v>
      </c>
      <c r="I56" s="163">
        <f t="shared" si="2"/>
        <v>731658318.90999997</v>
      </c>
      <c r="J56" s="182">
        <f t="shared" si="13"/>
        <v>3037450.2</v>
      </c>
      <c r="K56" s="6">
        <f t="shared" si="13"/>
        <v>842777026.03999984</v>
      </c>
      <c r="L56" s="163">
        <f t="shared" si="1"/>
        <v>845814476.23999989</v>
      </c>
      <c r="N56" s="178"/>
      <c r="O56" s="178"/>
      <c r="P56" s="178"/>
      <c r="Q56" s="178"/>
      <c r="R56" s="178"/>
      <c r="S56" s="178"/>
    </row>
    <row r="57" spans="1:19" ht="12.75" customHeight="1" x14ac:dyDescent="0.2">
      <c r="A57" s="264" t="s">
        <v>99</v>
      </c>
      <c r="B57" s="265"/>
      <c r="C57" s="265"/>
      <c r="D57" s="271"/>
      <c r="E57" s="272"/>
      <c r="F57" s="10">
        <v>50</v>
      </c>
      <c r="G57" s="5">
        <f>G58+G59</f>
        <v>560450.56000000006</v>
      </c>
      <c r="H57" s="6">
        <f t="shared" ref="H57:K57" si="14">H58+H59</f>
        <v>380451418.51000005</v>
      </c>
      <c r="I57" s="163">
        <f t="shared" si="2"/>
        <v>381011869.07000005</v>
      </c>
      <c r="J57" s="182">
        <f t="shared" si="14"/>
        <v>481288.86</v>
      </c>
      <c r="K57" s="6">
        <f t="shared" si="14"/>
        <v>488096939.31999975</v>
      </c>
      <c r="L57" s="163">
        <f t="shared" si="1"/>
        <v>488578228.17999977</v>
      </c>
      <c r="N57" s="178"/>
      <c r="O57" s="178"/>
      <c r="P57" s="178"/>
      <c r="Q57" s="178"/>
      <c r="R57" s="178"/>
      <c r="S57" s="178"/>
    </row>
    <row r="58" spans="1:19" ht="12.75" customHeight="1" x14ac:dyDescent="0.2">
      <c r="A58" s="270" t="s">
        <v>100</v>
      </c>
      <c r="B58" s="271"/>
      <c r="C58" s="271"/>
      <c r="D58" s="271"/>
      <c r="E58" s="272"/>
      <c r="F58" s="10">
        <v>51</v>
      </c>
      <c r="G58" s="44"/>
      <c r="H58" s="45">
        <v>376046571.97000003</v>
      </c>
      <c r="I58" s="163">
        <f t="shared" si="2"/>
        <v>376046571.97000003</v>
      </c>
      <c r="J58" s="182">
        <v>0</v>
      </c>
      <c r="K58" s="6">
        <v>487906446.79999977</v>
      </c>
      <c r="L58" s="163">
        <f t="shared" si="1"/>
        <v>487906446.79999977</v>
      </c>
      <c r="N58" s="178"/>
      <c r="O58" s="178"/>
      <c r="P58" s="178"/>
      <c r="Q58" s="178"/>
      <c r="R58" s="178"/>
      <c r="S58" s="178"/>
    </row>
    <row r="59" spans="1:19" ht="12.75" customHeight="1" x14ac:dyDescent="0.2">
      <c r="A59" s="270" t="s">
        <v>101</v>
      </c>
      <c r="B59" s="271"/>
      <c r="C59" s="271"/>
      <c r="D59" s="271"/>
      <c r="E59" s="272"/>
      <c r="F59" s="10">
        <v>52</v>
      </c>
      <c r="G59" s="44">
        <v>560450.56000000006</v>
      </c>
      <c r="H59" s="45">
        <v>4404846.54</v>
      </c>
      <c r="I59" s="163">
        <f t="shared" si="2"/>
        <v>4965297.0999999996</v>
      </c>
      <c r="J59" s="182">
        <v>481288.86</v>
      </c>
      <c r="K59" s="6">
        <v>190492.52000000002</v>
      </c>
      <c r="L59" s="163">
        <f t="shared" si="1"/>
        <v>671781.38</v>
      </c>
      <c r="N59" s="178"/>
      <c r="O59" s="178"/>
      <c r="P59" s="178"/>
      <c r="Q59" s="178"/>
      <c r="R59" s="178"/>
      <c r="S59" s="178"/>
    </row>
    <row r="60" spans="1:19" ht="12.75" customHeight="1" x14ac:dyDescent="0.2">
      <c r="A60" s="264" t="s">
        <v>102</v>
      </c>
      <c r="B60" s="265"/>
      <c r="C60" s="265"/>
      <c r="D60" s="271"/>
      <c r="E60" s="272"/>
      <c r="F60" s="10">
        <v>53</v>
      </c>
      <c r="G60" s="44">
        <v>2215.61</v>
      </c>
      <c r="H60" s="45">
        <v>25839320.32999998</v>
      </c>
      <c r="I60" s="163">
        <f t="shared" si="2"/>
        <v>25841535.939999979</v>
      </c>
      <c r="J60" s="182">
        <v>1206.8</v>
      </c>
      <c r="K60" s="6">
        <v>28617712.930000007</v>
      </c>
      <c r="L60" s="163">
        <f t="shared" si="1"/>
        <v>28618919.730000008</v>
      </c>
      <c r="N60" s="178"/>
      <c r="O60" s="178"/>
      <c r="P60" s="178"/>
      <c r="Q60" s="178"/>
      <c r="R60" s="178"/>
      <c r="S60" s="178"/>
    </row>
    <row r="61" spans="1:19" ht="12.75" customHeight="1" x14ac:dyDescent="0.2">
      <c r="A61" s="264" t="s">
        <v>103</v>
      </c>
      <c r="B61" s="265"/>
      <c r="C61" s="265"/>
      <c r="D61" s="271"/>
      <c r="E61" s="272"/>
      <c r="F61" s="10">
        <v>54</v>
      </c>
      <c r="G61" s="5">
        <f>SUM(G62:G64)</f>
        <v>2856448.6499999957</v>
      </c>
      <c r="H61" s="6">
        <f t="shared" ref="H61:K61" si="15">SUM(H62:H64)</f>
        <v>321948465.24999988</v>
      </c>
      <c r="I61" s="163">
        <f t="shared" si="2"/>
        <v>324804913.89999986</v>
      </c>
      <c r="J61" s="182">
        <f t="shared" si="15"/>
        <v>2554954.54</v>
      </c>
      <c r="K61" s="6">
        <f t="shared" si="15"/>
        <v>326062373.79000008</v>
      </c>
      <c r="L61" s="163">
        <f t="shared" si="1"/>
        <v>328617328.3300001</v>
      </c>
      <c r="N61" s="178"/>
      <c r="O61" s="178"/>
      <c r="P61" s="178"/>
      <c r="Q61" s="178"/>
      <c r="R61" s="178"/>
      <c r="S61" s="178"/>
    </row>
    <row r="62" spans="1:19" ht="12.75" customHeight="1" x14ac:dyDescent="0.2">
      <c r="A62" s="270" t="s">
        <v>104</v>
      </c>
      <c r="B62" s="271"/>
      <c r="C62" s="271"/>
      <c r="D62" s="271"/>
      <c r="E62" s="272"/>
      <c r="F62" s="10">
        <v>55</v>
      </c>
      <c r="G62" s="44"/>
      <c r="H62" s="45">
        <v>244413499.38999993</v>
      </c>
      <c r="I62" s="163">
        <f t="shared" si="2"/>
        <v>244413499.38999993</v>
      </c>
      <c r="J62" s="182">
        <v>0</v>
      </c>
      <c r="K62" s="6">
        <v>246954336.98999998</v>
      </c>
      <c r="L62" s="163">
        <f t="shared" si="1"/>
        <v>246954336.98999998</v>
      </c>
      <c r="N62" s="178"/>
      <c r="O62" s="178"/>
      <c r="P62" s="178"/>
      <c r="Q62" s="178"/>
      <c r="R62" s="178"/>
      <c r="S62" s="178"/>
    </row>
    <row r="63" spans="1:19" ht="12.75" customHeight="1" x14ac:dyDescent="0.2">
      <c r="A63" s="270" t="s">
        <v>105</v>
      </c>
      <c r="B63" s="271"/>
      <c r="C63" s="271"/>
      <c r="D63" s="271"/>
      <c r="E63" s="272"/>
      <c r="F63" s="10">
        <v>56</v>
      </c>
      <c r="G63" s="44">
        <v>1213940.5</v>
      </c>
      <c r="H63" s="45">
        <v>7161917.5399999972</v>
      </c>
      <c r="I63" s="163">
        <f t="shared" si="2"/>
        <v>8375858.0399999972</v>
      </c>
      <c r="J63" s="182">
        <v>1369711.52</v>
      </c>
      <c r="K63" s="6">
        <v>7379655.969999996</v>
      </c>
      <c r="L63" s="163">
        <f t="shared" si="1"/>
        <v>8749367.4899999965</v>
      </c>
      <c r="N63" s="178"/>
      <c r="O63" s="178"/>
      <c r="P63" s="178"/>
      <c r="Q63" s="178"/>
      <c r="R63" s="178"/>
      <c r="S63" s="178"/>
    </row>
    <row r="64" spans="1:19" ht="12.75" customHeight="1" x14ac:dyDescent="0.2">
      <c r="A64" s="270" t="s">
        <v>106</v>
      </c>
      <c r="B64" s="271"/>
      <c r="C64" s="271"/>
      <c r="D64" s="271"/>
      <c r="E64" s="272"/>
      <c r="F64" s="10">
        <v>57</v>
      </c>
      <c r="G64" s="44">
        <v>1642508.1499999955</v>
      </c>
      <c r="H64" s="45">
        <v>70373048.319999978</v>
      </c>
      <c r="I64" s="163">
        <f t="shared" si="2"/>
        <v>72015556.469999969</v>
      </c>
      <c r="J64" s="182">
        <v>1185243.02</v>
      </c>
      <c r="K64" s="6">
        <v>71728380.830000088</v>
      </c>
      <c r="L64" s="163">
        <f t="shared" si="1"/>
        <v>72913623.850000083</v>
      </c>
      <c r="N64" s="178"/>
      <c r="O64" s="178"/>
      <c r="P64" s="178"/>
      <c r="Q64" s="178"/>
      <c r="R64" s="178"/>
      <c r="S64" s="178"/>
    </row>
    <row r="65" spans="1:19" ht="12.75" customHeight="1" x14ac:dyDescent="0.2">
      <c r="A65" s="264" t="s">
        <v>107</v>
      </c>
      <c r="B65" s="265"/>
      <c r="C65" s="265"/>
      <c r="D65" s="271"/>
      <c r="E65" s="272"/>
      <c r="F65" s="10">
        <v>58</v>
      </c>
      <c r="G65" s="5">
        <f>G66+G70+G71</f>
        <v>26912506.610000003</v>
      </c>
      <c r="H65" s="6">
        <f t="shared" ref="H65:K65" si="16">H66+H70+H71</f>
        <v>31634075.539999977</v>
      </c>
      <c r="I65" s="163">
        <f t="shared" si="2"/>
        <v>58546582.149999976</v>
      </c>
      <c r="J65" s="182">
        <f t="shared" si="16"/>
        <v>11461089.760000002</v>
      </c>
      <c r="K65" s="6">
        <f t="shared" si="16"/>
        <v>103751784.55999994</v>
      </c>
      <c r="L65" s="163">
        <f t="shared" si="1"/>
        <v>115212874.31999995</v>
      </c>
      <c r="N65" s="178"/>
      <c r="O65" s="178"/>
      <c r="P65" s="178"/>
      <c r="Q65" s="178"/>
      <c r="R65" s="178"/>
      <c r="S65" s="178"/>
    </row>
    <row r="66" spans="1:19" ht="12.75" customHeight="1" x14ac:dyDescent="0.2">
      <c r="A66" s="264" t="s">
        <v>108</v>
      </c>
      <c r="B66" s="265"/>
      <c r="C66" s="265"/>
      <c r="D66" s="271"/>
      <c r="E66" s="272"/>
      <c r="F66" s="10">
        <v>59</v>
      </c>
      <c r="G66" s="5">
        <f>SUM(G67:G69)</f>
        <v>26911734.610000003</v>
      </c>
      <c r="H66" s="6">
        <f t="shared" ref="H66:K66" si="17">SUM(H67:H69)</f>
        <v>31448476.529999975</v>
      </c>
      <c r="I66" s="163">
        <f t="shared" si="2"/>
        <v>58360211.139999978</v>
      </c>
      <c r="J66" s="182">
        <f t="shared" si="17"/>
        <v>11461089.760000002</v>
      </c>
      <c r="K66" s="6">
        <f t="shared" si="17"/>
        <v>103645360.39999995</v>
      </c>
      <c r="L66" s="163">
        <f t="shared" si="1"/>
        <v>115106450.15999995</v>
      </c>
      <c r="N66" s="178"/>
      <c r="O66" s="178"/>
      <c r="P66" s="178"/>
      <c r="Q66" s="178"/>
      <c r="R66" s="178"/>
      <c r="S66" s="178"/>
    </row>
    <row r="67" spans="1:19" ht="12.75" customHeight="1" x14ac:dyDescent="0.2">
      <c r="A67" s="270" t="s">
        <v>109</v>
      </c>
      <c r="B67" s="271"/>
      <c r="C67" s="271"/>
      <c r="D67" s="271"/>
      <c r="E67" s="272"/>
      <c r="F67" s="10">
        <v>60</v>
      </c>
      <c r="G67" s="44"/>
      <c r="H67" s="45">
        <v>31417309.959999975</v>
      </c>
      <c r="I67" s="163">
        <f t="shared" si="2"/>
        <v>31417309.959999975</v>
      </c>
      <c r="J67" s="182">
        <v>0</v>
      </c>
      <c r="K67" s="6">
        <v>103609589.74999994</v>
      </c>
      <c r="L67" s="163">
        <f t="shared" si="1"/>
        <v>103609589.74999994</v>
      </c>
      <c r="N67" s="178"/>
      <c r="O67" s="178"/>
      <c r="P67" s="178"/>
      <c r="Q67" s="178"/>
      <c r="R67" s="178"/>
      <c r="S67" s="178"/>
    </row>
    <row r="68" spans="1:19" ht="12.75" customHeight="1" x14ac:dyDescent="0.2">
      <c r="A68" s="270" t="s">
        <v>110</v>
      </c>
      <c r="B68" s="271"/>
      <c r="C68" s="271"/>
      <c r="D68" s="271"/>
      <c r="E68" s="272"/>
      <c r="F68" s="10">
        <v>61</v>
      </c>
      <c r="G68" s="44">
        <v>26906600.750000004</v>
      </c>
      <c r="H68" s="45"/>
      <c r="I68" s="163">
        <f t="shared" si="2"/>
        <v>26906600.750000004</v>
      </c>
      <c r="J68" s="182">
        <v>11461089.760000002</v>
      </c>
      <c r="K68" s="6">
        <v>0</v>
      </c>
      <c r="L68" s="163">
        <f t="shared" si="1"/>
        <v>11461089.760000002</v>
      </c>
      <c r="N68" s="178"/>
      <c r="O68" s="178"/>
      <c r="P68" s="178"/>
      <c r="Q68" s="178"/>
      <c r="R68" s="178"/>
      <c r="S68" s="178"/>
    </row>
    <row r="69" spans="1:19" ht="12.75" customHeight="1" x14ac:dyDescent="0.2">
      <c r="A69" s="270" t="s">
        <v>111</v>
      </c>
      <c r="B69" s="271"/>
      <c r="C69" s="271"/>
      <c r="D69" s="271"/>
      <c r="E69" s="272"/>
      <c r="F69" s="10">
        <v>62</v>
      </c>
      <c r="G69" s="44">
        <v>5133.8600000000006</v>
      </c>
      <c r="H69" s="45">
        <v>31166.57</v>
      </c>
      <c r="I69" s="163">
        <f t="shared" si="2"/>
        <v>36300.43</v>
      </c>
      <c r="J69" s="182">
        <v>0</v>
      </c>
      <c r="K69" s="6">
        <v>35770.65</v>
      </c>
      <c r="L69" s="163">
        <f t="shared" si="1"/>
        <v>35770.65</v>
      </c>
      <c r="N69" s="178"/>
      <c r="O69" s="178"/>
      <c r="P69" s="178"/>
      <c r="Q69" s="178"/>
      <c r="R69" s="178"/>
      <c r="S69" s="178"/>
    </row>
    <row r="70" spans="1:19" ht="12.75" customHeight="1" x14ac:dyDescent="0.2">
      <c r="A70" s="264" t="s">
        <v>112</v>
      </c>
      <c r="B70" s="265"/>
      <c r="C70" s="265"/>
      <c r="D70" s="271"/>
      <c r="E70" s="272"/>
      <c r="F70" s="10">
        <v>63</v>
      </c>
      <c r="G70" s="5"/>
      <c r="H70" s="6"/>
      <c r="I70" s="163">
        <f t="shared" si="2"/>
        <v>0</v>
      </c>
      <c r="J70" s="182">
        <v>0</v>
      </c>
      <c r="K70" s="6"/>
      <c r="L70" s="163">
        <f t="shared" si="1"/>
        <v>0</v>
      </c>
      <c r="N70" s="178"/>
      <c r="O70" s="178"/>
      <c r="P70" s="178"/>
      <c r="Q70" s="178"/>
      <c r="R70" s="178"/>
      <c r="S70" s="178"/>
    </row>
    <row r="71" spans="1:19" ht="12.75" customHeight="1" x14ac:dyDescent="0.2">
      <c r="A71" s="264" t="s">
        <v>113</v>
      </c>
      <c r="B71" s="265"/>
      <c r="C71" s="265"/>
      <c r="D71" s="271"/>
      <c r="E71" s="272"/>
      <c r="F71" s="10">
        <v>64</v>
      </c>
      <c r="G71" s="44">
        <v>772</v>
      </c>
      <c r="H71" s="45">
        <v>185599.01</v>
      </c>
      <c r="I71" s="163">
        <f t="shared" si="2"/>
        <v>186371.01</v>
      </c>
      <c r="J71" s="182">
        <v>0</v>
      </c>
      <c r="K71" s="6">
        <v>106424.16</v>
      </c>
      <c r="L71" s="163">
        <f t="shared" si="1"/>
        <v>106424.16</v>
      </c>
      <c r="N71" s="178"/>
      <c r="O71" s="178"/>
      <c r="P71" s="178"/>
      <c r="Q71" s="178"/>
      <c r="R71" s="178"/>
      <c r="S71" s="178"/>
    </row>
    <row r="72" spans="1:19" ht="24.75" customHeight="1" x14ac:dyDescent="0.2">
      <c r="A72" s="264" t="s">
        <v>114</v>
      </c>
      <c r="B72" s="265"/>
      <c r="C72" s="265"/>
      <c r="D72" s="271"/>
      <c r="E72" s="272"/>
      <c r="F72" s="10">
        <v>65</v>
      </c>
      <c r="G72" s="5">
        <f>SUM(G73:G75)</f>
        <v>0</v>
      </c>
      <c r="H72" s="6">
        <f t="shared" ref="H72:K72" si="18">SUM(H73:H75)</f>
        <v>7054885.6900000004</v>
      </c>
      <c r="I72" s="163">
        <f t="shared" si="2"/>
        <v>7054885.6900000004</v>
      </c>
      <c r="J72" s="182">
        <f t="shared" si="18"/>
        <v>1.1923475540243089E-9</v>
      </c>
      <c r="K72" s="6">
        <f t="shared" si="18"/>
        <v>10277246.480000004</v>
      </c>
      <c r="L72" s="163">
        <f t="shared" si="1"/>
        <v>10277246.480000006</v>
      </c>
      <c r="N72" s="178"/>
      <c r="O72" s="178"/>
      <c r="P72" s="178"/>
      <c r="Q72" s="178"/>
      <c r="R72" s="178"/>
      <c r="S72" s="178"/>
    </row>
    <row r="73" spans="1:19" ht="12.75" customHeight="1" x14ac:dyDescent="0.2">
      <c r="A73" s="270" t="s">
        <v>115</v>
      </c>
      <c r="B73" s="271"/>
      <c r="C73" s="271"/>
      <c r="D73" s="271"/>
      <c r="E73" s="272"/>
      <c r="F73" s="10">
        <v>66</v>
      </c>
      <c r="G73" s="44">
        <v>0</v>
      </c>
      <c r="H73" s="45">
        <v>148097.69000000134</v>
      </c>
      <c r="I73" s="163">
        <f t="shared" si="2"/>
        <v>148097.69000000134</v>
      </c>
      <c r="J73" s="182">
        <v>1.1923475540243089E-9</v>
      </c>
      <c r="K73" s="6">
        <v>148097.69000000253</v>
      </c>
      <c r="L73" s="163">
        <f t="shared" ref="L73:L77" si="19">SUM(J73:K73)</f>
        <v>148097.69000000373</v>
      </c>
      <c r="N73" s="178"/>
      <c r="O73" s="178"/>
      <c r="P73" s="178"/>
      <c r="Q73" s="178"/>
      <c r="R73" s="178"/>
      <c r="S73" s="178"/>
    </row>
    <row r="74" spans="1:19" ht="12.75" customHeight="1" x14ac:dyDescent="0.2">
      <c r="A74" s="270" t="s">
        <v>116</v>
      </c>
      <c r="B74" s="271"/>
      <c r="C74" s="271"/>
      <c r="D74" s="271"/>
      <c r="E74" s="272"/>
      <c r="F74" s="10">
        <v>67</v>
      </c>
      <c r="G74" s="44"/>
      <c r="H74" s="45"/>
      <c r="I74" s="163">
        <f t="shared" ref="I74:I77" si="20">SUM(G74:H74)</f>
        <v>0</v>
      </c>
      <c r="J74" s="182">
        <v>0</v>
      </c>
      <c r="K74" s="6">
        <v>0</v>
      </c>
      <c r="L74" s="163">
        <f t="shared" si="19"/>
        <v>0</v>
      </c>
      <c r="N74" s="178"/>
      <c r="O74" s="178"/>
      <c r="P74" s="178"/>
      <c r="Q74" s="178"/>
      <c r="R74" s="178"/>
      <c r="S74" s="178"/>
    </row>
    <row r="75" spans="1:19" ht="12.75" customHeight="1" x14ac:dyDescent="0.2">
      <c r="A75" s="270" t="s">
        <v>117</v>
      </c>
      <c r="B75" s="271"/>
      <c r="C75" s="271"/>
      <c r="D75" s="271"/>
      <c r="E75" s="272"/>
      <c r="F75" s="10">
        <v>68</v>
      </c>
      <c r="G75" s="44">
        <v>0</v>
      </c>
      <c r="H75" s="45">
        <v>6906787.9999999991</v>
      </c>
      <c r="I75" s="163">
        <f t="shared" si="20"/>
        <v>6906787.9999999991</v>
      </c>
      <c r="J75" s="182">
        <v>0</v>
      </c>
      <c r="K75" s="6">
        <v>10129148.790000001</v>
      </c>
      <c r="L75" s="163">
        <f t="shared" si="19"/>
        <v>10129148.790000001</v>
      </c>
      <c r="N75" s="178"/>
      <c r="O75" s="178"/>
      <c r="P75" s="178"/>
      <c r="Q75" s="178"/>
      <c r="R75" s="178"/>
      <c r="S75" s="178"/>
    </row>
    <row r="76" spans="1:19" ht="12.75" customHeight="1" x14ac:dyDescent="0.2">
      <c r="A76" s="264" t="s">
        <v>118</v>
      </c>
      <c r="B76" s="265"/>
      <c r="C76" s="265"/>
      <c r="D76" s="271"/>
      <c r="E76" s="272"/>
      <c r="F76" s="10">
        <v>69</v>
      </c>
      <c r="G76" s="5">
        <f>G8+G11+G14+G18+G44+G45+G53+G56+G65+G72</f>
        <v>2526031881.54</v>
      </c>
      <c r="H76" s="6">
        <f>H8+H11+H14+H18+H44+H45+H53+H56+H65+H72</f>
        <v>5890597538.0299988</v>
      </c>
      <c r="I76" s="163">
        <f t="shared" si="20"/>
        <v>8416629419.5699987</v>
      </c>
      <c r="J76" s="182">
        <f t="shared" ref="J76:K76" si="21">J8+J11+J14+J18+J44+J45+J53+J56+J65+J72</f>
        <v>2731367433.1900001</v>
      </c>
      <c r="K76" s="6">
        <f t="shared" si="21"/>
        <v>6200074585.0459995</v>
      </c>
      <c r="L76" s="163">
        <f t="shared" si="19"/>
        <v>8931442018.2360001</v>
      </c>
      <c r="N76" s="178"/>
      <c r="O76" s="178"/>
      <c r="P76" s="178"/>
      <c r="Q76" s="178"/>
      <c r="R76" s="178"/>
      <c r="S76" s="178"/>
    </row>
    <row r="77" spans="1:19" ht="12.75" customHeight="1" x14ac:dyDescent="0.2">
      <c r="A77" s="267" t="s">
        <v>119</v>
      </c>
      <c r="B77" s="268"/>
      <c r="C77" s="268"/>
      <c r="D77" s="273"/>
      <c r="E77" s="280"/>
      <c r="F77" s="11">
        <v>70</v>
      </c>
      <c r="G77" s="46">
        <v>71168.25</v>
      </c>
      <c r="H77" s="47">
        <v>1143378951.5799997</v>
      </c>
      <c r="I77" s="164">
        <f t="shared" si="20"/>
        <v>1143450119.8299997</v>
      </c>
      <c r="J77" s="191">
        <v>76651.41</v>
      </c>
      <c r="K77" s="7">
        <v>1146069582.9299998</v>
      </c>
      <c r="L77" s="164">
        <f t="shared" si="19"/>
        <v>1146146234.3399999</v>
      </c>
      <c r="N77" s="178"/>
      <c r="O77" s="178"/>
      <c r="P77" s="178"/>
      <c r="Q77" s="178"/>
      <c r="R77" s="178"/>
      <c r="S77" s="178"/>
    </row>
    <row r="78" spans="1:19" ht="12.75" customHeight="1" x14ac:dyDescent="0.2">
      <c r="A78" s="281" t="s">
        <v>182</v>
      </c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3"/>
      <c r="N78" s="178"/>
      <c r="O78" s="178"/>
      <c r="P78" s="178"/>
      <c r="Q78" s="178"/>
      <c r="R78" s="178"/>
      <c r="S78" s="178"/>
    </row>
    <row r="79" spans="1:19" ht="12.75" customHeight="1" x14ac:dyDescent="0.2">
      <c r="A79" s="284" t="s">
        <v>128</v>
      </c>
      <c r="B79" s="285"/>
      <c r="C79" s="285"/>
      <c r="D79" s="286"/>
      <c r="E79" s="287"/>
      <c r="F79" s="9">
        <v>71</v>
      </c>
      <c r="G79" s="160">
        <f>G80+G84+G85+G89+G93+G96</f>
        <v>149669483.66000003</v>
      </c>
      <c r="H79" s="161">
        <f t="shared" ref="H79:K79" si="22">H80+H84+H85+H89+H93+H96</f>
        <v>1734390912.3800001</v>
      </c>
      <c r="I79" s="162">
        <f>SUM(G79:H79)</f>
        <v>1884060396.0400002</v>
      </c>
      <c r="J79" s="190">
        <f t="shared" si="22"/>
        <v>220464564.21000013</v>
      </c>
      <c r="K79" s="161">
        <f t="shared" si="22"/>
        <v>1870205100.4259994</v>
      </c>
      <c r="L79" s="162">
        <f>SUM(J79:K79)</f>
        <v>2090669664.6359994</v>
      </c>
      <c r="N79" s="178"/>
      <c r="O79" s="178"/>
      <c r="P79" s="178"/>
      <c r="Q79" s="178"/>
      <c r="R79" s="178"/>
      <c r="S79" s="178"/>
    </row>
    <row r="80" spans="1:19" ht="12.75" customHeight="1" x14ac:dyDescent="0.2">
      <c r="A80" s="264" t="s">
        <v>129</v>
      </c>
      <c r="B80" s="265"/>
      <c r="C80" s="265"/>
      <c r="D80" s="271"/>
      <c r="E80" s="272"/>
      <c r="F80" s="10">
        <v>72</v>
      </c>
      <c r="G80" s="5">
        <f>SUM(G81:G83)</f>
        <v>44288720</v>
      </c>
      <c r="H80" s="6">
        <f t="shared" ref="H80:K80" si="23">SUM(H81:H83)</f>
        <v>557287080</v>
      </c>
      <c r="I80" s="163">
        <f t="shared" ref="I80:I128" si="24">SUM(G80:H80)</f>
        <v>601575800</v>
      </c>
      <c r="J80" s="182">
        <f t="shared" si="23"/>
        <v>44288720</v>
      </c>
      <c r="K80" s="6">
        <f t="shared" si="23"/>
        <v>557287080</v>
      </c>
      <c r="L80" s="163">
        <f t="shared" ref="L80:L128" si="25">SUM(J80:K80)</f>
        <v>601575800</v>
      </c>
      <c r="N80" s="178"/>
      <c r="O80" s="178"/>
      <c r="P80" s="178"/>
      <c r="Q80" s="178"/>
      <c r="R80" s="178"/>
      <c r="S80" s="178"/>
    </row>
    <row r="81" spans="1:19" ht="12.75" customHeight="1" x14ac:dyDescent="0.2">
      <c r="A81" s="270" t="s">
        <v>130</v>
      </c>
      <c r="B81" s="271"/>
      <c r="C81" s="271"/>
      <c r="D81" s="271"/>
      <c r="E81" s="272"/>
      <c r="F81" s="10">
        <v>73</v>
      </c>
      <c r="G81" s="44">
        <v>44288720</v>
      </c>
      <c r="H81" s="45">
        <v>545037080</v>
      </c>
      <c r="I81" s="163">
        <f t="shared" si="24"/>
        <v>589325800</v>
      </c>
      <c r="J81" s="182">
        <v>44288720</v>
      </c>
      <c r="K81" s="6">
        <v>545037080</v>
      </c>
      <c r="L81" s="163">
        <f t="shared" si="25"/>
        <v>589325800</v>
      </c>
      <c r="N81" s="178"/>
      <c r="O81" s="178"/>
      <c r="P81" s="178"/>
      <c r="Q81" s="178"/>
      <c r="R81" s="178"/>
      <c r="S81" s="178"/>
    </row>
    <row r="82" spans="1:19" ht="12.75" customHeight="1" x14ac:dyDescent="0.2">
      <c r="A82" s="270" t="s">
        <v>131</v>
      </c>
      <c r="B82" s="271"/>
      <c r="C82" s="271"/>
      <c r="D82" s="271"/>
      <c r="E82" s="272"/>
      <c r="F82" s="10">
        <v>74</v>
      </c>
      <c r="G82" s="44"/>
      <c r="H82" s="45">
        <v>12250000</v>
      </c>
      <c r="I82" s="163">
        <f t="shared" si="24"/>
        <v>12250000</v>
      </c>
      <c r="J82" s="182">
        <v>0</v>
      </c>
      <c r="K82" s="6">
        <v>12250000</v>
      </c>
      <c r="L82" s="163">
        <f t="shared" si="25"/>
        <v>12250000</v>
      </c>
      <c r="N82" s="178"/>
      <c r="O82" s="178"/>
      <c r="P82" s="178"/>
      <c r="Q82" s="178"/>
      <c r="R82" s="178"/>
      <c r="S82" s="178"/>
    </row>
    <row r="83" spans="1:19" ht="12.75" customHeight="1" x14ac:dyDescent="0.2">
      <c r="A83" s="270" t="s">
        <v>132</v>
      </c>
      <c r="B83" s="271"/>
      <c r="C83" s="271"/>
      <c r="D83" s="271"/>
      <c r="E83" s="272"/>
      <c r="F83" s="10">
        <v>75</v>
      </c>
      <c r="G83" s="44"/>
      <c r="H83" s="45"/>
      <c r="I83" s="163">
        <f t="shared" si="24"/>
        <v>0</v>
      </c>
      <c r="J83" s="182"/>
      <c r="K83" s="6"/>
      <c r="L83" s="163">
        <f t="shared" si="25"/>
        <v>0</v>
      </c>
      <c r="N83" s="178"/>
      <c r="O83" s="178"/>
      <c r="P83" s="178"/>
      <c r="Q83" s="178"/>
      <c r="R83" s="178"/>
      <c r="S83" s="178"/>
    </row>
    <row r="84" spans="1:19" ht="12.75" customHeight="1" x14ac:dyDescent="0.2">
      <c r="A84" s="264" t="s">
        <v>133</v>
      </c>
      <c r="B84" s="265"/>
      <c r="C84" s="265"/>
      <c r="D84" s="271"/>
      <c r="E84" s="272"/>
      <c r="F84" s="10">
        <v>76</v>
      </c>
      <c r="G84" s="44"/>
      <c r="H84" s="45">
        <v>681482525.25</v>
      </c>
      <c r="I84" s="163">
        <f t="shared" si="24"/>
        <v>681482525.25</v>
      </c>
      <c r="J84" s="182"/>
      <c r="K84" s="6">
        <v>681482525.25</v>
      </c>
      <c r="L84" s="163">
        <f t="shared" si="25"/>
        <v>681482525.25</v>
      </c>
      <c r="N84" s="178"/>
      <c r="O84" s="178"/>
      <c r="P84" s="178"/>
      <c r="Q84" s="178"/>
      <c r="R84" s="178"/>
      <c r="S84" s="178"/>
    </row>
    <row r="85" spans="1:19" ht="12.75" customHeight="1" x14ac:dyDescent="0.2">
      <c r="A85" s="264" t="s">
        <v>134</v>
      </c>
      <c r="B85" s="265"/>
      <c r="C85" s="265"/>
      <c r="D85" s="271"/>
      <c r="E85" s="272"/>
      <c r="F85" s="10">
        <v>77</v>
      </c>
      <c r="G85" s="5">
        <f>SUM(G86:G88)</f>
        <v>4296431.5999999996</v>
      </c>
      <c r="H85" s="6">
        <f t="shared" ref="H85:K85" si="26">SUM(H86:H88)</f>
        <v>137673765.30000001</v>
      </c>
      <c r="I85" s="163">
        <f t="shared" si="24"/>
        <v>141970196.90000001</v>
      </c>
      <c r="J85" s="182">
        <f t="shared" si="26"/>
        <v>53505870.509999998</v>
      </c>
      <c r="K85" s="6">
        <f t="shared" si="26"/>
        <v>173771797.28000003</v>
      </c>
      <c r="L85" s="163">
        <f t="shared" si="25"/>
        <v>227277667.79000002</v>
      </c>
      <c r="N85" s="178"/>
      <c r="O85" s="178"/>
      <c r="P85" s="178"/>
      <c r="Q85" s="178"/>
      <c r="R85" s="178"/>
      <c r="S85" s="178"/>
    </row>
    <row r="86" spans="1:19" ht="12.75" customHeight="1" x14ac:dyDescent="0.2">
      <c r="A86" s="270" t="s">
        <v>135</v>
      </c>
      <c r="B86" s="271"/>
      <c r="C86" s="271"/>
      <c r="D86" s="271"/>
      <c r="E86" s="272"/>
      <c r="F86" s="10">
        <v>78</v>
      </c>
      <c r="G86" s="44"/>
      <c r="H86" s="45">
        <v>62790022.430000007</v>
      </c>
      <c r="I86" s="163">
        <f t="shared" si="24"/>
        <v>62790022.430000007</v>
      </c>
      <c r="J86" s="182">
        <v>0</v>
      </c>
      <c r="K86" s="6">
        <v>62016402.970000006</v>
      </c>
      <c r="L86" s="163">
        <f t="shared" si="25"/>
        <v>62016402.970000006</v>
      </c>
      <c r="N86" s="178"/>
      <c r="O86" s="178"/>
      <c r="P86" s="178"/>
      <c r="Q86" s="178"/>
      <c r="R86" s="178"/>
      <c r="S86" s="178"/>
    </row>
    <row r="87" spans="1:19" ht="12.75" customHeight="1" x14ac:dyDescent="0.2">
      <c r="A87" s="270" t="s">
        <v>136</v>
      </c>
      <c r="B87" s="271"/>
      <c r="C87" s="271"/>
      <c r="D87" s="271"/>
      <c r="E87" s="272"/>
      <c r="F87" s="10">
        <v>79</v>
      </c>
      <c r="G87" s="44">
        <v>4296431.5999999996</v>
      </c>
      <c r="H87" s="45">
        <v>74883742.870000005</v>
      </c>
      <c r="I87" s="163">
        <f t="shared" si="24"/>
        <v>79180174.469999999</v>
      </c>
      <c r="J87" s="182">
        <v>53505870.509999998</v>
      </c>
      <c r="K87" s="6">
        <v>111755394.31000002</v>
      </c>
      <c r="L87" s="163">
        <f t="shared" si="25"/>
        <v>165261264.82000002</v>
      </c>
      <c r="N87" s="178"/>
      <c r="O87" s="178"/>
      <c r="P87" s="178"/>
      <c r="Q87" s="178"/>
      <c r="R87" s="178"/>
      <c r="S87" s="178"/>
    </row>
    <row r="88" spans="1:19" ht="12.75" customHeight="1" x14ac:dyDescent="0.2">
      <c r="A88" s="270" t="s">
        <v>137</v>
      </c>
      <c r="B88" s="271"/>
      <c r="C88" s="271"/>
      <c r="D88" s="271"/>
      <c r="E88" s="272"/>
      <c r="F88" s="10">
        <v>80</v>
      </c>
      <c r="G88" s="44"/>
      <c r="H88" s="45"/>
      <c r="I88" s="163">
        <f t="shared" si="24"/>
        <v>0</v>
      </c>
      <c r="J88" s="182">
        <v>0</v>
      </c>
      <c r="K88" s="6">
        <v>0</v>
      </c>
      <c r="L88" s="163">
        <f t="shared" si="25"/>
        <v>0</v>
      </c>
      <c r="N88" s="178"/>
      <c r="O88" s="178"/>
      <c r="P88" s="178"/>
      <c r="Q88" s="178"/>
      <c r="R88" s="178"/>
      <c r="S88" s="178"/>
    </row>
    <row r="89" spans="1:19" ht="12.75" customHeight="1" x14ac:dyDescent="0.2">
      <c r="A89" s="264" t="s">
        <v>138</v>
      </c>
      <c r="B89" s="265"/>
      <c r="C89" s="265"/>
      <c r="D89" s="271"/>
      <c r="E89" s="272"/>
      <c r="F89" s="10">
        <v>81</v>
      </c>
      <c r="G89" s="5">
        <f>SUM(G90:G92)</f>
        <v>83803429.920000002</v>
      </c>
      <c r="H89" s="6">
        <f t="shared" ref="H89:K89" si="27">SUM(H90:H92)</f>
        <v>311731863.92000002</v>
      </c>
      <c r="I89" s="163">
        <f t="shared" si="24"/>
        <v>395535293.84000003</v>
      </c>
      <c r="J89" s="182">
        <f t="shared" si="27"/>
        <v>83902325.960000008</v>
      </c>
      <c r="K89" s="6">
        <f t="shared" si="27"/>
        <v>313971510.10000002</v>
      </c>
      <c r="L89" s="163">
        <f t="shared" si="25"/>
        <v>397873836.06000006</v>
      </c>
      <c r="N89" s="178"/>
      <c r="O89" s="178"/>
      <c r="P89" s="178"/>
      <c r="Q89" s="178"/>
      <c r="R89" s="178"/>
      <c r="S89" s="178"/>
    </row>
    <row r="90" spans="1:19" ht="12.75" customHeight="1" x14ac:dyDescent="0.2">
      <c r="A90" s="270" t="s">
        <v>139</v>
      </c>
      <c r="B90" s="271"/>
      <c r="C90" s="271"/>
      <c r="D90" s="271"/>
      <c r="E90" s="272"/>
      <c r="F90" s="10">
        <v>82</v>
      </c>
      <c r="G90" s="44">
        <v>721928.73</v>
      </c>
      <c r="H90" s="45">
        <v>22853579.170000002</v>
      </c>
      <c r="I90" s="163">
        <f t="shared" si="24"/>
        <v>23575507.900000002</v>
      </c>
      <c r="J90" s="182">
        <v>820824.77</v>
      </c>
      <c r="K90" s="6">
        <v>25093225.350000001</v>
      </c>
      <c r="L90" s="163">
        <f t="shared" si="25"/>
        <v>25914050.120000001</v>
      </c>
      <c r="N90" s="178"/>
      <c r="O90" s="178"/>
      <c r="P90" s="178"/>
      <c r="Q90" s="178"/>
      <c r="R90" s="178"/>
      <c r="S90" s="178"/>
    </row>
    <row r="91" spans="1:19" ht="12.75" customHeight="1" x14ac:dyDescent="0.2">
      <c r="A91" s="270" t="s">
        <v>140</v>
      </c>
      <c r="B91" s="271"/>
      <c r="C91" s="271"/>
      <c r="D91" s="271"/>
      <c r="E91" s="272"/>
      <c r="F91" s="10">
        <v>83</v>
      </c>
      <c r="G91" s="44">
        <v>7581501.1900000004</v>
      </c>
      <c r="H91" s="45">
        <v>139638995.30000001</v>
      </c>
      <c r="I91" s="163">
        <f t="shared" si="24"/>
        <v>147220496.49000001</v>
      </c>
      <c r="J91" s="182">
        <v>7581501.1900000004</v>
      </c>
      <c r="K91" s="6">
        <v>139638995.30000001</v>
      </c>
      <c r="L91" s="163">
        <f t="shared" si="25"/>
        <v>147220496.49000001</v>
      </c>
      <c r="N91" s="178"/>
      <c r="O91" s="178"/>
      <c r="P91" s="178"/>
      <c r="Q91" s="178"/>
      <c r="R91" s="178"/>
      <c r="S91" s="178"/>
    </row>
    <row r="92" spans="1:19" ht="12.75" customHeight="1" x14ac:dyDescent="0.2">
      <c r="A92" s="270" t="s">
        <v>141</v>
      </c>
      <c r="B92" s="271"/>
      <c r="C92" s="271"/>
      <c r="D92" s="271"/>
      <c r="E92" s="272"/>
      <c r="F92" s="10">
        <v>84</v>
      </c>
      <c r="G92" s="44">
        <v>75500000</v>
      </c>
      <c r="H92" s="45">
        <v>149239289.44999999</v>
      </c>
      <c r="I92" s="163">
        <f t="shared" si="24"/>
        <v>224739289.44999999</v>
      </c>
      <c r="J92" s="182">
        <v>75500000</v>
      </c>
      <c r="K92" s="6">
        <v>149239289.44999999</v>
      </c>
      <c r="L92" s="163">
        <f t="shared" si="25"/>
        <v>224739289.44999999</v>
      </c>
      <c r="N92" s="178"/>
      <c r="O92" s="178"/>
      <c r="P92" s="178"/>
      <c r="Q92" s="178"/>
      <c r="R92" s="178"/>
      <c r="S92" s="178"/>
    </row>
    <row r="93" spans="1:19" ht="12.75" customHeight="1" x14ac:dyDescent="0.2">
      <c r="A93" s="264" t="s">
        <v>142</v>
      </c>
      <c r="B93" s="265"/>
      <c r="C93" s="265"/>
      <c r="D93" s="271"/>
      <c r="E93" s="272"/>
      <c r="F93" s="10">
        <v>85</v>
      </c>
      <c r="G93" s="5">
        <f>SUM(G94:G95)</f>
        <v>15302981.27</v>
      </c>
      <c r="H93" s="6">
        <f t="shared" ref="H93:K93" si="28">SUM(H94:H95)</f>
        <v>1422754.39</v>
      </c>
      <c r="I93" s="163">
        <f t="shared" si="24"/>
        <v>16725735.66</v>
      </c>
      <c r="J93" s="182">
        <f t="shared" si="28"/>
        <v>17182006.100000001</v>
      </c>
      <c r="K93" s="6">
        <f t="shared" si="28"/>
        <v>42964837.399999999</v>
      </c>
      <c r="L93" s="163">
        <f t="shared" si="25"/>
        <v>60146843.5</v>
      </c>
      <c r="N93" s="178"/>
      <c r="O93" s="178"/>
      <c r="P93" s="178"/>
      <c r="Q93" s="178"/>
      <c r="R93" s="178"/>
      <c r="S93" s="178"/>
    </row>
    <row r="94" spans="1:19" ht="12.75" customHeight="1" x14ac:dyDescent="0.2">
      <c r="A94" s="270" t="s">
        <v>143</v>
      </c>
      <c r="B94" s="271"/>
      <c r="C94" s="271"/>
      <c r="D94" s="271"/>
      <c r="E94" s="272"/>
      <c r="F94" s="10">
        <v>86</v>
      </c>
      <c r="G94" s="44">
        <v>15302981.27</v>
      </c>
      <c r="H94" s="45">
        <v>1422754.39</v>
      </c>
      <c r="I94" s="163">
        <f t="shared" si="24"/>
        <v>16725735.66</v>
      </c>
      <c r="J94" s="182">
        <v>17182006.100000001</v>
      </c>
      <c r="K94" s="6">
        <v>42964837.399999999</v>
      </c>
      <c r="L94" s="163">
        <f t="shared" si="25"/>
        <v>60146843.5</v>
      </c>
      <c r="N94" s="178"/>
      <c r="O94" s="178"/>
      <c r="P94" s="178"/>
      <c r="Q94" s="178"/>
      <c r="R94" s="178"/>
      <c r="S94" s="178"/>
    </row>
    <row r="95" spans="1:19" ht="12.75" customHeight="1" x14ac:dyDescent="0.2">
      <c r="A95" s="270" t="s">
        <v>144</v>
      </c>
      <c r="B95" s="271"/>
      <c r="C95" s="271"/>
      <c r="D95" s="271"/>
      <c r="E95" s="272"/>
      <c r="F95" s="10">
        <v>87</v>
      </c>
      <c r="G95" s="44"/>
      <c r="H95" s="45"/>
      <c r="I95" s="163">
        <f t="shared" si="24"/>
        <v>0</v>
      </c>
      <c r="J95" s="182">
        <v>0</v>
      </c>
      <c r="K95" s="6">
        <v>0</v>
      </c>
      <c r="L95" s="163">
        <f t="shared" si="25"/>
        <v>0</v>
      </c>
      <c r="N95" s="178"/>
      <c r="O95" s="178"/>
      <c r="P95" s="178"/>
      <c r="Q95" s="178"/>
      <c r="R95" s="178"/>
      <c r="S95" s="178"/>
    </row>
    <row r="96" spans="1:19" ht="12.75" customHeight="1" x14ac:dyDescent="0.2">
      <c r="A96" s="264" t="s">
        <v>145</v>
      </c>
      <c r="B96" s="265"/>
      <c r="C96" s="265"/>
      <c r="D96" s="271"/>
      <c r="E96" s="272"/>
      <c r="F96" s="10">
        <v>88</v>
      </c>
      <c r="G96" s="5">
        <f>SUM(G97:G98)</f>
        <v>1977920.87</v>
      </c>
      <c r="H96" s="6">
        <f t="shared" ref="H96:K96" si="29">SUM(H97:H98)</f>
        <v>44792923.520000003</v>
      </c>
      <c r="I96" s="163">
        <f t="shared" si="24"/>
        <v>46770844.390000001</v>
      </c>
      <c r="J96" s="182">
        <f t="shared" si="29"/>
        <v>21585641.640000127</v>
      </c>
      <c r="K96" s="6">
        <f t="shared" si="29"/>
        <v>100727350.39599928</v>
      </c>
      <c r="L96" s="163">
        <f t="shared" si="25"/>
        <v>122312992.03599942</v>
      </c>
      <c r="N96" s="178"/>
      <c r="O96" s="178"/>
      <c r="P96" s="178"/>
      <c r="Q96" s="178"/>
      <c r="R96" s="178"/>
      <c r="S96" s="178"/>
    </row>
    <row r="97" spans="1:19" ht="12.75" customHeight="1" x14ac:dyDescent="0.2">
      <c r="A97" s="270" t="s">
        <v>146</v>
      </c>
      <c r="B97" s="271"/>
      <c r="C97" s="271"/>
      <c r="D97" s="271"/>
      <c r="E97" s="272"/>
      <c r="F97" s="10">
        <v>89</v>
      </c>
      <c r="G97" s="44">
        <v>1977920.87</v>
      </c>
      <c r="H97" s="45">
        <v>44792923.520000003</v>
      </c>
      <c r="I97" s="163">
        <f t="shared" si="24"/>
        <v>46770844.390000001</v>
      </c>
      <c r="J97" s="182">
        <v>21585641.640000127</v>
      </c>
      <c r="K97" s="6">
        <v>100727350.39599928</v>
      </c>
      <c r="L97" s="163">
        <f t="shared" si="25"/>
        <v>122312992.03599942</v>
      </c>
      <c r="N97" s="178"/>
      <c r="O97" s="178"/>
      <c r="P97" s="178"/>
      <c r="Q97" s="178"/>
      <c r="R97" s="178"/>
      <c r="S97" s="178"/>
    </row>
    <row r="98" spans="1:19" ht="12.75" customHeight="1" x14ac:dyDescent="0.2">
      <c r="A98" s="270" t="s">
        <v>147</v>
      </c>
      <c r="B98" s="271"/>
      <c r="C98" s="271"/>
      <c r="D98" s="271"/>
      <c r="E98" s="272"/>
      <c r="F98" s="10">
        <v>90</v>
      </c>
      <c r="G98" s="44"/>
      <c r="H98" s="45"/>
      <c r="I98" s="163">
        <f t="shared" si="24"/>
        <v>0</v>
      </c>
      <c r="J98" s="182">
        <v>0</v>
      </c>
      <c r="K98" s="6">
        <v>0</v>
      </c>
      <c r="L98" s="163">
        <f t="shared" si="25"/>
        <v>0</v>
      </c>
      <c r="N98" s="178"/>
      <c r="O98" s="178"/>
      <c r="P98" s="178"/>
      <c r="Q98" s="178"/>
      <c r="R98" s="178"/>
      <c r="S98" s="178"/>
    </row>
    <row r="99" spans="1:19" ht="12.75" customHeight="1" x14ac:dyDescent="0.2">
      <c r="A99" s="264" t="s">
        <v>148</v>
      </c>
      <c r="B99" s="265"/>
      <c r="C99" s="265"/>
      <c r="D99" s="271"/>
      <c r="E99" s="272"/>
      <c r="F99" s="10">
        <v>91</v>
      </c>
      <c r="G99" s="5"/>
      <c r="H99" s="6"/>
      <c r="I99" s="163">
        <f t="shared" si="24"/>
        <v>0</v>
      </c>
      <c r="J99" s="182"/>
      <c r="K99" s="6"/>
      <c r="L99" s="163">
        <f t="shared" si="25"/>
        <v>0</v>
      </c>
      <c r="N99" s="178"/>
      <c r="O99" s="178"/>
      <c r="P99" s="178"/>
      <c r="Q99" s="178"/>
      <c r="R99" s="178"/>
      <c r="S99" s="178"/>
    </row>
    <row r="100" spans="1:19" ht="12.75" customHeight="1" x14ac:dyDescent="0.2">
      <c r="A100" s="264" t="s">
        <v>149</v>
      </c>
      <c r="B100" s="265"/>
      <c r="C100" s="265"/>
      <c r="D100" s="271"/>
      <c r="E100" s="272"/>
      <c r="F100" s="10">
        <v>92</v>
      </c>
      <c r="G100" s="5">
        <f>SUM(G101:G106)</f>
        <v>2300217156.4999986</v>
      </c>
      <c r="H100" s="6">
        <f t="shared" ref="H100:K100" si="30">SUM(H101:H106)</f>
        <v>3501106798.9599991</v>
      </c>
      <c r="I100" s="163">
        <f t="shared" si="24"/>
        <v>5801323955.4599972</v>
      </c>
      <c r="J100" s="182">
        <f t="shared" si="30"/>
        <v>2376786903.5600014</v>
      </c>
      <c r="K100" s="6">
        <f t="shared" si="30"/>
        <v>3676596431.1599998</v>
      </c>
      <c r="L100" s="163">
        <f t="shared" si="25"/>
        <v>6053383334.7200012</v>
      </c>
      <c r="N100" s="178"/>
      <c r="O100" s="178"/>
      <c r="P100" s="178"/>
      <c r="Q100" s="178"/>
      <c r="R100" s="178"/>
      <c r="S100" s="178"/>
    </row>
    <row r="101" spans="1:19" ht="12.75" customHeight="1" x14ac:dyDescent="0.2">
      <c r="A101" s="270" t="s">
        <v>150</v>
      </c>
      <c r="B101" s="271"/>
      <c r="C101" s="271"/>
      <c r="D101" s="271"/>
      <c r="E101" s="272"/>
      <c r="F101" s="10">
        <v>93</v>
      </c>
      <c r="G101" s="44">
        <v>3722176.1999999993</v>
      </c>
      <c r="H101" s="45">
        <v>787050999.19999981</v>
      </c>
      <c r="I101" s="163">
        <f t="shared" si="24"/>
        <v>790773175.39999986</v>
      </c>
      <c r="J101" s="182">
        <v>3879518.3</v>
      </c>
      <c r="K101" s="6">
        <v>963095234.85000002</v>
      </c>
      <c r="L101" s="163">
        <f t="shared" si="25"/>
        <v>966974753.14999998</v>
      </c>
      <c r="N101" s="178"/>
      <c r="O101" s="178"/>
      <c r="P101" s="178"/>
      <c r="Q101" s="178"/>
      <c r="R101" s="178"/>
      <c r="S101" s="178"/>
    </row>
    <row r="102" spans="1:19" ht="12.75" customHeight="1" x14ac:dyDescent="0.2">
      <c r="A102" s="270" t="s">
        <v>151</v>
      </c>
      <c r="B102" s="271"/>
      <c r="C102" s="271"/>
      <c r="D102" s="271"/>
      <c r="E102" s="272"/>
      <c r="F102" s="10">
        <v>94</v>
      </c>
      <c r="G102" s="44">
        <v>2266361478.7099986</v>
      </c>
      <c r="H102" s="45"/>
      <c r="I102" s="163">
        <f t="shared" si="24"/>
        <v>2266361478.7099986</v>
      </c>
      <c r="J102" s="182">
        <v>2332048553.0300012</v>
      </c>
      <c r="K102" s="6">
        <v>0</v>
      </c>
      <c r="L102" s="163">
        <f t="shared" si="25"/>
        <v>2332048553.0300012</v>
      </c>
      <c r="N102" s="178"/>
      <c r="O102" s="178"/>
      <c r="P102" s="178"/>
      <c r="Q102" s="178"/>
      <c r="R102" s="178"/>
      <c r="S102" s="178"/>
    </row>
    <row r="103" spans="1:19" ht="12.75" customHeight="1" x14ac:dyDescent="0.2">
      <c r="A103" s="270" t="s">
        <v>152</v>
      </c>
      <c r="B103" s="271"/>
      <c r="C103" s="271"/>
      <c r="D103" s="271"/>
      <c r="E103" s="272"/>
      <c r="F103" s="10">
        <v>95</v>
      </c>
      <c r="G103" s="44">
        <v>30133501.589999989</v>
      </c>
      <c r="H103" s="45">
        <v>2641835166.7599993</v>
      </c>
      <c r="I103" s="163">
        <f t="shared" si="24"/>
        <v>2671968668.3499994</v>
      </c>
      <c r="J103" s="182">
        <v>36781184.339999996</v>
      </c>
      <c r="K103" s="6">
        <v>2652738863.3099999</v>
      </c>
      <c r="L103" s="163">
        <f t="shared" si="25"/>
        <v>2689520047.6500001</v>
      </c>
      <c r="N103" s="178"/>
      <c r="O103" s="178"/>
      <c r="P103" s="178"/>
      <c r="Q103" s="178"/>
      <c r="R103" s="178"/>
      <c r="S103" s="178"/>
    </row>
    <row r="104" spans="1:19" ht="23.25" customHeight="1" x14ac:dyDescent="0.2">
      <c r="A104" s="270" t="s">
        <v>153</v>
      </c>
      <c r="B104" s="271"/>
      <c r="C104" s="271"/>
      <c r="D104" s="271"/>
      <c r="E104" s="272"/>
      <c r="F104" s="10">
        <v>96</v>
      </c>
      <c r="G104" s="44"/>
      <c r="H104" s="45">
        <v>1415100</v>
      </c>
      <c r="I104" s="163">
        <f t="shared" si="24"/>
        <v>1415100</v>
      </c>
      <c r="J104" s="182">
        <v>0</v>
      </c>
      <c r="K104" s="6">
        <v>956800</v>
      </c>
      <c r="L104" s="163">
        <f t="shared" si="25"/>
        <v>956800</v>
      </c>
      <c r="N104" s="178"/>
      <c r="O104" s="178"/>
      <c r="P104" s="178"/>
      <c r="Q104" s="178"/>
      <c r="R104" s="178"/>
      <c r="S104" s="178"/>
    </row>
    <row r="105" spans="1:19" ht="12.75" customHeight="1" x14ac:dyDescent="0.2">
      <c r="A105" s="270" t="s">
        <v>154</v>
      </c>
      <c r="B105" s="271"/>
      <c r="C105" s="271"/>
      <c r="D105" s="271"/>
      <c r="E105" s="272"/>
      <c r="F105" s="10">
        <v>97</v>
      </c>
      <c r="G105" s="44"/>
      <c r="H105" s="45">
        <v>7055533</v>
      </c>
      <c r="I105" s="163">
        <f t="shared" si="24"/>
        <v>7055533</v>
      </c>
      <c r="J105" s="182">
        <v>0</v>
      </c>
      <c r="K105" s="6">
        <v>7055533</v>
      </c>
      <c r="L105" s="163">
        <f t="shared" si="25"/>
        <v>7055533</v>
      </c>
      <c r="N105" s="178"/>
      <c r="O105" s="178"/>
      <c r="P105" s="178"/>
      <c r="Q105" s="178"/>
      <c r="R105" s="178"/>
      <c r="S105" s="178"/>
    </row>
    <row r="106" spans="1:19" ht="12.75" customHeight="1" x14ac:dyDescent="0.2">
      <c r="A106" s="270" t="s">
        <v>155</v>
      </c>
      <c r="B106" s="271"/>
      <c r="C106" s="271"/>
      <c r="D106" s="271"/>
      <c r="E106" s="272"/>
      <c r="F106" s="10">
        <v>98</v>
      </c>
      <c r="G106" s="44"/>
      <c r="H106" s="45">
        <v>63750000</v>
      </c>
      <c r="I106" s="163">
        <f t="shared" si="24"/>
        <v>63750000</v>
      </c>
      <c r="J106" s="182">
        <v>4077647.8899999997</v>
      </c>
      <c r="K106" s="6">
        <v>52750000</v>
      </c>
      <c r="L106" s="163">
        <f t="shared" si="25"/>
        <v>56827647.890000001</v>
      </c>
      <c r="N106" s="178"/>
      <c r="O106" s="178"/>
      <c r="P106" s="178"/>
      <c r="Q106" s="178"/>
      <c r="R106" s="178"/>
      <c r="S106" s="178"/>
    </row>
    <row r="107" spans="1:19" ht="37.5" customHeight="1" x14ac:dyDescent="0.2">
      <c r="A107" s="264" t="s">
        <v>156</v>
      </c>
      <c r="B107" s="265"/>
      <c r="C107" s="265"/>
      <c r="D107" s="271"/>
      <c r="E107" s="272"/>
      <c r="F107" s="10">
        <v>99</v>
      </c>
      <c r="G107" s="44">
        <v>34582316.520000003</v>
      </c>
      <c r="H107" s="45"/>
      <c r="I107" s="163">
        <f t="shared" si="24"/>
        <v>34582316.520000003</v>
      </c>
      <c r="J107" s="182">
        <v>99124905.359999999</v>
      </c>
      <c r="K107" s="6">
        <v>0</v>
      </c>
      <c r="L107" s="163">
        <f t="shared" si="25"/>
        <v>99124905.359999999</v>
      </c>
      <c r="N107" s="178"/>
      <c r="O107" s="178"/>
      <c r="P107" s="178"/>
      <c r="Q107" s="178"/>
      <c r="R107" s="178"/>
      <c r="S107" s="178"/>
    </row>
    <row r="108" spans="1:19" ht="12.75" customHeight="1" x14ac:dyDescent="0.2">
      <c r="A108" s="264" t="s">
        <v>157</v>
      </c>
      <c r="B108" s="265"/>
      <c r="C108" s="265"/>
      <c r="D108" s="271"/>
      <c r="E108" s="272"/>
      <c r="F108" s="10">
        <v>100</v>
      </c>
      <c r="G108" s="5">
        <f>SUM(G109:G110)</f>
        <v>12756539.77</v>
      </c>
      <c r="H108" s="6">
        <f t="shared" ref="H108:K108" si="31">SUM(H109:H110)</f>
        <v>96633576.660000011</v>
      </c>
      <c r="I108" s="163">
        <f t="shared" si="24"/>
        <v>109390116.43000001</v>
      </c>
      <c r="J108" s="182">
        <f t="shared" si="31"/>
        <v>11026251.739999998</v>
      </c>
      <c r="K108" s="6">
        <f t="shared" si="31"/>
        <v>82588352.519999996</v>
      </c>
      <c r="L108" s="163">
        <f t="shared" si="25"/>
        <v>93614604.25999999</v>
      </c>
      <c r="N108" s="178"/>
      <c r="O108" s="178"/>
      <c r="P108" s="178"/>
      <c r="Q108" s="178"/>
      <c r="R108" s="178"/>
      <c r="S108" s="178"/>
    </row>
    <row r="109" spans="1:19" ht="12.75" customHeight="1" x14ac:dyDescent="0.2">
      <c r="A109" s="270" t="s">
        <v>158</v>
      </c>
      <c r="B109" s="271"/>
      <c r="C109" s="271"/>
      <c r="D109" s="271"/>
      <c r="E109" s="272"/>
      <c r="F109" s="10">
        <v>101</v>
      </c>
      <c r="G109" s="5">
        <v>12756539.77</v>
      </c>
      <c r="H109" s="6">
        <v>94753195.870000005</v>
      </c>
      <c r="I109" s="163">
        <f t="shared" si="24"/>
        <v>107509735.64</v>
      </c>
      <c r="J109" s="182">
        <v>11026251.739999998</v>
      </c>
      <c r="K109" s="6">
        <v>80707971.729999989</v>
      </c>
      <c r="L109" s="163">
        <f t="shared" si="25"/>
        <v>91734223.469999984</v>
      </c>
      <c r="N109" s="178"/>
      <c r="O109" s="178"/>
      <c r="P109" s="178"/>
      <c r="Q109" s="178"/>
      <c r="R109" s="178"/>
      <c r="S109" s="178"/>
    </row>
    <row r="110" spans="1:19" ht="12.75" customHeight="1" x14ac:dyDescent="0.2">
      <c r="A110" s="270" t="s">
        <v>159</v>
      </c>
      <c r="B110" s="271"/>
      <c r="C110" s="271"/>
      <c r="D110" s="271"/>
      <c r="E110" s="272"/>
      <c r="F110" s="10">
        <v>102</v>
      </c>
      <c r="G110" s="5"/>
      <c r="H110" s="6">
        <v>1880380.79</v>
      </c>
      <c r="I110" s="163">
        <f t="shared" si="24"/>
        <v>1880380.79</v>
      </c>
      <c r="J110" s="182">
        <v>0</v>
      </c>
      <c r="K110" s="6">
        <v>1880380.79</v>
      </c>
      <c r="L110" s="163">
        <f t="shared" si="25"/>
        <v>1880380.79</v>
      </c>
      <c r="N110" s="178"/>
      <c r="O110" s="178"/>
      <c r="P110" s="178"/>
      <c r="Q110" s="178"/>
      <c r="R110" s="178"/>
      <c r="S110" s="178"/>
    </row>
    <row r="111" spans="1:19" ht="12.75" customHeight="1" x14ac:dyDescent="0.2">
      <c r="A111" s="264" t="s">
        <v>160</v>
      </c>
      <c r="B111" s="265"/>
      <c r="C111" s="265"/>
      <c r="D111" s="271"/>
      <c r="E111" s="272"/>
      <c r="F111" s="10">
        <v>103</v>
      </c>
      <c r="G111" s="5">
        <f>SUM(G112:G113)</f>
        <v>1801487.76</v>
      </c>
      <c r="H111" s="6">
        <f t="shared" ref="H111:K111" si="32">SUM(H112:H113)</f>
        <v>34418441.25</v>
      </c>
      <c r="I111" s="163">
        <f t="shared" si="24"/>
        <v>36219929.009999998</v>
      </c>
      <c r="J111" s="182">
        <f t="shared" si="32"/>
        <v>13376467.630000001</v>
      </c>
      <c r="K111" s="6">
        <f t="shared" si="32"/>
        <v>43457263.609999999</v>
      </c>
      <c r="L111" s="163">
        <f t="shared" si="25"/>
        <v>56833731.240000002</v>
      </c>
      <c r="N111" s="178"/>
      <c r="O111" s="178"/>
      <c r="P111" s="178"/>
      <c r="Q111" s="178"/>
      <c r="R111" s="178"/>
      <c r="S111" s="178"/>
    </row>
    <row r="112" spans="1:19" ht="12.75" customHeight="1" x14ac:dyDescent="0.2">
      <c r="A112" s="270" t="s">
        <v>161</v>
      </c>
      <c r="B112" s="271"/>
      <c r="C112" s="271"/>
      <c r="D112" s="271"/>
      <c r="E112" s="272"/>
      <c r="F112" s="10">
        <v>104</v>
      </c>
      <c r="G112" s="5">
        <v>1801082.89</v>
      </c>
      <c r="H112" s="6">
        <v>34418441.25</v>
      </c>
      <c r="I112" s="163">
        <f t="shared" si="24"/>
        <v>36219524.140000001</v>
      </c>
      <c r="J112" s="182">
        <v>13376467.630000001</v>
      </c>
      <c r="K112" s="6">
        <v>43442949.229999997</v>
      </c>
      <c r="L112" s="163">
        <f t="shared" si="25"/>
        <v>56819416.859999999</v>
      </c>
      <c r="N112" s="178"/>
      <c r="O112" s="178"/>
      <c r="P112" s="178"/>
      <c r="Q112" s="178"/>
      <c r="R112" s="178"/>
      <c r="S112" s="178"/>
    </row>
    <row r="113" spans="1:19" ht="12.75" customHeight="1" x14ac:dyDescent="0.2">
      <c r="A113" s="270" t="s">
        <v>162</v>
      </c>
      <c r="B113" s="271"/>
      <c r="C113" s="271"/>
      <c r="D113" s="271"/>
      <c r="E113" s="272"/>
      <c r="F113" s="10">
        <v>105</v>
      </c>
      <c r="G113" s="5">
        <v>404.87</v>
      </c>
      <c r="H113" s="6">
        <v>0</v>
      </c>
      <c r="I113" s="163">
        <f t="shared" si="24"/>
        <v>404.87</v>
      </c>
      <c r="J113" s="182">
        <v>0</v>
      </c>
      <c r="K113" s="6">
        <v>14314.38</v>
      </c>
      <c r="L113" s="163">
        <f t="shared" si="25"/>
        <v>14314.38</v>
      </c>
      <c r="N113" s="178"/>
      <c r="O113" s="178"/>
      <c r="P113" s="178"/>
      <c r="Q113" s="178"/>
      <c r="R113" s="178"/>
      <c r="S113" s="178"/>
    </row>
    <row r="114" spans="1:19" ht="12.75" customHeight="1" x14ac:dyDescent="0.2">
      <c r="A114" s="264" t="s">
        <v>163</v>
      </c>
      <c r="B114" s="265"/>
      <c r="C114" s="265"/>
      <c r="D114" s="271"/>
      <c r="E114" s="272"/>
      <c r="F114" s="10">
        <v>106</v>
      </c>
      <c r="G114" s="5"/>
      <c r="H114" s="6"/>
      <c r="I114" s="163">
        <f t="shared" si="24"/>
        <v>0</v>
      </c>
      <c r="J114" s="182"/>
      <c r="K114" s="6"/>
      <c r="L114" s="163">
        <f t="shared" si="25"/>
        <v>0</v>
      </c>
      <c r="N114" s="178"/>
      <c r="O114" s="178"/>
      <c r="P114" s="178"/>
      <c r="Q114" s="178"/>
      <c r="R114" s="178"/>
      <c r="S114" s="178"/>
    </row>
    <row r="115" spans="1:19" ht="12.75" customHeight="1" x14ac:dyDescent="0.2">
      <c r="A115" s="264" t="s">
        <v>164</v>
      </c>
      <c r="B115" s="265"/>
      <c r="C115" s="265"/>
      <c r="D115" s="271"/>
      <c r="E115" s="272"/>
      <c r="F115" s="10">
        <v>107</v>
      </c>
      <c r="G115" s="5">
        <f>SUM(G116:G118)</f>
        <v>0</v>
      </c>
      <c r="H115" s="6">
        <f t="shared" ref="H115:K115" si="33">SUM(H116:H118)</f>
        <v>0</v>
      </c>
      <c r="I115" s="163">
        <f t="shared" si="24"/>
        <v>0</v>
      </c>
      <c r="J115" s="182">
        <f t="shared" si="33"/>
        <v>0</v>
      </c>
      <c r="K115" s="6">
        <f t="shared" si="33"/>
        <v>0</v>
      </c>
      <c r="L115" s="163">
        <f t="shared" si="25"/>
        <v>0</v>
      </c>
      <c r="N115" s="178"/>
      <c r="O115" s="178"/>
      <c r="P115" s="178"/>
      <c r="Q115" s="178"/>
      <c r="R115" s="178"/>
      <c r="S115" s="178"/>
    </row>
    <row r="116" spans="1:19" ht="12.75" customHeight="1" x14ac:dyDescent="0.2">
      <c r="A116" s="270" t="s">
        <v>165</v>
      </c>
      <c r="B116" s="271"/>
      <c r="C116" s="271"/>
      <c r="D116" s="271"/>
      <c r="E116" s="272"/>
      <c r="F116" s="10">
        <v>108</v>
      </c>
      <c r="G116" s="5"/>
      <c r="H116" s="6"/>
      <c r="I116" s="163">
        <f t="shared" si="24"/>
        <v>0</v>
      </c>
      <c r="J116" s="182">
        <v>0</v>
      </c>
      <c r="K116" s="6">
        <v>0</v>
      </c>
      <c r="L116" s="163">
        <f t="shared" si="25"/>
        <v>0</v>
      </c>
      <c r="N116" s="178"/>
      <c r="O116" s="178"/>
      <c r="P116" s="178"/>
      <c r="Q116" s="178"/>
      <c r="R116" s="178"/>
      <c r="S116" s="178"/>
    </row>
    <row r="117" spans="1:19" ht="12.75" customHeight="1" x14ac:dyDescent="0.2">
      <c r="A117" s="270" t="s">
        <v>166</v>
      </c>
      <c r="B117" s="271"/>
      <c r="C117" s="271"/>
      <c r="D117" s="271"/>
      <c r="E117" s="272"/>
      <c r="F117" s="10">
        <v>109</v>
      </c>
      <c r="G117" s="5"/>
      <c r="H117" s="6"/>
      <c r="I117" s="163">
        <f t="shared" si="24"/>
        <v>0</v>
      </c>
      <c r="J117" s="182">
        <v>0</v>
      </c>
      <c r="K117" s="6">
        <v>0</v>
      </c>
      <c r="L117" s="163">
        <f t="shared" si="25"/>
        <v>0</v>
      </c>
      <c r="N117" s="178"/>
      <c r="O117" s="178"/>
      <c r="P117" s="178"/>
      <c r="Q117" s="178"/>
      <c r="R117" s="178"/>
      <c r="S117" s="178"/>
    </row>
    <row r="118" spans="1:19" ht="12.75" customHeight="1" x14ac:dyDescent="0.2">
      <c r="A118" s="270" t="s">
        <v>167</v>
      </c>
      <c r="B118" s="271"/>
      <c r="C118" s="271"/>
      <c r="D118" s="271"/>
      <c r="E118" s="272"/>
      <c r="F118" s="10">
        <v>110</v>
      </c>
      <c r="G118" s="5"/>
      <c r="H118" s="6"/>
      <c r="I118" s="163">
        <f t="shared" si="24"/>
        <v>0</v>
      </c>
      <c r="J118" s="182">
        <v>0</v>
      </c>
      <c r="K118" s="6">
        <v>0</v>
      </c>
      <c r="L118" s="163">
        <f t="shared" si="25"/>
        <v>0</v>
      </c>
      <c r="N118" s="178"/>
      <c r="O118" s="178"/>
      <c r="P118" s="178"/>
      <c r="Q118" s="178"/>
      <c r="R118" s="178"/>
      <c r="S118" s="178"/>
    </row>
    <row r="119" spans="1:19" ht="12.75" customHeight="1" x14ac:dyDescent="0.2">
      <c r="A119" s="264" t="s">
        <v>168</v>
      </c>
      <c r="B119" s="265"/>
      <c r="C119" s="265"/>
      <c r="D119" s="271"/>
      <c r="E119" s="272"/>
      <c r="F119" s="10">
        <v>111</v>
      </c>
      <c r="G119" s="5">
        <f>SUM(G120:G123)</f>
        <v>20874083.50999999</v>
      </c>
      <c r="H119" s="6">
        <f t="shared" ref="H119:K119" si="34">SUM(H120:H123)</f>
        <v>219900776.4199999</v>
      </c>
      <c r="I119" s="163">
        <f t="shared" si="24"/>
        <v>240774859.92999989</v>
      </c>
      <c r="J119" s="182">
        <f t="shared" si="34"/>
        <v>7120174.5500000073</v>
      </c>
      <c r="K119" s="6">
        <f t="shared" si="34"/>
        <v>196487520.68999997</v>
      </c>
      <c r="L119" s="163">
        <f t="shared" si="25"/>
        <v>203607695.23999998</v>
      </c>
      <c r="N119" s="178"/>
      <c r="O119" s="178"/>
      <c r="P119" s="178"/>
      <c r="Q119" s="178"/>
      <c r="R119" s="178"/>
      <c r="S119" s="178"/>
    </row>
    <row r="120" spans="1:19" ht="12.75" customHeight="1" x14ac:dyDescent="0.2">
      <c r="A120" s="270" t="s">
        <v>169</v>
      </c>
      <c r="B120" s="271"/>
      <c r="C120" s="271"/>
      <c r="D120" s="271"/>
      <c r="E120" s="272"/>
      <c r="F120" s="10">
        <v>112</v>
      </c>
      <c r="G120" s="5">
        <v>3105229</v>
      </c>
      <c r="H120" s="6">
        <v>111594696.2599999</v>
      </c>
      <c r="I120" s="163">
        <f t="shared" si="24"/>
        <v>114699925.2599999</v>
      </c>
      <c r="J120" s="182">
        <v>4396427.169999999</v>
      </c>
      <c r="K120" s="6">
        <v>84153841.979999989</v>
      </c>
      <c r="L120" s="163">
        <f t="shared" si="25"/>
        <v>88550269.149999991</v>
      </c>
      <c r="N120" s="178"/>
      <c r="O120" s="178"/>
      <c r="P120" s="178"/>
      <c r="Q120" s="178"/>
      <c r="R120" s="178"/>
      <c r="S120" s="178"/>
    </row>
    <row r="121" spans="1:19" ht="12.75" customHeight="1" x14ac:dyDescent="0.2">
      <c r="A121" s="270" t="s">
        <v>170</v>
      </c>
      <c r="B121" s="271"/>
      <c r="C121" s="271"/>
      <c r="D121" s="271"/>
      <c r="E121" s="272"/>
      <c r="F121" s="10">
        <v>113</v>
      </c>
      <c r="G121" s="5">
        <v>196460.95</v>
      </c>
      <c r="H121" s="6">
        <v>40350176.770000003</v>
      </c>
      <c r="I121" s="163">
        <f t="shared" si="24"/>
        <v>40546637.720000006</v>
      </c>
      <c r="J121" s="182">
        <v>30169.15</v>
      </c>
      <c r="K121" s="6">
        <v>49230000.199999973</v>
      </c>
      <c r="L121" s="163">
        <f t="shared" si="25"/>
        <v>49260169.349999972</v>
      </c>
      <c r="N121" s="178"/>
      <c r="O121" s="178"/>
      <c r="P121" s="178"/>
      <c r="Q121" s="178"/>
      <c r="R121" s="178"/>
      <c r="S121" s="178"/>
    </row>
    <row r="122" spans="1:19" ht="12.75" customHeight="1" x14ac:dyDescent="0.2">
      <c r="A122" s="270" t="s">
        <v>171</v>
      </c>
      <c r="B122" s="271"/>
      <c r="C122" s="271"/>
      <c r="D122" s="271"/>
      <c r="E122" s="272"/>
      <c r="F122" s="10">
        <v>114</v>
      </c>
      <c r="G122" s="5"/>
      <c r="H122" s="6"/>
      <c r="I122" s="163">
        <f t="shared" si="24"/>
        <v>0</v>
      </c>
      <c r="J122" s="182">
        <v>0</v>
      </c>
      <c r="K122" s="6">
        <v>0</v>
      </c>
      <c r="L122" s="163">
        <f t="shared" si="25"/>
        <v>0</v>
      </c>
      <c r="N122" s="178"/>
      <c r="O122" s="178"/>
      <c r="P122" s="178"/>
      <c r="Q122" s="178"/>
      <c r="R122" s="178"/>
      <c r="S122" s="178"/>
    </row>
    <row r="123" spans="1:19" ht="12.75" customHeight="1" x14ac:dyDescent="0.2">
      <c r="A123" s="270" t="s">
        <v>172</v>
      </c>
      <c r="B123" s="271"/>
      <c r="C123" s="271"/>
      <c r="D123" s="271"/>
      <c r="E123" s="272"/>
      <c r="F123" s="10">
        <v>115</v>
      </c>
      <c r="G123" s="5">
        <v>17572393.559999991</v>
      </c>
      <c r="H123" s="6">
        <v>67955903.390000001</v>
      </c>
      <c r="I123" s="163">
        <f t="shared" si="24"/>
        <v>85528296.949999988</v>
      </c>
      <c r="J123" s="182">
        <v>2693578.2300000079</v>
      </c>
      <c r="K123" s="6">
        <v>63103678.510000005</v>
      </c>
      <c r="L123" s="163">
        <f t="shared" si="25"/>
        <v>65797256.74000001</v>
      </c>
      <c r="N123" s="178"/>
      <c r="O123" s="178"/>
      <c r="P123" s="178"/>
      <c r="Q123" s="178"/>
      <c r="R123" s="178"/>
      <c r="S123" s="178"/>
    </row>
    <row r="124" spans="1:19" ht="26.25" customHeight="1" x14ac:dyDescent="0.2">
      <c r="A124" s="264" t="s">
        <v>173</v>
      </c>
      <c r="B124" s="265"/>
      <c r="C124" s="265"/>
      <c r="D124" s="271"/>
      <c r="E124" s="272"/>
      <c r="F124" s="10">
        <v>116</v>
      </c>
      <c r="G124" s="5">
        <f>SUM(G125:G126)</f>
        <v>6130813.8200000003</v>
      </c>
      <c r="H124" s="6">
        <f t="shared" ref="H124:K124" si="35">SUM(H125:H126)</f>
        <v>304147032.35999995</v>
      </c>
      <c r="I124" s="163">
        <f t="shared" si="24"/>
        <v>310277846.17999995</v>
      </c>
      <c r="J124" s="182">
        <f t="shared" si="35"/>
        <v>3468166.14</v>
      </c>
      <c r="K124" s="6">
        <f t="shared" si="35"/>
        <v>330739916.63999993</v>
      </c>
      <c r="L124" s="163">
        <f t="shared" si="25"/>
        <v>334208082.77999991</v>
      </c>
      <c r="N124" s="178"/>
      <c r="O124" s="178"/>
      <c r="P124" s="178"/>
      <c r="Q124" s="178"/>
      <c r="R124" s="178"/>
      <c r="S124" s="178"/>
    </row>
    <row r="125" spans="1:19" ht="12.75" customHeight="1" x14ac:dyDescent="0.2">
      <c r="A125" s="270" t="s">
        <v>174</v>
      </c>
      <c r="B125" s="271"/>
      <c r="C125" s="271"/>
      <c r="D125" s="271"/>
      <c r="E125" s="272"/>
      <c r="F125" s="10">
        <v>117</v>
      </c>
      <c r="G125" s="5"/>
      <c r="H125" s="6"/>
      <c r="I125" s="163">
        <f t="shared" si="24"/>
        <v>0</v>
      </c>
      <c r="J125" s="182">
        <v>0</v>
      </c>
      <c r="K125" s="6">
        <v>0</v>
      </c>
      <c r="L125" s="163">
        <f t="shared" si="25"/>
        <v>0</v>
      </c>
      <c r="N125" s="178"/>
      <c r="O125" s="178"/>
      <c r="P125" s="178"/>
      <c r="Q125" s="178"/>
      <c r="R125" s="178"/>
      <c r="S125" s="178"/>
    </row>
    <row r="126" spans="1:19" ht="12.75" customHeight="1" x14ac:dyDescent="0.2">
      <c r="A126" s="270" t="s">
        <v>175</v>
      </c>
      <c r="B126" s="271"/>
      <c r="C126" s="271"/>
      <c r="D126" s="271"/>
      <c r="E126" s="272"/>
      <c r="F126" s="10">
        <v>118</v>
      </c>
      <c r="G126" s="5">
        <v>6130813.8200000003</v>
      </c>
      <c r="H126" s="6">
        <v>304147032.35999995</v>
      </c>
      <c r="I126" s="163">
        <f t="shared" si="24"/>
        <v>310277846.17999995</v>
      </c>
      <c r="J126" s="182">
        <v>3468166.14</v>
      </c>
      <c r="K126" s="6">
        <v>330739916.63999993</v>
      </c>
      <c r="L126" s="163">
        <f t="shared" si="25"/>
        <v>334208082.77999991</v>
      </c>
      <c r="N126" s="178"/>
      <c r="O126" s="178"/>
      <c r="P126" s="178"/>
      <c r="Q126" s="178"/>
      <c r="R126" s="178"/>
      <c r="S126" s="178"/>
    </row>
    <row r="127" spans="1:19" ht="12.75" customHeight="1" x14ac:dyDescent="0.2">
      <c r="A127" s="264" t="s">
        <v>176</v>
      </c>
      <c r="B127" s="265"/>
      <c r="C127" s="265"/>
      <c r="D127" s="271"/>
      <c r="E127" s="272"/>
      <c r="F127" s="10">
        <v>119</v>
      </c>
      <c r="G127" s="5">
        <f>G79+G99+G100+G107+G108+G111+G114+G115+G119+G124</f>
        <v>2526031881.5399985</v>
      </c>
      <c r="H127" s="6">
        <f t="shared" ref="H127:K127" si="36">H79+H99+H100+H107+H108+H111+H114+H115+H119+H124</f>
        <v>5890597538.0299988</v>
      </c>
      <c r="I127" s="163">
        <f t="shared" si="24"/>
        <v>8416629419.5699978</v>
      </c>
      <c r="J127" s="182">
        <f t="shared" si="36"/>
        <v>2731367433.1900015</v>
      </c>
      <c r="K127" s="6">
        <f t="shared" si="36"/>
        <v>6200074585.0459995</v>
      </c>
      <c r="L127" s="163">
        <f t="shared" si="25"/>
        <v>8931442018.2360001</v>
      </c>
      <c r="N127" s="178"/>
      <c r="O127" s="178"/>
      <c r="P127" s="178"/>
      <c r="Q127" s="178"/>
      <c r="R127" s="178"/>
      <c r="S127" s="178"/>
    </row>
    <row r="128" spans="1:19" ht="12.75" customHeight="1" x14ac:dyDescent="0.2">
      <c r="A128" s="267" t="s">
        <v>119</v>
      </c>
      <c r="B128" s="268"/>
      <c r="C128" s="268"/>
      <c r="D128" s="273"/>
      <c r="E128" s="274"/>
      <c r="F128" s="12">
        <v>120</v>
      </c>
      <c r="G128" s="7">
        <v>71168.25</v>
      </c>
      <c r="H128" s="8">
        <v>1143378951.5799997</v>
      </c>
      <c r="I128" s="164">
        <f t="shared" si="24"/>
        <v>1143450119.8299997</v>
      </c>
      <c r="J128" s="191">
        <v>76651.41</v>
      </c>
      <c r="K128" s="8">
        <v>1146069582.9299998</v>
      </c>
      <c r="L128" s="164">
        <f t="shared" si="25"/>
        <v>1146146234.3399999</v>
      </c>
      <c r="N128" s="178"/>
      <c r="O128" s="178"/>
      <c r="P128" s="178"/>
      <c r="Q128" s="178"/>
      <c r="R128" s="178"/>
      <c r="S128" s="178"/>
    </row>
    <row r="129" spans="1:19" x14ac:dyDescent="0.2">
      <c r="A129" s="275" t="s">
        <v>177</v>
      </c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7"/>
      <c r="N129" s="178"/>
      <c r="O129" s="178"/>
      <c r="P129" s="178"/>
      <c r="Q129" s="178"/>
      <c r="R129" s="178"/>
      <c r="S129" s="178"/>
    </row>
    <row r="130" spans="1:19" ht="12.75" customHeight="1" x14ac:dyDescent="0.2">
      <c r="A130" s="278" t="s">
        <v>178</v>
      </c>
      <c r="B130" s="279"/>
      <c r="C130" s="279"/>
      <c r="D130" s="279"/>
      <c r="E130" s="279"/>
      <c r="F130" s="9">
        <v>121</v>
      </c>
      <c r="G130" s="30">
        <f>SUM(G131:G132)</f>
        <v>0</v>
      </c>
      <c r="H130" s="31">
        <f>SUM(H131:H132)</f>
        <v>0</v>
      </c>
      <c r="I130" s="32">
        <f>G130+H130</f>
        <v>0</v>
      </c>
      <c r="J130" s="30">
        <f>SUM(J131:J132)</f>
        <v>0</v>
      </c>
      <c r="K130" s="31">
        <f>SUM(K131:K132)</f>
        <v>0</v>
      </c>
      <c r="L130" s="32">
        <f>J130+K130</f>
        <v>0</v>
      </c>
      <c r="N130" s="178"/>
      <c r="O130" s="178"/>
      <c r="P130" s="178"/>
      <c r="Q130" s="178"/>
      <c r="R130" s="178"/>
      <c r="S130" s="178"/>
    </row>
    <row r="131" spans="1:19" ht="12.75" customHeight="1" x14ac:dyDescent="0.2">
      <c r="A131" s="264" t="s">
        <v>179</v>
      </c>
      <c r="B131" s="265"/>
      <c r="C131" s="265"/>
      <c r="D131" s="265"/>
      <c r="E131" s="266"/>
      <c r="F131" s="10">
        <v>122</v>
      </c>
      <c r="G131" s="5"/>
      <c r="H131" s="6"/>
      <c r="I131" s="33">
        <f>G131+H131</f>
        <v>0</v>
      </c>
      <c r="J131" s="5"/>
      <c r="K131" s="6"/>
      <c r="L131" s="33">
        <f>J131+K131</f>
        <v>0</v>
      </c>
      <c r="N131" s="178"/>
      <c r="O131" s="178"/>
      <c r="P131" s="178"/>
      <c r="Q131" s="178"/>
      <c r="R131" s="178"/>
      <c r="S131" s="178"/>
    </row>
    <row r="132" spans="1:19" ht="12.75" customHeight="1" x14ac:dyDescent="0.2">
      <c r="A132" s="267" t="s">
        <v>180</v>
      </c>
      <c r="B132" s="268"/>
      <c r="C132" s="268"/>
      <c r="D132" s="268"/>
      <c r="E132" s="269"/>
      <c r="F132" s="11">
        <v>123</v>
      </c>
      <c r="G132" s="7"/>
      <c r="H132" s="8"/>
      <c r="I132" s="34">
        <f>G132+H132</f>
        <v>0</v>
      </c>
      <c r="J132" s="7"/>
      <c r="K132" s="8"/>
      <c r="L132" s="34">
        <f>J132+K132</f>
        <v>0</v>
      </c>
      <c r="N132" s="178"/>
      <c r="O132" s="178"/>
      <c r="P132" s="178"/>
      <c r="Q132" s="178"/>
      <c r="R132" s="178"/>
      <c r="S132" s="178"/>
    </row>
    <row r="133" spans="1:19" x14ac:dyDescent="0.2">
      <c r="A133" s="64" t="s">
        <v>181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</mergeCells>
  <phoneticPr fontId="3" type="noConversion"/>
  <conditionalFormatting sqref="G95:H95">
    <cfRule type="cellIs" dxfId="3" priority="4" stopIfTrue="1" operator="greaterThan">
      <formula>0</formula>
    </cfRule>
  </conditionalFormatting>
  <conditionalFormatting sqref="G98:H98">
    <cfRule type="cellIs" dxfId="2" priority="3" stopIfTrue="1" operator="greaterThan">
      <formula>0</formula>
    </cfRule>
  </conditionalFormatting>
  <conditionalFormatting sqref="J95:K95">
    <cfRule type="cellIs" dxfId="1" priority="2" stopIfTrue="1" operator="greaterThan">
      <formula>0</formula>
    </cfRule>
  </conditionalFormatting>
  <conditionalFormatting sqref="J98:K98">
    <cfRule type="cellIs" dxfId="0" priority="1" stopIfTrue="1" operator="greaterThan">
      <formula>0</formula>
    </cfRule>
  </conditionalFormatting>
  <dataValidations count="1">
    <dataValidation allowBlank="1" sqref="A7:E7 A3:K3 M1:IV1048576 L1:L3 F130:L65536 A134:E65536 F7:L77 F79:L128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ignoredErrors>
    <ignoredError sqref="G76:H77 G8:H43 J8:L43 G44:H49 J44:L49 G50:H70 J50:L70 G71:H75 J71:L71 G79:H79 G80:G92 K80:L92 K79:L79 G93:H99 K93:L99" unlockedFormula="1"/>
    <ignoredError sqref="I8 J72:L75 I76:L76 J77:L77 J80:J92 I93:J93 I79:J79 J94:J99" formula="1" unlockedFormula="1"/>
    <ignoredError sqref="I44 I71 H80:H92 J107:L107 G107:H115 K100:L106 G100:H106 G116:H121 I107 I122:L123 I128:L128 J124:L127 I124:I126 G124:H127" formulaRange="1" unlockedFormula="1"/>
    <ignoredError sqref="I9:I43 I45:I49 I50:I70 I72:I75 I77 I80:I92 I94:I99 J100:J106 I100:I106 I108:I115 I116:L121 J108:L115 I127" formula="1" formulaRange="1" unlockedFormula="1"/>
    <ignoredError sqref="A129:L129 A122:H123 A128:H128 A124:F1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0"/>
  <sheetViews>
    <sheetView view="pageBreakPreview" zoomScaleNormal="100" zoomScaleSheetLayoutView="100" workbookViewId="0">
      <selection activeCell="O12" sqref="O12"/>
    </sheetView>
  </sheetViews>
  <sheetFormatPr defaultRowHeight="12.75" x14ac:dyDescent="0.2"/>
  <cols>
    <col min="1" max="4" width="9.140625" style="29"/>
    <col min="5" max="5" width="21" style="29" customWidth="1"/>
    <col min="6" max="6" width="9.140625" style="29"/>
    <col min="7" max="12" width="10.140625" style="29" bestFit="1" customWidth="1"/>
    <col min="13" max="16384" width="9.140625" style="29"/>
  </cols>
  <sheetData>
    <row r="1" spans="1:19" ht="20.25" customHeight="1" x14ac:dyDescent="0.2">
      <c r="A1" s="327" t="s">
        <v>183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9" ht="12.75" customHeight="1" x14ac:dyDescent="0.2">
      <c r="A2" s="328" t="s">
        <v>387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9" x14ac:dyDescent="0.2">
      <c r="A3" s="21"/>
      <c r="B3" s="22"/>
      <c r="C3" s="22"/>
      <c r="D3" s="28"/>
      <c r="E3" s="28"/>
      <c r="F3" s="28"/>
      <c r="G3" s="28"/>
      <c r="H3" s="28"/>
      <c r="I3" s="13"/>
      <c r="J3" s="13"/>
      <c r="K3" s="329" t="s">
        <v>51</v>
      </c>
      <c r="L3" s="329"/>
    </row>
    <row r="4" spans="1:19" ht="12.75" customHeight="1" x14ac:dyDescent="0.2">
      <c r="A4" s="298" t="s">
        <v>121</v>
      </c>
      <c r="B4" s="299"/>
      <c r="C4" s="299"/>
      <c r="D4" s="299"/>
      <c r="E4" s="300"/>
      <c r="F4" s="304" t="s">
        <v>122</v>
      </c>
      <c r="G4" s="306" t="s">
        <v>123</v>
      </c>
      <c r="H4" s="307"/>
      <c r="I4" s="308"/>
      <c r="J4" s="306" t="s">
        <v>124</v>
      </c>
      <c r="K4" s="307"/>
      <c r="L4" s="308"/>
    </row>
    <row r="5" spans="1:19" x14ac:dyDescent="0.2">
      <c r="A5" s="301"/>
      <c r="B5" s="302"/>
      <c r="C5" s="302"/>
      <c r="D5" s="302"/>
      <c r="E5" s="303"/>
      <c r="F5" s="305"/>
      <c r="G5" s="61" t="s">
        <v>125</v>
      </c>
      <c r="H5" s="62" t="s">
        <v>126</v>
      </c>
      <c r="I5" s="63" t="s">
        <v>127</v>
      </c>
      <c r="J5" s="61" t="s">
        <v>125</v>
      </c>
      <c r="K5" s="62" t="s">
        <v>126</v>
      </c>
      <c r="L5" s="63" t="s">
        <v>127</v>
      </c>
    </row>
    <row r="6" spans="1:19" x14ac:dyDescent="0.2">
      <c r="A6" s="313">
        <v>1</v>
      </c>
      <c r="B6" s="314"/>
      <c r="C6" s="314"/>
      <c r="D6" s="314"/>
      <c r="E6" s="315"/>
      <c r="F6" s="57">
        <v>2</v>
      </c>
      <c r="G6" s="58">
        <v>3</v>
      </c>
      <c r="H6" s="59">
        <v>4</v>
      </c>
      <c r="I6" s="60" t="s">
        <v>0</v>
      </c>
      <c r="J6" s="58">
        <v>6</v>
      </c>
      <c r="K6" s="59">
        <v>7</v>
      </c>
      <c r="L6" s="60" t="s">
        <v>1</v>
      </c>
    </row>
    <row r="7" spans="1:19" ht="12.75" customHeight="1" x14ac:dyDescent="0.2">
      <c r="A7" s="284" t="s">
        <v>184</v>
      </c>
      <c r="B7" s="286"/>
      <c r="C7" s="286"/>
      <c r="D7" s="286"/>
      <c r="E7" s="287"/>
      <c r="F7" s="9">
        <v>124</v>
      </c>
      <c r="G7" s="30">
        <v>88175428.300000012</v>
      </c>
      <c r="H7" s="31">
        <v>404969473.2299999</v>
      </c>
      <c r="I7" s="32">
        <v>493144901.52999991</v>
      </c>
      <c r="J7" s="30">
        <v>85804678.480001152</v>
      </c>
      <c r="K7" s="31">
        <v>385304792.1300019</v>
      </c>
      <c r="L7" s="32">
        <v>471109470.61000299</v>
      </c>
      <c r="N7" s="194"/>
      <c r="O7" s="194"/>
      <c r="P7" s="194"/>
      <c r="Q7" s="194"/>
      <c r="R7" s="194"/>
      <c r="S7" s="194"/>
    </row>
    <row r="8" spans="1:19" ht="12.75" customHeight="1" x14ac:dyDescent="0.2">
      <c r="A8" s="270" t="s">
        <v>185</v>
      </c>
      <c r="B8" s="271"/>
      <c r="C8" s="271"/>
      <c r="D8" s="271"/>
      <c r="E8" s="272"/>
      <c r="F8" s="10">
        <v>125</v>
      </c>
      <c r="G8" s="5">
        <v>88043616.99000001</v>
      </c>
      <c r="H8" s="6">
        <v>339180830.13999987</v>
      </c>
      <c r="I8" s="33">
        <v>427224447.12999988</v>
      </c>
      <c r="J8" s="5">
        <v>85579768.050001144</v>
      </c>
      <c r="K8" s="6">
        <v>351985760.11000228</v>
      </c>
      <c r="L8" s="33">
        <v>437565528.16000342</v>
      </c>
      <c r="N8" s="194"/>
      <c r="O8" s="194"/>
      <c r="P8" s="194"/>
      <c r="Q8" s="194"/>
      <c r="R8" s="194"/>
      <c r="S8" s="194"/>
    </row>
    <row r="9" spans="1:19" ht="12.75" customHeight="1" x14ac:dyDescent="0.2">
      <c r="A9" s="270" t="s">
        <v>186</v>
      </c>
      <c r="B9" s="271"/>
      <c r="C9" s="271"/>
      <c r="D9" s="271"/>
      <c r="E9" s="272"/>
      <c r="F9" s="10">
        <v>126</v>
      </c>
      <c r="G9" s="5">
        <v>0</v>
      </c>
      <c r="H9" s="6">
        <v>0</v>
      </c>
      <c r="I9" s="33">
        <v>0</v>
      </c>
      <c r="J9" s="5">
        <v>0</v>
      </c>
      <c r="K9" s="6">
        <v>-1764.8999999992084</v>
      </c>
      <c r="L9" s="33">
        <v>-1764.8999999992084</v>
      </c>
      <c r="N9" s="194"/>
      <c r="O9" s="194"/>
      <c r="P9" s="194"/>
      <c r="Q9" s="194"/>
      <c r="R9" s="194"/>
      <c r="S9" s="194"/>
    </row>
    <row r="10" spans="1:19" ht="25.5" customHeight="1" x14ac:dyDescent="0.2">
      <c r="A10" s="270" t="s">
        <v>187</v>
      </c>
      <c r="B10" s="271"/>
      <c r="C10" s="271"/>
      <c r="D10" s="271"/>
      <c r="E10" s="272"/>
      <c r="F10" s="10">
        <v>127</v>
      </c>
      <c r="G10" s="5">
        <v>0</v>
      </c>
      <c r="H10" s="6">
        <v>-5050367.8899999801</v>
      </c>
      <c r="I10" s="33">
        <v>-5050367.8899999801</v>
      </c>
      <c r="J10" s="5">
        <v>0</v>
      </c>
      <c r="K10" s="6">
        <v>10688657.670000121</v>
      </c>
      <c r="L10" s="33">
        <v>10688657.670000121</v>
      </c>
      <c r="N10" s="194"/>
      <c r="O10" s="194"/>
      <c r="P10" s="194"/>
      <c r="Q10" s="194"/>
      <c r="R10" s="194"/>
      <c r="S10" s="194"/>
    </row>
    <row r="11" spans="1:19" ht="12.75" customHeight="1" x14ac:dyDescent="0.2">
      <c r="A11" s="270" t="s">
        <v>188</v>
      </c>
      <c r="B11" s="271"/>
      <c r="C11" s="271"/>
      <c r="D11" s="271"/>
      <c r="E11" s="272"/>
      <c r="F11" s="10">
        <v>128</v>
      </c>
      <c r="G11" s="5">
        <v>-31216.51999999999</v>
      </c>
      <c r="H11" s="6">
        <v>-52790607.640000015</v>
      </c>
      <c r="I11" s="33">
        <v>-52821824.160000019</v>
      </c>
      <c r="J11" s="5">
        <v>-30518.090000000087</v>
      </c>
      <c r="K11" s="6">
        <v>-53180036.610000134</v>
      </c>
      <c r="L11" s="33">
        <v>-53210554.700000137</v>
      </c>
      <c r="N11" s="194"/>
      <c r="O11" s="194"/>
      <c r="P11" s="194"/>
      <c r="Q11" s="194"/>
      <c r="R11" s="194"/>
      <c r="S11" s="194"/>
    </row>
    <row r="12" spans="1:19" ht="12.75" customHeight="1" x14ac:dyDescent="0.2">
      <c r="A12" s="270" t="s">
        <v>189</v>
      </c>
      <c r="B12" s="271"/>
      <c r="C12" s="271"/>
      <c r="D12" s="271"/>
      <c r="E12" s="272"/>
      <c r="F12" s="10">
        <v>129</v>
      </c>
      <c r="G12" s="5">
        <v>0</v>
      </c>
      <c r="H12" s="6">
        <v>-256903.39999999991</v>
      </c>
      <c r="I12" s="33">
        <v>-256903.39999999991</v>
      </c>
      <c r="J12" s="5">
        <v>0</v>
      </c>
      <c r="K12" s="6">
        <v>-2472254.7499999995</v>
      </c>
      <c r="L12" s="33">
        <v>-2472254.7499999995</v>
      </c>
      <c r="N12" s="194"/>
      <c r="O12" s="194"/>
      <c r="P12" s="194"/>
      <c r="Q12" s="194"/>
      <c r="R12" s="194"/>
      <c r="S12" s="194"/>
    </row>
    <row r="13" spans="1:19" ht="12.75" customHeight="1" x14ac:dyDescent="0.2">
      <c r="A13" s="270" t="s">
        <v>190</v>
      </c>
      <c r="B13" s="271"/>
      <c r="C13" s="271"/>
      <c r="D13" s="271"/>
      <c r="E13" s="272"/>
      <c r="F13" s="10">
        <v>130</v>
      </c>
      <c r="G13" s="5">
        <v>149364.56000000006</v>
      </c>
      <c r="H13" s="6">
        <v>133083330.44000001</v>
      </c>
      <c r="I13" s="33">
        <v>133232695.00000001</v>
      </c>
      <c r="J13" s="5">
        <v>242162.77</v>
      </c>
      <c r="K13" s="6">
        <v>87578729.759999543</v>
      </c>
      <c r="L13" s="33">
        <v>87820892.529999554</v>
      </c>
      <c r="N13" s="194"/>
      <c r="O13" s="194"/>
      <c r="P13" s="194"/>
      <c r="Q13" s="194"/>
      <c r="R13" s="194"/>
      <c r="S13" s="194"/>
    </row>
    <row r="14" spans="1:19" ht="12.75" customHeight="1" x14ac:dyDescent="0.2">
      <c r="A14" s="270" t="s">
        <v>191</v>
      </c>
      <c r="B14" s="271"/>
      <c r="C14" s="271"/>
      <c r="D14" s="271"/>
      <c r="E14" s="272"/>
      <c r="F14" s="10">
        <v>131</v>
      </c>
      <c r="G14" s="5">
        <v>13663.269999999999</v>
      </c>
      <c r="H14" s="6">
        <v>-8879333.1799999997</v>
      </c>
      <c r="I14" s="33">
        <v>-8865669.9100000001</v>
      </c>
      <c r="J14" s="5">
        <v>13265.75</v>
      </c>
      <c r="K14" s="6">
        <v>-8935209.3699999992</v>
      </c>
      <c r="L14" s="33">
        <v>-8921943.6199999992</v>
      </c>
      <c r="N14" s="194"/>
      <c r="O14" s="194"/>
      <c r="P14" s="194"/>
      <c r="Q14" s="194"/>
      <c r="R14" s="194"/>
      <c r="S14" s="194"/>
    </row>
    <row r="15" spans="1:19" ht="12.75" customHeight="1" x14ac:dyDescent="0.2">
      <c r="A15" s="270" t="s">
        <v>192</v>
      </c>
      <c r="B15" s="271"/>
      <c r="C15" s="271"/>
      <c r="D15" s="271"/>
      <c r="E15" s="272"/>
      <c r="F15" s="10">
        <v>132</v>
      </c>
      <c r="G15" s="5">
        <v>0</v>
      </c>
      <c r="H15" s="6">
        <v>-317475.24</v>
      </c>
      <c r="I15" s="33">
        <v>-317475.24</v>
      </c>
      <c r="J15" s="5">
        <v>0</v>
      </c>
      <c r="K15" s="6">
        <v>-359089.77999999782</v>
      </c>
      <c r="L15" s="33">
        <v>-359089.77999999782</v>
      </c>
      <c r="N15" s="194"/>
      <c r="O15" s="194"/>
      <c r="P15" s="194"/>
      <c r="Q15" s="194"/>
      <c r="R15" s="194"/>
      <c r="S15" s="194"/>
    </row>
    <row r="16" spans="1:19" ht="24.75" customHeight="1" x14ac:dyDescent="0.2">
      <c r="A16" s="264" t="s">
        <v>193</v>
      </c>
      <c r="B16" s="271"/>
      <c r="C16" s="271"/>
      <c r="D16" s="271"/>
      <c r="E16" s="272"/>
      <c r="F16" s="10">
        <v>133</v>
      </c>
      <c r="G16" s="165">
        <v>22756895.949999984</v>
      </c>
      <c r="H16" s="166">
        <v>55331248.80999998</v>
      </c>
      <c r="I16" s="33">
        <v>78088144.759999961</v>
      </c>
      <c r="J16" s="165">
        <v>28897743.060000032</v>
      </c>
      <c r="K16" s="166">
        <v>52379378.150000364</v>
      </c>
      <c r="L16" s="33">
        <v>81277121.210000396</v>
      </c>
      <c r="N16" s="194"/>
      <c r="O16" s="194"/>
      <c r="P16" s="194"/>
      <c r="Q16" s="194"/>
      <c r="R16" s="194"/>
      <c r="S16" s="194"/>
    </row>
    <row r="17" spans="1:19" ht="27" customHeight="1" x14ac:dyDescent="0.2">
      <c r="A17" s="270" t="s">
        <v>194</v>
      </c>
      <c r="B17" s="271"/>
      <c r="C17" s="271"/>
      <c r="D17" s="271"/>
      <c r="E17" s="272"/>
      <c r="F17" s="10">
        <v>134</v>
      </c>
      <c r="G17" s="5">
        <v>0</v>
      </c>
      <c r="H17" s="6"/>
      <c r="I17" s="33">
        <v>0</v>
      </c>
      <c r="J17" s="5">
        <v>0</v>
      </c>
      <c r="K17" s="6">
        <v>14744327.760000117</v>
      </c>
      <c r="L17" s="33">
        <v>14744327.760000117</v>
      </c>
      <c r="N17" s="194"/>
      <c r="O17" s="194"/>
      <c r="P17" s="194"/>
      <c r="Q17" s="194"/>
      <c r="R17" s="194"/>
      <c r="S17" s="194"/>
    </row>
    <row r="18" spans="1:19" ht="26.25" customHeight="1" x14ac:dyDescent="0.2">
      <c r="A18" s="270" t="s">
        <v>195</v>
      </c>
      <c r="B18" s="271"/>
      <c r="C18" s="271"/>
      <c r="D18" s="271"/>
      <c r="E18" s="272"/>
      <c r="F18" s="10">
        <v>135</v>
      </c>
      <c r="G18" s="165">
        <v>0</v>
      </c>
      <c r="H18" s="166">
        <v>6110246.950000003</v>
      </c>
      <c r="I18" s="33">
        <v>6110246.950000003</v>
      </c>
      <c r="J18" s="165">
        <v>0</v>
      </c>
      <c r="K18" s="165">
        <v>7617704.4600000009</v>
      </c>
      <c r="L18" s="33">
        <v>7617704.4600000009</v>
      </c>
      <c r="N18" s="194"/>
      <c r="O18" s="194"/>
      <c r="P18" s="194"/>
      <c r="Q18" s="194"/>
      <c r="R18" s="194"/>
      <c r="S18" s="194"/>
    </row>
    <row r="19" spans="1:19" ht="12.75" customHeight="1" x14ac:dyDescent="0.2">
      <c r="A19" s="270" t="s">
        <v>196</v>
      </c>
      <c r="B19" s="271"/>
      <c r="C19" s="271"/>
      <c r="D19" s="271"/>
      <c r="E19" s="272"/>
      <c r="F19" s="10">
        <v>136</v>
      </c>
      <c r="G19" s="5">
        <v>0</v>
      </c>
      <c r="H19" s="6">
        <v>6110246.950000003</v>
      </c>
      <c r="I19" s="33">
        <v>6110246.950000003</v>
      </c>
      <c r="J19" s="5">
        <v>0</v>
      </c>
      <c r="K19" s="6">
        <v>7254894.3200000003</v>
      </c>
      <c r="L19" s="33">
        <v>7254894.3200000003</v>
      </c>
      <c r="N19" s="194"/>
      <c r="O19" s="194"/>
      <c r="P19" s="194"/>
      <c r="Q19" s="194"/>
      <c r="R19" s="194"/>
      <c r="S19" s="194"/>
    </row>
    <row r="20" spans="1:19" ht="24" customHeight="1" x14ac:dyDescent="0.2">
      <c r="A20" s="270" t="s">
        <v>197</v>
      </c>
      <c r="B20" s="271"/>
      <c r="C20" s="271"/>
      <c r="D20" s="271"/>
      <c r="E20" s="272"/>
      <c r="F20" s="10">
        <v>137</v>
      </c>
      <c r="G20" s="5">
        <v>0</v>
      </c>
      <c r="H20" s="6">
        <v>0</v>
      </c>
      <c r="I20" s="33">
        <v>0</v>
      </c>
      <c r="J20" s="5">
        <v>0</v>
      </c>
      <c r="K20" s="6">
        <v>0</v>
      </c>
      <c r="L20" s="33">
        <v>0</v>
      </c>
      <c r="N20" s="194"/>
      <c r="O20" s="194"/>
      <c r="P20" s="194"/>
      <c r="Q20" s="194"/>
      <c r="R20" s="194"/>
      <c r="S20" s="194"/>
    </row>
    <row r="21" spans="1:19" ht="12.75" customHeight="1" x14ac:dyDescent="0.2">
      <c r="A21" s="270" t="s">
        <v>198</v>
      </c>
      <c r="B21" s="271"/>
      <c r="C21" s="271"/>
      <c r="D21" s="271"/>
      <c r="E21" s="272"/>
      <c r="F21" s="10">
        <v>138</v>
      </c>
      <c r="G21" s="5">
        <v>0</v>
      </c>
      <c r="H21" s="6">
        <v>0</v>
      </c>
      <c r="I21" s="33">
        <v>0</v>
      </c>
      <c r="J21" s="5">
        <v>0</v>
      </c>
      <c r="K21" s="6">
        <v>362810.14000000013</v>
      </c>
      <c r="L21" s="33">
        <v>362810.14000000013</v>
      </c>
      <c r="N21" s="194"/>
      <c r="O21" s="194"/>
      <c r="P21" s="194"/>
      <c r="Q21" s="194"/>
      <c r="R21" s="194"/>
      <c r="S21" s="194"/>
    </row>
    <row r="22" spans="1:19" ht="12.75" customHeight="1" x14ac:dyDescent="0.2">
      <c r="A22" s="270" t="s">
        <v>199</v>
      </c>
      <c r="B22" s="271"/>
      <c r="C22" s="271"/>
      <c r="D22" s="271"/>
      <c r="E22" s="272"/>
      <c r="F22" s="10">
        <v>139</v>
      </c>
      <c r="G22" s="5">
        <v>22176119.999999985</v>
      </c>
      <c r="H22" s="6">
        <v>30997375.609999985</v>
      </c>
      <c r="I22" s="33">
        <v>53173495.60999997</v>
      </c>
      <c r="J22" s="5">
        <v>28795970.610000014</v>
      </c>
      <c r="K22" s="6">
        <v>28680182.140000239</v>
      </c>
      <c r="L22" s="33">
        <v>57476152.750000253</v>
      </c>
      <c r="N22" s="194"/>
      <c r="O22" s="194"/>
      <c r="P22" s="194"/>
      <c r="Q22" s="194"/>
      <c r="R22" s="194"/>
      <c r="S22" s="194"/>
    </row>
    <row r="23" spans="1:19" ht="24" customHeight="1" x14ac:dyDescent="0.2">
      <c r="A23" s="270" t="s">
        <v>200</v>
      </c>
      <c r="B23" s="271"/>
      <c r="C23" s="271"/>
      <c r="D23" s="271"/>
      <c r="E23" s="272"/>
      <c r="F23" s="10">
        <v>140</v>
      </c>
      <c r="G23" s="5">
        <v>72226.200000000012</v>
      </c>
      <c r="H23" s="6">
        <v>-172617.38</v>
      </c>
      <c r="I23" s="33">
        <v>-100391.18</v>
      </c>
      <c r="J23" s="5">
        <v>38451.970000000016</v>
      </c>
      <c r="K23" s="6">
        <v>77385.380000000121</v>
      </c>
      <c r="L23" s="33">
        <v>115837.35000000009</v>
      </c>
      <c r="N23" s="194"/>
      <c r="O23" s="194"/>
      <c r="P23" s="194"/>
      <c r="Q23" s="194"/>
      <c r="R23" s="194"/>
      <c r="S23" s="194"/>
    </row>
    <row r="24" spans="1:19" ht="23.25" customHeight="1" x14ac:dyDescent="0.2">
      <c r="A24" s="270" t="s">
        <v>201</v>
      </c>
      <c r="B24" s="271"/>
      <c r="C24" s="271"/>
      <c r="D24" s="271"/>
      <c r="E24" s="272"/>
      <c r="F24" s="10">
        <v>141</v>
      </c>
      <c r="G24" s="165">
        <v>354593.53000000026</v>
      </c>
      <c r="H24" s="166">
        <v>1268998.3199999994</v>
      </c>
      <c r="I24" s="33">
        <v>1623591.8499999996</v>
      </c>
      <c r="J24" s="165">
        <v>9836.8900000099093</v>
      </c>
      <c r="K24" s="165">
        <v>576294.5100000035</v>
      </c>
      <c r="L24" s="33">
        <v>586131.40000001155</v>
      </c>
      <c r="N24" s="194"/>
      <c r="O24" s="194"/>
      <c r="P24" s="194"/>
      <c r="Q24" s="194"/>
      <c r="R24" s="194"/>
      <c r="S24" s="194"/>
    </row>
    <row r="25" spans="1:19" ht="12.75" customHeight="1" x14ac:dyDescent="0.2">
      <c r="A25" s="270" t="s">
        <v>202</v>
      </c>
      <c r="B25" s="271"/>
      <c r="C25" s="271"/>
      <c r="D25" s="271"/>
      <c r="E25" s="272"/>
      <c r="F25" s="10">
        <v>142</v>
      </c>
      <c r="G25" s="5">
        <v>354593.53000000026</v>
      </c>
      <c r="H25" s="6">
        <v>809384.04999999981</v>
      </c>
      <c r="I25" s="33">
        <v>1163977.58</v>
      </c>
      <c r="J25" s="5">
        <v>9836.8900000001304</v>
      </c>
      <c r="K25" s="6">
        <v>31349.39000000005</v>
      </c>
      <c r="L25" s="33">
        <v>41186.280000000203</v>
      </c>
      <c r="N25" s="194"/>
      <c r="O25" s="194"/>
      <c r="P25" s="194"/>
      <c r="Q25" s="194"/>
      <c r="R25" s="194"/>
      <c r="S25" s="194"/>
    </row>
    <row r="26" spans="1:19" ht="12.75" customHeight="1" x14ac:dyDescent="0.2">
      <c r="A26" s="270" t="s">
        <v>203</v>
      </c>
      <c r="B26" s="271"/>
      <c r="C26" s="271"/>
      <c r="D26" s="271"/>
      <c r="E26" s="272"/>
      <c r="F26" s="10">
        <v>143</v>
      </c>
      <c r="G26" s="5">
        <v>0</v>
      </c>
      <c r="H26" s="6">
        <v>459614.26999999955</v>
      </c>
      <c r="I26" s="33">
        <v>459614.26999999955</v>
      </c>
      <c r="J26" s="5">
        <v>1.0011717677116394E-8</v>
      </c>
      <c r="K26" s="6">
        <v>544945.12000000291</v>
      </c>
      <c r="L26" s="33">
        <v>544945.12000001222</v>
      </c>
      <c r="N26" s="194"/>
      <c r="O26" s="194"/>
      <c r="P26" s="194"/>
      <c r="Q26" s="194"/>
      <c r="R26" s="194"/>
      <c r="S26" s="194"/>
    </row>
    <row r="27" spans="1:19" ht="12.75" customHeight="1" x14ac:dyDescent="0.2">
      <c r="A27" s="270" t="s">
        <v>204</v>
      </c>
      <c r="B27" s="271"/>
      <c r="C27" s="271"/>
      <c r="D27" s="271"/>
      <c r="E27" s="272"/>
      <c r="F27" s="10">
        <v>144</v>
      </c>
      <c r="G27" s="5">
        <v>0</v>
      </c>
      <c r="H27" s="6">
        <v>0</v>
      </c>
      <c r="I27" s="33">
        <v>0</v>
      </c>
      <c r="J27" s="5">
        <v>0</v>
      </c>
      <c r="K27" s="6">
        <v>0</v>
      </c>
      <c r="L27" s="33">
        <v>0</v>
      </c>
      <c r="N27" s="194"/>
      <c r="O27" s="194"/>
      <c r="P27" s="194"/>
      <c r="Q27" s="194"/>
      <c r="R27" s="194"/>
      <c r="S27" s="194"/>
    </row>
    <row r="28" spans="1:19" ht="12.75" customHeight="1" x14ac:dyDescent="0.2">
      <c r="A28" s="270" t="s">
        <v>205</v>
      </c>
      <c r="B28" s="271"/>
      <c r="C28" s="271"/>
      <c r="D28" s="271"/>
      <c r="E28" s="272"/>
      <c r="F28" s="10">
        <v>145</v>
      </c>
      <c r="G28" s="5">
        <v>0</v>
      </c>
      <c r="H28" s="6">
        <v>3006951.1699999995</v>
      </c>
      <c r="I28" s="33">
        <v>3006951.1699999995</v>
      </c>
      <c r="J28" s="5">
        <v>0</v>
      </c>
      <c r="K28" s="6">
        <v>0</v>
      </c>
      <c r="L28" s="33">
        <v>0</v>
      </c>
      <c r="N28" s="194"/>
      <c r="O28" s="194"/>
      <c r="P28" s="194"/>
      <c r="Q28" s="194"/>
      <c r="R28" s="194"/>
      <c r="S28" s="194"/>
    </row>
    <row r="29" spans="1:19" ht="12.75" customHeight="1" x14ac:dyDescent="0.2">
      <c r="A29" s="270" t="s">
        <v>206</v>
      </c>
      <c r="B29" s="271"/>
      <c r="C29" s="271"/>
      <c r="D29" s="271"/>
      <c r="E29" s="272"/>
      <c r="F29" s="10">
        <v>146</v>
      </c>
      <c r="G29" s="5">
        <v>153956.21999999991</v>
      </c>
      <c r="H29" s="6">
        <v>14120294.139999995</v>
      </c>
      <c r="I29" s="33">
        <v>14274250.359999996</v>
      </c>
      <c r="J29" s="5">
        <v>53483.589999999967</v>
      </c>
      <c r="K29" s="6">
        <v>683483.90000000317</v>
      </c>
      <c r="L29" s="33">
        <v>736967.49000000302</v>
      </c>
      <c r="N29" s="194"/>
      <c r="O29" s="194"/>
      <c r="P29" s="194"/>
      <c r="Q29" s="194"/>
      <c r="R29" s="194"/>
      <c r="S29" s="194"/>
    </row>
    <row r="30" spans="1:19" ht="12.75" customHeight="1" x14ac:dyDescent="0.2">
      <c r="A30" s="264" t="s">
        <v>207</v>
      </c>
      <c r="B30" s="271"/>
      <c r="C30" s="271"/>
      <c r="D30" s="271"/>
      <c r="E30" s="272"/>
      <c r="F30" s="10">
        <v>147</v>
      </c>
      <c r="G30" s="5">
        <v>3799.7899999999991</v>
      </c>
      <c r="H30" s="6">
        <v>8458996.8800000008</v>
      </c>
      <c r="I30" s="33">
        <v>8462796.6699999999</v>
      </c>
      <c r="J30" s="5">
        <v>248463.46000000014</v>
      </c>
      <c r="K30" s="6">
        <v>8840962.5100000054</v>
      </c>
      <c r="L30" s="33">
        <v>9089425.9700000063</v>
      </c>
      <c r="N30" s="194"/>
      <c r="O30" s="194"/>
      <c r="P30" s="194"/>
      <c r="Q30" s="194"/>
      <c r="R30" s="194"/>
      <c r="S30" s="194"/>
    </row>
    <row r="31" spans="1:19" ht="15" customHeight="1" x14ac:dyDescent="0.2">
      <c r="A31" s="264" t="s">
        <v>208</v>
      </c>
      <c r="B31" s="271"/>
      <c r="C31" s="271"/>
      <c r="D31" s="271"/>
      <c r="E31" s="272"/>
      <c r="F31" s="10">
        <v>148</v>
      </c>
      <c r="G31" s="5">
        <v>9766.5099999999984</v>
      </c>
      <c r="H31" s="6">
        <v>315293.15000000596</v>
      </c>
      <c r="I31" s="33">
        <v>325059.66000000597</v>
      </c>
      <c r="J31" s="5">
        <v>21532.560000000012</v>
      </c>
      <c r="K31" s="6">
        <v>4795282.7499999925</v>
      </c>
      <c r="L31" s="33">
        <v>4816815.3099999931</v>
      </c>
      <c r="N31" s="194"/>
      <c r="O31" s="194"/>
      <c r="P31" s="194"/>
      <c r="Q31" s="194"/>
      <c r="R31" s="194"/>
      <c r="S31" s="194"/>
    </row>
    <row r="32" spans="1:19" ht="12.75" customHeight="1" x14ac:dyDescent="0.2">
      <c r="A32" s="264" t="s">
        <v>209</v>
      </c>
      <c r="B32" s="271"/>
      <c r="C32" s="271"/>
      <c r="D32" s="271"/>
      <c r="E32" s="272"/>
      <c r="F32" s="10">
        <v>149</v>
      </c>
      <c r="G32" s="5">
        <v>-59159.47</v>
      </c>
      <c r="H32" s="6">
        <v>2299177.420000013</v>
      </c>
      <c r="I32" s="33">
        <v>2240017.9500000128</v>
      </c>
      <c r="J32" s="5">
        <v>4976.1899999999914</v>
      </c>
      <c r="K32" s="6">
        <v>1899734.8500000108</v>
      </c>
      <c r="L32" s="33">
        <v>1904711.0400000103</v>
      </c>
      <c r="N32" s="194"/>
      <c r="O32" s="194"/>
      <c r="P32" s="194"/>
      <c r="Q32" s="194"/>
      <c r="R32" s="194"/>
      <c r="S32" s="194"/>
    </row>
    <row r="33" spans="1:19" ht="12.75" customHeight="1" x14ac:dyDescent="0.2">
      <c r="A33" s="264" t="s">
        <v>210</v>
      </c>
      <c r="B33" s="271"/>
      <c r="C33" s="271"/>
      <c r="D33" s="271"/>
      <c r="E33" s="272"/>
      <c r="F33" s="10">
        <v>150</v>
      </c>
      <c r="G33" s="165">
        <v>-51903456.660000026</v>
      </c>
      <c r="H33" s="166">
        <v>-225901538.25</v>
      </c>
      <c r="I33" s="33">
        <v>-277804994.91000003</v>
      </c>
      <c r="J33" s="165">
        <v>-65323985.809999943</v>
      </c>
      <c r="K33" s="166">
        <v>-218072293.69000083</v>
      </c>
      <c r="L33" s="33">
        <v>-283396279.50000083</v>
      </c>
      <c r="N33" s="194"/>
      <c r="O33" s="194"/>
      <c r="P33" s="194"/>
      <c r="Q33" s="194"/>
      <c r="R33" s="194"/>
      <c r="S33" s="194"/>
    </row>
    <row r="34" spans="1:19" ht="12.75" customHeight="1" x14ac:dyDescent="0.2">
      <c r="A34" s="270" t="s">
        <v>211</v>
      </c>
      <c r="B34" s="271"/>
      <c r="C34" s="271"/>
      <c r="D34" s="271"/>
      <c r="E34" s="272"/>
      <c r="F34" s="10">
        <v>151</v>
      </c>
      <c r="G34" s="165">
        <v>-53952511.350000024</v>
      </c>
      <c r="H34" s="166">
        <v>-213025136.41999999</v>
      </c>
      <c r="I34" s="33">
        <v>-266977647.77000001</v>
      </c>
      <c r="J34" s="165">
        <v>-58161137.609999955</v>
      </c>
      <c r="K34" s="166">
        <v>-233340214.96000081</v>
      </c>
      <c r="L34" s="33">
        <v>-291501352.57000077</v>
      </c>
      <c r="N34" s="194"/>
      <c r="O34" s="194"/>
      <c r="P34" s="194"/>
      <c r="Q34" s="194"/>
      <c r="R34" s="194"/>
      <c r="S34" s="194"/>
    </row>
    <row r="35" spans="1:19" ht="12.75" customHeight="1" x14ac:dyDescent="0.2">
      <c r="A35" s="270" t="s">
        <v>212</v>
      </c>
      <c r="B35" s="271"/>
      <c r="C35" s="271"/>
      <c r="D35" s="271"/>
      <c r="E35" s="272"/>
      <c r="F35" s="10">
        <v>152</v>
      </c>
      <c r="G35" s="5">
        <v>-53952511.350000024</v>
      </c>
      <c r="H35" s="6">
        <v>-234614720.12</v>
      </c>
      <c r="I35" s="33">
        <v>-288567231.47000003</v>
      </c>
      <c r="J35" s="5">
        <v>-58161137.609999955</v>
      </c>
      <c r="K35" s="6">
        <v>-242654395.98000079</v>
      </c>
      <c r="L35" s="33">
        <v>-300815533.59000075</v>
      </c>
      <c r="N35" s="194"/>
      <c r="O35" s="194"/>
      <c r="P35" s="194"/>
      <c r="Q35" s="194"/>
      <c r="R35" s="194"/>
      <c r="S35" s="194"/>
    </row>
    <row r="36" spans="1:19" ht="12.75" customHeight="1" x14ac:dyDescent="0.2">
      <c r="A36" s="270" t="s">
        <v>213</v>
      </c>
      <c r="B36" s="271"/>
      <c r="C36" s="271"/>
      <c r="D36" s="271"/>
      <c r="E36" s="272"/>
      <c r="F36" s="10">
        <v>153</v>
      </c>
      <c r="G36" s="5">
        <v>0</v>
      </c>
      <c r="H36" s="6">
        <v>736346.52</v>
      </c>
      <c r="I36" s="33">
        <v>736346.52</v>
      </c>
      <c r="J36" s="5">
        <v>0</v>
      </c>
      <c r="K36" s="6">
        <v>643133.9000000013</v>
      </c>
      <c r="L36" s="33">
        <v>643133.9000000013</v>
      </c>
      <c r="N36" s="194"/>
      <c r="O36" s="194"/>
      <c r="P36" s="194"/>
      <c r="Q36" s="194"/>
      <c r="R36" s="194"/>
      <c r="S36" s="194"/>
    </row>
    <row r="37" spans="1:19" ht="12.75" customHeight="1" x14ac:dyDescent="0.2">
      <c r="A37" s="270" t="s">
        <v>214</v>
      </c>
      <c r="B37" s="271"/>
      <c r="C37" s="271"/>
      <c r="D37" s="271"/>
      <c r="E37" s="272"/>
      <c r="F37" s="10">
        <v>154</v>
      </c>
      <c r="G37" s="5">
        <v>0</v>
      </c>
      <c r="H37" s="6">
        <v>20853237.18</v>
      </c>
      <c r="I37" s="33">
        <v>20853237.18</v>
      </c>
      <c r="J37" s="5">
        <v>0</v>
      </c>
      <c r="K37" s="6">
        <v>8671047.1199999824</v>
      </c>
      <c r="L37" s="33">
        <v>8671047.1199999824</v>
      </c>
      <c r="N37" s="194"/>
      <c r="O37" s="194"/>
      <c r="P37" s="194"/>
      <c r="Q37" s="194"/>
      <c r="R37" s="194"/>
      <c r="S37" s="194"/>
    </row>
    <row r="38" spans="1:19" ht="12.75" customHeight="1" x14ac:dyDescent="0.2">
      <c r="A38" s="270" t="s">
        <v>215</v>
      </c>
      <c r="B38" s="271"/>
      <c r="C38" s="271"/>
      <c r="D38" s="271"/>
      <c r="E38" s="272"/>
      <c r="F38" s="10">
        <v>155</v>
      </c>
      <c r="G38" s="165">
        <v>2049054.69</v>
      </c>
      <c r="H38" s="166">
        <v>-12876401.830000002</v>
      </c>
      <c r="I38" s="33">
        <v>-10827347.140000002</v>
      </c>
      <c r="J38" s="165">
        <v>-7162848.2000000002</v>
      </c>
      <c r="K38" s="166">
        <v>15267921.269999918</v>
      </c>
      <c r="L38" s="33">
        <v>8105073.0699999183</v>
      </c>
      <c r="N38" s="194"/>
      <c r="O38" s="194"/>
      <c r="P38" s="194"/>
      <c r="Q38" s="194"/>
      <c r="R38" s="194"/>
      <c r="S38" s="194"/>
    </row>
    <row r="39" spans="1:19" ht="12.75" customHeight="1" x14ac:dyDescent="0.2">
      <c r="A39" s="270" t="s">
        <v>216</v>
      </c>
      <c r="B39" s="271"/>
      <c r="C39" s="271"/>
      <c r="D39" s="271"/>
      <c r="E39" s="272"/>
      <c r="F39" s="10">
        <v>156</v>
      </c>
      <c r="G39" s="5">
        <v>2049054.69</v>
      </c>
      <c r="H39" s="6">
        <v>12527394.530000001</v>
      </c>
      <c r="I39" s="33">
        <v>14576449.220000001</v>
      </c>
      <c r="J39" s="5">
        <v>-7162848.2000000002</v>
      </c>
      <c r="K39" s="6">
        <v>-16470830.860000083</v>
      </c>
      <c r="L39" s="33">
        <v>-23633679.060000084</v>
      </c>
      <c r="N39" s="194"/>
      <c r="O39" s="194"/>
      <c r="P39" s="194"/>
      <c r="Q39" s="194"/>
      <c r="R39" s="194"/>
      <c r="S39" s="194"/>
    </row>
    <row r="40" spans="1:19" ht="12.75" customHeight="1" x14ac:dyDescent="0.2">
      <c r="A40" s="270" t="s">
        <v>217</v>
      </c>
      <c r="B40" s="271"/>
      <c r="C40" s="271"/>
      <c r="D40" s="271"/>
      <c r="E40" s="272"/>
      <c r="F40" s="10">
        <v>157</v>
      </c>
      <c r="G40" s="5">
        <v>0</v>
      </c>
      <c r="H40" s="6">
        <v>1198506.52</v>
      </c>
      <c r="I40" s="33">
        <v>1198506.52</v>
      </c>
      <c r="J40" s="5">
        <v>0</v>
      </c>
      <c r="K40" s="6">
        <v>14621267.57</v>
      </c>
      <c r="L40" s="33">
        <v>14621267.57</v>
      </c>
      <c r="N40" s="194"/>
      <c r="O40" s="194"/>
      <c r="P40" s="194"/>
      <c r="Q40" s="194"/>
      <c r="R40" s="194"/>
      <c r="S40" s="194"/>
    </row>
    <row r="41" spans="1:19" ht="12.75" customHeight="1" x14ac:dyDescent="0.2">
      <c r="A41" s="270" t="s">
        <v>218</v>
      </c>
      <c r="B41" s="271"/>
      <c r="C41" s="271"/>
      <c r="D41" s="271"/>
      <c r="E41" s="272"/>
      <c r="F41" s="10">
        <v>158</v>
      </c>
      <c r="G41" s="5">
        <v>0</v>
      </c>
      <c r="H41" s="6">
        <v>-26602302.880000003</v>
      </c>
      <c r="I41" s="33">
        <v>-26602302.880000003</v>
      </c>
      <c r="J41" s="5">
        <v>0</v>
      </c>
      <c r="K41" s="6">
        <v>17117484.560000002</v>
      </c>
      <c r="L41" s="33">
        <v>17117484.560000002</v>
      </c>
      <c r="N41" s="194"/>
      <c r="O41" s="194"/>
      <c r="P41" s="194"/>
      <c r="Q41" s="194"/>
      <c r="R41" s="194"/>
      <c r="S41" s="194"/>
    </row>
    <row r="42" spans="1:19" ht="26.25" customHeight="1" x14ac:dyDescent="0.2">
      <c r="A42" s="264" t="s">
        <v>219</v>
      </c>
      <c r="B42" s="271"/>
      <c r="C42" s="271"/>
      <c r="D42" s="271"/>
      <c r="E42" s="272"/>
      <c r="F42" s="10">
        <v>159</v>
      </c>
      <c r="G42" s="165">
        <v>-46199863.179999977</v>
      </c>
      <c r="H42" s="166">
        <v>0</v>
      </c>
      <c r="I42" s="33">
        <v>-46199863.179999977</v>
      </c>
      <c r="J42" s="165">
        <v>-9961648.4799999893</v>
      </c>
      <c r="K42" s="166">
        <v>5192700</v>
      </c>
      <c r="L42" s="33">
        <v>-4768948.4799999893</v>
      </c>
      <c r="N42" s="194"/>
      <c r="O42" s="194"/>
      <c r="P42" s="194"/>
      <c r="Q42" s="194"/>
      <c r="R42" s="194"/>
      <c r="S42" s="194"/>
    </row>
    <row r="43" spans="1:19" ht="16.5" customHeight="1" x14ac:dyDescent="0.2">
      <c r="A43" s="270" t="s">
        <v>220</v>
      </c>
      <c r="B43" s="271"/>
      <c r="C43" s="271"/>
      <c r="D43" s="271"/>
      <c r="E43" s="272"/>
      <c r="F43" s="10">
        <v>160</v>
      </c>
      <c r="G43" s="165">
        <v>-46199863.179999977</v>
      </c>
      <c r="H43" s="166">
        <v>0</v>
      </c>
      <c r="I43" s="33">
        <v>-46199863.179999977</v>
      </c>
      <c r="J43" s="165">
        <v>-7615230.3599999994</v>
      </c>
      <c r="K43" s="166">
        <v>0</v>
      </c>
      <c r="L43" s="33">
        <v>-7615230.3599999994</v>
      </c>
      <c r="N43" s="194"/>
      <c r="O43" s="194"/>
      <c r="P43" s="194"/>
      <c r="Q43" s="194"/>
      <c r="R43" s="194"/>
      <c r="S43" s="194"/>
    </row>
    <row r="44" spans="1:19" ht="12.75" customHeight="1" x14ac:dyDescent="0.2">
      <c r="A44" s="270" t="s">
        <v>221</v>
      </c>
      <c r="B44" s="271"/>
      <c r="C44" s="271"/>
      <c r="D44" s="271"/>
      <c r="E44" s="272"/>
      <c r="F44" s="10">
        <v>161</v>
      </c>
      <c r="G44" s="5">
        <v>-46123300.459999979</v>
      </c>
      <c r="H44" s="6">
        <v>0</v>
      </c>
      <c r="I44" s="33">
        <v>-46123300.459999979</v>
      </c>
      <c r="J44" s="5">
        <v>-7564751.1799999997</v>
      </c>
      <c r="K44" s="6">
        <v>0</v>
      </c>
      <c r="L44" s="33">
        <v>-7564751.1799999997</v>
      </c>
      <c r="N44" s="194"/>
      <c r="O44" s="194"/>
      <c r="P44" s="194"/>
      <c r="Q44" s="194"/>
      <c r="R44" s="194"/>
      <c r="S44" s="194"/>
    </row>
    <row r="45" spans="1:19" ht="12.75" customHeight="1" x14ac:dyDescent="0.2">
      <c r="A45" s="270" t="s">
        <v>222</v>
      </c>
      <c r="B45" s="271"/>
      <c r="C45" s="271"/>
      <c r="D45" s="271"/>
      <c r="E45" s="272"/>
      <c r="F45" s="10">
        <v>162</v>
      </c>
      <c r="G45" s="5">
        <v>-76562.720000000001</v>
      </c>
      <c r="H45" s="6">
        <v>0</v>
      </c>
      <c r="I45" s="33">
        <v>-76562.720000000001</v>
      </c>
      <c r="J45" s="5">
        <v>-50479.18000000008</v>
      </c>
      <c r="K45" s="6">
        <v>0</v>
      </c>
      <c r="L45" s="33">
        <v>-50479.18000000008</v>
      </c>
      <c r="N45" s="194"/>
      <c r="O45" s="194"/>
      <c r="P45" s="194"/>
      <c r="Q45" s="194"/>
      <c r="R45" s="194"/>
      <c r="S45" s="194"/>
    </row>
    <row r="46" spans="1:19" ht="24.75" customHeight="1" x14ac:dyDescent="0.2">
      <c r="A46" s="270" t="s">
        <v>223</v>
      </c>
      <c r="B46" s="271"/>
      <c r="C46" s="271"/>
      <c r="D46" s="271"/>
      <c r="E46" s="272"/>
      <c r="F46" s="10">
        <v>163</v>
      </c>
      <c r="G46" s="165">
        <v>0</v>
      </c>
      <c r="H46" s="166">
        <v>0</v>
      </c>
      <c r="I46" s="33">
        <v>0</v>
      </c>
      <c r="J46" s="165">
        <v>-2346418.1199999996</v>
      </c>
      <c r="K46" s="166">
        <v>5192700</v>
      </c>
      <c r="L46" s="33">
        <v>2846281.88</v>
      </c>
      <c r="N46" s="194"/>
      <c r="O46" s="194"/>
      <c r="P46" s="194"/>
      <c r="Q46" s="194"/>
      <c r="R46" s="194"/>
      <c r="S46" s="194"/>
    </row>
    <row r="47" spans="1:19" ht="12.75" customHeight="1" x14ac:dyDescent="0.2">
      <c r="A47" s="270" t="s">
        <v>216</v>
      </c>
      <c r="B47" s="271"/>
      <c r="C47" s="271"/>
      <c r="D47" s="271"/>
      <c r="E47" s="272"/>
      <c r="F47" s="10">
        <v>164</v>
      </c>
      <c r="G47" s="5"/>
      <c r="H47" s="6"/>
      <c r="I47" s="33">
        <v>0</v>
      </c>
      <c r="J47" s="5">
        <v>-2346418.1199999996</v>
      </c>
      <c r="K47" s="6">
        <v>5192700</v>
      </c>
      <c r="L47" s="33">
        <v>2846281.88</v>
      </c>
      <c r="N47" s="194"/>
      <c r="O47" s="194"/>
      <c r="P47" s="194"/>
      <c r="Q47" s="194"/>
      <c r="R47" s="194"/>
      <c r="S47" s="194"/>
    </row>
    <row r="48" spans="1:19" ht="12.75" customHeight="1" x14ac:dyDescent="0.2">
      <c r="A48" s="270" t="s">
        <v>217</v>
      </c>
      <c r="B48" s="271"/>
      <c r="C48" s="271"/>
      <c r="D48" s="271"/>
      <c r="E48" s="272"/>
      <c r="F48" s="10">
        <v>165</v>
      </c>
      <c r="G48" s="5"/>
      <c r="H48" s="6"/>
      <c r="I48" s="33">
        <v>0</v>
      </c>
      <c r="J48" s="5">
        <v>0</v>
      </c>
      <c r="K48" s="6">
        <v>0</v>
      </c>
      <c r="L48" s="33">
        <v>0</v>
      </c>
      <c r="N48" s="194"/>
      <c r="O48" s="194"/>
      <c r="P48" s="194"/>
      <c r="Q48" s="194"/>
      <c r="R48" s="194"/>
      <c r="S48" s="194"/>
    </row>
    <row r="49" spans="1:19" ht="12.75" customHeight="1" x14ac:dyDescent="0.2">
      <c r="A49" s="270" t="s">
        <v>218</v>
      </c>
      <c r="B49" s="271"/>
      <c r="C49" s="271"/>
      <c r="D49" s="271"/>
      <c r="E49" s="272"/>
      <c r="F49" s="10">
        <v>166</v>
      </c>
      <c r="G49" s="5"/>
      <c r="H49" s="6"/>
      <c r="I49" s="33">
        <v>0</v>
      </c>
      <c r="J49" s="5">
        <v>0</v>
      </c>
      <c r="K49" s="6">
        <v>0</v>
      </c>
      <c r="L49" s="33">
        <v>0</v>
      </c>
      <c r="N49" s="194"/>
      <c r="O49" s="194"/>
      <c r="P49" s="194"/>
      <c r="Q49" s="194"/>
      <c r="R49" s="194"/>
      <c r="S49" s="194"/>
    </row>
    <row r="50" spans="1:19" ht="36" customHeight="1" x14ac:dyDescent="0.2">
      <c r="A50" s="323" t="s">
        <v>224</v>
      </c>
      <c r="B50" s="324"/>
      <c r="C50" s="324"/>
      <c r="D50" s="324"/>
      <c r="E50" s="325"/>
      <c r="F50" s="10">
        <v>167</v>
      </c>
      <c r="G50" s="165">
        <v>728358.96</v>
      </c>
      <c r="H50" s="166">
        <v>0</v>
      </c>
      <c r="I50" s="33">
        <v>728358.96</v>
      </c>
      <c r="J50" s="165">
        <v>-5720696.6300000027</v>
      </c>
      <c r="K50" s="166">
        <v>0</v>
      </c>
      <c r="L50" s="33">
        <v>-5720696.6300000027</v>
      </c>
      <c r="N50" s="194"/>
      <c r="O50" s="194"/>
      <c r="P50" s="194"/>
      <c r="Q50" s="194"/>
      <c r="R50" s="194"/>
      <c r="S50" s="194"/>
    </row>
    <row r="51" spans="1:19" ht="12.75" customHeight="1" x14ac:dyDescent="0.2">
      <c r="A51" s="270" t="s">
        <v>225</v>
      </c>
      <c r="B51" s="271"/>
      <c r="C51" s="271"/>
      <c r="D51" s="271"/>
      <c r="E51" s="272"/>
      <c r="F51" s="10">
        <v>168</v>
      </c>
      <c r="G51" s="5">
        <v>728358.96</v>
      </c>
      <c r="H51" s="6">
        <v>0</v>
      </c>
      <c r="I51" s="33">
        <v>728358.96</v>
      </c>
      <c r="J51" s="5">
        <v>-5720696.6300000027</v>
      </c>
      <c r="K51" s="6">
        <v>0</v>
      </c>
      <c r="L51" s="33">
        <v>-5720696.6300000027</v>
      </c>
      <c r="N51" s="194"/>
      <c r="O51" s="194"/>
      <c r="P51" s="194"/>
      <c r="Q51" s="194"/>
      <c r="R51" s="194"/>
      <c r="S51" s="194"/>
    </row>
    <row r="52" spans="1:19" ht="12.75" customHeight="1" x14ac:dyDescent="0.2">
      <c r="A52" s="270" t="s">
        <v>226</v>
      </c>
      <c r="B52" s="271"/>
      <c r="C52" s="271"/>
      <c r="D52" s="271"/>
      <c r="E52" s="272"/>
      <c r="F52" s="10">
        <v>169</v>
      </c>
      <c r="G52" s="5">
        <v>0</v>
      </c>
      <c r="H52" s="6">
        <v>0</v>
      </c>
      <c r="I52" s="33">
        <v>0</v>
      </c>
      <c r="J52" s="5">
        <v>0</v>
      </c>
      <c r="K52" s="6">
        <v>0</v>
      </c>
      <c r="L52" s="33">
        <v>0</v>
      </c>
      <c r="N52" s="194"/>
      <c r="O52" s="194"/>
      <c r="P52" s="194"/>
      <c r="Q52" s="194"/>
      <c r="R52" s="194"/>
      <c r="S52" s="194"/>
    </row>
    <row r="53" spans="1:19" ht="12.75" customHeight="1" x14ac:dyDescent="0.2">
      <c r="A53" s="270" t="s">
        <v>227</v>
      </c>
      <c r="B53" s="271"/>
      <c r="C53" s="271"/>
      <c r="D53" s="271"/>
      <c r="E53" s="272"/>
      <c r="F53" s="10">
        <v>170</v>
      </c>
      <c r="G53" s="5">
        <v>0</v>
      </c>
      <c r="H53" s="6">
        <v>0</v>
      </c>
      <c r="I53" s="33">
        <v>0</v>
      </c>
      <c r="J53" s="5">
        <v>0</v>
      </c>
      <c r="K53" s="6">
        <v>0</v>
      </c>
      <c r="L53" s="33">
        <v>0</v>
      </c>
      <c r="N53" s="194"/>
      <c r="O53" s="194"/>
      <c r="P53" s="194"/>
      <c r="Q53" s="194"/>
      <c r="R53" s="194"/>
      <c r="S53" s="194"/>
    </row>
    <row r="54" spans="1:19" ht="33" customHeight="1" x14ac:dyDescent="0.2">
      <c r="A54" s="326" t="s">
        <v>228</v>
      </c>
      <c r="B54" s="293"/>
      <c r="C54" s="293"/>
      <c r="D54" s="293"/>
      <c r="E54" s="294"/>
      <c r="F54" s="10">
        <v>171</v>
      </c>
      <c r="G54" s="165">
        <v>0</v>
      </c>
      <c r="H54" s="166">
        <v>0</v>
      </c>
      <c r="I54" s="33">
        <v>0</v>
      </c>
      <c r="J54" s="165">
        <v>0</v>
      </c>
      <c r="K54" s="166">
        <v>-326569.44000000122</v>
      </c>
      <c r="L54" s="33">
        <v>-326569.44000000122</v>
      </c>
      <c r="N54" s="194"/>
      <c r="O54" s="194"/>
      <c r="P54" s="194"/>
      <c r="Q54" s="194"/>
      <c r="R54" s="194"/>
      <c r="S54" s="194"/>
    </row>
    <row r="55" spans="1:19" ht="12.75" customHeight="1" x14ac:dyDescent="0.2">
      <c r="A55" s="270" t="s">
        <v>229</v>
      </c>
      <c r="B55" s="271"/>
      <c r="C55" s="271"/>
      <c r="D55" s="271"/>
      <c r="E55" s="272"/>
      <c r="F55" s="10">
        <v>172</v>
      </c>
      <c r="G55" s="5"/>
      <c r="H55" s="6"/>
      <c r="I55" s="33">
        <v>0</v>
      </c>
      <c r="J55" s="5">
        <v>0</v>
      </c>
      <c r="K55" s="6">
        <v>-326569.44000000122</v>
      </c>
      <c r="L55" s="33">
        <v>-326569.44000000122</v>
      </c>
      <c r="N55" s="194"/>
      <c r="O55" s="194"/>
      <c r="P55" s="194"/>
      <c r="Q55" s="194"/>
      <c r="R55" s="194"/>
      <c r="S55" s="194"/>
    </row>
    <row r="56" spans="1:19" ht="12.75" customHeight="1" x14ac:dyDescent="0.2">
      <c r="A56" s="270" t="s">
        <v>230</v>
      </c>
      <c r="B56" s="271"/>
      <c r="C56" s="271"/>
      <c r="D56" s="271"/>
      <c r="E56" s="272"/>
      <c r="F56" s="10">
        <v>173</v>
      </c>
      <c r="G56" s="7"/>
      <c r="H56" s="8"/>
      <c r="I56" s="34">
        <v>0</v>
      </c>
      <c r="J56" s="5">
        <v>0</v>
      </c>
      <c r="K56" s="6">
        <v>0</v>
      </c>
      <c r="L56" s="33">
        <v>0</v>
      </c>
      <c r="N56" s="194"/>
      <c r="O56" s="194"/>
      <c r="P56" s="194"/>
      <c r="Q56" s="194"/>
      <c r="R56" s="194"/>
      <c r="S56" s="194"/>
    </row>
    <row r="57" spans="1:19" ht="24.75" customHeight="1" x14ac:dyDescent="0.2">
      <c r="A57" s="264" t="s">
        <v>231</v>
      </c>
      <c r="B57" s="271"/>
      <c r="C57" s="271"/>
      <c r="D57" s="271"/>
      <c r="E57" s="272"/>
      <c r="F57" s="10">
        <v>174</v>
      </c>
      <c r="G57" s="183">
        <v>-27052649.700000037</v>
      </c>
      <c r="H57" s="184">
        <v>-193324360.39999998</v>
      </c>
      <c r="I57" s="185">
        <v>-220377010.10000002</v>
      </c>
      <c r="J57" s="165">
        <v>-27616156.970000081</v>
      </c>
      <c r="K57" s="166">
        <v>-170558231.76000047</v>
      </c>
      <c r="L57" s="33">
        <v>-198174388.7300005</v>
      </c>
      <c r="N57" s="194"/>
      <c r="O57" s="194"/>
      <c r="P57" s="194"/>
      <c r="Q57" s="194"/>
      <c r="R57" s="194"/>
      <c r="S57" s="194"/>
    </row>
    <row r="58" spans="1:19" ht="12.75" customHeight="1" x14ac:dyDescent="0.2">
      <c r="A58" s="270" t="s">
        <v>232</v>
      </c>
      <c r="B58" s="271"/>
      <c r="C58" s="271"/>
      <c r="D58" s="271"/>
      <c r="E58" s="272"/>
      <c r="F58" s="10">
        <v>175</v>
      </c>
      <c r="G58" s="165">
        <v>-13964527.799999997</v>
      </c>
      <c r="H58" s="166">
        <v>-95214741.059999973</v>
      </c>
      <c r="I58" s="33">
        <v>-109179268.85999997</v>
      </c>
      <c r="J58" s="165">
        <v>-14161868.420000039</v>
      </c>
      <c r="K58" s="166">
        <v>-87658462.320000052</v>
      </c>
      <c r="L58" s="33">
        <v>-101820330.74000007</v>
      </c>
      <c r="N58" s="194"/>
      <c r="O58" s="194"/>
      <c r="P58" s="194"/>
      <c r="Q58" s="194"/>
      <c r="R58" s="194"/>
      <c r="S58" s="194"/>
    </row>
    <row r="59" spans="1:19" ht="12.75" customHeight="1" x14ac:dyDescent="0.2">
      <c r="A59" s="270" t="s">
        <v>233</v>
      </c>
      <c r="B59" s="271"/>
      <c r="C59" s="271"/>
      <c r="D59" s="271"/>
      <c r="E59" s="272"/>
      <c r="F59" s="10">
        <v>176</v>
      </c>
      <c r="G59" s="5">
        <v>-8218713.7399999946</v>
      </c>
      <c r="H59" s="6">
        <v>-60645608.269999981</v>
      </c>
      <c r="I59" s="33">
        <v>-68864322.009999976</v>
      </c>
      <c r="J59" s="5">
        <v>-9285034.2100000381</v>
      </c>
      <c r="K59" s="6">
        <v>-65071125.569999903</v>
      </c>
      <c r="L59" s="33">
        <v>-74356159.779999942</v>
      </c>
      <c r="N59" s="194"/>
      <c r="O59" s="194"/>
      <c r="P59" s="194"/>
      <c r="Q59" s="194"/>
      <c r="R59" s="194"/>
      <c r="S59" s="194"/>
    </row>
    <row r="60" spans="1:19" ht="12.75" customHeight="1" x14ac:dyDescent="0.2">
      <c r="A60" s="270" t="s">
        <v>234</v>
      </c>
      <c r="B60" s="271"/>
      <c r="C60" s="271"/>
      <c r="D60" s="271"/>
      <c r="E60" s="272"/>
      <c r="F60" s="10">
        <v>177</v>
      </c>
      <c r="G60" s="5">
        <v>-5745814.0600000024</v>
      </c>
      <c r="H60" s="6">
        <v>-34569132.789999992</v>
      </c>
      <c r="I60" s="33">
        <v>-40314946.849999994</v>
      </c>
      <c r="J60" s="5">
        <v>-4876834.209999999</v>
      </c>
      <c r="K60" s="6">
        <v>-22587336.750000156</v>
      </c>
      <c r="L60" s="33">
        <v>-27464170.960000157</v>
      </c>
      <c r="N60" s="194"/>
      <c r="O60" s="194"/>
      <c r="P60" s="194"/>
      <c r="Q60" s="194"/>
      <c r="R60" s="194"/>
      <c r="S60" s="194"/>
    </row>
    <row r="61" spans="1:19" ht="12.75" customHeight="1" x14ac:dyDescent="0.2">
      <c r="A61" s="270" t="s">
        <v>235</v>
      </c>
      <c r="B61" s="271"/>
      <c r="C61" s="271"/>
      <c r="D61" s="271"/>
      <c r="E61" s="272"/>
      <c r="F61" s="10">
        <v>178</v>
      </c>
      <c r="G61" s="5">
        <v>0</v>
      </c>
      <c r="H61" s="6">
        <v>0</v>
      </c>
      <c r="I61" s="33">
        <v>0</v>
      </c>
      <c r="J61" s="5">
        <v>0</v>
      </c>
      <c r="K61" s="6">
        <v>0</v>
      </c>
      <c r="L61" s="33">
        <v>0</v>
      </c>
      <c r="N61" s="194"/>
      <c r="O61" s="194"/>
      <c r="P61" s="194"/>
      <c r="Q61" s="194"/>
      <c r="R61" s="194"/>
      <c r="S61" s="194"/>
    </row>
    <row r="62" spans="1:19" ht="15" customHeight="1" x14ac:dyDescent="0.2">
      <c r="A62" s="270" t="s">
        <v>236</v>
      </c>
      <c r="B62" s="271"/>
      <c r="C62" s="271"/>
      <c r="D62" s="271"/>
      <c r="E62" s="272"/>
      <c r="F62" s="10">
        <v>179</v>
      </c>
      <c r="G62" s="165">
        <v>-13088121.900000039</v>
      </c>
      <c r="H62" s="166">
        <v>-98109619.339999989</v>
      </c>
      <c r="I62" s="33">
        <v>-111197741.24000002</v>
      </c>
      <c r="J62" s="165">
        <v>-13454288.550000042</v>
      </c>
      <c r="K62" s="166">
        <v>-82899769.440000415</v>
      </c>
      <c r="L62" s="33">
        <v>-96354057.990000486</v>
      </c>
      <c r="N62" s="194"/>
      <c r="O62" s="194"/>
      <c r="P62" s="194"/>
      <c r="Q62" s="194"/>
      <c r="R62" s="194"/>
      <c r="S62" s="194"/>
    </row>
    <row r="63" spans="1:19" ht="12.75" customHeight="1" x14ac:dyDescent="0.2">
      <c r="A63" s="270" t="s">
        <v>237</v>
      </c>
      <c r="B63" s="271"/>
      <c r="C63" s="271"/>
      <c r="D63" s="271"/>
      <c r="E63" s="272"/>
      <c r="F63" s="10">
        <v>180</v>
      </c>
      <c r="G63" s="5">
        <v>-491150.37000000011</v>
      </c>
      <c r="H63" s="6">
        <v>-8902191.9900000133</v>
      </c>
      <c r="I63" s="33">
        <v>-9393342.3600000143</v>
      </c>
      <c r="J63" s="5">
        <v>-182535.45</v>
      </c>
      <c r="K63" s="6">
        <v>-9334523.8300000057</v>
      </c>
      <c r="L63" s="33">
        <v>-9517059.2800000049</v>
      </c>
      <c r="N63" s="194"/>
      <c r="O63" s="194"/>
      <c r="P63" s="194"/>
      <c r="Q63" s="194"/>
      <c r="R63" s="194"/>
      <c r="S63" s="194"/>
    </row>
    <row r="64" spans="1:19" ht="22.5" customHeight="1" x14ac:dyDescent="0.2">
      <c r="A64" s="270" t="s">
        <v>238</v>
      </c>
      <c r="B64" s="271"/>
      <c r="C64" s="271"/>
      <c r="D64" s="271"/>
      <c r="E64" s="272"/>
      <c r="F64" s="10">
        <v>181</v>
      </c>
      <c r="G64" s="5">
        <v>-6019987.3600000031</v>
      </c>
      <c r="H64" s="6">
        <v>-45399842.939999938</v>
      </c>
      <c r="I64" s="33">
        <v>-51419830.299999937</v>
      </c>
      <c r="J64" s="5">
        <v>-6552662.8500000164</v>
      </c>
      <c r="K64" s="6">
        <v>-42055204.120000049</v>
      </c>
      <c r="L64" s="33">
        <v>-48607866.970000073</v>
      </c>
      <c r="N64" s="194"/>
      <c r="O64" s="194"/>
      <c r="P64" s="194"/>
      <c r="Q64" s="194"/>
      <c r="R64" s="194"/>
      <c r="S64" s="194"/>
    </row>
    <row r="65" spans="1:19" ht="12.75" customHeight="1" x14ac:dyDescent="0.2">
      <c r="A65" s="270" t="s">
        <v>239</v>
      </c>
      <c r="B65" s="271"/>
      <c r="C65" s="271"/>
      <c r="D65" s="271"/>
      <c r="E65" s="272"/>
      <c r="F65" s="10">
        <v>182</v>
      </c>
      <c r="G65" s="5">
        <v>-6576984.1700000372</v>
      </c>
      <c r="H65" s="6">
        <v>-43807584.410000041</v>
      </c>
      <c r="I65" s="33">
        <v>-50384568.58000008</v>
      </c>
      <c r="J65" s="5">
        <v>-6719090.2500000298</v>
      </c>
      <c r="K65" s="6">
        <v>-31510041.490000367</v>
      </c>
      <c r="L65" s="33">
        <v>-38229131.740000397</v>
      </c>
      <c r="N65" s="194"/>
      <c r="O65" s="194"/>
      <c r="P65" s="194"/>
      <c r="Q65" s="194"/>
      <c r="R65" s="194"/>
      <c r="S65" s="194"/>
    </row>
    <row r="66" spans="1:19" ht="12.75" customHeight="1" x14ac:dyDescent="0.2">
      <c r="A66" s="264" t="s">
        <v>240</v>
      </c>
      <c r="B66" s="271"/>
      <c r="C66" s="271"/>
      <c r="D66" s="271"/>
      <c r="E66" s="272"/>
      <c r="F66" s="10">
        <v>183</v>
      </c>
      <c r="G66" s="165">
        <v>12706977.309999999</v>
      </c>
      <c r="H66" s="166">
        <v>-19207608.59</v>
      </c>
      <c r="I66" s="33">
        <v>-6500631.2800000012</v>
      </c>
      <c r="J66" s="165">
        <v>-1550158.740000017</v>
      </c>
      <c r="K66" s="166">
        <v>-4061196.8200000897</v>
      </c>
      <c r="L66" s="33">
        <v>-5611355.5600001216</v>
      </c>
      <c r="N66" s="194"/>
      <c r="O66" s="194"/>
      <c r="P66" s="194"/>
      <c r="Q66" s="194"/>
      <c r="R66" s="194"/>
      <c r="S66" s="194"/>
    </row>
    <row r="67" spans="1:19" ht="24.75" customHeight="1" x14ac:dyDescent="0.2">
      <c r="A67" s="270" t="s">
        <v>241</v>
      </c>
      <c r="B67" s="271"/>
      <c r="C67" s="271"/>
      <c r="D67" s="271"/>
      <c r="E67" s="272"/>
      <c r="F67" s="10">
        <v>184</v>
      </c>
      <c r="G67" s="5">
        <v>0</v>
      </c>
      <c r="H67" s="6">
        <v>0</v>
      </c>
      <c r="I67" s="33">
        <v>0</v>
      </c>
      <c r="J67" s="5">
        <v>0</v>
      </c>
      <c r="K67" s="6">
        <v>0</v>
      </c>
      <c r="L67" s="33">
        <v>0</v>
      </c>
      <c r="N67" s="194"/>
      <c r="O67" s="194"/>
      <c r="P67" s="194"/>
      <c r="Q67" s="194"/>
      <c r="R67" s="194"/>
      <c r="S67" s="194"/>
    </row>
    <row r="68" spans="1:19" ht="12.75" customHeight="1" x14ac:dyDescent="0.2">
      <c r="A68" s="270" t="s">
        <v>242</v>
      </c>
      <c r="B68" s="271"/>
      <c r="C68" s="271"/>
      <c r="D68" s="271"/>
      <c r="E68" s="272"/>
      <c r="F68" s="10">
        <v>185</v>
      </c>
      <c r="G68" s="5">
        <v>0</v>
      </c>
      <c r="H68" s="6">
        <v>0</v>
      </c>
      <c r="I68" s="33">
        <v>0</v>
      </c>
      <c r="J68" s="5">
        <v>0</v>
      </c>
      <c r="K68" s="6">
        <v>0</v>
      </c>
      <c r="L68" s="33">
        <v>0</v>
      </c>
      <c r="N68" s="194"/>
      <c r="O68" s="194"/>
      <c r="P68" s="194"/>
      <c r="Q68" s="194"/>
      <c r="R68" s="194"/>
      <c r="S68" s="194"/>
    </row>
    <row r="69" spans="1:19" ht="12.75" customHeight="1" x14ac:dyDescent="0.2">
      <c r="A69" s="270" t="s">
        <v>243</v>
      </c>
      <c r="B69" s="271"/>
      <c r="C69" s="271"/>
      <c r="D69" s="271"/>
      <c r="E69" s="272"/>
      <c r="F69" s="10">
        <v>186</v>
      </c>
      <c r="G69" s="5">
        <v>-640121.62000000104</v>
      </c>
      <c r="H69" s="6">
        <v>-20446261.73</v>
      </c>
      <c r="I69" s="33">
        <v>-21086383.350000001</v>
      </c>
      <c r="J69" s="5">
        <v>0</v>
      </c>
      <c r="K69" s="6">
        <v>-44524.800000052899</v>
      </c>
      <c r="L69" s="33">
        <v>-44524.800000052899</v>
      </c>
      <c r="N69" s="194"/>
      <c r="O69" s="194"/>
      <c r="P69" s="194"/>
      <c r="Q69" s="194"/>
      <c r="R69" s="194"/>
      <c r="S69" s="194"/>
    </row>
    <row r="70" spans="1:19" ht="15.75" customHeight="1" x14ac:dyDescent="0.2">
      <c r="A70" s="270" t="s">
        <v>244</v>
      </c>
      <c r="B70" s="271"/>
      <c r="C70" s="271"/>
      <c r="D70" s="271"/>
      <c r="E70" s="272"/>
      <c r="F70" s="10">
        <v>187</v>
      </c>
      <c r="G70" s="5">
        <v>0</v>
      </c>
      <c r="H70" s="6">
        <v>-949680.49000000034</v>
      </c>
      <c r="I70" s="33">
        <v>-949680.49000000034</v>
      </c>
      <c r="J70" s="5">
        <v>-9.4587448984384537E-11</v>
      </c>
      <c r="K70" s="6">
        <v>-7656.8900000010035</v>
      </c>
      <c r="L70" s="33">
        <v>-7656.8900000010617</v>
      </c>
      <c r="N70" s="194"/>
      <c r="O70" s="194"/>
      <c r="P70" s="194"/>
      <c r="Q70" s="194"/>
      <c r="R70" s="194"/>
      <c r="S70" s="194"/>
    </row>
    <row r="71" spans="1:19" ht="16.5" customHeight="1" x14ac:dyDescent="0.2">
      <c r="A71" s="270" t="s">
        <v>245</v>
      </c>
      <c r="B71" s="271"/>
      <c r="C71" s="271"/>
      <c r="D71" s="271"/>
      <c r="E71" s="272"/>
      <c r="F71" s="10">
        <v>188</v>
      </c>
      <c r="G71" s="5">
        <v>0</v>
      </c>
      <c r="H71" s="6">
        <v>-992151.24</v>
      </c>
      <c r="I71" s="33">
        <v>-992151.24</v>
      </c>
      <c r="J71" s="5">
        <v>0</v>
      </c>
      <c r="K71" s="6">
        <v>19858.929999999968</v>
      </c>
      <c r="L71" s="33">
        <v>19858.929999999968</v>
      </c>
      <c r="N71" s="194"/>
      <c r="O71" s="194"/>
      <c r="P71" s="194"/>
      <c r="Q71" s="194"/>
      <c r="R71" s="194"/>
      <c r="S71" s="194"/>
    </row>
    <row r="72" spans="1:19" ht="12.75" customHeight="1" x14ac:dyDescent="0.2">
      <c r="A72" s="270" t="s">
        <v>246</v>
      </c>
      <c r="B72" s="271"/>
      <c r="C72" s="271"/>
      <c r="D72" s="271"/>
      <c r="E72" s="272"/>
      <c r="F72" s="10">
        <v>189</v>
      </c>
      <c r="G72" s="5">
        <v>13450788.809999999</v>
      </c>
      <c r="H72" s="6">
        <v>4136020.6100000003</v>
      </c>
      <c r="I72" s="33">
        <v>17586809.419999998</v>
      </c>
      <c r="J72" s="5">
        <v>-1413721.1700000167</v>
      </c>
      <c r="K72" s="6">
        <v>-2393927.400000032</v>
      </c>
      <c r="L72" s="33">
        <v>-3807648.570000045</v>
      </c>
      <c r="N72" s="194"/>
      <c r="O72" s="194"/>
      <c r="P72" s="194"/>
      <c r="Q72" s="194"/>
      <c r="R72" s="194"/>
      <c r="S72" s="194"/>
    </row>
    <row r="73" spans="1:19" ht="12.75" customHeight="1" x14ac:dyDescent="0.2">
      <c r="A73" s="270" t="s">
        <v>247</v>
      </c>
      <c r="B73" s="271"/>
      <c r="C73" s="271"/>
      <c r="D73" s="271"/>
      <c r="E73" s="272"/>
      <c r="F73" s="10">
        <v>190</v>
      </c>
      <c r="G73" s="5">
        <v>-103689.87999999977</v>
      </c>
      <c r="H73" s="6">
        <v>-955535.73999999836</v>
      </c>
      <c r="I73" s="33">
        <v>-1059225.6199999982</v>
      </c>
      <c r="J73" s="5">
        <v>-136437.57</v>
      </c>
      <c r="K73" s="6">
        <v>-1634946.6600000043</v>
      </c>
      <c r="L73" s="33">
        <v>-1771384.2300000042</v>
      </c>
      <c r="N73" s="194"/>
      <c r="O73" s="194"/>
      <c r="P73" s="194"/>
      <c r="Q73" s="194"/>
      <c r="R73" s="194"/>
      <c r="S73" s="194"/>
    </row>
    <row r="74" spans="1:19" ht="17.25" customHeight="1" x14ac:dyDescent="0.2">
      <c r="A74" s="264" t="s">
        <v>248</v>
      </c>
      <c r="B74" s="271"/>
      <c r="C74" s="271"/>
      <c r="D74" s="271"/>
      <c r="E74" s="272"/>
      <c r="F74" s="10">
        <v>191</v>
      </c>
      <c r="G74" s="165">
        <v>-54776.31</v>
      </c>
      <c r="H74" s="166">
        <v>-6622256.4100000001</v>
      </c>
      <c r="I74" s="33">
        <v>-6677032.7199999997</v>
      </c>
      <c r="J74" s="165">
        <v>-44519.730000000098</v>
      </c>
      <c r="K74" s="166">
        <v>-11031454.560000034</v>
      </c>
      <c r="L74" s="33">
        <v>-11075974.290000033</v>
      </c>
      <c r="N74" s="194"/>
      <c r="O74" s="194"/>
      <c r="P74" s="194"/>
      <c r="Q74" s="194"/>
      <c r="R74" s="194"/>
      <c r="S74" s="194"/>
    </row>
    <row r="75" spans="1:19" ht="12.75" customHeight="1" x14ac:dyDescent="0.2">
      <c r="A75" s="270" t="s">
        <v>249</v>
      </c>
      <c r="B75" s="271"/>
      <c r="C75" s="271"/>
      <c r="D75" s="271"/>
      <c r="E75" s="272"/>
      <c r="F75" s="10">
        <v>192</v>
      </c>
      <c r="G75" s="5">
        <v>0</v>
      </c>
      <c r="H75" s="6">
        <v>0</v>
      </c>
      <c r="I75" s="33">
        <v>0</v>
      </c>
      <c r="J75" s="5">
        <v>0</v>
      </c>
      <c r="K75" s="6">
        <v>0</v>
      </c>
      <c r="L75" s="33">
        <v>0</v>
      </c>
      <c r="N75" s="194"/>
      <c r="O75" s="194"/>
      <c r="P75" s="194"/>
      <c r="Q75" s="194"/>
      <c r="R75" s="194"/>
      <c r="S75" s="194"/>
    </row>
    <row r="76" spans="1:19" ht="12.75" customHeight="1" x14ac:dyDescent="0.2">
      <c r="A76" s="270" t="s">
        <v>250</v>
      </c>
      <c r="B76" s="271"/>
      <c r="C76" s="271"/>
      <c r="D76" s="271"/>
      <c r="E76" s="272"/>
      <c r="F76" s="10">
        <v>193</v>
      </c>
      <c r="G76" s="5">
        <v>-54776.31</v>
      </c>
      <c r="H76" s="6">
        <v>-6622256.4100000001</v>
      </c>
      <c r="I76" s="33">
        <v>-6677032.7199999997</v>
      </c>
      <c r="J76" s="5">
        <v>-44519.730000000098</v>
      </c>
      <c r="K76" s="6">
        <v>-11031454.560000034</v>
      </c>
      <c r="L76" s="33">
        <v>-11075974.290000033</v>
      </c>
      <c r="N76" s="194"/>
      <c r="O76" s="194"/>
      <c r="P76" s="194"/>
      <c r="Q76" s="194"/>
      <c r="R76" s="194"/>
      <c r="S76" s="194"/>
    </row>
    <row r="77" spans="1:19" ht="12.75" customHeight="1" x14ac:dyDescent="0.2">
      <c r="A77" s="264" t="s">
        <v>251</v>
      </c>
      <c r="B77" s="271"/>
      <c r="C77" s="271"/>
      <c r="D77" s="271"/>
      <c r="E77" s="272"/>
      <c r="F77" s="10">
        <v>194</v>
      </c>
      <c r="G77" s="5">
        <v>0</v>
      </c>
      <c r="H77" s="6">
        <v>-6707409.1400000006</v>
      </c>
      <c r="I77" s="33">
        <v>-6707409.1400000006</v>
      </c>
      <c r="J77" s="5">
        <v>-16101.220000000008</v>
      </c>
      <c r="K77" s="6">
        <v>-1173490.1200000027</v>
      </c>
      <c r="L77" s="33">
        <v>-1189591.3400000026</v>
      </c>
      <c r="N77" s="194"/>
      <c r="O77" s="194"/>
      <c r="P77" s="194"/>
      <c r="Q77" s="194"/>
      <c r="R77" s="194"/>
      <c r="S77" s="194"/>
    </row>
    <row r="78" spans="1:19" ht="35.25" customHeight="1" x14ac:dyDescent="0.2">
      <c r="A78" s="264" t="s">
        <v>252</v>
      </c>
      <c r="B78" s="265"/>
      <c r="C78" s="265"/>
      <c r="D78" s="265"/>
      <c r="E78" s="266"/>
      <c r="F78" s="10">
        <v>195</v>
      </c>
      <c r="G78" s="165">
        <v>-888678.50000002747</v>
      </c>
      <c r="H78" s="166">
        <v>19611016.699999973</v>
      </c>
      <c r="I78" s="33">
        <v>18722338.199999947</v>
      </c>
      <c r="J78" s="165">
        <v>4744126.1700012274</v>
      </c>
      <c r="K78" s="166">
        <v>53189614.0000007</v>
      </c>
      <c r="L78" s="33">
        <v>57933740.170001924</v>
      </c>
      <c r="N78" s="194"/>
      <c r="O78" s="194"/>
      <c r="P78" s="194"/>
      <c r="Q78" s="194"/>
      <c r="R78" s="194"/>
      <c r="S78" s="194"/>
    </row>
    <row r="79" spans="1:19" ht="12.75" customHeight="1" x14ac:dyDescent="0.2">
      <c r="A79" s="264" t="s">
        <v>253</v>
      </c>
      <c r="B79" s="271"/>
      <c r="C79" s="271"/>
      <c r="D79" s="271"/>
      <c r="E79" s="272"/>
      <c r="F79" s="10">
        <v>196</v>
      </c>
      <c r="G79" s="165">
        <v>0</v>
      </c>
      <c r="H79" s="166">
        <v>-7713259.839999998</v>
      </c>
      <c r="I79" s="33">
        <v>-7713259.839999998</v>
      </c>
      <c r="J79" s="165">
        <v>726975.00000000023</v>
      </c>
      <c r="K79" s="166">
        <v>-12313723.034000313</v>
      </c>
      <c r="L79" s="33">
        <v>-11586748.034000311</v>
      </c>
      <c r="N79" s="194"/>
      <c r="O79" s="194"/>
      <c r="P79" s="194"/>
      <c r="Q79" s="194"/>
      <c r="R79" s="194"/>
      <c r="S79" s="194"/>
    </row>
    <row r="80" spans="1:19" ht="12.75" customHeight="1" x14ac:dyDescent="0.2">
      <c r="A80" s="270" t="s">
        <v>254</v>
      </c>
      <c r="B80" s="271"/>
      <c r="C80" s="271"/>
      <c r="D80" s="271"/>
      <c r="E80" s="272"/>
      <c r="F80" s="10">
        <v>197</v>
      </c>
      <c r="G80" s="5">
        <v>0</v>
      </c>
      <c r="H80" s="6">
        <v>0</v>
      </c>
      <c r="I80" s="33">
        <v>0</v>
      </c>
      <c r="J80" s="5">
        <v>0</v>
      </c>
      <c r="K80" s="6">
        <v>0</v>
      </c>
      <c r="L80" s="33">
        <v>0</v>
      </c>
      <c r="N80" s="194"/>
      <c r="O80" s="194"/>
      <c r="P80" s="194"/>
      <c r="Q80" s="194"/>
      <c r="R80" s="194"/>
      <c r="S80" s="194"/>
    </row>
    <row r="81" spans="1:19" ht="12.75" customHeight="1" x14ac:dyDescent="0.2">
      <c r="A81" s="270" t="s">
        <v>255</v>
      </c>
      <c r="B81" s="271"/>
      <c r="C81" s="271"/>
      <c r="D81" s="271"/>
      <c r="E81" s="272"/>
      <c r="F81" s="10">
        <v>198</v>
      </c>
      <c r="G81" s="5">
        <v>0</v>
      </c>
      <c r="H81" s="6">
        <v>-7713259.839999998</v>
      </c>
      <c r="I81" s="33">
        <v>-7713259.839999998</v>
      </c>
      <c r="J81" s="5">
        <v>726975.00000000023</v>
      </c>
      <c r="K81" s="6">
        <v>-12313723.034000313</v>
      </c>
      <c r="L81" s="33">
        <v>-11586748.034000311</v>
      </c>
      <c r="N81" s="194"/>
      <c r="O81" s="194"/>
      <c r="P81" s="194"/>
      <c r="Q81" s="194"/>
      <c r="R81" s="194"/>
      <c r="S81" s="194"/>
    </row>
    <row r="82" spans="1:19" ht="24" customHeight="1" x14ac:dyDescent="0.2">
      <c r="A82" s="264" t="s">
        <v>256</v>
      </c>
      <c r="B82" s="271"/>
      <c r="C82" s="271"/>
      <c r="D82" s="271"/>
      <c r="E82" s="272"/>
      <c r="F82" s="10">
        <v>199</v>
      </c>
      <c r="G82" s="165">
        <v>-888678.50000002747</v>
      </c>
      <c r="H82" s="166">
        <v>11897756.859999975</v>
      </c>
      <c r="I82" s="33">
        <v>11009078.359999947</v>
      </c>
      <c r="J82" s="165">
        <v>5471101.1700012293</v>
      </c>
      <c r="K82" s="166">
        <v>40875890.966000386</v>
      </c>
      <c r="L82" s="33">
        <v>46346992.136001617</v>
      </c>
      <c r="N82" s="194"/>
      <c r="O82" s="194"/>
      <c r="P82" s="194"/>
      <c r="Q82" s="194"/>
      <c r="R82" s="194"/>
      <c r="S82" s="194"/>
    </row>
    <row r="83" spans="1:19" ht="12.75" customHeight="1" x14ac:dyDescent="0.2">
      <c r="A83" s="264" t="s">
        <v>179</v>
      </c>
      <c r="B83" s="265"/>
      <c r="C83" s="265"/>
      <c r="D83" s="265"/>
      <c r="E83" s="266"/>
      <c r="F83" s="10">
        <v>200</v>
      </c>
      <c r="G83" s="5"/>
      <c r="H83" s="6"/>
      <c r="I83" s="33">
        <v>0</v>
      </c>
      <c r="J83" s="5">
        <v>0</v>
      </c>
      <c r="K83" s="6">
        <v>0</v>
      </c>
      <c r="L83" s="33">
        <v>0</v>
      </c>
      <c r="N83" s="194"/>
      <c r="O83" s="194"/>
      <c r="P83" s="194"/>
      <c r="Q83" s="194"/>
      <c r="R83" s="194"/>
      <c r="S83" s="194"/>
    </row>
    <row r="84" spans="1:19" ht="12.75" customHeight="1" x14ac:dyDescent="0.2">
      <c r="A84" s="264" t="s">
        <v>180</v>
      </c>
      <c r="B84" s="265"/>
      <c r="C84" s="265"/>
      <c r="D84" s="265"/>
      <c r="E84" s="266"/>
      <c r="F84" s="10">
        <v>201</v>
      </c>
      <c r="G84" s="5"/>
      <c r="H84" s="6"/>
      <c r="I84" s="33">
        <v>0</v>
      </c>
      <c r="J84" s="5">
        <v>0</v>
      </c>
      <c r="K84" s="6">
        <v>0</v>
      </c>
      <c r="L84" s="33">
        <v>0</v>
      </c>
      <c r="N84" s="194"/>
      <c r="O84" s="194"/>
      <c r="P84" s="194"/>
      <c r="Q84" s="194"/>
      <c r="R84" s="194"/>
      <c r="S84" s="194"/>
    </row>
    <row r="85" spans="1:19" ht="12.75" customHeight="1" x14ac:dyDescent="0.2">
      <c r="A85" s="264" t="s">
        <v>257</v>
      </c>
      <c r="B85" s="265"/>
      <c r="C85" s="265"/>
      <c r="D85" s="265"/>
      <c r="E85" s="265"/>
      <c r="F85" s="10">
        <v>202</v>
      </c>
      <c r="G85" s="5">
        <v>110886731.08000001</v>
      </c>
      <c r="H85" s="6">
        <v>463660929.64999998</v>
      </c>
      <c r="I85" s="167">
        <v>574547660.73000002</v>
      </c>
      <c r="J85" s="5">
        <v>115704368.75000125</v>
      </c>
      <c r="K85" s="5">
        <v>440906427.35600185</v>
      </c>
      <c r="L85" s="167">
        <v>556610796.10600305</v>
      </c>
      <c r="N85" s="194"/>
      <c r="O85" s="194"/>
      <c r="P85" s="194"/>
      <c r="Q85" s="194"/>
      <c r="R85" s="194"/>
      <c r="S85" s="194"/>
    </row>
    <row r="86" spans="1:19" ht="12.75" customHeight="1" x14ac:dyDescent="0.2">
      <c r="A86" s="264" t="s">
        <v>258</v>
      </c>
      <c r="B86" s="265"/>
      <c r="C86" s="265"/>
      <c r="D86" s="265"/>
      <c r="E86" s="265"/>
      <c r="F86" s="10">
        <v>203</v>
      </c>
      <c r="G86" s="5">
        <v>-111775409.58000004</v>
      </c>
      <c r="H86" s="6">
        <v>-451763172.78999996</v>
      </c>
      <c r="I86" s="167">
        <v>-563538582.37</v>
      </c>
      <c r="J86" s="5">
        <v>-110233267.57999992</v>
      </c>
      <c r="K86" s="5">
        <v>-400030536.39000154</v>
      </c>
      <c r="L86" s="167">
        <v>-510263803.97000146</v>
      </c>
      <c r="N86" s="194"/>
      <c r="O86" s="194"/>
      <c r="P86" s="194"/>
      <c r="Q86" s="194"/>
      <c r="R86" s="194"/>
      <c r="S86" s="194"/>
    </row>
    <row r="87" spans="1:19" ht="12.75" customHeight="1" x14ac:dyDescent="0.2">
      <c r="A87" s="264" t="s">
        <v>259</v>
      </c>
      <c r="B87" s="271"/>
      <c r="C87" s="271"/>
      <c r="D87" s="271"/>
      <c r="E87" s="271"/>
      <c r="F87" s="10">
        <v>204</v>
      </c>
      <c r="G87" s="165">
        <v>4890495.9799999986</v>
      </c>
      <c r="H87" s="166">
        <v>-11243141.430000007</v>
      </c>
      <c r="I87" s="33">
        <v>-6352645.4500000086</v>
      </c>
      <c r="J87" s="165">
        <v>31276582.510000005</v>
      </c>
      <c r="K87" s="166">
        <v>16128455.500000108</v>
      </c>
      <c r="L87" s="33">
        <v>47405038.01000011</v>
      </c>
      <c r="N87" s="194"/>
      <c r="O87" s="194"/>
      <c r="P87" s="194"/>
      <c r="Q87" s="194"/>
      <c r="R87" s="194"/>
      <c r="S87" s="194"/>
    </row>
    <row r="88" spans="1:19" ht="25.5" customHeight="1" x14ac:dyDescent="0.2">
      <c r="A88" s="270" t="s">
        <v>260</v>
      </c>
      <c r="B88" s="271"/>
      <c r="C88" s="271"/>
      <c r="D88" s="271"/>
      <c r="E88" s="271"/>
      <c r="F88" s="10">
        <v>205</v>
      </c>
      <c r="G88" s="5">
        <v>0</v>
      </c>
      <c r="H88" s="6">
        <v>0</v>
      </c>
      <c r="I88" s="33">
        <v>0</v>
      </c>
      <c r="J88" s="5">
        <v>0</v>
      </c>
      <c r="K88" s="6">
        <v>0</v>
      </c>
      <c r="L88" s="33">
        <v>0</v>
      </c>
      <c r="N88" s="194"/>
      <c r="O88" s="194"/>
      <c r="P88" s="194"/>
      <c r="Q88" s="194"/>
      <c r="R88" s="194"/>
      <c r="S88" s="194"/>
    </row>
    <row r="89" spans="1:19" ht="23.25" customHeight="1" x14ac:dyDescent="0.2">
      <c r="A89" s="270" t="s">
        <v>261</v>
      </c>
      <c r="B89" s="271"/>
      <c r="C89" s="271"/>
      <c r="D89" s="271"/>
      <c r="E89" s="271"/>
      <c r="F89" s="10">
        <v>206</v>
      </c>
      <c r="G89" s="5">
        <v>4890495.9799999986</v>
      </c>
      <c r="H89" s="6">
        <v>-11363759.009999998</v>
      </c>
      <c r="I89" s="33">
        <v>-6473263.0299999993</v>
      </c>
      <c r="J89" s="5">
        <v>39095728.140000001</v>
      </c>
      <c r="K89" s="6">
        <v>20160569.380000103</v>
      </c>
      <c r="L89" s="33">
        <v>59256297.5200001</v>
      </c>
      <c r="N89" s="194"/>
      <c r="O89" s="194"/>
      <c r="P89" s="194"/>
      <c r="Q89" s="194"/>
      <c r="R89" s="194"/>
      <c r="S89" s="194"/>
    </row>
    <row r="90" spans="1:19" ht="24.75" customHeight="1" x14ac:dyDescent="0.2">
      <c r="A90" s="270" t="s">
        <v>262</v>
      </c>
      <c r="B90" s="271"/>
      <c r="C90" s="271"/>
      <c r="D90" s="271"/>
      <c r="E90" s="271"/>
      <c r="F90" s="10">
        <v>207</v>
      </c>
      <c r="G90" s="5">
        <v>0</v>
      </c>
      <c r="H90" s="6">
        <v>120617.57999999076</v>
      </c>
      <c r="I90" s="33">
        <v>120617.57999999076</v>
      </c>
      <c r="J90" s="5">
        <v>0</v>
      </c>
      <c r="K90" s="6">
        <v>0</v>
      </c>
      <c r="L90" s="33">
        <v>0</v>
      </c>
      <c r="N90" s="194"/>
      <c r="O90" s="194"/>
      <c r="P90" s="194"/>
      <c r="Q90" s="194"/>
      <c r="R90" s="194"/>
      <c r="S90" s="194"/>
    </row>
    <row r="91" spans="1:19" ht="24.75" customHeight="1" x14ac:dyDescent="0.2">
      <c r="A91" s="270" t="s">
        <v>263</v>
      </c>
      <c r="B91" s="271"/>
      <c r="C91" s="271"/>
      <c r="D91" s="271"/>
      <c r="E91" s="271"/>
      <c r="F91" s="10">
        <v>208</v>
      </c>
      <c r="G91" s="5">
        <v>0</v>
      </c>
      <c r="H91" s="6">
        <v>0</v>
      </c>
      <c r="I91" s="33">
        <v>0</v>
      </c>
      <c r="J91" s="5">
        <v>0</v>
      </c>
      <c r="K91" s="6">
        <v>0</v>
      </c>
      <c r="L91" s="33">
        <v>0</v>
      </c>
      <c r="N91" s="194"/>
      <c r="O91" s="194"/>
      <c r="P91" s="194"/>
      <c r="Q91" s="194"/>
      <c r="R91" s="194"/>
      <c r="S91" s="194"/>
    </row>
    <row r="92" spans="1:19" ht="15" customHeight="1" x14ac:dyDescent="0.2">
      <c r="A92" s="292" t="s">
        <v>264</v>
      </c>
      <c r="B92" s="293"/>
      <c r="C92" s="293"/>
      <c r="D92" s="293"/>
      <c r="E92" s="294"/>
      <c r="F92" s="10">
        <v>209</v>
      </c>
      <c r="G92" s="5">
        <v>0</v>
      </c>
      <c r="H92" s="6">
        <v>0</v>
      </c>
      <c r="I92" s="33">
        <v>0</v>
      </c>
      <c r="J92" s="5">
        <v>0</v>
      </c>
      <c r="K92" s="6">
        <v>0</v>
      </c>
      <c r="L92" s="33">
        <v>0</v>
      </c>
      <c r="N92" s="194"/>
      <c r="O92" s="194"/>
      <c r="P92" s="194"/>
      <c r="Q92" s="194"/>
      <c r="R92" s="194"/>
      <c r="S92" s="194"/>
    </row>
    <row r="93" spans="1:19" ht="17.25" customHeight="1" x14ac:dyDescent="0.2">
      <c r="A93" s="292" t="s">
        <v>265</v>
      </c>
      <c r="B93" s="293"/>
      <c r="C93" s="293"/>
      <c r="D93" s="293"/>
      <c r="E93" s="294"/>
      <c r="F93" s="10">
        <v>210</v>
      </c>
      <c r="G93" s="5">
        <v>0</v>
      </c>
      <c r="H93" s="6">
        <v>0</v>
      </c>
      <c r="I93" s="33">
        <v>0</v>
      </c>
      <c r="J93" s="5">
        <v>0</v>
      </c>
      <c r="K93" s="6">
        <v>0</v>
      </c>
      <c r="L93" s="33">
        <v>0</v>
      </c>
      <c r="N93" s="194"/>
      <c r="O93" s="194"/>
      <c r="P93" s="194"/>
      <c r="Q93" s="194"/>
      <c r="R93" s="194"/>
      <c r="S93" s="194"/>
    </row>
    <row r="94" spans="1:19" ht="12.75" customHeight="1" x14ac:dyDescent="0.2">
      <c r="A94" s="292" t="s">
        <v>266</v>
      </c>
      <c r="B94" s="293"/>
      <c r="C94" s="293"/>
      <c r="D94" s="293"/>
      <c r="E94" s="294"/>
      <c r="F94" s="10">
        <v>211</v>
      </c>
      <c r="G94" s="5">
        <v>0</v>
      </c>
      <c r="H94" s="6">
        <v>0</v>
      </c>
      <c r="I94" s="33">
        <v>0</v>
      </c>
      <c r="J94" s="5">
        <v>0</v>
      </c>
      <c r="K94" s="6">
        <v>0</v>
      </c>
      <c r="L94" s="33">
        <v>0</v>
      </c>
      <c r="N94" s="194"/>
      <c r="O94" s="194"/>
      <c r="P94" s="194"/>
      <c r="Q94" s="194"/>
      <c r="R94" s="194"/>
      <c r="S94" s="194"/>
    </row>
    <row r="95" spans="1:19" ht="12.75" customHeight="1" x14ac:dyDescent="0.2">
      <c r="A95" s="270" t="s">
        <v>267</v>
      </c>
      <c r="B95" s="271"/>
      <c r="C95" s="271"/>
      <c r="D95" s="271"/>
      <c r="E95" s="271"/>
      <c r="F95" s="10">
        <v>212</v>
      </c>
      <c r="G95" s="5">
        <v>0</v>
      </c>
      <c r="H95" s="6">
        <v>0</v>
      </c>
      <c r="I95" s="33">
        <v>0</v>
      </c>
      <c r="J95" s="5">
        <v>7819145.6299999906</v>
      </c>
      <c r="K95" s="6">
        <v>4032113.88</v>
      </c>
      <c r="L95" s="33">
        <v>11851259.509999989</v>
      </c>
      <c r="N95" s="194"/>
      <c r="O95" s="194"/>
      <c r="P95" s="194"/>
      <c r="Q95" s="194"/>
      <c r="R95" s="194"/>
      <c r="S95" s="194"/>
    </row>
    <row r="96" spans="1:19" ht="12.75" customHeight="1" x14ac:dyDescent="0.2">
      <c r="A96" s="264" t="s">
        <v>268</v>
      </c>
      <c r="B96" s="271"/>
      <c r="C96" s="271"/>
      <c r="D96" s="271"/>
      <c r="E96" s="271"/>
      <c r="F96" s="10">
        <v>213</v>
      </c>
      <c r="G96" s="165">
        <v>4001817.4799999711</v>
      </c>
      <c r="H96" s="166">
        <v>654615.42999996804</v>
      </c>
      <c r="I96" s="33">
        <v>4656432.9099999387</v>
      </c>
      <c r="J96" s="165">
        <v>36747683.680001244</v>
      </c>
      <c r="K96" s="166">
        <v>57004346.466000512</v>
      </c>
      <c r="L96" s="33">
        <v>93752030.146001756</v>
      </c>
      <c r="N96" s="194"/>
      <c r="O96" s="194"/>
      <c r="P96" s="194"/>
      <c r="Q96" s="194"/>
      <c r="R96" s="194"/>
      <c r="S96" s="194"/>
    </row>
    <row r="97" spans="1:19" ht="12.75" customHeight="1" x14ac:dyDescent="0.2">
      <c r="A97" s="264" t="s">
        <v>179</v>
      </c>
      <c r="B97" s="265"/>
      <c r="C97" s="265"/>
      <c r="D97" s="265"/>
      <c r="E97" s="266"/>
      <c r="F97" s="10">
        <v>214</v>
      </c>
      <c r="G97" s="5"/>
      <c r="H97" s="6"/>
      <c r="I97" s="33">
        <v>0</v>
      </c>
      <c r="J97" s="5">
        <v>0</v>
      </c>
      <c r="K97" s="6">
        <v>0</v>
      </c>
      <c r="L97" s="33">
        <v>0</v>
      </c>
      <c r="N97" s="194"/>
      <c r="O97" s="194"/>
      <c r="P97" s="194"/>
      <c r="Q97" s="194"/>
      <c r="R97" s="194"/>
      <c r="S97" s="194"/>
    </row>
    <row r="98" spans="1:19" ht="12.75" customHeight="1" x14ac:dyDescent="0.2">
      <c r="A98" s="264" t="s">
        <v>180</v>
      </c>
      <c r="B98" s="265"/>
      <c r="C98" s="265"/>
      <c r="D98" s="265"/>
      <c r="E98" s="266"/>
      <c r="F98" s="10">
        <v>215</v>
      </c>
      <c r="G98" s="5"/>
      <c r="H98" s="6"/>
      <c r="I98" s="33">
        <v>0</v>
      </c>
      <c r="J98" s="5">
        <v>0</v>
      </c>
      <c r="K98" s="6">
        <v>0</v>
      </c>
      <c r="L98" s="33">
        <v>0</v>
      </c>
      <c r="N98" s="194"/>
      <c r="O98" s="194"/>
      <c r="P98" s="194"/>
      <c r="Q98" s="194"/>
      <c r="R98" s="194"/>
      <c r="S98" s="194"/>
    </row>
    <row r="99" spans="1:19" ht="15" customHeight="1" x14ac:dyDescent="0.2">
      <c r="A99" s="320" t="s">
        <v>269</v>
      </c>
      <c r="B99" s="321"/>
      <c r="C99" s="321"/>
      <c r="D99" s="321"/>
      <c r="E99" s="322"/>
      <c r="F99" s="11">
        <v>216</v>
      </c>
      <c r="G99" s="7">
        <v>0</v>
      </c>
      <c r="H99" s="8">
        <v>0</v>
      </c>
      <c r="I99" s="34">
        <v>0</v>
      </c>
      <c r="J99" s="7">
        <v>0</v>
      </c>
      <c r="K99" s="8">
        <v>0</v>
      </c>
      <c r="L99" s="34">
        <v>0</v>
      </c>
      <c r="N99" s="194"/>
      <c r="O99" s="194"/>
      <c r="P99" s="194"/>
      <c r="Q99" s="194"/>
      <c r="R99" s="194"/>
      <c r="S99" s="194"/>
    </row>
    <row r="100" spans="1:19" x14ac:dyDescent="0.2">
      <c r="A100" s="319" t="s">
        <v>270</v>
      </c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</row>
  </sheetData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</mergeCells>
  <phoneticPr fontId="3" type="noConversion"/>
  <dataValidations count="1">
    <dataValidation allowBlank="1" sqref="F7:L99 A101:L65536 M1:IV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topLeftCell="A79" zoomScaleNormal="100" zoomScaleSheetLayoutView="100" workbookViewId="0">
      <selection activeCell="L82" sqref="L82"/>
    </sheetView>
  </sheetViews>
  <sheetFormatPr defaultRowHeight="12.75" x14ac:dyDescent="0.2"/>
  <cols>
    <col min="1" max="4" width="9.140625" style="29"/>
    <col min="5" max="5" width="14.140625" style="29" customWidth="1"/>
    <col min="6" max="6" width="9.140625" style="29"/>
    <col min="7" max="12" width="10.140625" style="29" bestFit="1" customWidth="1"/>
    <col min="13" max="16384" width="9.140625" style="29"/>
  </cols>
  <sheetData>
    <row r="1" spans="1:19" ht="20.25" customHeight="1" x14ac:dyDescent="0.2">
      <c r="A1" s="327" t="s">
        <v>183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9" ht="12.75" customHeight="1" x14ac:dyDescent="0.2">
      <c r="A2" s="311" t="s">
        <v>388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9" x14ac:dyDescent="0.2">
      <c r="A3" s="123"/>
      <c r="B3" s="69"/>
      <c r="C3" s="69"/>
      <c r="D3" s="124"/>
      <c r="E3" s="124"/>
      <c r="F3" s="124"/>
      <c r="G3" s="124"/>
      <c r="H3" s="124"/>
      <c r="I3" s="125"/>
      <c r="J3" s="125"/>
      <c r="K3" s="330" t="s">
        <v>51</v>
      </c>
      <c r="L3" s="330"/>
    </row>
    <row r="4" spans="1:19" ht="12.75" customHeight="1" x14ac:dyDescent="0.2">
      <c r="A4" s="298" t="s">
        <v>121</v>
      </c>
      <c r="B4" s="299"/>
      <c r="C4" s="299"/>
      <c r="D4" s="299"/>
      <c r="E4" s="300"/>
      <c r="F4" s="304" t="s">
        <v>122</v>
      </c>
      <c r="G4" s="306" t="s">
        <v>123</v>
      </c>
      <c r="H4" s="307"/>
      <c r="I4" s="308"/>
      <c r="J4" s="306" t="s">
        <v>124</v>
      </c>
      <c r="K4" s="307"/>
      <c r="L4" s="308"/>
    </row>
    <row r="5" spans="1:19" x14ac:dyDescent="0.2">
      <c r="A5" s="301"/>
      <c r="B5" s="302"/>
      <c r="C5" s="302"/>
      <c r="D5" s="302"/>
      <c r="E5" s="303"/>
      <c r="F5" s="305"/>
      <c r="G5" s="61" t="s">
        <v>125</v>
      </c>
      <c r="H5" s="62" t="s">
        <v>126</v>
      </c>
      <c r="I5" s="63" t="s">
        <v>127</v>
      </c>
      <c r="J5" s="61" t="s">
        <v>125</v>
      </c>
      <c r="K5" s="62" t="s">
        <v>126</v>
      </c>
      <c r="L5" s="63" t="s">
        <v>127</v>
      </c>
    </row>
    <row r="6" spans="1:19" x14ac:dyDescent="0.2">
      <c r="A6" s="313">
        <v>1</v>
      </c>
      <c r="B6" s="314"/>
      <c r="C6" s="314"/>
      <c r="D6" s="314"/>
      <c r="E6" s="315"/>
      <c r="F6" s="57">
        <v>2</v>
      </c>
      <c r="G6" s="58">
        <v>3</v>
      </c>
      <c r="H6" s="59">
        <v>4</v>
      </c>
      <c r="I6" s="60" t="s">
        <v>0</v>
      </c>
      <c r="J6" s="58">
        <v>6</v>
      </c>
      <c r="K6" s="59">
        <v>7</v>
      </c>
      <c r="L6" s="60" t="s">
        <v>1</v>
      </c>
    </row>
    <row r="7" spans="1:19" ht="12.75" customHeight="1" x14ac:dyDescent="0.2">
      <c r="A7" s="284" t="s">
        <v>184</v>
      </c>
      <c r="B7" s="286"/>
      <c r="C7" s="286"/>
      <c r="D7" s="286"/>
      <c r="E7" s="287"/>
      <c r="F7" s="9">
        <v>124</v>
      </c>
      <c r="G7" s="30">
        <v>392123839.44</v>
      </c>
      <c r="H7" s="31">
        <v>1152866276.2399995</v>
      </c>
      <c r="I7" s="32">
        <v>1544990115.6799996</v>
      </c>
      <c r="J7" s="30">
        <v>400990741.71000004</v>
      </c>
      <c r="K7" s="31">
        <v>1091318300.4799995</v>
      </c>
      <c r="L7" s="32">
        <v>1492309042.1899996</v>
      </c>
      <c r="N7" s="179"/>
      <c r="O7" s="179"/>
      <c r="P7" s="179"/>
      <c r="Q7" s="179"/>
      <c r="R7" s="179"/>
      <c r="S7" s="179"/>
    </row>
    <row r="8" spans="1:19" ht="12.75" customHeight="1" x14ac:dyDescent="0.2">
      <c r="A8" s="270" t="s">
        <v>185</v>
      </c>
      <c r="B8" s="271"/>
      <c r="C8" s="271"/>
      <c r="D8" s="271"/>
      <c r="E8" s="272"/>
      <c r="F8" s="10">
        <v>125</v>
      </c>
      <c r="G8" s="5">
        <v>392835543.76999998</v>
      </c>
      <c r="H8" s="6">
        <v>1488594897.1699996</v>
      </c>
      <c r="I8" s="33">
        <v>1881430440.9399996</v>
      </c>
      <c r="J8" s="5">
        <v>401195874.30000001</v>
      </c>
      <c r="K8" s="6">
        <v>1445986552.3299997</v>
      </c>
      <c r="L8" s="33">
        <v>1847182426.6299996</v>
      </c>
      <c r="N8" s="179"/>
      <c r="O8" s="179"/>
      <c r="P8" s="179"/>
      <c r="Q8" s="179"/>
      <c r="R8" s="179"/>
      <c r="S8" s="179"/>
    </row>
    <row r="9" spans="1:19" ht="12.75" customHeight="1" x14ac:dyDescent="0.2">
      <c r="A9" s="270" t="s">
        <v>186</v>
      </c>
      <c r="B9" s="271"/>
      <c r="C9" s="271"/>
      <c r="D9" s="271"/>
      <c r="E9" s="272"/>
      <c r="F9" s="10">
        <v>126</v>
      </c>
      <c r="G9" s="5"/>
      <c r="H9" s="6"/>
      <c r="I9" s="33">
        <v>0</v>
      </c>
      <c r="J9" s="5">
        <v>0</v>
      </c>
      <c r="K9" s="6">
        <v>1057328.0499999998</v>
      </c>
      <c r="L9" s="33">
        <v>1057328.0499999998</v>
      </c>
      <c r="N9" s="179"/>
      <c r="O9" s="179"/>
      <c r="P9" s="179"/>
      <c r="Q9" s="179"/>
      <c r="R9" s="179"/>
      <c r="S9" s="179"/>
    </row>
    <row r="10" spans="1:19" ht="25.5" customHeight="1" x14ac:dyDescent="0.2">
      <c r="A10" s="270" t="s">
        <v>187</v>
      </c>
      <c r="B10" s="271"/>
      <c r="C10" s="271"/>
      <c r="D10" s="271"/>
      <c r="E10" s="272"/>
      <c r="F10" s="10">
        <v>127</v>
      </c>
      <c r="G10" s="5"/>
      <c r="H10" s="6">
        <v>-11911030.169999994</v>
      </c>
      <c r="I10" s="33">
        <v>-11911030.169999994</v>
      </c>
      <c r="J10" s="5">
        <v>0</v>
      </c>
      <c r="K10" s="6">
        <v>5866663.2800000161</v>
      </c>
      <c r="L10" s="33">
        <v>5866663.2800000161</v>
      </c>
      <c r="N10" s="179"/>
      <c r="O10" s="179"/>
      <c r="P10" s="179"/>
      <c r="Q10" s="179"/>
      <c r="R10" s="179"/>
      <c r="S10" s="179"/>
    </row>
    <row r="11" spans="1:19" ht="12.75" customHeight="1" x14ac:dyDescent="0.2">
      <c r="A11" s="270" t="s">
        <v>188</v>
      </c>
      <c r="B11" s="271"/>
      <c r="C11" s="271"/>
      <c r="D11" s="271"/>
      <c r="E11" s="272"/>
      <c r="F11" s="10">
        <v>128</v>
      </c>
      <c r="G11" s="5">
        <v>-200255.65</v>
      </c>
      <c r="H11" s="6">
        <v>-199418937.16</v>
      </c>
      <c r="I11" s="33">
        <v>-199619192.81</v>
      </c>
      <c r="J11" s="5">
        <v>-62383.28</v>
      </c>
      <c r="K11" s="6">
        <v>-190167456.09000009</v>
      </c>
      <c r="L11" s="33">
        <v>-190229839.37000009</v>
      </c>
      <c r="N11" s="179"/>
      <c r="O11" s="179"/>
      <c r="P11" s="179"/>
      <c r="Q11" s="179"/>
      <c r="R11" s="179"/>
      <c r="S11" s="179"/>
    </row>
    <row r="12" spans="1:19" ht="12.75" customHeight="1" x14ac:dyDescent="0.2">
      <c r="A12" s="270" t="s">
        <v>189</v>
      </c>
      <c r="B12" s="271"/>
      <c r="C12" s="271"/>
      <c r="D12" s="271"/>
      <c r="E12" s="272"/>
      <c r="F12" s="10">
        <v>129</v>
      </c>
      <c r="G12" s="5"/>
      <c r="H12" s="6">
        <v>-1521802.39</v>
      </c>
      <c r="I12" s="33">
        <v>-1521802.39</v>
      </c>
      <c r="J12" s="5">
        <v>0</v>
      </c>
      <c r="K12" s="6">
        <v>-5899029.7599999998</v>
      </c>
      <c r="L12" s="33">
        <v>-5899029.7599999998</v>
      </c>
      <c r="N12" s="179"/>
      <c r="O12" s="179"/>
      <c r="P12" s="179"/>
      <c r="Q12" s="179"/>
      <c r="R12" s="179"/>
      <c r="S12" s="179"/>
    </row>
    <row r="13" spans="1:19" ht="12.75" customHeight="1" x14ac:dyDescent="0.2">
      <c r="A13" s="270" t="s">
        <v>190</v>
      </c>
      <c r="B13" s="271"/>
      <c r="C13" s="271"/>
      <c r="D13" s="271"/>
      <c r="E13" s="272"/>
      <c r="F13" s="10">
        <v>130</v>
      </c>
      <c r="G13" s="5">
        <v>-525995.98</v>
      </c>
      <c r="H13" s="6">
        <v>-131751116.05</v>
      </c>
      <c r="I13" s="33">
        <v>-132277112.03</v>
      </c>
      <c r="J13" s="5">
        <v>-157342.1</v>
      </c>
      <c r="K13" s="6">
        <v>-176044235.65000004</v>
      </c>
      <c r="L13" s="33">
        <v>-176201577.75000003</v>
      </c>
      <c r="N13" s="179"/>
      <c r="O13" s="179"/>
      <c r="P13" s="179"/>
      <c r="Q13" s="179"/>
      <c r="R13" s="179"/>
      <c r="S13" s="179"/>
    </row>
    <row r="14" spans="1:19" ht="12.75" customHeight="1" x14ac:dyDescent="0.2">
      <c r="A14" s="270" t="s">
        <v>191</v>
      </c>
      <c r="B14" s="271"/>
      <c r="C14" s="271"/>
      <c r="D14" s="271"/>
      <c r="E14" s="272"/>
      <c r="F14" s="10">
        <v>131</v>
      </c>
      <c r="G14" s="5">
        <v>14547.3</v>
      </c>
      <c r="H14" s="6">
        <v>8317618.8999999994</v>
      </c>
      <c r="I14" s="33">
        <v>8332166.1999999993</v>
      </c>
      <c r="J14" s="5">
        <v>14592.79</v>
      </c>
      <c r="K14" s="6">
        <v>10098819.92</v>
      </c>
      <c r="L14" s="33">
        <v>10113412.709999999</v>
      </c>
      <c r="N14" s="179"/>
      <c r="O14" s="179"/>
      <c r="P14" s="179"/>
      <c r="Q14" s="179"/>
      <c r="R14" s="179"/>
      <c r="S14" s="179"/>
    </row>
    <row r="15" spans="1:19" ht="12.75" customHeight="1" x14ac:dyDescent="0.2">
      <c r="A15" s="270" t="s">
        <v>192</v>
      </c>
      <c r="B15" s="271"/>
      <c r="C15" s="271"/>
      <c r="D15" s="271"/>
      <c r="E15" s="272"/>
      <c r="F15" s="10">
        <v>132</v>
      </c>
      <c r="G15" s="5"/>
      <c r="H15" s="6">
        <v>556645.93999999994</v>
      </c>
      <c r="I15" s="33">
        <v>556645.93999999994</v>
      </c>
      <c r="J15" s="5">
        <v>0</v>
      </c>
      <c r="K15" s="6">
        <v>419658.4</v>
      </c>
      <c r="L15" s="33">
        <v>419658.4</v>
      </c>
      <c r="N15" s="179"/>
      <c r="O15" s="179"/>
      <c r="P15" s="179"/>
      <c r="Q15" s="179"/>
      <c r="R15" s="179"/>
      <c r="S15" s="179"/>
    </row>
    <row r="16" spans="1:19" ht="24.75" customHeight="1" x14ac:dyDescent="0.2">
      <c r="A16" s="264" t="s">
        <v>193</v>
      </c>
      <c r="B16" s="271"/>
      <c r="C16" s="271"/>
      <c r="D16" s="271"/>
      <c r="E16" s="272"/>
      <c r="F16" s="10">
        <v>133</v>
      </c>
      <c r="G16" s="165">
        <v>86411721.549999997</v>
      </c>
      <c r="H16" s="166">
        <v>171500011.13</v>
      </c>
      <c r="I16" s="33">
        <v>257911732.68000001</v>
      </c>
      <c r="J16" s="165">
        <v>88855222.189999998</v>
      </c>
      <c r="K16" s="166">
        <v>194321483.61000013</v>
      </c>
      <c r="L16" s="33">
        <v>283176705.80000013</v>
      </c>
      <c r="N16" s="179"/>
      <c r="O16" s="179"/>
      <c r="P16" s="179"/>
      <c r="Q16" s="179"/>
      <c r="R16" s="179"/>
      <c r="S16" s="179"/>
    </row>
    <row r="17" spans="1:19" ht="27" customHeight="1" x14ac:dyDescent="0.2">
      <c r="A17" s="270" t="s">
        <v>194</v>
      </c>
      <c r="B17" s="271"/>
      <c r="C17" s="271"/>
      <c r="D17" s="271"/>
      <c r="E17" s="272"/>
      <c r="F17" s="10">
        <v>134</v>
      </c>
      <c r="G17" s="5"/>
      <c r="H17" s="6">
        <v>17576603.25</v>
      </c>
      <c r="I17" s="33">
        <v>17576603.25</v>
      </c>
      <c r="J17" s="5">
        <v>0</v>
      </c>
      <c r="K17" s="6">
        <v>65713355.899999999</v>
      </c>
      <c r="L17" s="33">
        <v>65713355.899999999</v>
      </c>
      <c r="N17" s="179"/>
      <c r="O17" s="179"/>
      <c r="P17" s="179"/>
      <c r="Q17" s="179"/>
      <c r="R17" s="179"/>
      <c r="S17" s="179"/>
    </row>
    <row r="18" spans="1:19" ht="26.25" customHeight="1" x14ac:dyDescent="0.2">
      <c r="A18" s="270" t="s">
        <v>195</v>
      </c>
      <c r="B18" s="271"/>
      <c r="C18" s="271"/>
      <c r="D18" s="271"/>
      <c r="E18" s="272"/>
      <c r="F18" s="10">
        <v>135</v>
      </c>
      <c r="G18" s="165">
        <v>0</v>
      </c>
      <c r="H18" s="166">
        <v>18866363.910000004</v>
      </c>
      <c r="I18" s="33">
        <v>18866363.910000004</v>
      </c>
      <c r="J18" s="166">
        <v>0</v>
      </c>
      <c r="K18" s="166">
        <v>21531770.989999995</v>
      </c>
      <c r="L18" s="33">
        <v>21531770.989999995</v>
      </c>
      <c r="N18" s="179"/>
      <c r="O18" s="179"/>
      <c r="P18" s="179"/>
      <c r="Q18" s="179"/>
      <c r="R18" s="179"/>
      <c r="S18" s="179"/>
    </row>
    <row r="19" spans="1:19" ht="12.75" customHeight="1" x14ac:dyDescent="0.2">
      <c r="A19" s="270" t="s">
        <v>196</v>
      </c>
      <c r="B19" s="271"/>
      <c r="C19" s="271"/>
      <c r="D19" s="271"/>
      <c r="E19" s="272"/>
      <c r="F19" s="10">
        <v>136</v>
      </c>
      <c r="G19" s="5"/>
      <c r="H19" s="6">
        <v>18866363.910000004</v>
      </c>
      <c r="I19" s="33">
        <v>18866363.910000004</v>
      </c>
      <c r="J19" s="5">
        <v>0</v>
      </c>
      <c r="K19" s="6">
        <v>20151397.349999994</v>
      </c>
      <c r="L19" s="33">
        <v>20151397.349999994</v>
      </c>
      <c r="N19" s="179"/>
      <c r="O19" s="179"/>
      <c r="P19" s="179"/>
      <c r="Q19" s="179"/>
      <c r="R19" s="179"/>
      <c r="S19" s="179"/>
    </row>
    <row r="20" spans="1:19" ht="24" customHeight="1" x14ac:dyDescent="0.2">
      <c r="A20" s="270" t="s">
        <v>197</v>
      </c>
      <c r="B20" s="271"/>
      <c r="C20" s="271"/>
      <c r="D20" s="271"/>
      <c r="E20" s="272"/>
      <c r="F20" s="10">
        <v>137</v>
      </c>
      <c r="G20" s="5"/>
      <c r="H20" s="6"/>
      <c r="I20" s="33">
        <v>0</v>
      </c>
      <c r="J20" s="5">
        <v>0</v>
      </c>
      <c r="K20" s="6">
        <v>0</v>
      </c>
      <c r="L20" s="33">
        <v>0</v>
      </c>
      <c r="N20" s="179"/>
      <c r="O20" s="179"/>
      <c r="P20" s="179"/>
      <c r="Q20" s="179"/>
      <c r="R20" s="179"/>
      <c r="S20" s="179"/>
    </row>
    <row r="21" spans="1:19" ht="12.75" customHeight="1" x14ac:dyDescent="0.2">
      <c r="A21" s="270" t="s">
        <v>198</v>
      </c>
      <c r="B21" s="271"/>
      <c r="C21" s="271"/>
      <c r="D21" s="271"/>
      <c r="E21" s="272"/>
      <c r="F21" s="10">
        <v>138</v>
      </c>
      <c r="G21" s="5"/>
      <c r="H21" s="6"/>
      <c r="I21" s="33">
        <v>0</v>
      </c>
      <c r="J21" s="5">
        <v>0</v>
      </c>
      <c r="K21" s="6">
        <v>1380373.64</v>
      </c>
      <c r="L21" s="33">
        <v>1380373.64</v>
      </c>
      <c r="N21" s="179"/>
      <c r="O21" s="179"/>
      <c r="P21" s="179"/>
      <c r="Q21" s="179"/>
      <c r="R21" s="179"/>
      <c r="S21" s="179"/>
    </row>
    <row r="22" spans="1:19" ht="12.75" customHeight="1" x14ac:dyDescent="0.2">
      <c r="A22" s="270" t="s">
        <v>199</v>
      </c>
      <c r="B22" s="271"/>
      <c r="C22" s="271"/>
      <c r="D22" s="271"/>
      <c r="E22" s="272"/>
      <c r="F22" s="10">
        <v>139</v>
      </c>
      <c r="G22" s="5">
        <v>82805095.199999988</v>
      </c>
      <c r="H22" s="6">
        <v>91258378.019999996</v>
      </c>
      <c r="I22" s="33">
        <v>174063473.21999997</v>
      </c>
      <c r="J22" s="5">
        <v>86215844.309999987</v>
      </c>
      <c r="K22" s="6">
        <v>87308878.220000163</v>
      </c>
      <c r="L22" s="33">
        <v>173524722.53000015</v>
      </c>
      <c r="N22" s="179"/>
      <c r="O22" s="179"/>
      <c r="P22" s="179"/>
      <c r="Q22" s="179"/>
      <c r="R22" s="179"/>
      <c r="S22" s="179"/>
    </row>
    <row r="23" spans="1:19" ht="24" customHeight="1" x14ac:dyDescent="0.2">
      <c r="A23" s="270" t="s">
        <v>200</v>
      </c>
      <c r="B23" s="271"/>
      <c r="C23" s="271"/>
      <c r="D23" s="271"/>
      <c r="E23" s="272"/>
      <c r="F23" s="10">
        <v>140</v>
      </c>
      <c r="G23" s="5">
        <v>578159</v>
      </c>
      <c r="H23" s="6">
        <v>127686</v>
      </c>
      <c r="I23" s="33">
        <v>705845</v>
      </c>
      <c r="J23" s="5">
        <v>86124.670000000013</v>
      </c>
      <c r="K23" s="6">
        <v>1137377.25</v>
      </c>
      <c r="L23" s="33">
        <v>1223501.92</v>
      </c>
      <c r="N23" s="179"/>
      <c r="O23" s="179"/>
      <c r="P23" s="179"/>
      <c r="Q23" s="179"/>
      <c r="R23" s="179"/>
      <c r="S23" s="179"/>
    </row>
    <row r="24" spans="1:19" ht="23.25" customHeight="1" x14ac:dyDescent="0.2">
      <c r="A24" s="270" t="s">
        <v>201</v>
      </c>
      <c r="B24" s="271"/>
      <c r="C24" s="271"/>
      <c r="D24" s="271"/>
      <c r="E24" s="272"/>
      <c r="F24" s="10">
        <v>141</v>
      </c>
      <c r="G24" s="165">
        <v>2643056.4800000004</v>
      </c>
      <c r="H24" s="166">
        <v>10252918.99</v>
      </c>
      <c r="I24" s="33">
        <v>12895975.470000001</v>
      </c>
      <c r="J24" s="165">
        <v>2382708.65</v>
      </c>
      <c r="K24" s="166">
        <v>14918096.870000001</v>
      </c>
      <c r="L24" s="33">
        <v>17300805.52</v>
      </c>
      <c r="N24" s="179"/>
      <c r="O24" s="179"/>
      <c r="P24" s="179"/>
      <c r="Q24" s="179"/>
      <c r="R24" s="179"/>
      <c r="S24" s="179"/>
    </row>
    <row r="25" spans="1:19" ht="12.75" customHeight="1" x14ac:dyDescent="0.2">
      <c r="A25" s="270" t="s">
        <v>202</v>
      </c>
      <c r="B25" s="271"/>
      <c r="C25" s="271"/>
      <c r="D25" s="271"/>
      <c r="E25" s="272"/>
      <c r="F25" s="10">
        <v>142</v>
      </c>
      <c r="G25" s="5">
        <v>1348517.7400000002</v>
      </c>
      <c r="H25" s="6">
        <v>2202374.5999999996</v>
      </c>
      <c r="I25" s="33">
        <v>3550892.34</v>
      </c>
      <c r="J25" s="5">
        <v>479758.48000000004</v>
      </c>
      <c r="K25" s="6">
        <v>57566.24000000002</v>
      </c>
      <c r="L25" s="33">
        <v>537324.72000000009</v>
      </c>
      <c r="N25" s="179"/>
      <c r="O25" s="179"/>
      <c r="P25" s="179"/>
      <c r="Q25" s="179"/>
      <c r="R25" s="179"/>
      <c r="S25" s="179"/>
    </row>
    <row r="26" spans="1:19" ht="12.75" customHeight="1" x14ac:dyDescent="0.2">
      <c r="A26" s="270" t="s">
        <v>203</v>
      </c>
      <c r="B26" s="271"/>
      <c r="C26" s="271"/>
      <c r="D26" s="271"/>
      <c r="E26" s="272"/>
      <c r="F26" s="10">
        <v>143</v>
      </c>
      <c r="G26" s="5">
        <v>1294538.7400000002</v>
      </c>
      <c r="H26" s="6">
        <v>8050544.3900000006</v>
      </c>
      <c r="I26" s="33">
        <v>9345083.1300000008</v>
      </c>
      <c r="J26" s="5">
        <v>1902950.17</v>
      </c>
      <c r="K26" s="6">
        <v>14860530.630000001</v>
      </c>
      <c r="L26" s="33">
        <v>16763480.800000001</v>
      </c>
      <c r="N26" s="179"/>
      <c r="O26" s="179"/>
      <c r="P26" s="179"/>
      <c r="Q26" s="179"/>
      <c r="R26" s="179"/>
      <c r="S26" s="179"/>
    </row>
    <row r="27" spans="1:19" ht="12.75" customHeight="1" x14ac:dyDescent="0.2">
      <c r="A27" s="270" t="s">
        <v>204</v>
      </c>
      <c r="B27" s="271"/>
      <c r="C27" s="271"/>
      <c r="D27" s="271"/>
      <c r="E27" s="272"/>
      <c r="F27" s="10">
        <v>144</v>
      </c>
      <c r="G27" s="5"/>
      <c r="H27" s="6"/>
      <c r="I27" s="33">
        <v>0</v>
      </c>
      <c r="J27" s="5">
        <v>0</v>
      </c>
      <c r="K27" s="6">
        <v>0</v>
      </c>
      <c r="L27" s="33">
        <v>0</v>
      </c>
      <c r="N27" s="179"/>
      <c r="O27" s="179"/>
      <c r="P27" s="179"/>
      <c r="Q27" s="179"/>
      <c r="R27" s="179"/>
      <c r="S27" s="179"/>
    </row>
    <row r="28" spans="1:19" ht="12.75" customHeight="1" x14ac:dyDescent="0.2">
      <c r="A28" s="270" t="s">
        <v>205</v>
      </c>
      <c r="B28" s="271"/>
      <c r="C28" s="271"/>
      <c r="D28" s="271"/>
      <c r="E28" s="272"/>
      <c r="F28" s="10">
        <v>145</v>
      </c>
      <c r="G28" s="5"/>
      <c r="H28" s="6">
        <v>3006951.1699999995</v>
      </c>
      <c r="I28" s="33">
        <v>3006951.1699999995</v>
      </c>
      <c r="J28" s="5">
        <v>0</v>
      </c>
      <c r="K28" s="6">
        <v>0</v>
      </c>
      <c r="L28" s="33">
        <v>0</v>
      </c>
      <c r="N28" s="179"/>
      <c r="O28" s="179"/>
      <c r="P28" s="179"/>
      <c r="Q28" s="179"/>
      <c r="R28" s="179"/>
      <c r="S28" s="179"/>
    </row>
    <row r="29" spans="1:19" ht="12.75" customHeight="1" x14ac:dyDescent="0.2">
      <c r="A29" s="270" t="s">
        <v>206</v>
      </c>
      <c r="B29" s="271"/>
      <c r="C29" s="271"/>
      <c r="D29" s="271"/>
      <c r="E29" s="272"/>
      <c r="F29" s="10">
        <v>146</v>
      </c>
      <c r="G29" s="5">
        <v>385410.86999999988</v>
      </c>
      <c r="H29" s="6">
        <v>30411109.789999995</v>
      </c>
      <c r="I29" s="33">
        <v>30796520.659999996</v>
      </c>
      <c r="J29" s="5">
        <v>170544.55999999997</v>
      </c>
      <c r="K29" s="6">
        <v>3712004.3799999971</v>
      </c>
      <c r="L29" s="33">
        <v>3882548.9399999972</v>
      </c>
      <c r="N29" s="179"/>
      <c r="O29" s="179"/>
      <c r="P29" s="179"/>
      <c r="Q29" s="179"/>
      <c r="R29" s="179"/>
      <c r="S29" s="179"/>
    </row>
    <row r="30" spans="1:19" ht="12.75" customHeight="1" x14ac:dyDescent="0.2">
      <c r="A30" s="264" t="s">
        <v>207</v>
      </c>
      <c r="B30" s="271"/>
      <c r="C30" s="271"/>
      <c r="D30" s="271"/>
      <c r="E30" s="272"/>
      <c r="F30" s="10">
        <v>147</v>
      </c>
      <c r="G30" s="5">
        <v>12030.31</v>
      </c>
      <c r="H30" s="6">
        <v>24853347.129999999</v>
      </c>
      <c r="I30" s="33">
        <v>24865377.439999998</v>
      </c>
      <c r="J30" s="5">
        <v>329694.23000000004</v>
      </c>
      <c r="K30" s="6">
        <v>25636272.969999995</v>
      </c>
      <c r="L30" s="33">
        <v>25965967.199999996</v>
      </c>
      <c r="N30" s="179"/>
      <c r="O30" s="179"/>
      <c r="P30" s="179"/>
      <c r="Q30" s="179"/>
      <c r="R30" s="179"/>
      <c r="S30" s="179"/>
    </row>
    <row r="31" spans="1:19" ht="15" customHeight="1" x14ac:dyDescent="0.2">
      <c r="A31" s="264" t="s">
        <v>208</v>
      </c>
      <c r="B31" s="271"/>
      <c r="C31" s="271"/>
      <c r="D31" s="271"/>
      <c r="E31" s="272"/>
      <c r="F31" s="10">
        <v>148</v>
      </c>
      <c r="G31" s="5">
        <v>34430.14</v>
      </c>
      <c r="H31" s="6">
        <v>11217914.680000009</v>
      </c>
      <c r="I31" s="33">
        <v>11252344.82000001</v>
      </c>
      <c r="J31" s="5">
        <v>27068.410000000003</v>
      </c>
      <c r="K31" s="6">
        <v>16601206.059999993</v>
      </c>
      <c r="L31" s="33">
        <v>16628274.469999993</v>
      </c>
      <c r="N31" s="179"/>
      <c r="O31" s="179"/>
      <c r="P31" s="179"/>
      <c r="Q31" s="179"/>
      <c r="R31" s="179"/>
      <c r="S31" s="179"/>
    </row>
    <row r="32" spans="1:19" ht="12.75" customHeight="1" x14ac:dyDescent="0.2">
      <c r="A32" s="264" t="s">
        <v>209</v>
      </c>
      <c r="B32" s="271"/>
      <c r="C32" s="271"/>
      <c r="D32" s="271"/>
      <c r="E32" s="272"/>
      <c r="F32" s="10">
        <v>149</v>
      </c>
      <c r="G32" s="5">
        <v>69205.47</v>
      </c>
      <c r="H32" s="6">
        <v>26870765.720000003</v>
      </c>
      <c r="I32" s="33">
        <v>26939971.190000001</v>
      </c>
      <c r="J32" s="5">
        <v>22127.040000000001</v>
      </c>
      <c r="K32" s="6">
        <v>14933528.119999999</v>
      </c>
      <c r="L32" s="33">
        <v>14955655.159999998</v>
      </c>
      <c r="N32" s="179"/>
      <c r="O32" s="179"/>
      <c r="P32" s="179"/>
      <c r="Q32" s="179"/>
      <c r="R32" s="179"/>
      <c r="S32" s="179"/>
    </row>
    <row r="33" spans="1:19" ht="21" customHeight="1" x14ac:dyDescent="0.2">
      <c r="A33" s="264" t="s">
        <v>210</v>
      </c>
      <c r="B33" s="271"/>
      <c r="C33" s="271"/>
      <c r="D33" s="271"/>
      <c r="E33" s="272"/>
      <c r="F33" s="10">
        <v>150</v>
      </c>
      <c r="G33" s="165">
        <v>-193616994.03</v>
      </c>
      <c r="H33" s="166">
        <v>-714266506.39999998</v>
      </c>
      <c r="I33" s="33">
        <v>-907883500.42999995</v>
      </c>
      <c r="J33" s="165">
        <v>-214711482.02999994</v>
      </c>
      <c r="K33" s="166">
        <v>-648596627.34000015</v>
      </c>
      <c r="L33" s="33">
        <v>-863308109.37000012</v>
      </c>
      <c r="N33" s="179"/>
      <c r="O33" s="179"/>
      <c r="P33" s="179"/>
      <c r="Q33" s="179"/>
      <c r="R33" s="179"/>
      <c r="S33" s="179"/>
    </row>
    <row r="34" spans="1:19" ht="12.75" customHeight="1" x14ac:dyDescent="0.2">
      <c r="A34" s="270" t="s">
        <v>211</v>
      </c>
      <c r="B34" s="271"/>
      <c r="C34" s="271"/>
      <c r="D34" s="271"/>
      <c r="E34" s="272"/>
      <c r="F34" s="10">
        <v>151</v>
      </c>
      <c r="G34" s="165">
        <v>-193990546.84</v>
      </c>
      <c r="H34" s="166">
        <v>-635086966.89999998</v>
      </c>
      <c r="I34" s="33">
        <v>-829077513.74000001</v>
      </c>
      <c r="J34" s="166">
        <v>-208063799.27999994</v>
      </c>
      <c r="K34" s="166">
        <v>-678249335.02000022</v>
      </c>
      <c r="L34" s="33">
        <v>-886313134.30000019</v>
      </c>
      <c r="N34" s="179"/>
      <c r="O34" s="179"/>
      <c r="P34" s="179"/>
      <c r="Q34" s="179"/>
      <c r="R34" s="179"/>
      <c r="S34" s="179"/>
    </row>
    <row r="35" spans="1:19" ht="12.75" customHeight="1" x14ac:dyDescent="0.2">
      <c r="A35" s="270" t="s">
        <v>212</v>
      </c>
      <c r="B35" s="271"/>
      <c r="C35" s="271"/>
      <c r="D35" s="271"/>
      <c r="E35" s="272"/>
      <c r="F35" s="10">
        <v>152</v>
      </c>
      <c r="G35" s="5">
        <v>-193990546.84</v>
      </c>
      <c r="H35" s="6">
        <v>-709790596.17000008</v>
      </c>
      <c r="I35" s="33">
        <v>-903781143.01000011</v>
      </c>
      <c r="J35" s="5">
        <v>-208063799.27999994</v>
      </c>
      <c r="K35" s="6">
        <v>-737528972.05000019</v>
      </c>
      <c r="L35" s="33">
        <v>-945592771.33000016</v>
      </c>
      <c r="N35" s="179"/>
      <c r="O35" s="179"/>
      <c r="P35" s="179"/>
      <c r="Q35" s="179"/>
      <c r="R35" s="179"/>
      <c r="S35" s="179"/>
    </row>
    <row r="36" spans="1:19" ht="12.75" customHeight="1" x14ac:dyDescent="0.2">
      <c r="A36" s="270" t="s">
        <v>213</v>
      </c>
      <c r="B36" s="271"/>
      <c r="C36" s="271"/>
      <c r="D36" s="271"/>
      <c r="E36" s="272"/>
      <c r="F36" s="10">
        <v>153</v>
      </c>
      <c r="G36" s="5"/>
      <c r="H36" s="6">
        <v>1067275.82</v>
      </c>
      <c r="I36" s="33">
        <v>1067275.82</v>
      </c>
      <c r="J36" s="5">
        <v>0</v>
      </c>
      <c r="K36" s="6">
        <v>1967654.64</v>
      </c>
      <c r="L36" s="33">
        <v>1967654.64</v>
      </c>
      <c r="N36" s="179"/>
      <c r="O36" s="179"/>
      <c r="P36" s="179"/>
      <c r="Q36" s="179"/>
      <c r="R36" s="179"/>
      <c r="S36" s="179"/>
    </row>
    <row r="37" spans="1:19" ht="12.75" customHeight="1" x14ac:dyDescent="0.2">
      <c r="A37" s="270" t="s">
        <v>214</v>
      </c>
      <c r="B37" s="271"/>
      <c r="C37" s="271"/>
      <c r="D37" s="271"/>
      <c r="E37" s="272"/>
      <c r="F37" s="10">
        <v>154</v>
      </c>
      <c r="G37" s="5"/>
      <c r="H37" s="6">
        <v>73636353.450000003</v>
      </c>
      <c r="I37" s="33">
        <v>73636353.450000003</v>
      </c>
      <c r="J37" s="5">
        <v>0</v>
      </c>
      <c r="K37" s="6">
        <v>57311982.389999986</v>
      </c>
      <c r="L37" s="33">
        <v>57311982.389999986</v>
      </c>
      <c r="N37" s="179"/>
      <c r="O37" s="179"/>
      <c r="P37" s="179"/>
      <c r="Q37" s="179"/>
      <c r="R37" s="179"/>
      <c r="S37" s="179"/>
    </row>
    <row r="38" spans="1:19" ht="12.75" customHeight="1" x14ac:dyDescent="0.2">
      <c r="A38" s="270" t="s">
        <v>215</v>
      </c>
      <c r="B38" s="271"/>
      <c r="C38" s="271"/>
      <c r="D38" s="271"/>
      <c r="E38" s="272"/>
      <c r="F38" s="10">
        <v>155</v>
      </c>
      <c r="G38" s="165">
        <v>373552.81</v>
      </c>
      <c r="H38" s="166">
        <v>-79179539.499999985</v>
      </c>
      <c r="I38" s="33">
        <v>-78805986.689999983</v>
      </c>
      <c r="J38" s="165">
        <v>-6647682.75</v>
      </c>
      <c r="K38" s="166">
        <v>29652707.680000011</v>
      </c>
      <c r="L38" s="33">
        <v>23005024.930000011</v>
      </c>
      <c r="N38" s="179"/>
      <c r="O38" s="179"/>
      <c r="P38" s="179"/>
      <c r="Q38" s="179"/>
      <c r="R38" s="179"/>
      <c r="S38" s="179"/>
    </row>
    <row r="39" spans="1:19" ht="12.75" customHeight="1" x14ac:dyDescent="0.2">
      <c r="A39" s="270" t="s">
        <v>216</v>
      </c>
      <c r="B39" s="271"/>
      <c r="C39" s="271"/>
      <c r="D39" s="271"/>
      <c r="E39" s="272"/>
      <c r="F39" s="10">
        <v>156</v>
      </c>
      <c r="G39" s="5">
        <v>373552.81</v>
      </c>
      <c r="H39" s="6">
        <v>-71674873.799999982</v>
      </c>
      <c r="I39" s="33">
        <v>-71301320.98999998</v>
      </c>
      <c r="J39" s="5">
        <v>-6647682.75</v>
      </c>
      <c r="K39" s="6">
        <v>-10903696.54999999</v>
      </c>
      <c r="L39" s="33">
        <v>-17551379.29999999</v>
      </c>
      <c r="N39" s="179"/>
      <c r="O39" s="179"/>
      <c r="P39" s="179"/>
      <c r="Q39" s="179"/>
      <c r="R39" s="179"/>
      <c r="S39" s="179"/>
    </row>
    <row r="40" spans="1:19" ht="12.75" customHeight="1" x14ac:dyDescent="0.2">
      <c r="A40" s="270" t="s">
        <v>217</v>
      </c>
      <c r="B40" s="271"/>
      <c r="C40" s="271"/>
      <c r="D40" s="271"/>
      <c r="E40" s="272"/>
      <c r="F40" s="10">
        <v>157</v>
      </c>
      <c r="G40" s="5"/>
      <c r="H40" s="6">
        <v>1135380.25</v>
      </c>
      <c r="I40" s="33">
        <v>1135380.25</v>
      </c>
      <c r="J40" s="5">
        <v>0</v>
      </c>
      <c r="K40" s="6">
        <v>14678541.109999999</v>
      </c>
      <c r="L40" s="33">
        <v>14678541.109999999</v>
      </c>
      <c r="N40" s="179"/>
      <c r="O40" s="179"/>
      <c r="P40" s="179"/>
      <c r="Q40" s="179"/>
      <c r="R40" s="179"/>
      <c r="S40" s="179"/>
    </row>
    <row r="41" spans="1:19" ht="12.75" customHeight="1" x14ac:dyDescent="0.2">
      <c r="A41" s="270" t="s">
        <v>218</v>
      </c>
      <c r="B41" s="271"/>
      <c r="C41" s="271"/>
      <c r="D41" s="271"/>
      <c r="E41" s="272"/>
      <c r="F41" s="10">
        <v>158</v>
      </c>
      <c r="G41" s="5"/>
      <c r="H41" s="6">
        <v>-8640045.9500000011</v>
      </c>
      <c r="I41" s="33">
        <v>-8640045.9500000011</v>
      </c>
      <c r="J41" s="5">
        <v>0</v>
      </c>
      <c r="K41" s="6">
        <v>25877863.120000001</v>
      </c>
      <c r="L41" s="33">
        <v>25877863.120000001</v>
      </c>
      <c r="N41" s="179"/>
      <c r="O41" s="179"/>
      <c r="P41" s="179"/>
      <c r="Q41" s="179"/>
      <c r="R41" s="179"/>
      <c r="S41" s="179"/>
    </row>
    <row r="42" spans="1:19" ht="26.25" customHeight="1" x14ac:dyDescent="0.2">
      <c r="A42" s="264" t="s">
        <v>219</v>
      </c>
      <c r="B42" s="271"/>
      <c r="C42" s="271"/>
      <c r="D42" s="271"/>
      <c r="E42" s="272"/>
      <c r="F42" s="10">
        <v>159</v>
      </c>
      <c r="G42" s="165">
        <v>-184449189.41</v>
      </c>
      <c r="H42" s="166">
        <v>0</v>
      </c>
      <c r="I42" s="33">
        <v>-184449189.41</v>
      </c>
      <c r="J42" s="165">
        <v>-69888319.229999989</v>
      </c>
      <c r="K42" s="166">
        <v>11458300</v>
      </c>
      <c r="L42" s="33">
        <v>-58430019.229999989</v>
      </c>
      <c r="N42" s="179"/>
      <c r="O42" s="179"/>
      <c r="P42" s="179"/>
      <c r="Q42" s="179"/>
      <c r="R42" s="179"/>
      <c r="S42" s="179"/>
    </row>
    <row r="43" spans="1:19" ht="21" customHeight="1" x14ac:dyDescent="0.2">
      <c r="A43" s="270" t="s">
        <v>220</v>
      </c>
      <c r="B43" s="271"/>
      <c r="C43" s="271"/>
      <c r="D43" s="271"/>
      <c r="E43" s="272"/>
      <c r="F43" s="10">
        <v>160</v>
      </c>
      <c r="G43" s="165">
        <v>-184449189.41</v>
      </c>
      <c r="H43" s="166">
        <v>0</v>
      </c>
      <c r="I43" s="33">
        <v>-184449189.41</v>
      </c>
      <c r="J43" s="165">
        <v>-65810671.339999996</v>
      </c>
      <c r="K43" s="166">
        <v>0</v>
      </c>
      <c r="L43" s="33">
        <v>-65810671.339999996</v>
      </c>
      <c r="N43" s="179"/>
      <c r="O43" s="179"/>
      <c r="P43" s="179"/>
      <c r="Q43" s="179"/>
      <c r="R43" s="179"/>
      <c r="S43" s="179"/>
    </row>
    <row r="44" spans="1:19" ht="12.75" customHeight="1" x14ac:dyDescent="0.2">
      <c r="A44" s="270" t="s">
        <v>221</v>
      </c>
      <c r="B44" s="271"/>
      <c r="C44" s="271"/>
      <c r="D44" s="271"/>
      <c r="E44" s="272"/>
      <c r="F44" s="10">
        <v>161</v>
      </c>
      <c r="G44" s="5">
        <v>-184300301.97</v>
      </c>
      <c r="H44" s="6"/>
      <c r="I44" s="33">
        <v>-184300301.97</v>
      </c>
      <c r="J44" s="5">
        <v>-65687074.319999993</v>
      </c>
      <c r="K44" s="6">
        <v>0</v>
      </c>
      <c r="L44" s="33">
        <v>-65687074.319999993</v>
      </c>
      <c r="N44" s="179"/>
      <c r="O44" s="179"/>
      <c r="P44" s="179"/>
      <c r="Q44" s="179"/>
      <c r="R44" s="179"/>
      <c r="S44" s="179"/>
    </row>
    <row r="45" spans="1:19" ht="12.75" customHeight="1" x14ac:dyDescent="0.2">
      <c r="A45" s="270" t="s">
        <v>222</v>
      </c>
      <c r="B45" s="271"/>
      <c r="C45" s="271"/>
      <c r="D45" s="271"/>
      <c r="E45" s="272"/>
      <c r="F45" s="10">
        <v>162</v>
      </c>
      <c r="G45" s="5">
        <v>-148887.44</v>
      </c>
      <c r="H45" s="6"/>
      <c r="I45" s="33">
        <v>-148887.44</v>
      </c>
      <c r="J45" s="5">
        <v>-123597.01999999999</v>
      </c>
      <c r="K45" s="6">
        <v>0</v>
      </c>
      <c r="L45" s="33">
        <v>-123597.01999999999</v>
      </c>
      <c r="N45" s="179"/>
      <c r="O45" s="179"/>
      <c r="P45" s="179"/>
      <c r="Q45" s="179"/>
      <c r="R45" s="179"/>
      <c r="S45" s="179"/>
    </row>
    <row r="46" spans="1:19" ht="24.75" customHeight="1" x14ac:dyDescent="0.2">
      <c r="A46" s="270" t="s">
        <v>223</v>
      </c>
      <c r="B46" s="271"/>
      <c r="C46" s="271"/>
      <c r="D46" s="271"/>
      <c r="E46" s="272"/>
      <c r="F46" s="10">
        <v>163</v>
      </c>
      <c r="G46" s="165">
        <v>0</v>
      </c>
      <c r="H46" s="166">
        <v>0</v>
      </c>
      <c r="I46" s="33">
        <v>0</v>
      </c>
      <c r="J46" s="165">
        <v>-4077647.8899999997</v>
      </c>
      <c r="K46" s="166">
        <v>11458300</v>
      </c>
      <c r="L46" s="33">
        <v>7380652.1100000003</v>
      </c>
      <c r="N46" s="179"/>
      <c r="O46" s="179"/>
      <c r="P46" s="179"/>
      <c r="Q46" s="179"/>
      <c r="R46" s="179"/>
      <c r="S46" s="179"/>
    </row>
    <row r="47" spans="1:19" ht="12.75" customHeight="1" x14ac:dyDescent="0.2">
      <c r="A47" s="270" t="s">
        <v>216</v>
      </c>
      <c r="B47" s="271"/>
      <c r="C47" s="271"/>
      <c r="D47" s="271"/>
      <c r="E47" s="272"/>
      <c r="F47" s="10">
        <v>164</v>
      </c>
      <c r="G47" s="5"/>
      <c r="H47" s="6"/>
      <c r="I47" s="33">
        <v>0</v>
      </c>
      <c r="J47" s="5">
        <v>-4077647.8899999997</v>
      </c>
      <c r="K47" s="6">
        <v>11458300</v>
      </c>
      <c r="L47" s="33">
        <v>7380652.1100000003</v>
      </c>
      <c r="N47" s="179"/>
      <c r="O47" s="179"/>
      <c r="P47" s="179"/>
      <c r="Q47" s="179"/>
      <c r="R47" s="179"/>
      <c r="S47" s="179"/>
    </row>
    <row r="48" spans="1:19" ht="12.75" customHeight="1" x14ac:dyDescent="0.2">
      <c r="A48" s="270" t="s">
        <v>217</v>
      </c>
      <c r="B48" s="271"/>
      <c r="C48" s="271"/>
      <c r="D48" s="271"/>
      <c r="E48" s="272"/>
      <c r="F48" s="10">
        <v>165</v>
      </c>
      <c r="G48" s="5"/>
      <c r="H48" s="6"/>
      <c r="I48" s="33">
        <v>0</v>
      </c>
      <c r="J48" s="5">
        <v>0</v>
      </c>
      <c r="K48" s="6">
        <v>0</v>
      </c>
      <c r="L48" s="33">
        <v>0</v>
      </c>
      <c r="N48" s="179"/>
      <c r="O48" s="179"/>
      <c r="P48" s="179"/>
      <c r="Q48" s="179"/>
      <c r="R48" s="179"/>
      <c r="S48" s="179"/>
    </row>
    <row r="49" spans="1:19" ht="12.75" customHeight="1" x14ac:dyDescent="0.2">
      <c r="A49" s="270" t="s">
        <v>218</v>
      </c>
      <c r="B49" s="271"/>
      <c r="C49" s="271"/>
      <c r="D49" s="271"/>
      <c r="E49" s="272"/>
      <c r="F49" s="10">
        <v>166</v>
      </c>
      <c r="G49" s="5"/>
      <c r="H49" s="6"/>
      <c r="I49" s="33">
        <v>0</v>
      </c>
      <c r="J49" s="5">
        <v>0</v>
      </c>
      <c r="K49" s="6">
        <v>0</v>
      </c>
      <c r="L49" s="33">
        <v>0</v>
      </c>
      <c r="N49" s="179"/>
      <c r="O49" s="179"/>
      <c r="P49" s="179"/>
      <c r="Q49" s="179"/>
      <c r="R49" s="179"/>
      <c r="S49" s="179"/>
    </row>
    <row r="50" spans="1:19" ht="40.5" customHeight="1" x14ac:dyDescent="0.2">
      <c r="A50" s="323" t="s">
        <v>224</v>
      </c>
      <c r="B50" s="324"/>
      <c r="C50" s="324"/>
      <c r="D50" s="324"/>
      <c r="E50" s="325"/>
      <c r="F50" s="10">
        <v>167</v>
      </c>
      <c r="G50" s="165">
        <v>2168365.88</v>
      </c>
      <c r="H50" s="166">
        <v>0</v>
      </c>
      <c r="I50" s="33">
        <v>2168365.88</v>
      </c>
      <c r="J50" s="165">
        <v>-62267006.700000003</v>
      </c>
      <c r="K50" s="166">
        <v>0</v>
      </c>
      <c r="L50" s="33">
        <v>-62267006.700000003</v>
      </c>
      <c r="N50" s="179"/>
      <c r="O50" s="179"/>
      <c r="P50" s="179"/>
      <c r="Q50" s="179"/>
      <c r="R50" s="179"/>
      <c r="S50" s="179"/>
    </row>
    <row r="51" spans="1:19" ht="12.75" customHeight="1" x14ac:dyDescent="0.2">
      <c r="A51" s="270" t="s">
        <v>225</v>
      </c>
      <c r="B51" s="271"/>
      <c r="C51" s="271"/>
      <c r="D51" s="271"/>
      <c r="E51" s="272"/>
      <c r="F51" s="10">
        <v>168</v>
      </c>
      <c r="G51" s="5">
        <v>2168365.88</v>
      </c>
      <c r="H51" s="6"/>
      <c r="I51" s="33">
        <v>2168365.88</v>
      </c>
      <c r="J51" s="5">
        <v>-62267006.700000003</v>
      </c>
      <c r="K51" s="6">
        <v>0</v>
      </c>
      <c r="L51" s="33">
        <v>-62267006.700000003</v>
      </c>
      <c r="N51" s="179"/>
      <c r="O51" s="179"/>
      <c r="P51" s="179"/>
      <c r="Q51" s="179"/>
      <c r="R51" s="179"/>
      <c r="S51" s="179"/>
    </row>
    <row r="52" spans="1:19" ht="12.75" customHeight="1" x14ac:dyDescent="0.2">
      <c r="A52" s="270" t="s">
        <v>226</v>
      </c>
      <c r="B52" s="271"/>
      <c r="C52" s="271"/>
      <c r="D52" s="271"/>
      <c r="E52" s="272"/>
      <c r="F52" s="10">
        <v>169</v>
      </c>
      <c r="G52" s="5"/>
      <c r="H52" s="6"/>
      <c r="I52" s="33">
        <v>0</v>
      </c>
      <c r="J52" s="5">
        <v>0</v>
      </c>
      <c r="K52" s="6">
        <v>0</v>
      </c>
      <c r="L52" s="33">
        <v>0</v>
      </c>
      <c r="N52" s="179"/>
      <c r="O52" s="179"/>
      <c r="P52" s="179"/>
      <c r="Q52" s="179"/>
      <c r="R52" s="179"/>
      <c r="S52" s="179"/>
    </row>
    <row r="53" spans="1:19" ht="12.75" customHeight="1" x14ac:dyDescent="0.2">
      <c r="A53" s="270" t="s">
        <v>227</v>
      </c>
      <c r="B53" s="271"/>
      <c r="C53" s="271"/>
      <c r="D53" s="271"/>
      <c r="E53" s="272"/>
      <c r="F53" s="10">
        <v>170</v>
      </c>
      <c r="G53" s="5"/>
      <c r="H53" s="6"/>
      <c r="I53" s="33">
        <v>0</v>
      </c>
      <c r="J53" s="5">
        <v>0</v>
      </c>
      <c r="K53" s="6">
        <v>0</v>
      </c>
      <c r="L53" s="33">
        <v>0</v>
      </c>
      <c r="N53" s="179"/>
      <c r="O53" s="179"/>
      <c r="P53" s="179"/>
      <c r="Q53" s="179"/>
      <c r="R53" s="179"/>
      <c r="S53" s="179"/>
    </row>
    <row r="54" spans="1:19" ht="33.75" customHeight="1" x14ac:dyDescent="0.2">
      <c r="A54" s="264" t="s">
        <v>369</v>
      </c>
      <c r="B54" s="271"/>
      <c r="C54" s="271"/>
      <c r="D54" s="271"/>
      <c r="E54" s="272"/>
      <c r="F54" s="10">
        <v>171</v>
      </c>
      <c r="G54" s="165">
        <v>0</v>
      </c>
      <c r="H54" s="166">
        <v>0</v>
      </c>
      <c r="I54" s="33">
        <v>0</v>
      </c>
      <c r="J54" s="165">
        <v>0</v>
      </c>
      <c r="K54" s="166">
        <v>-1223370.1599999999</v>
      </c>
      <c r="L54" s="33">
        <v>-1223370.1599999999</v>
      </c>
      <c r="N54" s="179"/>
      <c r="O54" s="179"/>
      <c r="P54" s="179"/>
      <c r="Q54" s="179"/>
      <c r="R54" s="179"/>
      <c r="S54" s="179"/>
    </row>
    <row r="55" spans="1:19" ht="12.75" customHeight="1" x14ac:dyDescent="0.2">
      <c r="A55" s="270" t="s">
        <v>229</v>
      </c>
      <c r="B55" s="271"/>
      <c r="C55" s="271"/>
      <c r="D55" s="271"/>
      <c r="E55" s="272"/>
      <c r="F55" s="10">
        <v>172</v>
      </c>
      <c r="G55" s="186"/>
      <c r="H55" s="187"/>
      <c r="I55" s="33">
        <v>0</v>
      </c>
      <c r="J55" s="5">
        <v>0</v>
      </c>
      <c r="K55" s="6">
        <v>-1223370.1599999999</v>
      </c>
      <c r="L55" s="33">
        <v>-1223370.1599999999</v>
      </c>
      <c r="N55" s="179"/>
      <c r="O55" s="179"/>
      <c r="P55" s="179"/>
      <c r="Q55" s="179"/>
      <c r="R55" s="179"/>
      <c r="S55" s="179"/>
    </row>
    <row r="56" spans="1:19" ht="12.75" customHeight="1" x14ac:dyDescent="0.2">
      <c r="A56" s="331" t="s">
        <v>230</v>
      </c>
      <c r="B56" s="273"/>
      <c r="C56" s="273"/>
      <c r="D56" s="273"/>
      <c r="E56" s="280"/>
      <c r="F56" s="11">
        <v>173</v>
      </c>
      <c r="G56" s="182"/>
      <c r="H56" s="6"/>
      <c r="I56" s="188">
        <v>0</v>
      </c>
      <c r="J56" s="5">
        <v>0</v>
      </c>
      <c r="K56" s="6">
        <v>0</v>
      </c>
      <c r="L56" s="33">
        <v>0</v>
      </c>
      <c r="N56" s="179"/>
      <c r="O56" s="179"/>
      <c r="P56" s="179"/>
      <c r="Q56" s="179"/>
      <c r="R56" s="179"/>
      <c r="S56" s="179"/>
    </row>
    <row r="57" spans="1:19" ht="24.75" customHeight="1" x14ac:dyDescent="0.2">
      <c r="A57" s="332" t="s">
        <v>231</v>
      </c>
      <c r="B57" s="333"/>
      <c r="C57" s="333"/>
      <c r="D57" s="333"/>
      <c r="E57" s="334"/>
      <c r="F57" s="127">
        <v>174</v>
      </c>
      <c r="G57" s="183">
        <v>-83101512.340000033</v>
      </c>
      <c r="H57" s="184">
        <v>-529397646.13999993</v>
      </c>
      <c r="I57" s="33">
        <v>-612499158.48000002</v>
      </c>
      <c r="J57" s="165">
        <v>-81930908.110000044</v>
      </c>
      <c r="K57" s="166">
        <v>-500689374.38000023</v>
      </c>
      <c r="L57" s="33">
        <v>-582620282.49000025</v>
      </c>
      <c r="N57" s="179"/>
      <c r="O57" s="179"/>
      <c r="P57" s="179"/>
      <c r="Q57" s="179"/>
      <c r="R57" s="179"/>
      <c r="S57" s="179"/>
    </row>
    <row r="58" spans="1:19" ht="12.75" customHeight="1" x14ac:dyDescent="0.2">
      <c r="A58" s="270" t="s">
        <v>232</v>
      </c>
      <c r="B58" s="271"/>
      <c r="C58" s="271"/>
      <c r="D58" s="271"/>
      <c r="E58" s="272"/>
      <c r="F58" s="10">
        <v>175</v>
      </c>
      <c r="G58" s="165">
        <v>-40874137.009999998</v>
      </c>
      <c r="H58" s="166">
        <v>-233899895.50999993</v>
      </c>
      <c r="I58" s="33">
        <v>-274774032.51999992</v>
      </c>
      <c r="J58" s="165">
        <v>-46494437.370000005</v>
      </c>
      <c r="K58" s="166">
        <v>-258234993.89999989</v>
      </c>
      <c r="L58" s="33">
        <v>-304729431.26999986</v>
      </c>
      <c r="N58" s="179"/>
      <c r="O58" s="179"/>
      <c r="P58" s="179"/>
      <c r="Q58" s="179"/>
      <c r="R58" s="179"/>
      <c r="S58" s="179"/>
    </row>
    <row r="59" spans="1:19" ht="12.75" customHeight="1" x14ac:dyDescent="0.2">
      <c r="A59" s="270" t="s">
        <v>233</v>
      </c>
      <c r="B59" s="271"/>
      <c r="C59" s="271"/>
      <c r="D59" s="271"/>
      <c r="E59" s="272"/>
      <c r="F59" s="10">
        <v>176</v>
      </c>
      <c r="G59" s="5">
        <v>-25572833.419999998</v>
      </c>
      <c r="H59" s="6">
        <v>-158929036.29999998</v>
      </c>
      <c r="I59" s="33">
        <v>-184501869.71999997</v>
      </c>
      <c r="J59" s="5">
        <v>-30754664.470000006</v>
      </c>
      <c r="K59" s="6">
        <v>-179284399.08999982</v>
      </c>
      <c r="L59" s="33">
        <v>-210039063.55999982</v>
      </c>
      <c r="N59" s="179"/>
      <c r="O59" s="179"/>
      <c r="P59" s="179"/>
      <c r="Q59" s="179"/>
      <c r="R59" s="179"/>
      <c r="S59" s="179"/>
    </row>
    <row r="60" spans="1:19" ht="12.75" customHeight="1" x14ac:dyDescent="0.2">
      <c r="A60" s="270" t="s">
        <v>234</v>
      </c>
      <c r="B60" s="271"/>
      <c r="C60" s="271"/>
      <c r="D60" s="271"/>
      <c r="E60" s="272"/>
      <c r="F60" s="10">
        <v>177</v>
      </c>
      <c r="G60" s="5">
        <v>-15301303.589999998</v>
      </c>
      <c r="H60" s="6">
        <v>-74970859.209999964</v>
      </c>
      <c r="I60" s="33">
        <v>-90272162.799999967</v>
      </c>
      <c r="J60" s="5">
        <v>-15739772.899999995</v>
      </c>
      <c r="K60" s="6">
        <v>-78950594.810000062</v>
      </c>
      <c r="L60" s="33">
        <v>-94690367.710000053</v>
      </c>
      <c r="N60" s="179"/>
      <c r="O60" s="179"/>
      <c r="P60" s="179"/>
      <c r="Q60" s="179"/>
      <c r="R60" s="179"/>
      <c r="S60" s="179"/>
    </row>
    <row r="61" spans="1:19" ht="12.75" customHeight="1" x14ac:dyDescent="0.2">
      <c r="A61" s="270" t="s">
        <v>235</v>
      </c>
      <c r="B61" s="271"/>
      <c r="C61" s="271"/>
      <c r="D61" s="271"/>
      <c r="E61" s="272"/>
      <c r="F61" s="10">
        <v>178</v>
      </c>
      <c r="G61" s="5"/>
      <c r="H61" s="6"/>
      <c r="I61" s="33">
        <v>0</v>
      </c>
      <c r="J61" s="5">
        <v>0</v>
      </c>
      <c r="K61" s="6">
        <v>0</v>
      </c>
      <c r="L61" s="33">
        <v>0</v>
      </c>
      <c r="N61" s="179"/>
      <c r="O61" s="179"/>
      <c r="P61" s="179"/>
      <c r="Q61" s="179"/>
      <c r="R61" s="179"/>
      <c r="S61" s="179"/>
    </row>
    <row r="62" spans="1:19" ht="15" customHeight="1" x14ac:dyDescent="0.2">
      <c r="A62" s="270" t="s">
        <v>236</v>
      </c>
      <c r="B62" s="271"/>
      <c r="C62" s="271"/>
      <c r="D62" s="271"/>
      <c r="E62" s="272"/>
      <c r="F62" s="10">
        <v>179</v>
      </c>
      <c r="G62" s="165">
        <v>-42227375.330000043</v>
      </c>
      <c r="H62" s="166">
        <v>-295497750.63</v>
      </c>
      <c r="I62" s="33">
        <v>-337725125.96000004</v>
      </c>
      <c r="J62" s="165">
        <v>-35436470.740000039</v>
      </c>
      <c r="K62" s="166">
        <v>-242454380.48000032</v>
      </c>
      <c r="L62" s="33">
        <v>-277890851.22000039</v>
      </c>
      <c r="N62" s="179"/>
      <c r="O62" s="179"/>
      <c r="P62" s="179"/>
      <c r="Q62" s="179"/>
      <c r="R62" s="179"/>
      <c r="S62" s="179"/>
    </row>
    <row r="63" spans="1:19" ht="12.75" customHeight="1" x14ac:dyDescent="0.2">
      <c r="A63" s="270" t="s">
        <v>237</v>
      </c>
      <c r="B63" s="271"/>
      <c r="C63" s="271"/>
      <c r="D63" s="271"/>
      <c r="E63" s="272"/>
      <c r="F63" s="10">
        <v>180</v>
      </c>
      <c r="G63" s="5">
        <v>-1411052.9600000002</v>
      </c>
      <c r="H63" s="6">
        <v>-26319464.150000013</v>
      </c>
      <c r="I63" s="33">
        <v>-27730517.110000014</v>
      </c>
      <c r="J63" s="5">
        <v>-681816.40999999992</v>
      </c>
      <c r="K63" s="6">
        <v>-27706287.709999997</v>
      </c>
      <c r="L63" s="33">
        <v>-28388104.119999997</v>
      </c>
      <c r="N63" s="179"/>
      <c r="O63" s="179"/>
      <c r="P63" s="179"/>
      <c r="Q63" s="179"/>
      <c r="R63" s="179"/>
      <c r="S63" s="179"/>
    </row>
    <row r="64" spans="1:19" ht="12.75" customHeight="1" x14ac:dyDescent="0.2">
      <c r="A64" s="270" t="s">
        <v>238</v>
      </c>
      <c r="B64" s="271"/>
      <c r="C64" s="271"/>
      <c r="D64" s="271"/>
      <c r="E64" s="272"/>
      <c r="F64" s="10">
        <v>181</v>
      </c>
      <c r="G64" s="5">
        <v>-22480424.41</v>
      </c>
      <c r="H64" s="6">
        <v>-157519262.51999995</v>
      </c>
      <c r="I64" s="33">
        <v>-179999686.92999995</v>
      </c>
      <c r="J64" s="5">
        <v>-17586867.100000016</v>
      </c>
      <c r="K64" s="6">
        <v>-120792388.88999999</v>
      </c>
      <c r="L64" s="33">
        <v>-138379255.99000001</v>
      </c>
      <c r="N64" s="179"/>
      <c r="O64" s="179"/>
      <c r="P64" s="179"/>
      <c r="Q64" s="179"/>
      <c r="R64" s="179"/>
      <c r="S64" s="179"/>
    </row>
    <row r="65" spans="1:19" ht="12.75" customHeight="1" x14ac:dyDescent="0.2">
      <c r="A65" s="270" t="s">
        <v>239</v>
      </c>
      <c r="B65" s="271"/>
      <c r="C65" s="271"/>
      <c r="D65" s="271"/>
      <c r="E65" s="272"/>
      <c r="F65" s="10">
        <v>182</v>
      </c>
      <c r="G65" s="5">
        <v>-18335897.960000038</v>
      </c>
      <c r="H65" s="6">
        <v>-111659023.96000001</v>
      </c>
      <c r="I65" s="33">
        <v>-129994921.92000005</v>
      </c>
      <c r="J65" s="5">
        <v>-17167787.230000027</v>
      </c>
      <c r="K65" s="6">
        <v>-93955703.880000338</v>
      </c>
      <c r="L65" s="33">
        <v>-111123491.11000037</v>
      </c>
      <c r="N65" s="179"/>
      <c r="O65" s="179"/>
      <c r="P65" s="179"/>
      <c r="Q65" s="179"/>
      <c r="R65" s="179"/>
      <c r="S65" s="179"/>
    </row>
    <row r="66" spans="1:19" ht="12.75" customHeight="1" x14ac:dyDescent="0.2">
      <c r="A66" s="264" t="s">
        <v>240</v>
      </c>
      <c r="B66" s="271"/>
      <c r="C66" s="271"/>
      <c r="D66" s="271"/>
      <c r="E66" s="272"/>
      <c r="F66" s="10">
        <v>183</v>
      </c>
      <c r="G66" s="165">
        <v>-20675272.09</v>
      </c>
      <c r="H66" s="166">
        <v>-51813091.32</v>
      </c>
      <c r="I66" s="33">
        <v>-72488363.409999996</v>
      </c>
      <c r="J66" s="165">
        <v>-39234908.640000015</v>
      </c>
      <c r="K66" s="166">
        <v>-57167988.820000015</v>
      </c>
      <c r="L66" s="33">
        <v>-96402897.460000038</v>
      </c>
      <c r="N66" s="179"/>
      <c r="O66" s="179"/>
      <c r="P66" s="179"/>
      <c r="Q66" s="179"/>
      <c r="R66" s="179"/>
      <c r="S66" s="179"/>
    </row>
    <row r="67" spans="1:19" ht="24.75" customHeight="1" x14ac:dyDescent="0.2">
      <c r="A67" s="270" t="s">
        <v>241</v>
      </c>
      <c r="B67" s="271"/>
      <c r="C67" s="271"/>
      <c r="D67" s="271"/>
      <c r="E67" s="272"/>
      <c r="F67" s="10">
        <v>184</v>
      </c>
      <c r="G67" s="5"/>
      <c r="H67" s="6"/>
      <c r="I67" s="33">
        <v>0</v>
      </c>
      <c r="J67" s="5">
        <v>0</v>
      </c>
      <c r="K67" s="6">
        <v>0</v>
      </c>
      <c r="L67" s="33">
        <v>0</v>
      </c>
      <c r="N67" s="179"/>
      <c r="O67" s="179"/>
      <c r="P67" s="179"/>
      <c r="Q67" s="179"/>
      <c r="R67" s="179"/>
      <c r="S67" s="179"/>
    </row>
    <row r="68" spans="1:19" ht="12.75" customHeight="1" x14ac:dyDescent="0.2">
      <c r="A68" s="270" t="s">
        <v>242</v>
      </c>
      <c r="B68" s="271"/>
      <c r="C68" s="271"/>
      <c r="D68" s="271"/>
      <c r="E68" s="272"/>
      <c r="F68" s="10">
        <v>185</v>
      </c>
      <c r="G68" s="5"/>
      <c r="H68" s="6"/>
      <c r="I68" s="33">
        <v>0</v>
      </c>
      <c r="J68" s="5">
        <v>0</v>
      </c>
      <c r="K68" s="6">
        <v>0</v>
      </c>
      <c r="L68" s="33">
        <v>0</v>
      </c>
      <c r="N68" s="179"/>
      <c r="O68" s="179"/>
      <c r="P68" s="179"/>
      <c r="Q68" s="179"/>
      <c r="R68" s="179"/>
      <c r="S68" s="179"/>
    </row>
    <row r="69" spans="1:19" ht="12.75" customHeight="1" x14ac:dyDescent="0.2">
      <c r="A69" s="270" t="s">
        <v>243</v>
      </c>
      <c r="B69" s="271"/>
      <c r="C69" s="271"/>
      <c r="D69" s="271"/>
      <c r="E69" s="272"/>
      <c r="F69" s="10">
        <v>186</v>
      </c>
      <c r="G69" s="5">
        <v>-12605157.000000002</v>
      </c>
      <c r="H69" s="6">
        <v>-44333079.630000003</v>
      </c>
      <c r="I69" s="33">
        <v>-56938236.630000003</v>
      </c>
      <c r="J69" s="5">
        <v>-1959677.08</v>
      </c>
      <c r="K69" s="6">
        <v>-29595968.490000017</v>
      </c>
      <c r="L69" s="33">
        <v>-31555645.570000015</v>
      </c>
      <c r="N69" s="179"/>
      <c r="O69" s="179"/>
      <c r="P69" s="179"/>
      <c r="Q69" s="179"/>
      <c r="R69" s="179"/>
      <c r="S69" s="179"/>
    </row>
    <row r="70" spans="1:19" ht="15.75" customHeight="1" x14ac:dyDescent="0.2">
      <c r="A70" s="270" t="s">
        <v>244</v>
      </c>
      <c r="B70" s="271"/>
      <c r="C70" s="271"/>
      <c r="D70" s="271"/>
      <c r="E70" s="272"/>
      <c r="F70" s="10">
        <v>187</v>
      </c>
      <c r="G70" s="5">
        <v>-90065.45</v>
      </c>
      <c r="H70" s="6">
        <v>-1564586.0500000003</v>
      </c>
      <c r="I70" s="33">
        <v>-1654651.5000000002</v>
      </c>
      <c r="J70" s="5">
        <v>-42814.22</v>
      </c>
      <c r="K70" s="6">
        <v>-407940.61</v>
      </c>
      <c r="L70" s="33">
        <v>-450754.82999999996</v>
      </c>
      <c r="N70" s="179"/>
      <c r="O70" s="179"/>
      <c r="P70" s="179"/>
      <c r="Q70" s="179"/>
      <c r="R70" s="179"/>
      <c r="S70" s="179"/>
    </row>
    <row r="71" spans="1:19" ht="16.5" customHeight="1" x14ac:dyDescent="0.2">
      <c r="A71" s="270" t="s">
        <v>245</v>
      </c>
      <c r="B71" s="271"/>
      <c r="C71" s="271"/>
      <c r="D71" s="271"/>
      <c r="E71" s="272"/>
      <c r="F71" s="10">
        <v>188</v>
      </c>
      <c r="G71" s="5">
        <v>0</v>
      </c>
      <c r="H71" s="6">
        <v>-2296691.71</v>
      </c>
      <c r="I71" s="33">
        <v>-2296691.71</v>
      </c>
      <c r="J71" s="5">
        <v>0</v>
      </c>
      <c r="K71" s="6">
        <v>5.773159728050814E-15</v>
      </c>
      <c r="L71" s="33">
        <v>5.773159728050814E-15</v>
      </c>
      <c r="N71" s="179"/>
      <c r="O71" s="179"/>
      <c r="P71" s="179"/>
      <c r="Q71" s="179"/>
      <c r="R71" s="179"/>
      <c r="S71" s="179"/>
    </row>
    <row r="72" spans="1:19" ht="12.75" customHeight="1" x14ac:dyDescent="0.2">
      <c r="A72" s="270" t="s">
        <v>246</v>
      </c>
      <c r="B72" s="271"/>
      <c r="C72" s="271"/>
      <c r="D72" s="271"/>
      <c r="E72" s="272"/>
      <c r="F72" s="10">
        <v>189</v>
      </c>
      <c r="G72" s="5">
        <v>-7573797.919999999</v>
      </c>
      <c r="H72" s="6"/>
      <c r="I72" s="33">
        <v>-7573797.919999999</v>
      </c>
      <c r="J72" s="5">
        <v>-36802626.94000002</v>
      </c>
      <c r="K72" s="6">
        <v>-21638296.049999997</v>
      </c>
      <c r="L72" s="33">
        <v>-58440922.990000017</v>
      </c>
      <c r="N72" s="179"/>
      <c r="O72" s="179"/>
      <c r="P72" s="179"/>
      <c r="Q72" s="179"/>
      <c r="R72" s="179"/>
      <c r="S72" s="179"/>
    </row>
    <row r="73" spans="1:19" ht="12.75" customHeight="1" x14ac:dyDescent="0.2">
      <c r="A73" s="270" t="s">
        <v>247</v>
      </c>
      <c r="B73" s="271"/>
      <c r="C73" s="271"/>
      <c r="D73" s="271"/>
      <c r="E73" s="272"/>
      <c r="F73" s="10">
        <v>190</v>
      </c>
      <c r="G73" s="5">
        <v>-406251.7199999998</v>
      </c>
      <c r="H73" s="6">
        <v>-3618733.9300000006</v>
      </c>
      <c r="I73" s="33">
        <v>-4024985.6500000004</v>
      </c>
      <c r="J73" s="5">
        <v>-429790.39999999985</v>
      </c>
      <c r="K73" s="6">
        <v>-5525783.6700000009</v>
      </c>
      <c r="L73" s="33">
        <v>-5955574.0700000003</v>
      </c>
      <c r="N73" s="179"/>
      <c r="O73" s="179"/>
      <c r="P73" s="179"/>
      <c r="Q73" s="179"/>
      <c r="R73" s="179"/>
      <c r="S73" s="179"/>
    </row>
    <row r="74" spans="1:19" ht="17.25" customHeight="1" x14ac:dyDescent="0.2">
      <c r="A74" s="264" t="s">
        <v>248</v>
      </c>
      <c r="B74" s="271"/>
      <c r="C74" s="271"/>
      <c r="D74" s="271"/>
      <c r="E74" s="272"/>
      <c r="F74" s="10">
        <v>191</v>
      </c>
      <c r="G74" s="165">
        <v>-260367.23</v>
      </c>
      <c r="H74" s="166">
        <v>-18086332.550000001</v>
      </c>
      <c r="I74" s="33">
        <v>-18346699.780000001</v>
      </c>
      <c r="J74" s="165">
        <v>-262082.89999999997</v>
      </c>
      <c r="K74" s="166">
        <v>-21542281.410000011</v>
      </c>
      <c r="L74" s="33">
        <v>-21804364.31000001</v>
      </c>
      <c r="N74" s="179"/>
      <c r="O74" s="179"/>
      <c r="P74" s="179"/>
      <c r="Q74" s="179"/>
      <c r="R74" s="179"/>
      <c r="S74" s="179"/>
    </row>
    <row r="75" spans="1:19" ht="12.75" customHeight="1" x14ac:dyDescent="0.2">
      <c r="A75" s="270" t="s">
        <v>249</v>
      </c>
      <c r="B75" s="271"/>
      <c r="C75" s="271"/>
      <c r="D75" s="271"/>
      <c r="E75" s="272"/>
      <c r="F75" s="10">
        <v>192</v>
      </c>
      <c r="G75" s="5"/>
      <c r="H75" s="6"/>
      <c r="I75" s="33">
        <v>0</v>
      </c>
      <c r="J75" s="5">
        <v>0</v>
      </c>
      <c r="K75" s="6">
        <v>0</v>
      </c>
      <c r="L75" s="33">
        <v>0</v>
      </c>
      <c r="N75" s="179"/>
      <c r="O75" s="179"/>
      <c r="P75" s="179"/>
      <c r="Q75" s="179"/>
      <c r="R75" s="179"/>
      <c r="S75" s="179"/>
    </row>
    <row r="76" spans="1:19" ht="12.75" customHeight="1" x14ac:dyDescent="0.2">
      <c r="A76" s="270" t="s">
        <v>250</v>
      </c>
      <c r="B76" s="271"/>
      <c r="C76" s="271"/>
      <c r="D76" s="271"/>
      <c r="E76" s="272"/>
      <c r="F76" s="10">
        <v>193</v>
      </c>
      <c r="G76" s="5">
        <v>-260367.23</v>
      </c>
      <c r="H76" s="6">
        <v>-18086332.550000001</v>
      </c>
      <c r="I76" s="33">
        <v>-18346699.780000001</v>
      </c>
      <c r="J76" s="5">
        <v>-262082.89999999997</v>
      </c>
      <c r="K76" s="6">
        <v>-21542281.410000011</v>
      </c>
      <c r="L76" s="33">
        <v>-21804364.31000001</v>
      </c>
      <c r="N76" s="179"/>
      <c r="O76" s="179"/>
      <c r="P76" s="179"/>
      <c r="Q76" s="179"/>
      <c r="R76" s="179"/>
      <c r="S76" s="179"/>
    </row>
    <row r="77" spans="1:19" ht="12.75" customHeight="1" x14ac:dyDescent="0.2">
      <c r="A77" s="264" t="s">
        <v>251</v>
      </c>
      <c r="B77" s="271"/>
      <c r="C77" s="271"/>
      <c r="D77" s="271"/>
      <c r="E77" s="272"/>
      <c r="F77" s="10">
        <v>194</v>
      </c>
      <c r="G77" s="5"/>
      <c r="H77" s="6">
        <v>-7816324.3400000008</v>
      </c>
      <c r="I77" s="33">
        <v>-7816324.3400000008</v>
      </c>
      <c r="J77" s="5">
        <v>-21966.519999999997</v>
      </c>
      <c r="K77" s="6">
        <v>-2266487.4000000004</v>
      </c>
      <c r="L77" s="33">
        <v>-2288453.9200000004</v>
      </c>
      <c r="N77" s="179"/>
      <c r="O77" s="179"/>
      <c r="P77" s="179"/>
      <c r="Q77" s="179"/>
      <c r="R77" s="179"/>
      <c r="S77" s="179"/>
    </row>
    <row r="78" spans="1:19" ht="42.75" customHeight="1" x14ac:dyDescent="0.2">
      <c r="A78" s="264" t="s">
        <v>252</v>
      </c>
      <c r="B78" s="265"/>
      <c r="C78" s="265"/>
      <c r="D78" s="265"/>
      <c r="E78" s="266"/>
      <c r="F78" s="10">
        <v>195</v>
      </c>
      <c r="G78" s="165">
        <v>-1283742.3100000392</v>
      </c>
      <c r="H78" s="166">
        <v>65928414.149999723</v>
      </c>
      <c r="I78" s="33">
        <v>64644671.839999683</v>
      </c>
      <c r="J78" s="165">
        <v>21908179.450000126</v>
      </c>
      <c r="K78" s="166">
        <v>122782961.72999914</v>
      </c>
      <c r="L78" s="33">
        <v>144691141.17999926</v>
      </c>
      <c r="N78" s="179"/>
      <c r="O78" s="179"/>
      <c r="P78" s="179"/>
      <c r="Q78" s="179"/>
      <c r="R78" s="179"/>
      <c r="S78" s="179"/>
    </row>
    <row r="79" spans="1:19" ht="12.75" customHeight="1" x14ac:dyDescent="0.2">
      <c r="A79" s="264" t="s">
        <v>253</v>
      </c>
      <c r="B79" s="271"/>
      <c r="C79" s="271"/>
      <c r="D79" s="271"/>
      <c r="E79" s="272"/>
      <c r="F79" s="10">
        <v>196</v>
      </c>
      <c r="G79" s="165">
        <v>0</v>
      </c>
      <c r="H79" s="166">
        <v>-16976739.329999946</v>
      </c>
      <c r="I79" s="33">
        <v>-16976739.329999946</v>
      </c>
      <c r="J79" s="165">
        <v>-322537.81000000006</v>
      </c>
      <c r="K79" s="166">
        <v>-22055611.333999854</v>
      </c>
      <c r="L79" s="33">
        <v>-22378149.143999852</v>
      </c>
      <c r="N79" s="179"/>
      <c r="O79" s="179"/>
      <c r="P79" s="179"/>
      <c r="Q79" s="179"/>
      <c r="R79" s="179"/>
      <c r="S79" s="179"/>
    </row>
    <row r="80" spans="1:19" ht="12.75" customHeight="1" x14ac:dyDescent="0.2">
      <c r="A80" s="270" t="s">
        <v>254</v>
      </c>
      <c r="B80" s="271"/>
      <c r="C80" s="271"/>
      <c r="D80" s="271"/>
      <c r="E80" s="272"/>
      <c r="F80" s="10">
        <v>197</v>
      </c>
      <c r="G80" s="5"/>
      <c r="H80" s="6"/>
      <c r="I80" s="33">
        <v>0</v>
      </c>
      <c r="J80" s="5">
        <v>0</v>
      </c>
      <c r="K80" s="6">
        <v>0</v>
      </c>
      <c r="L80" s="33">
        <v>0</v>
      </c>
      <c r="N80" s="179"/>
      <c r="O80" s="179"/>
      <c r="P80" s="179"/>
      <c r="Q80" s="179"/>
      <c r="R80" s="179"/>
      <c r="S80" s="179"/>
    </row>
    <row r="81" spans="1:19" ht="12.75" customHeight="1" x14ac:dyDescent="0.2">
      <c r="A81" s="270" t="s">
        <v>255</v>
      </c>
      <c r="B81" s="271"/>
      <c r="C81" s="271"/>
      <c r="D81" s="271"/>
      <c r="E81" s="272"/>
      <c r="F81" s="10">
        <v>198</v>
      </c>
      <c r="G81" s="5"/>
      <c r="H81" s="6">
        <v>-16976739.329999946</v>
      </c>
      <c r="I81" s="33">
        <v>-16976739.329999946</v>
      </c>
      <c r="J81" s="5">
        <v>-322537.81000000006</v>
      </c>
      <c r="K81" s="6">
        <v>-22055611.333999854</v>
      </c>
      <c r="L81" s="33">
        <v>-22378149.143999852</v>
      </c>
      <c r="N81" s="179"/>
      <c r="O81" s="179"/>
      <c r="P81" s="179"/>
      <c r="Q81" s="179"/>
      <c r="R81" s="179"/>
      <c r="S81" s="179"/>
    </row>
    <row r="82" spans="1:19" ht="24" customHeight="1" x14ac:dyDescent="0.2">
      <c r="A82" s="264" t="s">
        <v>256</v>
      </c>
      <c r="B82" s="271"/>
      <c r="C82" s="271"/>
      <c r="D82" s="271"/>
      <c r="E82" s="272"/>
      <c r="F82" s="10">
        <v>199</v>
      </c>
      <c r="G82" s="165">
        <v>-1283742.3100000392</v>
      </c>
      <c r="H82" s="166">
        <v>48951674.819999777</v>
      </c>
      <c r="I82" s="33">
        <v>47667932.509999737</v>
      </c>
      <c r="J82" s="165">
        <v>21585641.640000127</v>
      </c>
      <c r="K82" s="166">
        <v>100727350.39599928</v>
      </c>
      <c r="L82" s="33">
        <v>122312992.03599942</v>
      </c>
      <c r="N82" s="179"/>
      <c r="O82" s="179"/>
      <c r="P82" s="179"/>
      <c r="Q82" s="179"/>
      <c r="R82" s="179"/>
      <c r="S82" s="179"/>
    </row>
    <row r="83" spans="1:19" ht="12.75" customHeight="1" x14ac:dyDescent="0.2">
      <c r="A83" s="264" t="s">
        <v>179</v>
      </c>
      <c r="B83" s="265"/>
      <c r="C83" s="265"/>
      <c r="D83" s="265"/>
      <c r="E83" s="266"/>
      <c r="F83" s="10">
        <v>200</v>
      </c>
      <c r="G83" s="5"/>
      <c r="H83" s="6"/>
      <c r="I83" s="33">
        <v>0</v>
      </c>
      <c r="J83" s="5"/>
      <c r="K83" s="6"/>
      <c r="L83" s="33">
        <v>0</v>
      </c>
      <c r="N83" s="179"/>
      <c r="O83" s="179"/>
      <c r="P83" s="179"/>
      <c r="Q83" s="179"/>
      <c r="R83" s="179"/>
      <c r="S83" s="179"/>
    </row>
    <row r="84" spans="1:19" ht="12.75" customHeight="1" x14ac:dyDescent="0.2">
      <c r="A84" s="264" t="s">
        <v>180</v>
      </c>
      <c r="B84" s="265"/>
      <c r="C84" s="265"/>
      <c r="D84" s="265"/>
      <c r="E84" s="266"/>
      <c r="F84" s="10">
        <v>201</v>
      </c>
      <c r="G84" s="5"/>
      <c r="H84" s="182"/>
      <c r="I84" s="33">
        <v>0</v>
      </c>
      <c r="J84" s="5"/>
      <c r="K84" s="6"/>
      <c r="L84" s="33">
        <v>0</v>
      </c>
      <c r="N84" s="179"/>
      <c r="O84" s="179"/>
      <c r="P84" s="179"/>
      <c r="Q84" s="179"/>
      <c r="R84" s="179"/>
      <c r="S84" s="179"/>
    </row>
    <row r="85" spans="1:19" ht="12.75" customHeight="1" x14ac:dyDescent="0.2">
      <c r="A85" s="264" t="s">
        <v>257</v>
      </c>
      <c r="B85" s="265"/>
      <c r="C85" s="265"/>
      <c r="D85" s="265"/>
      <c r="E85" s="265"/>
      <c r="F85" s="10">
        <v>202</v>
      </c>
      <c r="G85" s="5">
        <v>478651226.91000003</v>
      </c>
      <c r="H85" s="182">
        <v>1370331575.5699997</v>
      </c>
      <c r="I85" s="167">
        <v>1848982802.4799998</v>
      </c>
      <c r="J85" s="5">
        <v>489902315.7700001</v>
      </c>
      <c r="K85" s="166">
        <v>1320755179.9059997</v>
      </c>
      <c r="L85" s="167">
        <v>1810657495.6759996</v>
      </c>
      <c r="N85" s="179"/>
      <c r="O85" s="179"/>
      <c r="P85" s="179"/>
      <c r="Q85" s="179"/>
      <c r="R85" s="179"/>
      <c r="S85" s="179"/>
    </row>
    <row r="86" spans="1:19" ht="12.75" customHeight="1" x14ac:dyDescent="0.2">
      <c r="A86" s="264" t="s">
        <v>258</v>
      </c>
      <c r="B86" s="265"/>
      <c r="C86" s="265"/>
      <c r="D86" s="265"/>
      <c r="E86" s="265"/>
      <c r="F86" s="10">
        <v>203</v>
      </c>
      <c r="G86" s="5">
        <v>-479934969.22000003</v>
      </c>
      <c r="H86" s="182">
        <v>-1321379900.7499998</v>
      </c>
      <c r="I86" s="167">
        <v>-1801314869.9699998</v>
      </c>
      <c r="J86" s="5">
        <v>-468316674.12999988</v>
      </c>
      <c r="K86" s="166">
        <v>-1220027829.5100005</v>
      </c>
      <c r="L86" s="167">
        <v>-1688344503.6400003</v>
      </c>
      <c r="N86" s="179"/>
      <c r="O86" s="179"/>
      <c r="P86" s="179"/>
      <c r="Q86" s="179"/>
      <c r="R86" s="179"/>
      <c r="S86" s="179"/>
    </row>
    <row r="87" spans="1:19" ht="12.75" customHeight="1" x14ac:dyDescent="0.2">
      <c r="A87" s="264" t="s">
        <v>259</v>
      </c>
      <c r="B87" s="271"/>
      <c r="C87" s="271"/>
      <c r="D87" s="271"/>
      <c r="E87" s="271"/>
      <c r="F87" s="10">
        <v>204</v>
      </c>
      <c r="G87" s="165">
        <v>-6277527.8300000019</v>
      </c>
      <c r="H87" s="189">
        <v>-32977388.070000008</v>
      </c>
      <c r="I87" s="33">
        <v>-39254915.900000006</v>
      </c>
      <c r="J87" s="165">
        <v>49209438.909999996</v>
      </c>
      <c r="K87" s="166">
        <v>36871651.440000013</v>
      </c>
      <c r="L87" s="33">
        <v>86081090.350000009</v>
      </c>
      <c r="N87" s="179"/>
      <c r="O87" s="179"/>
      <c r="P87" s="179"/>
      <c r="Q87" s="179"/>
      <c r="R87" s="179"/>
      <c r="S87" s="179"/>
    </row>
    <row r="88" spans="1:19" ht="25.5" customHeight="1" x14ac:dyDescent="0.2">
      <c r="A88" s="270" t="s">
        <v>260</v>
      </c>
      <c r="B88" s="271"/>
      <c r="C88" s="271"/>
      <c r="D88" s="271"/>
      <c r="E88" s="271"/>
      <c r="F88" s="10">
        <v>205</v>
      </c>
      <c r="G88" s="5"/>
      <c r="H88" s="6"/>
      <c r="I88" s="33">
        <v>0</v>
      </c>
      <c r="J88" s="5">
        <v>0</v>
      </c>
      <c r="K88" s="6">
        <v>0</v>
      </c>
      <c r="L88" s="33">
        <v>0</v>
      </c>
      <c r="N88" s="179"/>
      <c r="O88" s="179"/>
      <c r="P88" s="179"/>
      <c r="Q88" s="179"/>
      <c r="R88" s="179"/>
      <c r="S88" s="179"/>
    </row>
    <row r="89" spans="1:19" ht="23.25" customHeight="1" x14ac:dyDescent="0.2">
      <c r="A89" s="270" t="s">
        <v>261</v>
      </c>
      <c r="B89" s="271"/>
      <c r="C89" s="271"/>
      <c r="D89" s="271"/>
      <c r="E89" s="271"/>
      <c r="F89" s="10">
        <v>206</v>
      </c>
      <c r="G89" s="5">
        <v>-6277527.8300000019</v>
      </c>
      <c r="H89" s="6">
        <v>-33098005.649999999</v>
      </c>
      <c r="I89" s="33">
        <v>-39375533.480000004</v>
      </c>
      <c r="J89" s="5">
        <v>61511798.649999999</v>
      </c>
      <c r="K89" s="6">
        <v>46089564.300000109</v>
      </c>
      <c r="L89" s="33">
        <v>107601362.95000011</v>
      </c>
      <c r="N89" s="179"/>
      <c r="O89" s="179"/>
      <c r="P89" s="179"/>
      <c r="Q89" s="179"/>
      <c r="R89" s="179"/>
      <c r="S89" s="179"/>
    </row>
    <row r="90" spans="1:19" ht="24.75" customHeight="1" x14ac:dyDescent="0.2">
      <c r="A90" s="270" t="s">
        <v>262</v>
      </c>
      <c r="B90" s="271"/>
      <c r="C90" s="271"/>
      <c r="D90" s="271"/>
      <c r="E90" s="271"/>
      <c r="F90" s="10">
        <v>207</v>
      </c>
      <c r="G90" s="5"/>
      <c r="H90" s="6">
        <v>120617.57999999076</v>
      </c>
      <c r="I90" s="33">
        <v>120617.57999999076</v>
      </c>
      <c r="J90" s="5"/>
      <c r="K90" s="6"/>
      <c r="L90" s="33">
        <v>0</v>
      </c>
      <c r="N90" s="179"/>
      <c r="O90" s="179"/>
      <c r="P90" s="179"/>
      <c r="Q90" s="179"/>
      <c r="R90" s="179"/>
      <c r="S90" s="179"/>
    </row>
    <row r="91" spans="1:19" ht="24.75" customHeight="1" x14ac:dyDescent="0.2">
      <c r="A91" s="270" t="s">
        <v>263</v>
      </c>
      <c r="B91" s="271"/>
      <c r="C91" s="271"/>
      <c r="D91" s="271"/>
      <c r="E91" s="271"/>
      <c r="F91" s="10">
        <v>208</v>
      </c>
      <c r="G91" s="5"/>
      <c r="H91" s="6"/>
      <c r="I91" s="33">
        <v>0</v>
      </c>
      <c r="J91" s="5"/>
      <c r="K91" s="6"/>
      <c r="L91" s="33">
        <v>0</v>
      </c>
      <c r="N91" s="179"/>
      <c r="O91" s="179"/>
      <c r="P91" s="179"/>
      <c r="Q91" s="179"/>
      <c r="R91" s="179"/>
      <c r="S91" s="179"/>
    </row>
    <row r="92" spans="1:19" ht="21" customHeight="1" x14ac:dyDescent="0.2">
      <c r="A92" s="292" t="s">
        <v>264</v>
      </c>
      <c r="B92" s="293"/>
      <c r="C92" s="293"/>
      <c r="D92" s="293"/>
      <c r="E92" s="294"/>
      <c r="F92" s="10">
        <v>209</v>
      </c>
      <c r="G92" s="5"/>
      <c r="H92" s="6"/>
      <c r="I92" s="33">
        <v>0</v>
      </c>
      <c r="J92" s="5"/>
      <c r="K92" s="6"/>
      <c r="L92" s="33">
        <v>0</v>
      </c>
      <c r="N92" s="179"/>
      <c r="O92" s="179"/>
      <c r="P92" s="179"/>
      <c r="Q92" s="179"/>
      <c r="R92" s="179"/>
      <c r="S92" s="179"/>
    </row>
    <row r="93" spans="1:19" ht="24" customHeight="1" x14ac:dyDescent="0.2">
      <c r="A93" s="292" t="s">
        <v>265</v>
      </c>
      <c r="B93" s="293"/>
      <c r="C93" s="293"/>
      <c r="D93" s="293"/>
      <c r="E93" s="294"/>
      <c r="F93" s="10">
        <v>210</v>
      </c>
      <c r="G93" s="5"/>
      <c r="H93" s="6"/>
      <c r="I93" s="33">
        <v>0</v>
      </c>
      <c r="J93" s="5"/>
      <c r="K93" s="6"/>
      <c r="L93" s="33">
        <v>0</v>
      </c>
      <c r="N93" s="179"/>
      <c r="O93" s="179"/>
      <c r="P93" s="179"/>
      <c r="Q93" s="179"/>
      <c r="R93" s="179"/>
      <c r="S93" s="179"/>
    </row>
    <row r="94" spans="1:19" ht="21" customHeight="1" x14ac:dyDescent="0.2">
      <c r="A94" s="292" t="s">
        <v>266</v>
      </c>
      <c r="B94" s="293"/>
      <c r="C94" s="293"/>
      <c r="D94" s="293"/>
      <c r="E94" s="294"/>
      <c r="F94" s="10">
        <v>211</v>
      </c>
      <c r="G94" s="5"/>
      <c r="H94" s="6"/>
      <c r="I94" s="33">
        <v>0</v>
      </c>
      <c r="J94" s="5"/>
      <c r="K94" s="6"/>
      <c r="L94" s="33">
        <v>0</v>
      </c>
      <c r="N94" s="179"/>
      <c r="O94" s="179"/>
      <c r="P94" s="179"/>
      <c r="Q94" s="179"/>
      <c r="R94" s="179"/>
      <c r="S94" s="179"/>
    </row>
    <row r="95" spans="1:19" ht="12.75" customHeight="1" x14ac:dyDescent="0.2">
      <c r="A95" s="270" t="s">
        <v>267</v>
      </c>
      <c r="B95" s="271"/>
      <c r="C95" s="271"/>
      <c r="D95" s="271"/>
      <c r="E95" s="271"/>
      <c r="F95" s="10">
        <v>212</v>
      </c>
      <c r="G95" s="5"/>
      <c r="H95" s="6"/>
      <c r="I95" s="33">
        <v>0</v>
      </c>
      <c r="J95" s="5">
        <v>12302359.74</v>
      </c>
      <c r="K95" s="6">
        <v>9217912.8600001</v>
      </c>
      <c r="L95" s="33">
        <v>21520272.600000098</v>
      </c>
      <c r="N95" s="179"/>
      <c r="O95" s="179"/>
      <c r="P95" s="179"/>
      <c r="Q95" s="179"/>
      <c r="R95" s="179"/>
      <c r="S95" s="179"/>
    </row>
    <row r="96" spans="1:19" ht="12.75" customHeight="1" x14ac:dyDescent="0.2">
      <c r="A96" s="264" t="s">
        <v>268</v>
      </c>
      <c r="B96" s="271"/>
      <c r="C96" s="271"/>
      <c r="D96" s="271"/>
      <c r="E96" s="271"/>
      <c r="F96" s="10">
        <v>213</v>
      </c>
      <c r="G96" s="165">
        <v>-7561270.1400000416</v>
      </c>
      <c r="H96" s="166">
        <v>15974286.749999769</v>
      </c>
      <c r="I96" s="33">
        <v>8413016.6099997275</v>
      </c>
      <c r="J96" s="165">
        <v>70795080.550000131</v>
      </c>
      <c r="K96" s="166">
        <v>137599001.83599931</v>
      </c>
      <c r="L96" s="33">
        <v>208394082.38599944</v>
      </c>
      <c r="N96" s="179"/>
      <c r="O96" s="179"/>
      <c r="P96" s="179"/>
      <c r="Q96" s="179"/>
      <c r="R96" s="179"/>
      <c r="S96" s="179"/>
    </row>
    <row r="97" spans="1:19" ht="12.75" customHeight="1" x14ac:dyDescent="0.2">
      <c r="A97" s="264" t="s">
        <v>179</v>
      </c>
      <c r="B97" s="265"/>
      <c r="C97" s="265"/>
      <c r="D97" s="265"/>
      <c r="E97" s="266"/>
      <c r="F97" s="10">
        <v>214</v>
      </c>
      <c r="G97" s="5"/>
      <c r="H97" s="6"/>
      <c r="I97" s="33">
        <v>0</v>
      </c>
      <c r="J97" s="5"/>
      <c r="K97" s="6"/>
      <c r="L97" s="33">
        <v>0</v>
      </c>
      <c r="N97" s="179"/>
      <c r="O97" s="179"/>
      <c r="P97" s="179"/>
      <c r="Q97" s="179"/>
      <c r="R97" s="179"/>
      <c r="S97" s="179"/>
    </row>
    <row r="98" spans="1:19" ht="12.75" customHeight="1" x14ac:dyDescent="0.2">
      <c r="A98" s="264" t="s">
        <v>180</v>
      </c>
      <c r="B98" s="265"/>
      <c r="C98" s="265"/>
      <c r="D98" s="265"/>
      <c r="E98" s="266"/>
      <c r="F98" s="10">
        <v>215</v>
      </c>
      <c r="G98" s="5"/>
      <c r="H98" s="6"/>
      <c r="I98" s="33">
        <v>0</v>
      </c>
      <c r="J98" s="5"/>
      <c r="K98" s="6"/>
      <c r="L98" s="33">
        <v>0</v>
      </c>
      <c r="N98" s="179"/>
      <c r="O98" s="179"/>
      <c r="P98" s="179"/>
      <c r="Q98" s="179"/>
      <c r="R98" s="179"/>
      <c r="S98" s="179"/>
    </row>
    <row r="99" spans="1:19" ht="16.5" customHeight="1" x14ac:dyDescent="0.2">
      <c r="A99" s="320" t="s">
        <v>269</v>
      </c>
      <c r="B99" s="321"/>
      <c r="C99" s="321"/>
      <c r="D99" s="321"/>
      <c r="E99" s="322"/>
      <c r="F99" s="11">
        <v>216</v>
      </c>
      <c r="G99" s="7">
        <v>0</v>
      </c>
      <c r="H99" s="8">
        <v>0</v>
      </c>
      <c r="I99" s="34">
        <v>0</v>
      </c>
      <c r="J99" s="7">
        <v>0</v>
      </c>
      <c r="K99" s="8">
        <v>0</v>
      </c>
      <c r="L99" s="34">
        <v>0</v>
      </c>
      <c r="N99" s="179"/>
      <c r="O99" s="179"/>
      <c r="P99" s="179"/>
      <c r="Q99" s="179"/>
      <c r="R99" s="179"/>
      <c r="S99" s="179"/>
    </row>
    <row r="100" spans="1:19" x14ac:dyDescent="0.2">
      <c r="A100" s="335" t="s">
        <v>270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</row>
    <row r="101" spans="1:19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9" x14ac:dyDescent="0.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1:19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1:19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1:19" x14ac:dyDescent="0.2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</row>
    <row r="106" spans="1:19" x14ac:dyDescent="0.2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1:19" x14ac:dyDescent="0.2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</row>
    <row r="108" spans="1:19" x14ac:dyDescent="0.2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</row>
    <row r="109" spans="1:19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1:19" x14ac:dyDescent="0.2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1:19" x14ac:dyDescent="0.2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</sheetData>
  <mergeCells count="102"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L1"/>
    <mergeCell ref="A2:L2"/>
    <mergeCell ref="K3:L3"/>
    <mergeCell ref="A4:E5"/>
    <mergeCell ref="F4:F5"/>
    <mergeCell ref="G4:I4"/>
    <mergeCell ref="J4:L4"/>
    <mergeCell ref="A12:E12"/>
    <mergeCell ref="A13:E13"/>
  </mergeCells>
  <dataValidations count="1">
    <dataValidation allowBlank="1" sqref="M1:IV1048576 A101:L65536 F7:L99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view="pageBreakPreview" zoomScaleNormal="100" zoomScaleSheetLayoutView="100" workbookViewId="0">
      <selection activeCell="A3" sqref="A3"/>
    </sheetView>
  </sheetViews>
  <sheetFormatPr defaultRowHeight="12.75" x14ac:dyDescent="0.2"/>
  <cols>
    <col min="1" max="9" width="9.140625" style="35"/>
    <col min="10" max="10" width="11.42578125" style="35" bestFit="1" customWidth="1"/>
    <col min="11" max="11" width="10.140625" style="35" bestFit="1" customWidth="1"/>
    <col min="12" max="16384" width="9.140625" style="35"/>
  </cols>
  <sheetData>
    <row r="1" spans="1:14" ht="19.5" customHeight="1" x14ac:dyDescent="0.25">
      <c r="A1" s="351" t="s">
        <v>271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65"/>
    </row>
    <row r="2" spans="1:14" x14ac:dyDescent="0.2">
      <c r="A2" s="352" t="s">
        <v>388</v>
      </c>
      <c r="B2" s="353"/>
      <c r="C2" s="353"/>
      <c r="D2" s="353"/>
      <c r="E2" s="353"/>
      <c r="F2" s="353"/>
      <c r="G2" s="353"/>
      <c r="H2" s="353"/>
      <c r="I2" s="353"/>
      <c r="J2" s="354"/>
      <c r="K2" s="129"/>
      <c r="L2" s="129"/>
    </row>
    <row r="3" spans="1:14" x14ac:dyDescent="0.2">
      <c r="A3" s="50"/>
      <c r="B3" s="71"/>
      <c r="C3" s="71"/>
      <c r="D3" s="343"/>
      <c r="E3" s="343"/>
      <c r="F3" s="71"/>
      <c r="G3" s="71"/>
      <c r="H3" s="71"/>
      <c r="I3" s="71"/>
      <c r="J3" s="54"/>
      <c r="K3" s="55" t="s">
        <v>51</v>
      </c>
      <c r="L3" s="129"/>
    </row>
    <row r="4" spans="1:14" ht="24" x14ac:dyDescent="0.2">
      <c r="A4" s="355" t="s">
        <v>121</v>
      </c>
      <c r="B4" s="355"/>
      <c r="C4" s="355"/>
      <c r="D4" s="355"/>
      <c r="E4" s="355"/>
      <c r="F4" s="355"/>
      <c r="G4" s="355"/>
      <c r="H4" s="355"/>
      <c r="I4" s="41" t="s">
        <v>122</v>
      </c>
      <c r="J4" s="41" t="s">
        <v>123</v>
      </c>
      <c r="K4" s="41" t="s">
        <v>124</v>
      </c>
    </row>
    <row r="5" spans="1:14" ht="12.75" customHeight="1" x14ac:dyDescent="0.2">
      <c r="A5" s="356">
        <v>1</v>
      </c>
      <c r="B5" s="356"/>
      <c r="C5" s="356"/>
      <c r="D5" s="356"/>
      <c r="E5" s="356"/>
      <c r="F5" s="356"/>
      <c r="G5" s="356"/>
      <c r="H5" s="356"/>
      <c r="I5" s="42">
        <v>2</v>
      </c>
      <c r="J5" s="43" t="s">
        <v>2</v>
      </c>
      <c r="K5" s="43" t="s">
        <v>3</v>
      </c>
    </row>
    <row r="6" spans="1:14" ht="12.75" customHeight="1" x14ac:dyDescent="0.2">
      <c r="A6" s="348" t="s">
        <v>272</v>
      </c>
      <c r="B6" s="349"/>
      <c r="C6" s="349"/>
      <c r="D6" s="349"/>
      <c r="E6" s="349"/>
      <c r="F6" s="349"/>
      <c r="G6" s="349"/>
      <c r="H6" s="350"/>
      <c r="I6" s="39">
        <v>1</v>
      </c>
      <c r="J6" s="40">
        <v>-161218722.28000107</v>
      </c>
      <c r="K6" s="40">
        <v>-166985910.89199868</v>
      </c>
      <c r="M6" s="180"/>
      <c r="N6" s="180"/>
    </row>
    <row r="7" spans="1:14" ht="12.75" customHeight="1" x14ac:dyDescent="0.2">
      <c r="A7" s="336" t="s">
        <v>273</v>
      </c>
      <c r="B7" s="344"/>
      <c r="C7" s="344"/>
      <c r="D7" s="344"/>
      <c r="E7" s="344"/>
      <c r="F7" s="344"/>
      <c r="G7" s="344"/>
      <c r="H7" s="345"/>
      <c r="I7" s="14">
        <v>2</v>
      </c>
      <c r="J7" s="36">
        <v>-83244976.210000217</v>
      </c>
      <c r="K7" s="36">
        <v>-48423343.025999695</v>
      </c>
      <c r="M7" s="180"/>
      <c r="N7" s="180"/>
    </row>
    <row r="8" spans="1:14" ht="12.75" customHeight="1" x14ac:dyDescent="0.2">
      <c r="A8" s="339" t="s">
        <v>274</v>
      </c>
      <c r="B8" s="344"/>
      <c r="C8" s="344"/>
      <c r="D8" s="344"/>
      <c r="E8" s="344"/>
      <c r="F8" s="344"/>
      <c r="G8" s="344"/>
      <c r="H8" s="345"/>
      <c r="I8" s="14">
        <v>3</v>
      </c>
      <c r="J8" s="20">
        <v>64644671.839999683</v>
      </c>
      <c r="K8" s="20">
        <v>144691141.18000022</v>
      </c>
      <c r="M8" s="180"/>
      <c r="N8" s="180"/>
    </row>
    <row r="9" spans="1:14" ht="12.75" customHeight="1" x14ac:dyDescent="0.2">
      <c r="A9" s="339" t="s">
        <v>275</v>
      </c>
      <c r="B9" s="344"/>
      <c r="C9" s="344"/>
      <c r="D9" s="344"/>
      <c r="E9" s="344"/>
      <c r="F9" s="344"/>
      <c r="G9" s="344"/>
      <c r="H9" s="345"/>
      <c r="I9" s="14">
        <v>4</v>
      </c>
      <c r="J9" s="36">
        <v>-147889648.04999989</v>
      </c>
      <c r="K9" s="36">
        <v>-193114484.20599991</v>
      </c>
      <c r="M9" s="180"/>
      <c r="N9" s="180"/>
    </row>
    <row r="10" spans="1:14" ht="12.75" customHeight="1" x14ac:dyDescent="0.2">
      <c r="A10" s="339" t="s">
        <v>276</v>
      </c>
      <c r="B10" s="344"/>
      <c r="C10" s="344"/>
      <c r="D10" s="344"/>
      <c r="E10" s="344"/>
      <c r="F10" s="344"/>
      <c r="G10" s="344"/>
      <c r="H10" s="345"/>
      <c r="I10" s="14">
        <v>5</v>
      </c>
      <c r="J10" s="20">
        <v>23783702.800000016</v>
      </c>
      <c r="K10" s="20">
        <v>23350159.270000003</v>
      </c>
      <c r="M10" s="180"/>
      <c r="N10" s="180"/>
    </row>
    <row r="11" spans="1:14" ht="12.75" customHeight="1" x14ac:dyDescent="0.2">
      <c r="A11" s="339" t="s">
        <v>277</v>
      </c>
      <c r="B11" s="344"/>
      <c r="C11" s="344"/>
      <c r="D11" s="344"/>
      <c r="E11" s="344"/>
      <c r="F11" s="344"/>
      <c r="G11" s="344"/>
      <c r="H11" s="345"/>
      <c r="I11" s="14">
        <v>6</v>
      </c>
      <c r="J11" s="20">
        <v>3946814.31</v>
      </c>
      <c r="K11" s="20">
        <v>5037944.8499999987</v>
      </c>
      <c r="M11" s="180"/>
      <c r="N11" s="180"/>
    </row>
    <row r="12" spans="1:14" ht="12.75" customHeight="1" x14ac:dyDescent="0.2">
      <c r="A12" s="339" t="s">
        <v>278</v>
      </c>
      <c r="B12" s="344"/>
      <c r="C12" s="344"/>
      <c r="D12" s="344"/>
      <c r="E12" s="344"/>
      <c r="F12" s="344"/>
      <c r="G12" s="344"/>
      <c r="H12" s="345"/>
      <c r="I12" s="14">
        <v>7</v>
      </c>
      <c r="J12" s="20">
        <v>58529083.340000004</v>
      </c>
      <c r="K12" s="20">
        <v>30395410.540000003</v>
      </c>
      <c r="M12" s="180"/>
      <c r="N12" s="180"/>
    </row>
    <row r="13" spans="1:14" ht="12.75" customHeight="1" x14ac:dyDescent="0.2">
      <c r="A13" s="339" t="s">
        <v>279</v>
      </c>
      <c r="B13" s="344"/>
      <c r="C13" s="344"/>
      <c r="D13" s="344"/>
      <c r="E13" s="344"/>
      <c r="F13" s="344"/>
      <c r="G13" s="344"/>
      <c r="H13" s="345"/>
      <c r="I13" s="14">
        <v>8</v>
      </c>
      <c r="J13" s="20">
        <v>0</v>
      </c>
      <c r="K13" s="20">
        <v>0</v>
      </c>
      <c r="M13" s="180"/>
      <c r="N13" s="180"/>
    </row>
    <row r="14" spans="1:14" ht="12.75" customHeight="1" x14ac:dyDescent="0.2">
      <c r="A14" s="339" t="s">
        <v>280</v>
      </c>
      <c r="B14" s="344"/>
      <c r="C14" s="344"/>
      <c r="D14" s="344"/>
      <c r="E14" s="344"/>
      <c r="F14" s="344"/>
      <c r="G14" s="344"/>
      <c r="H14" s="345"/>
      <c r="I14" s="14">
        <v>9</v>
      </c>
      <c r="J14" s="20">
        <v>-174063473.21999997</v>
      </c>
      <c r="K14" s="20">
        <v>-173524722.52999997</v>
      </c>
      <c r="M14" s="180"/>
      <c r="N14" s="180"/>
    </row>
    <row r="15" spans="1:14" ht="12.75" customHeight="1" x14ac:dyDescent="0.2">
      <c r="A15" s="339" t="s">
        <v>281</v>
      </c>
      <c r="B15" s="344"/>
      <c r="C15" s="344"/>
      <c r="D15" s="344"/>
      <c r="E15" s="344"/>
      <c r="F15" s="344"/>
      <c r="G15" s="344"/>
      <c r="H15" s="345"/>
      <c r="I15" s="14">
        <v>10</v>
      </c>
      <c r="J15" s="20">
        <v>0</v>
      </c>
      <c r="K15" s="20">
        <v>0</v>
      </c>
      <c r="M15" s="180"/>
      <c r="N15" s="180"/>
    </row>
    <row r="16" spans="1:14" ht="24.75" customHeight="1" x14ac:dyDescent="0.2">
      <c r="A16" s="339" t="s">
        <v>282</v>
      </c>
      <c r="B16" s="344"/>
      <c r="C16" s="344"/>
      <c r="D16" s="344"/>
      <c r="E16" s="344"/>
      <c r="F16" s="344"/>
      <c r="G16" s="344"/>
      <c r="H16" s="345"/>
      <c r="I16" s="14">
        <v>11</v>
      </c>
      <c r="J16" s="20">
        <v>0</v>
      </c>
      <c r="K16" s="20">
        <v>-78909.150000000503</v>
      </c>
      <c r="M16" s="180"/>
      <c r="N16" s="180"/>
    </row>
    <row r="17" spans="1:14" ht="12.75" customHeight="1" x14ac:dyDescent="0.2">
      <c r="A17" s="339" t="s">
        <v>283</v>
      </c>
      <c r="B17" s="344"/>
      <c r="C17" s="344"/>
      <c r="D17" s="344"/>
      <c r="E17" s="344"/>
      <c r="F17" s="344"/>
      <c r="G17" s="344"/>
      <c r="H17" s="345"/>
      <c r="I17" s="14">
        <v>12</v>
      </c>
      <c r="J17" s="20">
        <v>-60085775.279999934</v>
      </c>
      <c r="K17" s="20">
        <v>-78294367.18599993</v>
      </c>
      <c r="M17" s="180"/>
      <c r="N17" s="180"/>
    </row>
    <row r="18" spans="1:14" ht="12.75" customHeight="1" x14ac:dyDescent="0.2">
      <c r="A18" s="336" t="s">
        <v>284</v>
      </c>
      <c r="B18" s="344"/>
      <c r="C18" s="344"/>
      <c r="D18" s="344"/>
      <c r="E18" s="344"/>
      <c r="F18" s="344"/>
      <c r="G18" s="344"/>
      <c r="H18" s="345"/>
      <c r="I18" s="14">
        <v>13</v>
      </c>
      <c r="J18" s="37">
        <v>-69483876.830000848</v>
      </c>
      <c r="K18" s="37">
        <v>-118562567.86599898</v>
      </c>
      <c r="M18" s="180"/>
      <c r="N18" s="180"/>
    </row>
    <row r="19" spans="1:14" ht="12.75" customHeight="1" x14ac:dyDescent="0.2">
      <c r="A19" s="339" t="s">
        <v>285</v>
      </c>
      <c r="B19" s="344"/>
      <c r="C19" s="344"/>
      <c r="D19" s="344"/>
      <c r="E19" s="344"/>
      <c r="F19" s="344"/>
      <c r="G19" s="344"/>
      <c r="H19" s="345"/>
      <c r="I19" s="14">
        <v>14</v>
      </c>
      <c r="J19" s="20">
        <v>-391652432.29999995</v>
      </c>
      <c r="K19" s="20">
        <v>-191613446.39999986</v>
      </c>
      <c r="M19" s="180"/>
      <c r="N19" s="180"/>
    </row>
    <row r="20" spans="1:14" ht="24" customHeight="1" x14ac:dyDescent="0.2">
      <c r="A20" s="339" t="s">
        <v>286</v>
      </c>
      <c r="B20" s="344"/>
      <c r="C20" s="344"/>
      <c r="D20" s="344"/>
      <c r="E20" s="344"/>
      <c r="F20" s="344"/>
      <c r="G20" s="344"/>
      <c r="H20" s="345"/>
      <c r="I20" s="14">
        <v>15</v>
      </c>
      <c r="J20" s="20">
        <v>94734461.050000012</v>
      </c>
      <c r="K20" s="20">
        <v>-152906790.62000003</v>
      </c>
      <c r="M20" s="180"/>
      <c r="N20" s="180"/>
    </row>
    <row r="21" spans="1:14" ht="12.75" customHeight="1" x14ac:dyDescent="0.2">
      <c r="A21" s="339" t="s">
        <v>287</v>
      </c>
      <c r="B21" s="346"/>
      <c r="C21" s="346"/>
      <c r="D21" s="346"/>
      <c r="E21" s="346"/>
      <c r="F21" s="346"/>
      <c r="G21" s="346"/>
      <c r="H21" s="347"/>
      <c r="I21" s="14">
        <v>16</v>
      </c>
      <c r="J21" s="20">
        <v>-81840815.419999868</v>
      </c>
      <c r="K21" s="20">
        <v>130007430.26000018</v>
      </c>
      <c r="M21" s="180"/>
      <c r="N21" s="180"/>
    </row>
    <row r="22" spans="1:14" ht="23.25" customHeight="1" x14ac:dyDescent="0.2">
      <c r="A22" s="339" t="s">
        <v>288</v>
      </c>
      <c r="B22" s="346"/>
      <c r="C22" s="346"/>
      <c r="D22" s="346"/>
      <c r="E22" s="346"/>
      <c r="F22" s="346"/>
      <c r="G22" s="346"/>
      <c r="H22" s="347"/>
      <c r="I22" s="14">
        <v>17</v>
      </c>
      <c r="J22" s="20">
        <v>0</v>
      </c>
      <c r="K22" s="20">
        <v>0</v>
      </c>
      <c r="M22" s="180"/>
      <c r="N22" s="180"/>
    </row>
    <row r="23" spans="1:14" ht="23.25" customHeight="1" x14ac:dyDescent="0.2">
      <c r="A23" s="339" t="s">
        <v>289</v>
      </c>
      <c r="B23" s="346"/>
      <c r="C23" s="346"/>
      <c r="D23" s="346"/>
      <c r="E23" s="346"/>
      <c r="F23" s="346"/>
      <c r="G23" s="346"/>
      <c r="H23" s="347"/>
      <c r="I23" s="14">
        <v>18</v>
      </c>
      <c r="J23" s="20">
        <v>2062578.9699999997</v>
      </c>
      <c r="K23" s="20">
        <v>-64542588.839999996</v>
      </c>
      <c r="M23" s="180"/>
      <c r="N23" s="180"/>
    </row>
    <row r="24" spans="1:14" ht="12.75" customHeight="1" x14ac:dyDescent="0.2">
      <c r="A24" s="339" t="s">
        <v>290</v>
      </c>
      <c r="B24" s="346"/>
      <c r="C24" s="346"/>
      <c r="D24" s="346"/>
      <c r="E24" s="346"/>
      <c r="F24" s="346"/>
      <c r="G24" s="346"/>
      <c r="H24" s="347"/>
      <c r="I24" s="14">
        <v>19</v>
      </c>
      <c r="J24" s="20">
        <v>-1235258.9999999404</v>
      </c>
      <c r="K24" s="20">
        <v>-50965878.319999993</v>
      </c>
      <c r="M24" s="180"/>
      <c r="N24" s="180"/>
    </row>
    <row r="25" spans="1:14" ht="12.75" customHeight="1" x14ac:dyDescent="0.2">
      <c r="A25" s="339" t="s">
        <v>291</v>
      </c>
      <c r="B25" s="346"/>
      <c r="C25" s="346"/>
      <c r="D25" s="346"/>
      <c r="E25" s="346"/>
      <c r="F25" s="346"/>
      <c r="G25" s="346"/>
      <c r="H25" s="347"/>
      <c r="I25" s="14">
        <v>20</v>
      </c>
      <c r="J25" s="20">
        <v>38651355.289999932</v>
      </c>
      <c r="K25" s="20">
        <v>726974.99999996275</v>
      </c>
      <c r="M25" s="180"/>
      <c r="N25" s="180"/>
    </row>
    <row r="26" spans="1:14" ht="12.75" customHeight="1" x14ac:dyDescent="0.2">
      <c r="A26" s="339" t="s">
        <v>292</v>
      </c>
      <c r="B26" s="346"/>
      <c r="C26" s="346"/>
      <c r="D26" s="346"/>
      <c r="E26" s="346"/>
      <c r="F26" s="346"/>
      <c r="G26" s="346"/>
      <c r="H26" s="347"/>
      <c r="I26" s="14">
        <v>21</v>
      </c>
      <c r="J26" s="20">
        <v>-78312553.089999855</v>
      </c>
      <c r="K26" s="20">
        <v>-79365970.899999633</v>
      </c>
      <c r="M26" s="180"/>
      <c r="N26" s="180"/>
    </row>
    <row r="27" spans="1:14" ht="12.75" customHeight="1" x14ac:dyDescent="0.2">
      <c r="A27" s="339" t="s">
        <v>293</v>
      </c>
      <c r="B27" s="346"/>
      <c r="C27" s="346"/>
      <c r="D27" s="346"/>
      <c r="E27" s="346"/>
      <c r="F27" s="346"/>
      <c r="G27" s="346"/>
      <c r="H27" s="347"/>
      <c r="I27" s="14">
        <v>22</v>
      </c>
      <c r="J27" s="20">
        <v>0</v>
      </c>
      <c r="K27" s="20">
        <v>6447244.1399999997</v>
      </c>
      <c r="M27" s="180"/>
      <c r="N27" s="180"/>
    </row>
    <row r="28" spans="1:14" ht="25.5" customHeight="1" x14ac:dyDescent="0.2">
      <c r="A28" s="339" t="s">
        <v>294</v>
      </c>
      <c r="B28" s="346"/>
      <c r="C28" s="346"/>
      <c r="D28" s="346"/>
      <c r="E28" s="346"/>
      <c r="F28" s="346"/>
      <c r="G28" s="346"/>
      <c r="H28" s="347"/>
      <c r="I28" s="14">
        <v>23</v>
      </c>
      <c r="J28" s="20">
        <v>25408170.200000003</v>
      </c>
      <c r="K28" s="20">
        <v>-3222360.790000001</v>
      </c>
      <c r="M28" s="180"/>
      <c r="N28" s="180"/>
    </row>
    <row r="29" spans="1:14" ht="12.75" customHeight="1" x14ac:dyDescent="0.2">
      <c r="A29" s="339" t="s">
        <v>295</v>
      </c>
      <c r="B29" s="346"/>
      <c r="C29" s="346"/>
      <c r="D29" s="346"/>
      <c r="E29" s="346"/>
      <c r="F29" s="346"/>
      <c r="G29" s="346"/>
      <c r="H29" s="347"/>
      <c r="I29" s="14">
        <v>24</v>
      </c>
      <c r="J29" s="20">
        <v>387878734.98999882</v>
      </c>
      <c r="K29" s="20">
        <v>252059379.26000023</v>
      </c>
      <c r="M29" s="180"/>
      <c r="N29" s="180"/>
    </row>
    <row r="30" spans="1:14" ht="25.5" customHeight="1" x14ac:dyDescent="0.2">
      <c r="A30" s="339" t="s">
        <v>296</v>
      </c>
      <c r="B30" s="346"/>
      <c r="C30" s="346"/>
      <c r="D30" s="346"/>
      <c r="E30" s="346"/>
      <c r="F30" s="346"/>
      <c r="G30" s="346"/>
      <c r="H30" s="347"/>
      <c r="I30" s="14">
        <v>25</v>
      </c>
      <c r="J30" s="20">
        <v>-2062578.9699999997</v>
      </c>
      <c r="K30" s="20">
        <v>64542588.839999996</v>
      </c>
      <c r="M30" s="180"/>
      <c r="N30" s="180"/>
    </row>
    <row r="31" spans="1:14" ht="12.75" customHeight="1" x14ac:dyDescent="0.2">
      <c r="A31" s="339" t="s">
        <v>297</v>
      </c>
      <c r="B31" s="346"/>
      <c r="C31" s="346"/>
      <c r="D31" s="346"/>
      <c r="E31" s="346"/>
      <c r="F31" s="346"/>
      <c r="G31" s="346"/>
      <c r="H31" s="347"/>
      <c r="I31" s="14">
        <v>26</v>
      </c>
      <c r="J31" s="20">
        <v>6475675.3100000005</v>
      </c>
      <c r="K31" s="20">
        <v>-716709.23600013345</v>
      </c>
      <c r="M31" s="180"/>
      <c r="N31" s="180"/>
    </row>
    <row r="32" spans="1:14" ht="12.75" customHeight="1" x14ac:dyDescent="0.2">
      <c r="A32" s="339" t="s">
        <v>298</v>
      </c>
      <c r="B32" s="346"/>
      <c r="C32" s="346"/>
      <c r="D32" s="346"/>
      <c r="E32" s="346"/>
      <c r="F32" s="346"/>
      <c r="G32" s="346"/>
      <c r="H32" s="347"/>
      <c r="I32" s="14">
        <v>27</v>
      </c>
      <c r="J32" s="20">
        <v>0</v>
      </c>
      <c r="K32" s="20">
        <v>0</v>
      </c>
      <c r="M32" s="180"/>
      <c r="N32" s="180"/>
    </row>
    <row r="33" spans="1:14" ht="12.75" customHeight="1" x14ac:dyDescent="0.2">
      <c r="A33" s="339" t="s">
        <v>299</v>
      </c>
      <c r="B33" s="346"/>
      <c r="C33" s="346"/>
      <c r="D33" s="346"/>
      <c r="E33" s="346"/>
      <c r="F33" s="346"/>
      <c r="G33" s="346"/>
      <c r="H33" s="347"/>
      <c r="I33" s="14">
        <v>28</v>
      </c>
      <c r="J33" s="20">
        <v>0</v>
      </c>
      <c r="K33" s="20">
        <v>0</v>
      </c>
      <c r="M33" s="180"/>
      <c r="N33" s="180"/>
    </row>
    <row r="34" spans="1:14" ht="12.75" customHeight="1" x14ac:dyDescent="0.2">
      <c r="A34" s="339" t="s">
        <v>300</v>
      </c>
      <c r="B34" s="346"/>
      <c r="C34" s="346"/>
      <c r="D34" s="346"/>
      <c r="E34" s="346"/>
      <c r="F34" s="346"/>
      <c r="G34" s="346"/>
      <c r="H34" s="347"/>
      <c r="I34" s="14">
        <v>29</v>
      </c>
      <c r="J34" s="20">
        <v>-130074600.59999999</v>
      </c>
      <c r="K34" s="20">
        <v>-52942676.859999597</v>
      </c>
      <c r="M34" s="180"/>
      <c r="N34" s="180"/>
    </row>
    <row r="35" spans="1:14" ht="25.5" customHeight="1" x14ac:dyDescent="0.2">
      <c r="A35" s="339" t="s">
        <v>301</v>
      </c>
      <c r="B35" s="346"/>
      <c r="C35" s="346"/>
      <c r="D35" s="346"/>
      <c r="E35" s="346"/>
      <c r="F35" s="346"/>
      <c r="G35" s="346"/>
      <c r="H35" s="347"/>
      <c r="I35" s="14">
        <v>30</v>
      </c>
      <c r="J35" s="20">
        <v>60483386.740000039</v>
      </c>
      <c r="K35" s="20">
        <v>23930236.599999905</v>
      </c>
      <c r="M35" s="180"/>
      <c r="N35" s="180"/>
    </row>
    <row r="36" spans="1:14" ht="12.75" customHeight="1" x14ac:dyDescent="0.2">
      <c r="A36" s="336" t="s">
        <v>302</v>
      </c>
      <c r="B36" s="344"/>
      <c r="C36" s="344"/>
      <c r="D36" s="344"/>
      <c r="E36" s="344"/>
      <c r="F36" s="344"/>
      <c r="G36" s="344"/>
      <c r="H36" s="345"/>
      <c r="I36" s="14">
        <v>31</v>
      </c>
      <c r="J36" s="20">
        <v>-8489869.2400000002</v>
      </c>
      <c r="K36" s="20">
        <v>0</v>
      </c>
      <c r="M36" s="180"/>
      <c r="N36" s="180"/>
    </row>
    <row r="37" spans="1:14" ht="12.75" customHeight="1" x14ac:dyDescent="0.2">
      <c r="A37" s="336" t="s">
        <v>303</v>
      </c>
      <c r="B37" s="344"/>
      <c r="C37" s="344"/>
      <c r="D37" s="344"/>
      <c r="E37" s="344"/>
      <c r="F37" s="344"/>
      <c r="G37" s="344"/>
      <c r="H37" s="345"/>
      <c r="I37" s="14">
        <v>32</v>
      </c>
      <c r="J37" s="37">
        <v>95663532.869999945</v>
      </c>
      <c r="K37" s="37">
        <v>167171280.32999995</v>
      </c>
      <c r="M37" s="180"/>
      <c r="N37" s="180"/>
    </row>
    <row r="38" spans="1:14" ht="12.75" customHeight="1" x14ac:dyDescent="0.2">
      <c r="A38" s="339" t="s">
        <v>372</v>
      </c>
      <c r="B38" s="344"/>
      <c r="C38" s="344"/>
      <c r="D38" s="344"/>
      <c r="E38" s="344"/>
      <c r="F38" s="344"/>
      <c r="G38" s="344"/>
      <c r="H38" s="345"/>
      <c r="I38" s="14">
        <v>33</v>
      </c>
      <c r="J38" s="20">
        <v>105403.26000000001</v>
      </c>
      <c r="K38" s="20">
        <v>47459.58</v>
      </c>
      <c r="M38" s="180"/>
      <c r="N38" s="180"/>
    </row>
    <row r="39" spans="1:14" ht="12.75" customHeight="1" x14ac:dyDescent="0.2">
      <c r="A39" s="339" t="s">
        <v>304</v>
      </c>
      <c r="B39" s="344"/>
      <c r="C39" s="344"/>
      <c r="D39" s="344"/>
      <c r="E39" s="344"/>
      <c r="F39" s="344"/>
      <c r="G39" s="344"/>
      <c r="H39" s="345"/>
      <c r="I39" s="14">
        <v>34</v>
      </c>
      <c r="J39" s="20">
        <v>-18996515.049999997</v>
      </c>
      <c r="K39" s="20">
        <v>-27524605.490000002</v>
      </c>
      <c r="M39" s="180"/>
      <c r="N39" s="180"/>
    </row>
    <row r="40" spans="1:14" ht="12.75" customHeight="1" x14ac:dyDescent="0.2">
      <c r="A40" s="339" t="s">
        <v>305</v>
      </c>
      <c r="B40" s="344"/>
      <c r="C40" s="344"/>
      <c r="D40" s="344"/>
      <c r="E40" s="344"/>
      <c r="F40" s="344"/>
      <c r="G40" s="344"/>
      <c r="H40" s="345"/>
      <c r="I40" s="14">
        <v>35</v>
      </c>
      <c r="J40" s="20">
        <v>0</v>
      </c>
      <c r="K40" s="20">
        <v>0</v>
      </c>
      <c r="M40" s="180"/>
      <c r="N40" s="180"/>
    </row>
    <row r="41" spans="1:14" ht="12.75" customHeight="1" x14ac:dyDescent="0.2">
      <c r="A41" s="339" t="s">
        <v>306</v>
      </c>
      <c r="B41" s="344"/>
      <c r="C41" s="344"/>
      <c r="D41" s="344"/>
      <c r="E41" s="344"/>
      <c r="F41" s="344"/>
      <c r="G41" s="344"/>
      <c r="H41" s="345"/>
      <c r="I41" s="14">
        <v>36</v>
      </c>
      <c r="J41" s="20">
        <v>-5457602.1699999999</v>
      </c>
      <c r="K41" s="20">
        <v>-5404472.6200000001</v>
      </c>
      <c r="M41" s="180"/>
      <c r="N41" s="180"/>
    </row>
    <row r="42" spans="1:14" ht="24.75" customHeight="1" x14ac:dyDescent="0.2">
      <c r="A42" s="339" t="s">
        <v>307</v>
      </c>
      <c r="B42" s="344"/>
      <c r="C42" s="344"/>
      <c r="D42" s="344"/>
      <c r="E42" s="344"/>
      <c r="F42" s="344"/>
      <c r="G42" s="344"/>
      <c r="H42" s="345"/>
      <c r="I42" s="14">
        <v>37</v>
      </c>
      <c r="J42" s="20">
        <v>145175.21</v>
      </c>
      <c r="K42" s="20">
        <v>1380373.6400000006</v>
      </c>
      <c r="M42" s="180"/>
      <c r="N42" s="180"/>
    </row>
    <row r="43" spans="1:14" ht="25.5" customHeight="1" x14ac:dyDescent="0.2">
      <c r="A43" s="339" t="s">
        <v>308</v>
      </c>
      <c r="B43" s="344"/>
      <c r="C43" s="344"/>
      <c r="D43" s="344"/>
      <c r="E43" s="344"/>
      <c r="F43" s="344"/>
      <c r="G43" s="344"/>
      <c r="H43" s="345"/>
      <c r="I43" s="14">
        <v>38</v>
      </c>
      <c r="J43" s="20">
        <v>-2247194.5</v>
      </c>
      <c r="K43" s="20">
        <v>-379480.15</v>
      </c>
      <c r="M43" s="180"/>
      <c r="N43" s="180"/>
    </row>
    <row r="44" spans="1:14" ht="23.25" customHeight="1" x14ac:dyDescent="0.2">
      <c r="A44" s="339" t="s">
        <v>309</v>
      </c>
      <c r="B44" s="344"/>
      <c r="C44" s="344"/>
      <c r="D44" s="344"/>
      <c r="E44" s="344"/>
      <c r="F44" s="344"/>
      <c r="G44" s="344"/>
      <c r="H44" s="345"/>
      <c r="I44" s="14">
        <v>39</v>
      </c>
      <c r="J44" s="20">
        <v>10772393.799999952</v>
      </c>
      <c r="K44" s="20">
        <v>5457078.0499999989</v>
      </c>
      <c r="M44" s="180"/>
      <c r="N44" s="180"/>
    </row>
    <row r="45" spans="1:14" ht="12.75" customHeight="1" x14ac:dyDescent="0.2">
      <c r="A45" s="339" t="s">
        <v>310</v>
      </c>
      <c r="B45" s="344"/>
      <c r="C45" s="344"/>
      <c r="D45" s="344"/>
      <c r="E45" s="344"/>
      <c r="F45" s="344"/>
      <c r="G45" s="344"/>
      <c r="H45" s="345"/>
      <c r="I45" s="14">
        <v>40</v>
      </c>
      <c r="J45" s="20">
        <v>208971553.21000001</v>
      </c>
      <c r="K45" s="20">
        <v>252401418.66</v>
      </c>
      <c r="M45" s="180"/>
      <c r="N45" s="180"/>
    </row>
    <row r="46" spans="1:14" ht="12.75" customHeight="1" x14ac:dyDescent="0.2">
      <c r="A46" s="339" t="s">
        <v>311</v>
      </c>
      <c r="B46" s="344"/>
      <c r="C46" s="344"/>
      <c r="D46" s="344"/>
      <c r="E46" s="344"/>
      <c r="F46" s="344"/>
      <c r="G46" s="344"/>
      <c r="H46" s="345"/>
      <c r="I46" s="14">
        <v>41</v>
      </c>
      <c r="J46" s="20">
        <v>-55259688.93</v>
      </c>
      <c r="K46" s="20">
        <v>-59722200</v>
      </c>
      <c r="M46" s="180"/>
      <c r="N46" s="180"/>
    </row>
    <row r="47" spans="1:14" ht="12.75" customHeight="1" x14ac:dyDescent="0.2">
      <c r="A47" s="339" t="s">
        <v>312</v>
      </c>
      <c r="B47" s="344"/>
      <c r="C47" s="344"/>
      <c r="D47" s="344"/>
      <c r="E47" s="344"/>
      <c r="F47" s="344"/>
      <c r="G47" s="344"/>
      <c r="H47" s="345"/>
      <c r="I47" s="14">
        <v>42</v>
      </c>
      <c r="J47" s="20">
        <v>0</v>
      </c>
      <c r="K47" s="20">
        <v>0</v>
      </c>
      <c r="M47" s="180"/>
      <c r="N47" s="180"/>
    </row>
    <row r="48" spans="1:14" ht="12.75" customHeight="1" x14ac:dyDescent="0.2">
      <c r="A48" s="339" t="s">
        <v>313</v>
      </c>
      <c r="B48" s="344"/>
      <c r="C48" s="344"/>
      <c r="D48" s="344"/>
      <c r="E48" s="344"/>
      <c r="F48" s="344"/>
      <c r="G48" s="344"/>
      <c r="H48" s="345"/>
      <c r="I48" s="14">
        <v>43</v>
      </c>
      <c r="J48" s="20">
        <v>0</v>
      </c>
      <c r="K48" s="20">
        <v>0</v>
      </c>
      <c r="M48" s="180"/>
      <c r="N48" s="180"/>
    </row>
    <row r="49" spans="1:14" ht="12.75" customHeight="1" x14ac:dyDescent="0.2">
      <c r="A49" s="339" t="s">
        <v>314</v>
      </c>
      <c r="B49" s="337"/>
      <c r="C49" s="337"/>
      <c r="D49" s="337"/>
      <c r="E49" s="337"/>
      <c r="F49" s="337"/>
      <c r="G49" s="337"/>
      <c r="H49" s="338"/>
      <c r="I49" s="14">
        <v>44</v>
      </c>
      <c r="J49" s="20">
        <v>17576603.25</v>
      </c>
      <c r="K49" s="20">
        <v>65010607.059999995</v>
      </c>
      <c r="M49" s="180"/>
      <c r="N49" s="180"/>
    </row>
    <row r="50" spans="1:14" ht="12.75" customHeight="1" x14ac:dyDescent="0.2">
      <c r="A50" s="339" t="s">
        <v>315</v>
      </c>
      <c r="B50" s="337"/>
      <c r="C50" s="337"/>
      <c r="D50" s="337"/>
      <c r="E50" s="337"/>
      <c r="F50" s="337"/>
      <c r="G50" s="337"/>
      <c r="H50" s="338"/>
      <c r="I50" s="14">
        <v>45</v>
      </c>
      <c r="J50" s="20">
        <v>87584094.849999994</v>
      </c>
      <c r="K50" s="20">
        <v>155170128.19</v>
      </c>
      <c r="M50" s="180"/>
      <c r="N50" s="180"/>
    </row>
    <row r="51" spans="1:14" ht="12.75" customHeight="1" x14ac:dyDescent="0.2">
      <c r="A51" s="339" t="s">
        <v>316</v>
      </c>
      <c r="B51" s="337"/>
      <c r="C51" s="337"/>
      <c r="D51" s="337"/>
      <c r="E51" s="337"/>
      <c r="F51" s="337"/>
      <c r="G51" s="337"/>
      <c r="H51" s="338"/>
      <c r="I51" s="14">
        <v>46</v>
      </c>
      <c r="J51" s="20">
        <v>-147530690.06</v>
      </c>
      <c r="K51" s="20">
        <v>-219265026.59</v>
      </c>
      <c r="M51" s="180"/>
      <c r="N51" s="180"/>
    </row>
    <row r="52" spans="1:14" ht="12.75" customHeight="1" x14ac:dyDescent="0.2">
      <c r="A52" s="336" t="s">
        <v>317</v>
      </c>
      <c r="B52" s="337"/>
      <c r="C52" s="337"/>
      <c r="D52" s="337"/>
      <c r="E52" s="337"/>
      <c r="F52" s="337"/>
      <c r="G52" s="337"/>
      <c r="H52" s="338"/>
      <c r="I52" s="14">
        <v>47</v>
      </c>
      <c r="J52" s="37">
        <v>-4190</v>
      </c>
      <c r="K52" s="37">
        <v>-1960000</v>
      </c>
      <c r="M52" s="180"/>
      <c r="N52" s="180"/>
    </row>
    <row r="53" spans="1:14" ht="12.75" customHeight="1" x14ac:dyDescent="0.2">
      <c r="A53" s="339" t="s">
        <v>318</v>
      </c>
      <c r="B53" s="337"/>
      <c r="C53" s="337"/>
      <c r="D53" s="337"/>
      <c r="E53" s="337"/>
      <c r="F53" s="337"/>
      <c r="G53" s="337"/>
      <c r="H53" s="338"/>
      <c r="I53" s="14">
        <v>48</v>
      </c>
      <c r="J53" s="20">
        <v>0</v>
      </c>
      <c r="K53" s="20">
        <v>0</v>
      </c>
      <c r="M53" s="180"/>
      <c r="N53" s="180"/>
    </row>
    <row r="54" spans="1:14" ht="12.75" customHeight="1" x14ac:dyDescent="0.2">
      <c r="A54" s="339" t="s">
        <v>319</v>
      </c>
      <c r="B54" s="337"/>
      <c r="C54" s="337"/>
      <c r="D54" s="337"/>
      <c r="E54" s="337"/>
      <c r="F54" s="337"/>
      <c r="G54" s="337"/>
      <c r="H54" s="338"/>
      <c r="I54" s="14">
        <v>49</v>
      </c>
      <c r="J54" s="20">
        <v>0</v>
      </c>
      <c r="K54" s="20">
        <v>0</v>
      </c>
      <c r="M54" s="180"/>
      <c r="N54" s="180"/>
    </row>
    <row r="55" spans="1:14" ht="12.75" customHeight="1" x14ac:dyDescent="0.2">
      <c r="A55" s="339" t="s">
        <v>371</v>
      </c>
      <c r="B55" s="337"/>
      <c r="C55" s="337"/>
      <c r="D55" s="337"/>
      <c r="E55" s="337"/>
      <c r="F55" s="337"/>
      <c r="G55" s="337"/>
      <c r="H55" s="338"/>
      <c r="I55" s="14">
        <v>50</v>
      </c>
      <c r="J55" s="20">
        <v>0</v>
      </c>
      <c r="K55" s="20">
        <v>0</v>
      </c>
      <c r="M55" s="180"/>
      <c r="N55" s="180"/>
    </row>
    <row r="56" spans="1:14" ht="12.75" customHeight="1" x14ac:dyDescent="0.2">
      <c r="A56" s="339" t="s">
        <v>320</v>
      </c>
      <c r="B56" s="337"/>
      <c r="C56" s="337"/>
      <c r="D56" s="337"/>
      <c r="E56" s="337"/>
      <c r="F56" s="337"/>
      <c r="G56" s="337"/>
      <c r="H56" s="338"/>
      <c r="I56" s="14">
        <v>51</v>
      </c>
      <c r="J56" s="20">
        <v>0</v>
      </c>
      <c r="K56" s="20">
        <v>0</v>
      </c>
      <c r="M56" s="180"/>
      <c r="N56" s="180"/>
    </row>
    <row r="57" spans="1:14" ht="12.75" customHeight="1" x14ac:dyDescent="0.2">
      <c r="A57" s="339" t="s">
        <v>321</v>
      </c>
      <c r="B57" s="337"/>
      <c r="C57" s="337"/>
      <c r="D57" s="337"/>
      <c r="E57" s="337"/>
      <c r="F57" s="337"/>
      <c r="G57" s="337"/>
      <c r="H57" s="338"/>
      <c r="I57" s="14">
        <v>52</v>
      </c>
      <c r="J57" s="20">
        <v>-4190</v>
      </c>
      <c r="K57" s="20">
        <v>-1960000</v>
      </c>
      <c r="M57" s="180"/>
      <c r="N57" s="180"/>
    </row>
    <row r="58" spans="1:14" ht="12.75" customHeight="1" x14ac:dyDescent="0.2">
      <c r="A58" s="336" t="s">
        <v>322</v>
      </c>
      <c r="B58" s="337"/>
      <c r="C58" s="337"/>
      <c r="D58" s="337"/>
      <c r="E58" s="337"/>
      <c r="F58" s="337"/>
      <c r="G58" s="337"/>
      <c r="H58" s="338"/>
      <c r="I58" s="14">
        <v>53</v>
      </c>
      <c r="J58" s="37">
        <v>-65559379.410001129</v>
      </c>
      <c r="K58" s="37">
        <v>-1774630.5619987249</v>
      </c>
      <c r="M58" s="180"/>
      <c r="N58" s="180"/>
    </row>
    <row r="59" spans="1:14" ht="23.25" customHeight="1" x14ac:dyDescent="0.2">
      <c r="A59" s="336" t="s">
        <v>323</v>
      </c>
      <c r="B59" s="337"/>
      <c r="C59" s="337"/>
      <c r="D59" s="337"/>
      <c r="E59" s="337"/>
      <c r="F59" s="337"/>
      <c r="G59" s="337"/>
      <c r="H59" s="338"/>
      <c r="I59" s="14">
        <v>54</v>
      </c>
      <c r="J59" s="20">
        <v>4566846.75</v>
      </c>
      <c r="K59" s="20">
        <v>58440922.990000002</v>
      </c>
      <c r="M59" s="180"/>
      <c r="N59" s="180"/>
    </row>
    <row r="60" spans="1:14" ht="12.75" customHeight="1" x14ac:dyDescent="0.2">
      <c r="A60" s="336" t="s">
        <v>324</v>
      </c>
      <c r="B60" s="337"/>
      <c r="C60" s="337"/>
      <c r="D60" s="337"/>
      <c r="E60" s="337"/>
      <c r="F60" s="337"/>
      <c r="G60" s="337"/>
      <c r="H60" s="338"/>
      <c r="I60" s="14">
        <v>55</v>
      </c>
      <c r="J60" s="37">
        <v>-60992532.660001129</v>
      </c>
      <c r="K60" s="37">
        <v>56666292.428001277</v>
      </c>
      <c r="M60" s="180"/>
      <c r="N60" s="180"/>
    </row>
    <row r="61" spans="1:14" ht="12.75" customHeight="1" x14ac:dyDescent="0.2">
      <c r="A61" s="339" t="s">
        <v>325</v>
      </c>
      <c r="B61" s="337"/>
      <c r="C61" s="337"/>
      <c r="D61" s="337"/>
      <c r="E61" s="337"/>
      <c r="F61" s="337"/>
      <c r="G61" s="337"/>
      <c r="H61" s="338"/>
      <c r="I61" s="14">
        <v>56</v>
      </c>
      <c r="J61" s="20">
        <v>102938734.87</v>
      </c>
      <c r="K61" s="20">
        <v>58546582.149999991</v>
      </c>
      <c r="M61" s="180"/>
      <c r="N61" s="180"/>
    </row>
    <row r="62" spans="1:14" ht="12.75" customHeight="1" x14ac:dyDescent="0.2">
      <c r="A62" s="340" t="s">
        <v>326</v>
      </c>
      <c r="B62" s="341"/>
      <c r="C62" s="341"/>
      <c r="D62" s="341"/>
      <c r="E62" s="341"/>
      <c r="F62" s="341"/>
      <c r="G62" s="341"/>
      <c r="H62" s="342"/>
      <c r="I62" s="15">
        <v>57</v>
      </c>
      <c r="J62" s="38">
        <v>41946202.209998876</v>
      </c>
      <c r="K62" s="38">
        <v>115212874.31999996</v>
      </c>
      <c r="M62" s="180"/>
      <c r="N62" s="180"/>
    </row>
    <row r="63" spans="1:14" x14ac:dyDescent="0.2">
      <c r="A63" s="66" t="s">
        <v>327</v>
      </c>
      <c r="B63" s="64"/>
      <c r="C63" s="64"/>
      <c r="D63" s="64"/>
      <c r="E63" s="64"/>
      <c r="F63" s="64"/>
      <c r="G63" s="64"/>
      <c r="H63" s="64"/>
    </row>
  </sheetData>
  <mergeCells count="62">
    <mergeCell ref="A1:L1"/>
    <mergeCell ref="A2:J2"/>
    <mergeCell ref="A4:H4"/>
    <mergeCell ref="A5:H5"/>
    <mergeCell ref="A12:H12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</mergeCells>
  <phoneticPr fontId="3" type="noConversion"/>
  <dataValidations count="1">
    <dataValidation allowBlank="1" sqref="M1:IV1048576 L2:L65536 B2:K3 A1:A3 A4:K6553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  <ignoredError sqref="J63:K6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0"/>
  <sheetViews>
    <sheetView view="pageBreakPreview" topLeftCell="F19" zoomScaleNormal="100" zoomScaleSheetLayoutView="100" workbookViewId="0">
      <selection activeCell="J29" sqref="J29"/>
    </sheetView>
  </sheetViews>
  <sheetFormatPr defaultRowHeight="12.75" x14ac:dyDescent="0.2"/>
  <cols>
    <col min="1" max="2" width="9.140625" style="29"/>
    <col min="3" max="3" width="13.140625" style="29" customWidth="1"/>
    <col min="4" max="4" width="9.140625" style="29"/>
    <col min="5" max="5" width="12.7109375" style="29" customWidth="1"/>
    <col min="6" max="6" width="12.140625" style="29" customWidth="1"/>
    <col min="7" max="7" width="12.7109375" style="29" customWidth="1"/>
    <col min="8" max="8" width="13.140625" style="29" customWidth="1"/>
    <col min="9" max="9" width="12.28515625" style="29" customWidth="1"/>
    <col min="10" max="10" width="11.42578125" style="29" customWidth="1"/>
    <col min="11" max="11" width="13.140625" style="29" customWidth="1"/>
    <col min="12" max="12" width="15.140625" style="29" customWidth="1"/>
    <col min="13" max="13" width="13.7109375" style="29" bestFit="1" customWidth="1"/>
    <col min="14" max="16384" width="9.140625" style="29"/>
  </cols>
  <sheetData>
    <row r="1" spans="1:24" ht="21.75" customHeight="1" x14ac:dyDescent="0.25">
      <c r="A1" s="372" t="s">
        <v>328</v>
      </c>
      <c r="B1" s="354"/>
      <c r="C1" s="354"/>
      <c r="D1" s="354"/>
      <c r="E1" s="354"/>
      <c r="F1" s="373"/>
      <c r="G1" s="373"/>
      <c r="H1" s="373"/>
      <c r="I1" s="373"/>
      <c r="J1" s="373"/>
      <c r="K1" s="374"/>
      <c r="L1" s="128"/>
      <c r="M1" s="126"/>
      <c r="N1" s="126"/>
    </row>
    <row r="2" spans="1:24" ht="12.75" customHeight="1" x14ac:dyDescent="0.2">
      <c r="A2" s="352" t="s">
        <v>389</v>
      </c>
      <c r="B2" s="353"/>
      <c r="C2" s="353"/>
      <c r="D2" s="353"/>
      <c r="E2" s="354"/>
      <c r="F2" s="375"/>
      <c r="G2" s="375"/>
      <c r="H2" s="375"/>
      <c r="I2" s="375"/>
      <c r="J2" s="375"/>
      <c r="K2" s="376"/>
      <c r="L2" s="128"/>
      <c r="M2" s="126"/>
      <c r="N2" s="126"/>
    </row>
    <row r="3" spans="1:24" x14ac:dyDescent="0.2">
      <c r="A3" s="50"/>
      <c r="B3" s="51"/>
      <c r="C3" s="51"/>
      <c r="D3" s="51"/>
      <c r="E3" s="52"/>
      <c r="F3" s="53"/>
      <c r="G3" s="53"/>
      <c r="H3" s="53"/>
      <c r="I3" s="53"/>
      <c r="J3" s="53"/>
      <c r="K3" s="53"/>
      <c r="L3" s="396" t="s">
        <v>51</v>
      </c>
      <c r="M3" s="396"/>
      <c r="N3" s="126"/>
    </row>
    <row r="4" spans="1:24" ht="13.5" customHeight="1" x14ac:dyDescent="0.2">
      <c r="A4" s="383" t="s">
        <v>121</v>
      </c>
      <c r="B4" s="384"/>
      <c r="C4" s="385"/>
      <c r="D4" s="389" t="s">
        <v>122</v>
      </c>
      <c r="E4" s="393" t="s">
        <v>329</v>
      </c>
      <c r="F4" s="394"/>
      <c r="G4" s="394"/>
      <c r="H4" s="394"/>
      <c r="I4" s="394"/>
      <c r="J4" s="394"/>
      <c r="K4" s="395"/>
      <c r="L4" s="391" t="s">
        <v>330</v>
      </c>
      <c r="M4" s="391" t="s">
        <v>331</v>
      </c>
    </row>
    <row r="5" spans="1:24" ht="45" x14ac:dyDescent="0.2">
      <c r="A5" s="386"/>
      <c r="B5" s="387"/>
      <c r="C5" s="388"/>
      <c r="D5" s="390"/>
      <c r="E5" s="72" t="s">
        <v>332</v>
      </c>
      <c r="F5" s="72" t="s">
        <v>333</v>
      </c>
      <c r="G5" s="72" t="s">
        <v>334</v>
      </c>
      <c r="H5" s="72" t="s">
        <v>335</v>
      </c>
      <c r="I5" s="72" t="s">
        <v>336</v>
      </c>
      <c r="J5" s="72" t="s">
        <v>337</v>
      </c>
      <c r="K5" s="72" t="s">
        <v>338</v>
      </c>
      <c r="L5" s="392"/>
      <c r="M5" s="392"/>
    </row>
    <row r="6" spans="1:24" x14ac:dyDescent="0.2">
      <c r="A6" s="377">
        <v>1</v>
      </c>
      <c r="B6" s="378"/>
      <c r="C6" s="379"/>
      <c r="D6" s="67">
        <v>2</v>
      </c>
      <c r="E6" s="67" t="s">
        <v>2</v>
      </c>
      <c r="F6" s="68" t="s">
        <v>3</v>
      </c>
      <c r="G6" s="67" t="s">
        <v>4</v>
      </c>
      <c r="H6" s="68" t="s">
        <v>5</v>
      </c>
      <c r="I6" s="67" t="s">
        <v>6</v>
      </c>
      <c r="J6" s="68" t="s">
        <v>7</v>
      </c>
      <c r="K6" s="67" t="s">
        <v>8</v>
      </c>
      <c r="L6" s="68" t="s">
        <v>9</v>
      </c>
      <c r="M6" s="67" t="s">
        <v>10</v>
      </c>
    </row>
    <row r="7" spans="1:24" ht="21" customHeight="1" x14ac:dyDescent="0.2">
      <c r="A7" s="380" t="s">
        <v>339</v>
      </c>
      <c r="B7" s="381"/>
      <c r="C7" s="382"/>
      <c r="D7" s="17">
        <v>1</v>
      </c>
      <c r="E7" s="168">
        <v>601575800</v>
      </c>
      <c r="F7" s="168">
        <v>681482525.25</v>
      </c>
      <c r="G7" s="168">
        <v>171581348.14049584</v>
      </c>
      <c r="H7" s="168">
        <v>513006831.79000002</v>
      </c>
      <c r="I7" s="168">
        <v>310676533.30000025</v>
      </c>
      <c r="J7" s="168">
        <v>-412845089.98000026</v>
      </c>
      <c r="K7" s="169">
        <v>1865477948.5004957</v>
      </c>
      <c r="L7" s="168"/>
      <c r="M7" s="169">
        <v>1865477948.5004957</v>
      </c>
      <c r="P7" s="179"/>
      <c r="Q7" s="179"/>
      <c r="R7" s="179"/>
      <c r="S7" s="179"/>
      <c r="T7" s="179"/>
      <c r="U7" s="179"/>
      <c r="V7" s="179"/>
      <c r="W7" s="179"/>
      <c r="X7" s="179"/>
    </row>
    <row r="8" spans="1:24" ht="14.25" customHeight="1" x14ac:dyDescent="0.2">
      <c r="A8" s="357" t="s">
        <v>340</v>
      </c>
      <c r="B8" s="358"/>
      <c r="C8" s="359"/>
      <c r="D8" s="4">
        <v>2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1">
        <v>0</v>
      </c>
      <c r="L8" s="170"/>
      <c r="M8" s="171">
        <v>0</v>
      </c>
      <c r="P8" s="179"/>
      <c r="Q8" s="179"/>
      <c r="R8" s="179"/>
      <c r="S8" s="179"/>
      <c r="T8" s="179"/>
      <c r="U8" s="179"/>
      <c r="V8" s="179"/>
      <c r="W8" s="179"/>
      <c r="X8" s="179"/>
    </row>
    <row r="9" spans="1:24" ht="13.5" customHeight="1" x14ac:dyDescent="0.2">
      <c r="A9" s="357" t="s">
        <v>341</v>
      </c>
      <c r="B9" s="358"/>
      <c r="C9" s="359"/>
      <c r="D9" s="4">
        <v>3</v>
      </c>
      <c r="E9" s="170">
        <v>0</v>
      </c>
      <c r="F9" s="170">
        <v>0</v>
      </c>
      <c r="G9" s="170">
        <v>0</v>
      </c>
      <c r="H9" s="170">
        <v>0</v>
      </c>
      <c r="I9" s="170"/>
      <c r="J9" s="170"/>
      <c r="K9" s="171">
        <v>0</v>
      </c>
      <c r="L9" s="170"/>
      <c r="M9" s="171">
        <v>0</v>
      </c>
      <c r="P9" s="179"/>
      <c r="Q9" s="179"/>
      <c r="R9" s="179"/>
      <c r="S9" s="179"/>
      <c r="T9" s="179"/>
      <c r="U9" s="179"/>
      <c r="V9" s="179"/>
      <c r="W9" s="179"/>
      <c r="X9" s="179"/>
    </row>
    <row r="10" spans="1:24" ht="27.75" customHeight="1" x14ac:dyDescent="0.2">
      <c r="A10" s="360" t="s">
        <v>342</v>
      </c>
      <c r="B10" s="361"/>
      <c r="C10" s="362"/>
      <c r="D10" s="4">
        <v>4</v>
      </c>
      <c r="E10" s="171">
        <v>601575800</v>
      </c>
      <c r="F10" s="171">
        <v>681482525.25</v>
      </c>
      <c r="G10" s="171">
        <v>171581348.14049584</v>
      </c>
      <c r="H10" s="171">
        <v>513006831.79000002</v>
      </c>
      <c r="I10" s="171">
        <v>310676533.30000025</v>
      </c>
      <c r="J10" s="171">
        <v>-412845089.98000026</v>
      </c>
      <c r="K10" s="171">
        <v>1865477948.5004957</v>
      </c>
      <c r="L10" s="171">
        <v>0</v>
      </c>
      <c r="M10" s="171">
        <v>1865477948.5004957</v>
      </c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 ht="27" customHeight="1" x14ac:dyDescent="0.2">
      <c r="A11" s="360" t="s">
        <v>343</v>
      </c>
      <c r="B11" s="361"/>
      <c r="C11" s="362"/>
      <c r="D11" s="4">
        <v>5</v>
      </c>
      <c r="E11" s="171">
        <v>0</v>
      </c>
      <c r="F11" s="171">
        <v>0</v>
      </c>
      <c r="G11" s="171">
        <v>-28472945.789999951</v>
      </c>
      <c r="H11" s="171">
        <v>0</v>
      </c>
      <c r="I11" s="171">
        <v>0</v>
      </c>
      <c r="J11" s="171">
        <v>46770844.390000001</v>
      </c>
      <c r="K11" s="171">
        <v>18297898.60000005</v>
      </c>
      <c r="L11" s="171">
        <v>0</v>
      </c>
      <c r="M11" s="171">
        <v>18297898.60000005</v>
      </c>
      <c r="P11" s="179"/>
      <c r="Q11" s="179"/>
      <c r="R11" s="179"/>
      <c r="S11" s="179"/>
      <c r="T11" s="179"/>
      <c r="U11" s="179"/>
      <c r="V11" s="179"/>
      <c r="W11" s="179"/>
      <c r="X11" s="179"/>
    </row>
    <row r="12" spans="1:24" ht="12.75" customHeight="1" x14ac:dyDescent="0.2">
      <c r="A12" s="357" t="s">
        <v>344</v>
      </c>
      <c r="B12" s="358"/>
      <c r="C12" s="359"/>
      <c r="D12" s="4">
        <v>6</v>
      </c>
      <c r="E12" s="170"/>
      <c r="F12" s="170"/>
      <c r="G12" s="170"/>
      <c r="H12" s="170"/>
      <c r="I12" s="170"/>
      <c r="J12" s="170">
        <v>46770844.390000001</v>
      </c>
      <c r="K12" s="171">
        <v>46770844.390000001</v>
      </c>
      <c r="L12" s="170"/>
      <c r="M12" s="171">
        <v>46770844.390000001</v>
      </c>
      <c r="P12" s="179"/>
      <c r="Q12" s="179"/>
      <c r="R12" s="179"/>
      <c r="S12" s="179"/>
      <c r="T12" s="179"/>
      <c r="U12" s="179"/>
      <c r="V12" s="179"/>
      <c r="W12" s="179"/>
      <c r="X12" s="179"/>
    </row>
    <row r="13" spans="1:24" ht="24.75" customHeight="1" x14ac:dyDescent="0.2">
      <c r="A13" s="357" t="s">
        <v>345</v>
      </c>
      <c r="B13" s="358"/>
      <c r="C13" s="359"/>
      <c r="D13" s="4">
        <v>7</v>
      </c>
      <c r="E13" s="171">
        <v>0</v>
      </c>
      <c r="F13" s="171">
        <v>0</v>
      </c>
      <c r="G13" s="171">
        <v>-28472945.789999951</v>
      </c>
      <c r="H13" s="171">
        <v>0</v>
      </c>
      <c r="I13" s="171">
        <v>0</v>
      </c>
      <c r="J13" s="171">
        <v>0</v>
      </c>
      <c r="K13" s="171">
        <v>-28472945.789999951</v>
      </c>
      <c r="L13" s="171">
        <v>0</v>
      </c>
      <c r="M13" s="171">
        <v>-28472945.789999951</v>
      </c>
      <c r="P13" s="179"/>
      <c r="Q13" s="179"/>
      <c r="R13" s="179"/>
      <c r="S13" s="179"/>
      <c r="T13" s="179"/>
      <c r="U13" s="179"/>
      <c r="V13" s="179"/>
      <c r="W13" s="179"/>
      <c r="X13" s="179"/>
    </row>
    <row r="14" spans="1:24" ht="36" customHeight="1" x14ac:dyDescent="0.2">
      <c r="A14" s="357" t="s">
        <v>346</v>
      </c>
      <c r="B14" s="358"/>
      <c r="C14" s="359"/>
      <c r="D14" s="4">
        <v>8</v>
      </c>
      <c r="E14" s="170"/>
      <c r="F14" s="170"/>
      <c r="G14" s="170">
        <v>96494.06</v>
      </c>
      <c r="H14" s="170"/>
      <c r="I14" s="170"/>
      <c r="J14" s="170"/>
      <c r="K14" s="171">
        <v>96494.06</v>
      </c>
      <c r="L14" s="170"/>
      <c r="M14" s="171">
        <v>96494.06</v>
      </c>
      <c r="P14" s="179"/>
      <c r="Q14" s="179"/>
      <c r="R14" s="179"/>
      <c r="S14" s="179"/>
      <c r="T14" s="179"/>
      <c r="U14" s="179"/>
      <c r="V14" s="179"/>
      <c r="W14" s="179"/>
      <c r="X14" s="179"/>
    </row>
    <row r="15" spans="1:24" ht="26.25" customHeight="1" x14ac:dyDescent="0.2">
      <c r="A15" s="357" t="s">
        <v>347</v>
      </c>
      <c r="B15" s="358"/>
      <c r="C15" s="359"/>
      <c r="D15" s="4">
        <v>9</v>
      </c>
      <c r="E15" s="170"/>
      <c r="F15" s="170"/>
      <c r="G15" s="170">
        <v>-34427892.509999953</v>
      </c>
      <c r="H15" s="170"/>
      <c r="I15" s="170"/>
      <c r="J15" s="170"/>
      <c r="K15" s="171">
        <v>-34427892.509999953</v>
      </c>
      <c r="L15" s="170"/>
      <c r="M15" s="171">
        <v>-34427892.509999953</v>
      </c>
      <c r="P15" s="179"/>
      <c r="Q15" s="179"/>
      <c r="R15" s="179"/>
      <c r="S15" s="179"/>
      <c r="T15" s="179"/>
      <c r="U15" s="179"/>
      <c r="V15" s="179"/>
      <c r="W15" s="179"/>
      <c r="X15" s="179"/>
    </row>
    <row r="16" spans="1:24" ht="27" customHeight="1" x14ac:dyDescent="0.2">
      <c r="A16" s="357" t="s">
        <v>348</v>
      </c>
      <c r="B16" s="358"/>
      <c r="C16" s="359"/>
      <c r="D16" s="4">
        <v>10</v>
      </c>
      <c r="E16" s="170"/>
      <c r="F16" s="170"/>
      <c r="G16" s="170">
        <v>5858452.6600000001</v>
      </c>
      <c r="H16" s="170"/>
      <c r="I16" s="170"/>
      <c r="J16" s="170"/>
      <c r="K16" s="171">
        <v>5858452.6600000001</v>
      </c>
      <c r="L16" s="170"/>
      <c r="M16" s="171">
        <v>5858452.6600000001</v>
      </c>
      <c r="P16" s="179"/>
      <c r="Q16" s="179"/>
      <c r="R16" s="179"/>
      <c r="S16" s="179"/>
      <c r="T16" s="179"/>
      <c r="U16" s="179"/>
      <c r="V16" s="179"/>
      <c r="W16" s="179"/>
      <c r="X16" s="179"/>
    </row>
    <row r="17" spans="1:24" ht="18" customHeight="1" x14ac:dyDescent="0.2">
      <c r="A17" s="357" t="s">
        <v>349</v>
      </c>
      <c r="B17" s="358"/>
      <c r="C17" s="359"/>
      <c r="D17" s="4">
        <v>11</v>
      </c>
      <c r="E17" s="170"/>
      <c r="F17" s="170"/>
      <c r="G17" s="170"/>
      <c r="H17" s="170"/>
      <c r="I17" s="170"/>
      <c r="J17" s="170"/>
      <c r="K17" s="171"/>
      <c r="L17" s="170"/>
      <c r="M17" s="171">
        <v>0</v>
      </c>
      <c r="P17" s="179"/>
      <c r="Q17" s="179"/>
      <c r="R17" s="179"/>
      <c r="S17" s="179"/>
      <c r="T17" s="179"/>
      <c r="U17" s="179"/>
      <c r="V17" s="179"/>
      <c r="W17" s="179"/>
      <c r="X17" s="179"/>
    </row>
    <row r="18" spans="1:24" ht="21.75" customHeight="1" x14ac:dyDescent="0.2">
      <c r="A18" s="360" t="s">
        <v>350</v>
      </c>
      <c r="B18" s="361"/>
      <c r="C18" s="362"/>
      <c r="D18" s="4">
        <v>12</v>
      </c>
      <c r="E18" s="171">
        <v>0</v>
      </c>
      <c r="F18" s="171">
        <v>0</v>
      </c>
      <c r="G18" s="171">
        <v>-1138205.42</v>
      </c>
      <c r="H18" s="171">
        <v>-117471537.95</v>
      </c>
      <c r="I18" s="171">
        <v>-293950797.63999999</v>
      </c>
      <c r="J18" s="171">
        <v>412845089.98000026</v>
      </c>
      <c r="K18" s="171">
        <v>284548.97000026703</v>
      </c>
      <c r="L18" s="171">
        <v>0</v>
      </c>
      <c r="M18" s="171">
        <v>284548.97000026703</v>
      </c>
      <c r="P18" s="179"/>
      <c r="Q18" s="179"/>
      <c r="R18" s="179"/>
      <c r="S18" s="179"/>
      <c r="T18" s="179"/>
      <c r="U18" s="179"/>
      <c r="V18" s="179"/>
      <c r="W18" s="179"/>
      <c r="X18" s="179"/>
    </row>
    <row r="19" spans="1:24" ht="16.5" customHeight="1" x14ac:dyDescent="0.2">
      <c r="A19" s="357" t="s">
        <v>351</v>
      </c>
      <c r="B19" s="358"/>
      <c r="C19" s="359"/>
      <c r="D19" s="4">
        <v>13</v>
      </c>
      <c r="E19" s="170"/>
      <c r="F19" s="170"/>
      <c r="G19" s="170"/>
      <c r="H19" s="170"/>
      <c r="I19" s="170"/>
      <c r="J19" s="170"/>
      <c r="K19" s="171">
        <v>0</v>
      </c>
      <c r="L19" s="170"/>
      <c r="M19" s="171">
        <v>0</v>
      </c>
      <c r="P19" s="179"/>
      <c r="Q19" s="179"/>
      <c r="R19" s="179"/>
      <c r="S19" s="179"/>
      <c r="T19" s="179"/>
      <c r="U19" s="179"/>
      <c r="V19" s="179"/>
      <c r="W19" s="179"/>
      <c r="X19" s="179"/>
    </row>
    <row r="20" spans="1:24" ht="14.25" customHeight="1" x14ac:dyDescent="0.2">
      <c r="A20" s="357" t="s">
        <v>352</v>
      </c>
      <c r="B20" s="358"/>
      <c r="C20" s="359"/>
      <c r="D20" s="4">
        <v>14</v>
      </c>
      <c r="E20" s="170"/>
      <c r="F20" s="170"/>
      <c r="G20" s="170"/>
      <c r="H20" s="170"/>
      <c r="I20" s="170"/>
      <c r="J20" s="170"/>
      <c r="K20" s="171">
        <v>0</v>
      </c>
      <c r="L20" s="170"/>
      <c r="M20" s="171">
        <v>0</v>
      </c>
      <c r="P20" s="179"/>
      <c r="Q20" s="179"/>
      <c r="R20" s="179"/>
      <c r="S20" s="179"/>
      <c r="T20" s="179"/>
      <c r="U20" s="179"/>
      <c r="V20" s="179"/>
      <c r="W20" s="179"/>
      <c r="X20" s="179"/>
    </row>
    <row r="21" spans="1:24" ht="14.25" customHeight="1" x14ac:dyDescent="0.2">
      <c r="A21" s="357" t="s">
        <v>353</v>
      </c>
      <c r="B21" s="358"/>
      <c r="C21" s="359"/>
      <c r="D21" s="4">
        <v>15</v>
      </c>
      <c r="E21" s="170"/>
      <c r="F21" s="170"/>
      <c r="G21" s="170"/>
      <c r="H21" s="170"/>
      <c r="I21" s="170"/>
      <c r="J21" s="170"/>
      <c r="K21" s="171">
        <v>0</v>
      </c>
      <c r="L21" s="170"/>
      <c r="M21" s="171">
        <v>0</v>
      </c>
      <c r="P21" s="179"/>
      <c r="Q21" s="179"/>
      <c r="R21" s="179"/>
      <c r="S21" s="179"/>
      <c r="T21" s="179"/>
      <c r="U21" s="179"/>
      <c r="V21" s="179"/>
      <c r="W21" s="179"/>
      <c r="X21" s="179"/>
    </row>
    <row r="22" spans="1:24" ht="12.75" customHeight="1" x14ac:dyDescent="0.2">
      <c r="A22" s="357" t="s">
        <v>354</v>
      </c>
      <c r="B22" s="358"/>
      <c r="C22" s="359"/>
      <c r="D22" s="4">
        <v>16</v>
      </c>
      <c r="E22" s="170"/>
      <c r="F22" s="170"/>
      <c r="G22" s="170">
        <v>-1138205.42</v>
      </c>
      <c r="H22" s="170">
        <v>-117471537.95</v>
      </c>
      <c r="I22" s="170">
        <v>-293950797.63999999</v>
      </c>
      <c r="J22" s="170">
        <v>412845089.98000026</v>
      </c>
      <c r="K22" s="171">
        <v>284548.97000026703</v>
      </c>
      <c r="L22" s="170"/>
      <c r="M22" s="171">
        <v>284548.97000026703</v>
      </c>
      <c r="P22" s="179"/>
      <c r="Q22" s="179"/>
      <c r="R22" s="179"/>
      <c r="S22" s="179"/>
      <c r="T22" s="179"/>
      <c r="U22" s="179"/>
      <c r="V22" s="179"/>
      <c r="W22" s="179"/>
      <c r="X22" s="179"/>
    </row>
    <row r="23" spans="1:24" ht="33" customHeight="1" thickBot="1" x14ac:dyDescent="0.25">
      <c r="A23" s="366" t="s">
        <v>355</v>
      </c>
      <c r="B23" s="367"/>
      <c r="C23" s="368"/>
      <c r="D23" s="18">
        <v>17</v>
      </c>
      <c r="E23" s="172">
        <v>601575800</v>
      </c>
      <c r="F23" s="172">
        <v>681482525.25</v>
      </c>
      <c r="G23" s="172">
        <v>141970196.93049589</v>
      </c>
      <c r="H23" s="172">
        <v>395535293.84000003</v>
      </c>
      <c r="I23" s="172">
        <v>16725735.660000265</v>
      </c>
      <c r="J23" s="172">
        <v>46770844.389999986</v>
      </c>
      <c r="K23" s="172">
        <v>1884060396.0704961</v>
      </c>
      <c r="L23" s="172">
        <v>0</v>
      </c>
      <c r="M23" s="172">
        <v>1884060396.0704961</v>
      </c>
      <c r="P23" s="179"/>
      <c r="Q23" s="179"/>
      <c r="R23" s="179"/>
      <c r="S23" s="179"/>
      <c r="T23" s="179"/>
      <c r="U23" s="179"/>
      <c r="V23" s="179"/>
      <c r="W23" s="179"/>
      <c r="X23" s="179"/>
    </row>
    <row r="24" spans="1:24" ht="19.5" customHeight="1" thickTop="1" x14ac:dyDescent="0.2">
      <c r="A24" s="369" t="s">
        <v>356</v>
      </c>
      <c r="B24" s="370"/>
      <c r="C24" s="371"/>
      <c r="D24" s="19">
        <v>18</v>
      </c>
      <c r="E24" s="173">
        <v>601575800</v>
      </c>
      <c r="F24" s="173">
        <v>681482525.25</v>
      </c>
      <c r="G24" s="173">
        <v>141970196.93049589</v>
      </c>
      <c r="H24" s="173">
        <v>395535293.84000003</v>
      </c>
      <c r="I24" s="173">
        <v>16725735.660000265</v>
      </c>
      <c r="J24" s="173">
        <v>46770844.389999986</v>
      </c>
      <c r="K24" s="174">
        <v>1884060396.0704961</v>
      </c>
      <c r="L24" s="173"/>
      <c r="M24" s="174">
        <v>1884060396.0704961</v>
      </c>
      <c r="P24" s="179"/>
      <c r="Q24" s="179"/>
      <c r="R24" s="179"/>
      <c r="S24" s="179"/>
      <c r="T24" s="179"/>
      <c r="U24" s="179"/>
      <c r="V24" s="179"/>
      <c r="W24" s="179"/>
      <c r="X24" s="179"/>
    </row>
    <row r="25" spans="1:24" ht="12.75" customHeight="1" x14ac:dyDescent="0.2">
      <c r="A25" s="357" t="s">
        <v>340</v>
      </c>
      <c r="B25" s="358"/>
      <c r="C25" s="359"/>
      <c r="D25" s="4">
        <v>19</v>
      </c>
      <c r="E25" s="175"/>
      <c r="F25" s="175"/>
      <c r="G25" s="175"/>
      <c r="H25" s="175"/>
      <c r="I25" s="175"/>
      <c r="J25" s="175"/>
      <c r="K25" s="176">
        <v>0</v>
      </c>
      <c r="L25" s="175"/>
      <c r="M25" s="176">
        <v>0</v>
      </c>
      <c r="P25" s="179"/>
      <c r="Q25" s="179"/>
      <c r="R25" s="179"/>
      <c r="S25" s="179"/>
      <c r="T25" s="179"/>
      <c r="U25" s="179"/>
      <c r="V25" s="179"/>
      <c r="W25" s="179"/>
      <c r="X25" s="179"/>
    </row>
    <row r="26" spans="1:24" ht="15.75" customHeight="1" x14ac:dyDescent="0.2">
      <c r="A26" s="357" t="s">
        <v>341</v>
      </c>
      <c r="B26" s="358"/>
      <c r="C26" s="359"/>
      <c r="D26" s="4">
        <v>20</v>
      </c>
      <c r="E26" s="175"/>
      <c r="F26" s="175"/>
      <c r="G26" s="175"/>
      <c r="H26" s="175"/>
      <c r="I26" s="175"/>
      <c r="J26" s="175"/>
      <c r="K26" s="176">
        <v>0</v>
      </c>
      <c r="L26" s="175"/>
      <c r="M26" s="176">
        <v>0</v>
      </c>
      <c r="P26" s="179"/>
      <c r="Q26" s="179"/>
      <c r="R26" s="179"/>
      <c r="S26" s="179"/>
      <c r="T26" s="179"/>
      <c r="U26" s="179"/>
      <c r="V26" s="179"/>
      <c r="W26" s="179"/>
      <c r="X26" s="179"/>
    </row>
    <row r="27" spans="1:24" ht="24" customHeight="1" x14ac:dyDescent="0.2">
      <c r="A27" s="360" t="s">
        <v>357</v>
      </c>
      <c r="B27" s="361"/>
      <c r="C27" s="362"/>
      <c r="D27" s="4">
        <v>21</v>
      </c>
      <c r="E27" s="176">
        <v>601575800</v>
      </c>
      <c r="F27" s="176">
        <v>681482525.25</v>
      </c>
      <c r="G27" s="176">
        <v>141970196.93049589</v>
      </c>
      <c r="H27" s="176">
        <v>395535293.84000003</v>
      </c>
      <c r="I27" s="176">
        <v>16725735.660000265</v>
      </c>
      <c r="J27" s="176">
        <v>46770844.389999986</v>
      </c>
      <c r="K27" s="176">
        <v>1884060396.0704961</v>
      </c>
      <c r="L27" s="176">
        <v>0</v>
      </c>
      <c r="M27" s="176">
        <v>1884060396.0704961</v>
      </c>
      <c r="P27" s="179"/>
      <c r="Q27" s="179"/>
      <c r="R27" s="179"/>
      <c r="S27" s="179"/>
      <c r="T27" s="179"/>
      <c r="U27" s="179"/>
      <c r="V27" s="179"/>
      <c r="W27" s="179"/>
      <c r="X27" s="179"/>
    </row>
    <row r="28" spans="1:24" ht="23.25" customHeight="1" x14ac:dyDescent="0.2">
      <c r="A28" s="360" t="s">
        <v>358</v>
      </c>
      <c r="B28" s="361"/>
      <c r="C28" s="362"/>
      <c r="D28" s="4">
        <v>22</v>
      </c>
      <c r="E28" s="176">
        <v>0</v>
      </c>
      <c r="F28" s="176">
        <v>0</v>
      </c>
      <c r="G28" s="176">
        <v>86081090.350000009</v>
      </c>
      <c r="H28" s="176">
        <v>0</v>
      </c>
      <c r="I28" s="176">
        <v>0</v>
      </c>
      <c r="J28" s="176">
        <v>122312992.03600033</v>
      </c>
      <c r="K28" s="176">
        <v>208394082.38600034</v>
      </c>
      <c r="L28" s="176">
        <v>0</v>
      </c>
      <c r="M28" s="176">
        <v>208394082.38600034</v>
      </c>
      <c r="P28" s="179"/>
      <c r="Q28" s="179"/>
      <c r="R28" s="179"/>
      <c r="S28" s="179"/>
      <c r="T28" s="179"/>
      <c r="U28" s="179"/>
      <c r="V28" s="179"/>
      <c r="W28" s="179"/>
      <c r="X28" s="179"/>
    </row>
    <row r="29" spans="1:24" ht="13.5" customHeight="1" x14ac:dyDescent="0.2">
      <c r="A29" s="357" t="s">
        <v>344</v>
      </c>
      <c r="B29" s="358"/>
      <c r="C29" s="359"/>
      <c r="D29" s="4">
        <v>23</v>
      </c>
      <c r="E29" s="175"/>
      <c r="F29" s="175"/>
      <c r="G29" s="175"/>
      <c r="H29" s="175"/>
      <c r="I29" s="175"/>
      <c r="J29" s="175">
        <v>122312992.03600033</v>
      </c>
      <c r="K29" s="176">
        <v>122312992.03600033</v>
      </c>
      <c r="L29" s="175"/>
      <c r="M29" s="176">
        <v>122312992.03600033</v>
      </c>
      <c r="P29" s="179"/>
      <c r="Q29" s="179"/>
      <c r="R29" s="179"/>
      <c r="S29" s="179"/>
      <c r="T29" s="179"/>
      <c r="U29" s="179"/>
      <c r="V29" s="179"/>
      <c r="W29" s="179"/>
      <c r="X29" s="179"/>
    </row>
    <row r="30" spans="1:24" ht="24" customHeight="1" x14ac:dyDescent="0.2">
      <c r="A30" s="357" t="s">
        <v>359</v>
      </c>
      <c r="B30" s="358"/>
      <c r="C30" s="359"/>
      <c r="D30" s="4">
        <v>24</v>
      </c>
      <c r="E30" s="176">
        <v>0</v>
      </c>
      <c r="F30" s="176">
        <v>0</v>
      </c>
      <c r="G30" s="176">
        <v>86081090.350000009</v>
      </c>
      <c r="H30" s="176">
        <v>0</v>
      </c>
      <c r="I30" s="176">
        <v>0</v>
      </c>
      <c r="J30" s="176">
        <v>0</v>
      </c>
      <c r="K30" s="176">
        <v>86081090.350000009</v>
      </c>
      <c r="L30" s="176">
        <v>0</v>
      </c>
      <c r="M30" s="176">
        <v>86081090.350000009</v>
      </c>
      <c r="P30" s="179"/>
      <c r="Q30" s="179"/>
      <c r="R30" s="179"/>
      <c r="S30" s="179"/>
      <c r="T30" s="179"/>
      <c r="U30" s="179"/>
      <c r="V30" s="179"/>
      <c r="W30" s="179"/>
      <c r="X30" s="179"/>
    </row>
    <row r="31" spans="1:24" ht="33" customHeight="1" x14ac:dyDescent="0.2">
      <c r="A31" s="357" t="s">
        <v>346</v>
      </c>
      <c r="B31" s="358"/>
      <c r="C31" s="359"/>
      <c r="D31" s="4">
        <v>25</v>
      </c>
      <c r="E31" s="175"/>
      <c r="F31" s="175"/>
      <c r="G31" s="175"/>
      <c r="H31" s="175"/>
      <c r="I31" s="175"/>
      <c r="J31" s="175"/>
      <c r="K31" s="176">
        <v>0</v>
      </c>
      <c r="L31" s="175"/>
      <c r="M31" s="176">
        <v>0</v>
      </c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24" ht="24" customHeight="1" x14ac:dyDescent="0.2">
      <c r="A32" s="357" t="s">
        <v>347</v>
      </c>
      <c r="B32" s="358"/>
      <c r="C32" s="359"/>
      <c r="D32" s="4">
        <v>26</v>
      </c>
      <c r="E32" s="175"/>
      <c r="F32" s="175"/>
      <c r="G32" s="175">
        <v>80930821.660000026</v>
      </c>
      <c r="H32" s="175"/>
      <c r="I32" s="175"/>
      <c r="J32" s="175"/>
      <c r="K32" s="176">
        <v>80930821.660000026</v>
      </c>
      <c r="L32" s="175"/>
      <c r="M32" s="176">
        <v>80930821.660000026</v>
      </c>
      <c r="P32" s="179"/>
      <c r="Q32" s="179"/>
      <c r="R32" s="179"/>
      <c r="S32" s="179"/>
      <c r="T32" s="179"/>
      <c r="U32" s="179"/>
      <c r="V32" s="179"/>
      <c r="W32" s="179"/>
      <c r="X32" s="179"/>
    </row>
    <row r="33" spans="1:24" ht="22.5" customHeight="1" x14ac:dyDescent="0.2">
      <c r="A33" s="357" t="s">
        <v>348</v>
      </c>
      <c r="B33" s="358"/>
      <c r="C33" s="359"/>
      <c r="D33" s="4">
        <v>27</v>
      </c>
      <c r="E33" s="175"/>
      <c r="F33" s="175"/>
      <c r="G33" s="175">
        <v>5150268.6899999874</v>
      </c>
      <c r="H33" s="175"/>
      <c r="I33" s="175"/>
      <c r="J33" s="175"/>
      <c r="K33" s="176">
        <v>5150268.6899999874</v>
      </c>
      <c r="L33" s="175"/>
      <c r="M33" s="176">
        <v>5150268.6899999874</v>
      </c>
      <c r="P33" s="179"/>
      <c r="Q33" s="179"/>
      <c r="R33" s="179"/>
      <c r="S33" s="179"/>
      <c r="T33" s="179"/>
      <c r="U33" s="179"/>
      <c r="V33" s="179"/>
      <c r="W33" s="179"/>
      <c r="X33" s="179"/>
    </row>
    <row r="34" spans="1:24" ht="16.5" customHeight="1" x14ac:dyDescent="0.2">
      <c r="A34" s="357" t="s">
        <v>349</v>
      </c>
      <c r="B34" s="358"/>
      <c r="C34" s="359"/>
      <c r="D34" s="4">
        <v>28</v>
      </c>
      <c r="E34" s="175"/>
      <c r="F34" s="175"/>
      <c r="G34" s="175"/>
      <c r="H34" s="175"/>
      <c r="I34" s="175"/>
      <c r="J34" s="175"/>
      <c r="K34" s="176">
        <v>0</v>
      </c>
      <c r="L34" s="175"/>
      <c r="M34" s="176">
        <v>0</v>
      </c>
      <c r="P34" s="179"/>
      <c r="Q34" s="179"/>
      <c r="R34" s="179"/>
      <c r="S34" s="179"/>
      <c r="T34" s="179"/>
      <c r="U34" s="179"/>
      <c r="V34" s="179"/>
      <c r="W34" s="179"/>
      <c r="X34" s="179"/>
    </row>
    <row r="35" spans="1:24" ht="30.75" customHeight="1" x14ac:dyDescent="0.2">
      <c r="A35" s="360" t="s">
        <v>360</v>
      </c>
      <c r="B35" s="361"/>
      <c r="C35" s="362"/>
      <c r="D35" s="4">
        <v>29</v>
      </c>
      <c r="E35" s="176">
        <v>0</v>
      </c>
      <c r="F35" s="176">
        <v>0</v>
      </c>
      <c r="G35" s="176">
        <v>-773619.45999999903</v>
      </c>
      <c r="H35" s="176">
        <v>2338542.2200000007</v>
      </c>
      <c r="I35" s="176">
        <v>43421107.839999899</v>
      </c>
      <c r="J35" s="176">
        <v>-46770844.390000001</v>
      </c>
      <c r="K35" s="176">
        <v>-1784813.790000096</v>
      </c>
      <c r="L35" s="176">
        <v>0</v>
      </c>
      <c r="M35" s="176">
        <v>-1784813.790000096</v>
      </c>
      <c r="P35" s="179"/>
      <c r="Q35" s="179"/>
      <c r="R35" s="179"/>
      <c r="S35" s="179"/>
      <c r="T35" s="179"/>
      <c r="U35" s="179"/>
      <c r="V35" s="179"/>
      <c r="W35" s="179"/>
      <c r="X35" s="179"/>
    </row>
    <row r="36" spans="1:24" ht="16.5" customHeight="1" x14ac:dyDescent="0.2">
      <c r="A36" s="357" t="s">
        <v>351</v>
      </c>
      <c r="B36" s="358"/>
      <c r="C36" s="359"/>
      <c r="D36" s="4">
        <v>30</v>
      </c>
      <c r="E36" s="175"/>
      <c r="F36" s="175"/>
      <c r="G36" s="175"/>
      <c r="H36" s="175"/>
      <c r="I36" s="175"/>
      <c r="J36" s="175"/>
      <c r="K36" s="176">
        <v>0</v>
      </c>
      <c r="L36" s="175"/>
      <c r="M36" s="176">
        <v>0</v>
      </c>
      <c r="P36" s="179"/>
      <c r="Q36" s="179"/>
      <c r="R36" s="179"/>
      <c r="S36" s="179"/>
      <c r="T36" s="179"/>
      <c r="U36" s="179"/>
      <c r="V36" s="179"/>
      <c r="W36" s="179"/>
      <c r="X36" s="179"/>
    </row>
    <row r="37" spans="1:24" ht="12.75" customHeight="1" x14ac:dyDescent="0.2">
      <c r="A37" s="357" t="s">
        <v>352</v>
      </c>
      <c r="B37" s="358"/>
      <c r="C37" s="359"/>
      <c r="D37" s="4">
        <v>31</v>
      </c>
      <c r="E37" s="175"/>
      <c r="F37" s="175"/>
      <c r="G37" s="175"/>
      <c r="H37" s="175"/>
      <c r="I37" s="175"/>
      <c r="J37" s="175"/>
      <c r="K37" s="176">
        <v>0</v>
      </c>
      <c r="L37" s="175"/>
      <c r="M37" s="176">
        <v>0</v>
      </c>
      <c r="P37" s="179"/>
      <c r="Q37" s="179"/>
      <c r="R37" s="179"/>
      <c r="S37" s="179"/>
      <c r="T37" s="179"/>
      <c r="U37" s="179"/>
      <c r="V37" s="179"/>
      <c r="W37" s="179"/>
      <c r="X37" s="179"/>
    </row>
    <row r="38" spans="1:24" ht="12.75" customHeight="1" x14ac:dyDescent="0.2">
      <c r="A38" s="357" t="s">
        <v>353</v>
      </c>
      <c r="B38" s="358"/>
      <c r="C38" s="359"/>
      <c r="D38" s="4">
        <v>32</v>
      </c>
      <c r="E38" s="175"/>
      <c r="F38" s="175"/>
      <c r="G38" s="175"/>
      <c r="H38" s="175"/>
      <c r="I38" s="175"/>
      <c r="J38" s="175">
        <v>-1960000</v>
      </c>
      <c r="K38" s="176">
        <v>-1960000</v>
      </c>
      <c r="L38" s="175"/>
      <c r="M38" s="176">
        <v>-1960000</v>
      </c>
      <c r="P38" s="179"/>
      <c r="Q38" s="179"/>
      <c r="R38" s="179"/>
      <c r="S38" s="179"/>
      <c r="T38" s="179"/>
      <c r="U38" s="179"/>
      <c r="V38" s="179"/>
      <c r="W38" s="179"/>
      <c r="X38" s="179"/>
    </row>
    <row r="39" spans="1:24" ht="12.75" customHeight="1" x14ac:dyDescent="0.2">
      <c r="A39" s="357" t="s">
        <v>354</v>
      </c>
      <c r="B39" s="358"/>
      <c r="C39" s="359"/>
      <c r="D39" s="4">
        <v>33</v>
      </c>
      <c r="E39" s="175"/>
      <c r="F39" s="175"/>
      <c r="G39" s="175">
        <v>-773619.45999999903</v>
      </c>
      <c r="H39" s="175">
        <v>2338542.2200000007</v>
      </c>
      <c r="I39" s="175">
        <v>43421107.839999899</v>
      </c>
      <c r="J39" s="175">
        <v>-44810844.390000001</v>
      </c>
      <c r="K39" s="176">
        <v>175186.20999990404</v>
      </c>
      <c r="L39" s="175"/>
      <c r="M39" s="176">
        <v>175186.20999990404</v>
      </c>
      <c r="P39" s="179"/>
      <c r="Q39" s="179"/>
      <c r="R39" s="179"/>
      <c r="S39" s="179"/>
      <c r="T39" s="179"/>
      <c r="U39" s="179"/>
      <c r="V39" s="179"/>
      <c r="W39" s="179"/>
      <c r="X39" s="179"/>
    </row>
    <row r="40" spans="1:24" ht="42" customHeight="1" x14ac:dyDescent="0.2">
      <c r="A40" s="363" t="s">
        <v>361</v>
      </c>
      <c r="B40" s="364"/>
      <c r="C40" s="365"/>
      <c r="D40" s="16">
        <v>34</v>
      </c>
      <c r="E40" s="177">
        <v>601575800</v>
      </c>
      <c r="F40" s="177">
        <v>681482525.25</v>
      </c>
      <c r="G40" s="177">
        <v>227277667.82049587</v>
      </c>
      <c r="H40" s="177">
        <v>397873836.06000006</v>
      </c>
      <c r="I40" s="177">
        <v>60146843.500000164</v>
      </c>
      <c r="J40" s="177">
        <v>122312992.0360003</v>
      </c>
      <c r="K40" s="177">
        <v>2090669664.6664965</v>
      </c>
      <c r="L40" s="177">
        <v>0</v>
      </c>
      <c r="M40" s="177">
        <v>2090669664.6665001</v>
      </c>
      <c r="P40" s="179"/>
      <c r="Q40" s="179"/>
      <c r="R40" s="179"/>
      <c r="S40" s="179"/>
      <c r="T40" s="179"/>
      <c r="U40" s="179"/>
      <c r="V40" s="179"/>
      <c r="W40" s="179"/>
      <c r="X40" s="179"/>
    </row>
  </sheetData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A3:K3 N1:IV1048576 L1:M3 A41:C65536 D7:M65536"/>
  </dataValidations>
  <pageMargins left="0.75" right="0.75" top="1" bottom="1" header="0.5" footer="0.5"/>
  <pageSetup paperSize="9" scale="49" orientation="portrait" r:id="rId1"/>
  <headerFooter alignWithMargins="0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L26" sqref="L26"/>
    </sheetView>
  </sheetViews>
  <sheetFormatPr defaultRowHeight="12" x14ac:dyDescent="0.2"/>
  <cols>
    <col min="1" max="16384" width="9.140625" style="26"/>
  </cols>
  <sheetData>
    <row r="1" spans="1:10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397" t="s">
        <v>362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 x14ac:dyDescent="0.2">
      <c r="A4" s="398" t="s">
        <v>363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0" ht="12.75" customHeight="1" x14ac:dyDescent="0.2">
      <c r="A5" s="398"/>
      <c r="B5" s="398"/>
      <c r="C5" s="398"/>
      <c r="D5" s="398"/>
      <c r="E5" s="398"/>
      <c r="F5" s="398"/>
      <c r="G5" s="398"/>
      <c r="H5" s="398"/>
      <c r="I5" s="398"/>
      <c r="J5" s="398"/>
    </row>
    <row r="6" spans="1:10" ht="12.75" customHeight="1" x14ac:dyDescent="0.2">
      <c r="A6" s="398"/>
      <c r="B6" s="398"/>
      <c r="C6" s="398"/>
      <c r="D6" s="398"/>
      <c r="E6" s="398"/>
      <c r="F6" s="398"/>
      <c r="G6" s="398"/>
      <c r="H6" s="398"/>
      <c r="I6" s="398"/>
      <c r="J6" s="398"/>
    </row>
    <row r="7" spans="1:10" ht="12.75" customHeight="1" x14ac:dyDescent="0.2">
      <c r="A7" s="398"/>
      <c r="B7" s="398"/>
      <c r="C7" s="398"/>
      <c r="D7" s="398"/>
      <c r="E7" s="398"/>
      <c r="F7" s="398"/>
      <c r="G7" s="398"/>
      <c r="H7" s="398"/>
      <c r="I7" s="398"/>
      <c r="J7" s="398"/>
    </row>
    <row r="8" spans="1:10" ht="12.75" customHeight="1" x14ac:dyDescent="0.2">
      <c r="A8" s="398"/>
      <c r="B8" s="398"/>
      <c r="C8" s="398"/>
      <c r="D8" s="398"/>
      <c r="E8" s="398"/>
      <c r="F8" s="398"/>
      <c r="G8" s="398"/>
      <c r="H8" s="398"/>
      <c r="I8" s="398"/>
      <c r="J8" s="398"/>
    </row>
    <row r="9" spans="1:10" ht="12.75" customHeight="1" x14ac:dyDescent="0.2">
      <c r="A9" s="398"/>
      <c r="B9" s="398"/>
      <c r="C9" s="398"/>
      <c r="D9" s="398"/>
      <c r="E9" s="398"/>
      <c r="F9" s="398"/>
      <c r="G9" s="398"/>
      <c r="H9" s="398"/>
      <c r="I9" s="398"/>
      <c r="J9" s="398"/>
    </row>
    <row r="10" spans="1:10" x14ac:dyDescent="0.2">
      <c r="A10" s="399"/>
      <c r="B10" s="399"/>
      <c r="C10" s="399"/>
      <c r="D10" s="399"/>
      <c r="E10" s="399"/>
      <c r="F10" s="399"/>
      <c r="G10" s="399"/>
      <c r="H10" s="399"/>
      <c r="I10" s="399"/>
      <c r="J10" s="399"/>
    </row>
    <row r="11" spans="1:10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x14ac:dyDescent="0.2">
      <c r="A25" s="27"/>
      <c r="B25" s="27"/>
      <c r="C25" s="27"/>
      <c r="D25" s="27"/>
      <c r="E25" s="27"/>
      <c r="F25" s="27"/>
      <c r="G25" s="27"/>
      <c r="H25" s="27"/>
      <c r="J25" s="27"/>
    </row>
    <row r="26" spans="1:10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Anamarija Boskovic</cp:lastModifiedBy>
  <cp:lastPrinted>2012-07-25T07:02:03Z</cp:lastPrinted>
  <dcterms:created xsi:type="dcterms:W3CDTF">2008-10-17T11:51:54Z</dcterms:created>
  <dcterms:modified xsi:type="dcterms:W3CDTF">2016-10-27T07:18:15Z</dcterms:modified>
</cp:coreProperties>
</file>