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'IB'!$A$1:$F$19</definedName>
    <definedName name="_xlnm.Print_Area" localSheetId="2">'IFP'!$A$1:$E$57</definedName>
    <definedName name="_xlnm.Print_Area" localSheetId="4">'INTi'!$A$1:$D$36</definedName>
    <definedName name="_xlnm.Print_Area" localSheetId="5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0"/>
          </rPr>
          <t>Objašnjenje naziva datoteka:</t>
        </r>
        <r>
          <rPr>
            <sz val="8"/>
            <rFont val="Tahoma"/>
            <family val="0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<sst xmlns="http://schemas.openxmlformats.org/spreadsheetml/2006/main" count="274" uniqueCount="236">
  <si>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</si>
  <si>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</si>
  <si>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</si>
  <si>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</si>
  <si>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</si>
  <si>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</si>
  <si>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</si>
  <si>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</si>
  <si>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</si>
  <si>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</si>
  <si>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</si>
  <si>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</si>
  <si>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</si>
  <si>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</si>
  <si>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</si>
  <si>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</si>
  <si>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</si>
  <si>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</si>
  <si>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</si>
  <si>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</si>
  <si>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</si>
  <si>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</si>
  <si>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</si>
  <si>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</si>
  <si>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</si>
  <si>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</si>
  <si>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</si>
  <si>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</si>
  <si>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</si>
  <si>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</si>
  <si>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</si>
  <si>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</si>
  <si>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</si>
  <si>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</si>
  <si>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</si>
  <si>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</si>
  <si>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</si>
  <si>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</si>
  <si>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</si>
  <si>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</si>
  <si>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</si>
  <si>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</si>
  <si>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</si>
  <si>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</si>
  <si>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</si>
  <si>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</si>
  <si>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</si>
  <si>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</si>
  <si>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</si>
  <si>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</si>
  <si>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</si>
  <si>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</si>
  <si>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</si>
  <si>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</si>
  <si>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</si>
  <si>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</si>
  <si>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</si>
  <si>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</si>
  <si>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</si>
  <si>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</si>
  <si>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</si>
  <si>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</si>
  <si>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</si>
  <si>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</si>
  <si>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</si>
  <si>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</si>
  <si>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</si>
  <si>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</si>
  <si>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</si>
  <si>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</si>
  <si>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</si>
  <si>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</si>
  <si>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</si>
  <si>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</si>
  <si>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</si>
  <si>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</si>
  <si>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</si>
  <si>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</si>
  <si>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</si>
  <si>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</si>
  <si>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</si>
  <si>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</si>
  <si>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Bilješke uz financijske izvještaje sastavljaju se sukladno odredbama Međunarodnih standarda financijskog izvještavanja (dalje: MSFI) na način da trebaju: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</si>
  <si>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</si>
  <si>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</si>
  <si>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</si>
  <si>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</si>
  <si>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</si>
  <si>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</si>
  <si>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</si>
  <si>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</si>
  <si>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</si>
  <si>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</si>
  <si>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</si>
  <si>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</si>
  <si>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</si>
  <si>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</si>
  <si>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</si>
  <si>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</si>
  <si>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</si>
  <si>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</si>
  <si>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</si>
  <si>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</si>
  <si>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</si>
  <si>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</si>
  <si>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</si>
  <si>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</si>
  <si>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</si>
  <si>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</si>
  <si>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</si>
  <si>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</si>
  <si>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</si>
  <si>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</si>
  <si>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</si>
  <si>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</si>
  <si>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</si>
  <si>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</si>
  <si>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</si>
  <si>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</si>
  <si>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</si>
  <si>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</si>
  <si>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</si>
  <si>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</si>
  <si>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</si>
  <si>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</si>
  <si>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</si>
  <si>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</si>
  <si>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</si>
  <si>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</si>
  <si>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</si>
  <si>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</si>
  <si>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</si>
  <si>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</si>
  <si>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</si>
  <si>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</si>
  <si>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</si>
  <si>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</si>
  <si>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</si>
  <si>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</si>
  <si>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</si>
  <si>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</si>
  <si>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</si>
  <si>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</si>
  <si>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</si>
  <si>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</si>
  <si>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</si>
  <si>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</si>
  <si>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</si>
  <si>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</si>
  <si>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</si>
  <si>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</si>
  <si>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</si>
  <si>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</si>
  <si>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</si>
  <si>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</si>
  <si>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</si>
  <si>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</si>
  <si>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</si>
  <si>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</si>
  <si>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</si>
  <si>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</si>
  <si>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</si>
  <si>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</si>
  <si>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</si>
  <si>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</si>
  <si>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</si>
  <si>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</si>
  <si>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</si>
  <si>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</si>
  <si>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</si>
  <si>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</si>
  <si>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</si>
  <si>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</si>
  <si>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</si>
  <si>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</si>
  <si>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</si>
  <si>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</si>
  <si>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</si>
  <si>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</si>
  <si>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</si>
  <si>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</si>
  <si>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</si>
  <si>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</si>
  <si>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</si>
  <si>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ZAIF BREZA d.d.</t>
  </si>
  <si>
    <t>10 000</t>
  </si>
  <si>
    <t>ZAGREB</t>
  </si>
  <si>
    <t>RADIĆEVA 14</t>
  </si>
  <si>
    <t>info@fgi.hr</t>
  </si>
  <si>
    <t>www.globalinvest.hr</t>
  </si>
  <si>
    <t>NE</t>
  </si>
  <si>
    <t>GRAD ZAGREB</t>
  </si>
  <si>
    <t>6430</t>
  </si>
  <si>
    <t>SNJEŽANA MILOVANOVIĆ</t>
  </si>
  <si>
    <t>01/481-9562</t>
  </si>
  <si>
    <t>042/203-187</t>
  </si>
  <si>
    <t>smilovanovic@fgi.hr</t>
  </si>
  <si>
    <t>DARKO KOSOVEC</t>
  </si>
  <si>
    <r>
      <t xml:space="preserve">FINANCIJSKA IMOVINA
</t>
    </r>
    <r>
      <rPr>
        <i/>
        <sz val="10"/>
        <rFont val="Arial"/>
        <family val="2"/>
      </rPr>
      <t>(AOP2+ AOP3)</t>
    </r>
  </si>
  <si>
    <r>
      <t xml:space="preserve">Ulaganja u vrijednosne papire i depozite:
</t>
    </r>
    <r>
      <rPr>
        <i/>
        <sz val="10"/>
        <rFont val="Arial"/>
        <family val="2"/>
      </rPr>
      <t>(AOP4+ AOP5+AOP6+AOP7)</t>
    </r>
  </si>
  <si>
    <r>
      <t xml:space="preserve">OSTALA IMOVINA
</t>
    </r>
    <r>
      <rPr>
        <i/>
        <sz val="10"/>
        <rFont val="Arial"/>
        <family val="2"/>
      </rPr>
      <t>(Σ od AOP9 do AOP16)</t>
    </r>
  </si>
  <si>
    <r>
      <t xml:space="preserve">Ukupna imovina
</t>
    </r>
    <r>
      <rPr>
        <i/>
        <sz val="10"/>
        <rFont val="Arial"/>
        <family val="2"/>
      </rPr>
      <t>(AOP1+AOP8)</t>
    </r>
  </si>
  <si>
    <r>
      <t xml:space="preserve">FINANCIJSKE OBVEZE
</t>
    </r>
    <r>
      <rPr>
        <i/>
        <sz val="10"/>
        <rFont val="Arial"/>
        <family val="2"/>
      </rPr>
      <t>(AOP20+AOP21)</t>
    </r>
  </si>
  <si>
    <r>
      <t xml:space="preserve">OSTALE OBVEZE
</t>
    </r>
    <r>
      <rPr>
        <i/>
        <sz val="10"/>
        <rFont val="Arial"/>
        <family val="2"/>
      </rPr>
      <t>(Σ od AOP23 do AOP29)</t>
    </r>
  </si>
  <si>
    <r>
      <t xml:space="preserve">Ukupno kratkoročne obveze
</t>
    </r>
    <r>
      <rPr>
        <i/>
        <sz val="10"/>
        <rFont val="Arial"/>
        <family val="2"/>
      </rPr>
      <t>(AOP19+AOP22)</t>
    </r>
  </si>
  <si>
    <r>
      <t xml:space="preserve">Neto imovina fonda
</t>
    </r>
    <r>
      <rPr>
        <i/>
        <sz val="10"/>
        <rFont val="Arial"/>
        <family val="2"/>
      </rPr>
      <t>(AOP17-AOP30)</t>
    </r>
  </si>
  <si>
    <r>
      <t xml:space="preserve">Neto imovina po dionici
</t>
    </r>
    <r>
      <rPr>
        <i/>
        <sz val="10"/>
        <rFont val="Arial"/>
        <family val="2"/>
      </rPr>
      <t>(AOP31/AOP32)</t>
    </r>
  </si>
  <si>
    <r>
      <t xml:space="preserve">Ukupno kapital i rezerve
</t>
    </r>
    <r>
      <rPr>
        <i/>
        <sz val="10"/>
        <rFont val="Arial"/>
        <family val="2"/>
      </rPr>
      <t>(Σ od AOP35 do AOP42)</t>
    </r>
  </si>
  <si>
    <t>Naziv fonda:  ZAIF BREZA d.d.</t>
  </si>
  <si>
    <t>OIB fonda: 75111210338</t>
  </si>
  <si>
    <t>Naziv društva za upravljanje investicijskim fondom:  Global Invest d.o.o.</t>
  </si>
  <si>
    <t>Izvještajno razdoblje: 01.01.2018. - 31.12.2018.</t>
  </si>
  <si>
    <r>
      <t xml:space="preserve">Ukupno prihodi od ulaganja
</t>
    </r>
    <r>
      <rPr>
        <i/>
        <sz val="10"/>
        <rFont val="Arial"/>
        <family val="2"/>
      </rPr>
      <t>(Σ od AOP46 do AOP50)</t>
    </r>
  </si>
  <si>
    <r>
      <t xml:space="preserve">Ukupno rashodi
</t>
    </r>
    <r>
      <rPr>
        <i/>
        <sz val="10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</si>
  <si>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0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</si>
  <si>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0"/>
        <rFont val="Arial"/>
        <family val="2"/>
      </rPr>
      <t>(Σ od AOP64 do AOP66)</t>
    </r>
  </si>
  <si>
    <r>
      <t xml:space="preserve">Dobit ili gubitak prije oporezivanja   
</t>
    </r>
    <r>
      <rPr>
        <i/>
        <sz val="10"/>
        <rFont val="Arial"/>
        <family val="2"/>
      </rPr>
      <t xml:space="preserve">( AOP62+AOP67)   </t>
    </r>
    <r>
      <rPr>
        <b/>
        <sz val="10"/>
        <rFont val="Arial"/>
        <family val="2"/>
      </rPr>
      <t xml:space="preserve">    </t>
    </r>
  </si>
  <si>
    <r>
      <t xml:space="preserve">Dobit ili gubitak
</t>
    </r>
    <r>
      <rPr>
        <i/>
        <sz val="10"/>
        <rFont val="Arial"/>
        <family val="2"/>
      </rPr>
      <t>( AOP68-AOP69)</t>
    </r>
  </si>
  <si>
    <r>
      <t xml:space="preserve">Ostala sveobuhvatna dobit
</t>
    </r>
    <r>
      <rPr>
        <i/>
        <sz val="10"/>
        <rFont val="Arial"/>
        <family val="2"/>
      </rPr>
      <t>( AOP72+AOP73)</t>
    </r>
  </si>
  <si>
    <r>
      <t xml:space="preserve">Ukupna sveobuhvatna dobit
</t>
    </r>
    <r>
      <rPr>
        <i/>
        <sz val="10"/>
        <rFont val="Arial"/>
        <family val="2"/>
      </rPr>
      <t>( AOP70+AOP71)</t>
    </r>
  </si>
  <si>
    <r>
      <t xml:space="preserve">Novčani tok iz poslovnih aktivnosti
</t>
    </r>
    <r>
      <rPr>
        <i/>
        <sz val="10"/>
        <rFont val="Arial"/>
        <family val="2"/>
      </rPr>
      <t>(Σ od AOP108 do AOP128)</t>
    </r>
  </si>
  <si>
    <r>
      <t xml:space="preserve">Novčani tok iz financijskih aktivnosti
</t>
    </r>
    <r>
      <rPr>
        <i/>
        <sz val="10"/>
        <rFont val="Arial"/>
        <family val="2"/>
      </rPr>
      <t>(Σ od AOP130 do AOP132)</t>
    </r>
  </si>
  <si>
    <r>
      <t>Primici/Izdaci od izdavanja/povlačenja dionica</t>
    </r>
    <r>
      <rPr>
        <sz val="10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</si>
  <si>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0"/>
        <rFont val="Arial"/>
        <family val="2"/>
      </rPr>
      <t>(AOP107+ AOP129)</t>
    </r>
  </si>
  <si>
    <r>
      <t xml:space="preserve">Novac i novčani ekvivalenti na kraju razdoblja
</t>
    </r>
    <r>
      <rPr>
        <i/>
        <sz val="10"/>
        <rFont val="Arial"/>
        <family val="2"/>
      </rPr>
      <t>(AOP133+AOP134)</t>
    </r>
  </si>
  <si>
    <t>Naziv fonda:  ZAIF Breza d.d.</t>
  </si>
  <si>
    <r>
      <t xml:space="preserve">Ukupno povećanje (smanjenje) kapitala 
</t>
    </r>
    <r>
      <rPr>
        <i/>
        <sz val="10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</si>
  <si>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0"/>
        <rFont val="Arial"/>
        <family val="2"/>
      </rPr>
      <t>(AOP146+ AOP147)</t>
    </r>
  </si>
  <si>
    <r>
      <t xml:space="preserve">Ukupno kapital i rezerve
</t>
    </r>
    <r>
      <rPr>
        <i/>
        <sz val="10"/>
        <rFont val="Arial"/>
        <family val="2"/>
      </rPr>
      <t>(AOP145+ AOP148)</t>
    </r>
  </si>
  <si>
    <t>Datum izvješća:      31.12.2018.</t>
  </si>
  <si>
    <t>Sastavio:               Snježana Milovanović</t>
  </si>
  <si>
    <t>Telefon:                 01/481-9562</t>
  </si>
  <si>
    <t>Darko Kosovec</t>
  </si>
  <si>
    <t xml:space="preserve">Naziv fonda:  ZAIF Breza d.d. </t>
  </si>
  <si>
    <t>OIB: 75111210338</t>
  </si>
  <si>
    <t xml:space="preserve">Za razdoblje: 01.01.2018. - 31.12.2018.  </t>
  </si>
</sst>
</file>

<file path=xl/styles.xml><?xml version="1.0" encoding="utf-8"?>
<styleSheet xmlns="http://schemas.openxmlformats.org/spreadsheetml/2006/main">
  <numFmts count="7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Protection="1">
      <alignment vertical="top"/>
      <protection hidden="1"/>
    </xf>
    <xf numFmtId="0" fontId="0" fillId="0" borderId="0" xfId="51" applyFont="1" applyFill="1" applyBorder="1" applyAlignment="1" applyProtection="1">
      <alignment horizontal="right" vertical="top" wrapText="1"/>
      <protection hidden="1"/>
    </xf>
    <xf numFmtId="0" fontId="12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1" applyFont="1" applyFill="1" applyAlignment="1">
      <alignment/>
      <protection/>
    </xf>
    <xf numFmtId="0" fontId="0" fillId="0" borderId="0" xfId="51" applyFont="1" applyFill="1" applyBorder="1">
      <alignment vertical="top"/>
      <protection/>
    </xf>
    <xf numFmtId="14" fontId="3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horizontal="left"/>
      <protection hidden="1"/>
    </xf>
    <xf numFmtId="0" fontId="11" fillId="0" borderId="12" xfId="51" applyFont="1" applyFill="1" applyBorder="1" applyAlignment="1" applyProtection="1">
      <alignment horizontal="right"/>
      <protection hidden="1"/>
    </xf>
    <xf numFmtId="49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wrapText="1"/>
      <protection hidden="1"/>
    </xf>
    <xf numFmtId="0" fontId="11" fillId="0" borderId="0" xfId="51" applyFont="1" applyFill="1" applyBorder="1" applyAlignment="1" applyProtection="1">
      <alignment horizontal="right"/>
      <protection hidden="1"/>
    </xf>
    <xf numFmtId="0" fontId="11" fillId="0" borderId="12" xfId="51" applyFont="1" applyFill="1" applyBorder="1" applyAlignment="1" applyProtection="1">
      <alignment horizontal="right" wrapText="1"/>
      <protection hidden="1"/>
    </xf>
    <xf numFmtId="0" fontId="11" fillId="0" borderId="0" xfId="51" applyFont="1" applyFill="1" applyBorder="1" applyAlignment="1" applyProtection="1">
      <alignment horizontal="right" wrapText="1"/>
      <protection hidden="1"/>
    </xf>
    <xf numFmtId="0" fontId="3" fillId="0" borderId="13" xfId="5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vertical="top"/>
      <protection hidden="1"/>
    </xf>
    <xf numFmtId="1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/>
      <protection hidden="1" locked="0"/>
    </xf>
    <xf numFmtId="0" fontId="3" fillId="0" borderId="14" xfId="51" applyFont="1" applyFill="1" applyBorder="1" applyAlignment="1" applyProtection="1">
      <alignment horizontal="left" vertical="center"/>
      <protection hidden="1" locked="0"/>
    </xf>
    <xf numFmtId="0" fontId="11" fillId="0" borderId="11" xfId="51" applyFont="1" applyFill="1" applyBorder="1" applyAlignment="1" applyProtection="1">
      <alignment horizontal="right" vertical="center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13" fillId="0" borderId="0" xfId="51" applyFont="1" applyFill="1" applyBorder="1" applyAlignment="1" applyProtection="1">
      <alignment vertical="top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 applyProtection="1">
      <alignment horizontal="center" vertical="center"/>
      <protection hidden="1" locked="0"/>
    </xf>
    <xf numFmtId="0" fontId="0" fillId="0" borderId="15" xfId="51" applyFont="1" applyFill="1" applyBorder="1" applyAlignment="1">
      <alignment/>
      <protection/>
    </xf>
    <xf numFmtId="0" fontId="0" fillId="0" borderId="14" xfId="51" applyFont="1" applyFill="1" applyBorder="1" applyAlignment="1">
      <alignment/>
      <protection/>
    </xf>
    <xf numFmtId="0" fontId="3" fillId="0" borderId="13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Alignment="1" applyProtection="1">
      <alignment vertical="top" wrapText="1"/>
      <protection hidden="1"/>
    </xf>
    <xf numFmtId="0" fontId="11" fillId="0" borderId="0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top"/>
      <protection hidden="1"/>
    </xf>
    <xf numFmtId="0" fontId="0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0" fillId="0" borderId="17" xfId="51" applyFont="1" applyFill="1" applyBorder="1" applyAlignment="1" applyProtection="1">
      <alignment horizontal="center"/>
      <protection hidden="1"/>
    </xf>
    <xf numFmtId="0" fontId="0" fillId="0" borderId="17" xfId="51" applyFont="1" applyFill="1" applyBorder="1" applyProtection="1">
      <alignment vertical="top"/>
      <protection hidden="1"/>
    </xf>
    <xf numFmtId="49" fontId="3" fillId="0" borderId="1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Fill="1" applyBorder="1" applyAlignment="1" applyProtection="1">
      <alignment horizontal="right" vertical="center"/>
      <protection hidden="1"/>
    </xf>
    <xf numFmtId="0" fontId="0" fillId="0" borderId="0" xfId="51" applyFont="1" applyFill="1" applyBorder="1" applyAlignment="1" applyProtection="1">
      <alignment vertical="center"/>
      <protection hidden="1"/>
    </xf>
    <xf numFmtId="0" fontId="14" fillId="0" borderId="0" xfId="53" applyFont="1" applyFill="1" applyBorder="1" applyAlignment="1" applyProtection="1">
      <alignment/>
      <protection hidden="1"/>
    </xf>
    <xf numFmtId="0" fontId="14" fillId="0" borderId="0" xfId="52" applyFont="1" applyFill="1" applyBorder="1" applyAlignment="1" applyProtection="1">
      <alignment vertical="center"/>
      <protection hidden="1"/>
    </xf>
    <xf numFmtId="0" fontId="0" fillId="0" borderId="18" xfId="51" applyFont="1" applyFill="1" applyBorder="1" applyProtection="1">
      <alignment vertical="top"/>
      <protection hidden="1"/>
    </xf>
    <xf numFmtId="0" fontId="0" fillId="0" borderId="18" xfId="51" applyFont="1" applyFill="1" applyBorder="1">
      <alignment vertical="top"/>
      <protection/>
    </xf>
    <xf numFmtId="0" fontId="0" fillId="0" borderId="17" xfId="51" applyFont="1" applyFill="1" applyBorder="1" applyAlignment="1">
      <alignment/>
      <protection/>
    </xf>
    <xf numFmtId="0" fontId="0" fillId="0" borderId="19" xfId="51" applyFont="1" applyFill="1" applyBorder="1" applyAlignment="1">
      <alignment/>
      <protection/>
    </xf>
    <xf numFmtId="0" fontId="0" fillId="0" borderId="11" xfId="51" applyFont="1" applyFill="1" applyBorder="1" applyAlignment="1">
      <alignment horizontal="left"/>
      <protection/>
    </xf>
    <xf numFmtId="0" fontId="0" fillId="0" borderId="12" xfId="51" applyFont="1" applyFill="1" applyBorder="1">
      <alignment vertical="top"/>
      <protection/>
    </xf>
    <xf numFmtId="0" fontId="6" fillId="0" borderId="12" xfId="51" applyFont="1" applyFill="1" applyBorder="1" applyAlignment="1" applyProtection="1">
      <alignment horizontal="left" vertical="center" wrapText="1"/>
      <protection hidden="1"/>
    </xf>
    <xf numFmtId="0" fontId="6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horizontal="left" vertical="center" wrapText="1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10" fillId="0" borderId="12" xfId="51" applyFont="1" applyFill="1" applyBorder="1" applyAlignment="1" applyProtection="1">
      <alignment/>
      <protection hidden="1"/>
    </xf>
    <xf numFmtId="0" fontId="11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left"/>
      <protection hidden="1"/>
    </xf>
    <xf numFmtId="0" fontId="11" fillId="0" borderId="11" xfId="51" applyFont="1" applyFill="1" applyBorder="1" applyAlignment="1" applyProtection="1">
      <alignment horizontal="left" vertical="center" wrapText="1"/>
      <protection hidden="1"/>
    </xf>
    <xf numFmtId="0" fontId="0" fillId="0" borderId="12" xfId="51" applyFont="1" applyFill="1" applyBorder="1" applyProtection="1">
      <alignment vertical="top"/>
      <protection hidden="1"/>
    </xf>
    <xf numFmtId="0" fontId="11" fillId="0" borderId="11" xfId="51" applyFont="1" applyFill="1" applyBorder="1" applyAlignment="1" applyProtection="1">
      <alignment horizontal="left" wrapText="1"/>
      <protection hidden="1"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20" xfId="51" applyFont="1" applyFill="1" applyBorder="1" applyAlignment="1">
      <alignment horizontal="left" vertical="center"/>
      <protection/>
    </xf>
    <xf numFmtId="0" fontId="3" fillId="0" borderId="12" xfId="51" applyFont="1" applyFill="1" applyBorder="1" applyAlignment="1" applyProtection="1">
      <alignment/>
      <protection hidden="1" locked="0"/>
    </xf>
    <xf numFmtId="0" fontId="3" fillId="0" borderId="12" xfId="51" applyFont="1" applyFill="1" applyBorder="1" applyAlignment="1" applyProtection="1">
      <alignment horizontal="right" vertical="center"/>
      <protection hidden="1" locked="0"/>
    </xf>
    <xf numFmtId="3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12" fillId="0" borderId="12" xfId="51" applyFont="1" applyFill="1" applyBorder="1" applyAlignment="1" applyProtection="1">
      <alignment vertical="top"/>
      <protection hidden="1"/>
    </xf>
    <xf numFmtId="49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horizontal="left" vertical="top" wrapText="1"/>
      <protection hidden="1"/>
    </xf>
    <xf numFmtId="0" fontId="0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left" vertical="top"/>
      <protection/>
    </xf>
    <xf numFmtId="0" fontId="0" fillId="0" borderId="12" xfId="51" applyFont="1" applyFill="1" applyBorder="1" applyAlignment="1" applyProtection="1">
      <alignment horizontal="left" vertical="top" indent="2"/>
      <protection hidden="1"/>
    </xf>
    <xf numFmtId="0" fontId="0" fillId="0" borderId="12" xfId="51" applyFont="1" applyFill="1" applyBorder="1" applyAlignment="1" applyProtection="1">
      <alignment horizontal="left" vertical="top" wrapText="1" indent="2"/>
      <protection hidden="1"/>
    </xf>
    <xf numFmtId="0" fontId="11" fillId="0" borderId="11" xfId="51" applyFont="1" applyFill="1" applyBorder="1" applyAlignment="1" applyProtection="1">
      <alignment horizontal="left" vertical="top"/>
      <protection hidden="1"/>
    </xf>
    <xf numFmtId="0" fontId="3" fillId="0" borderId="11" xfId="51" applyFont="1" applyFill="1" applyBorder="1" applyAlignment="1" applyProtection="1">
      <alignment horizontal="left" vertical="center"/>
      <protection hidden="1" locked="0"/>
    </xf>
    <xf numFmtId="49" fontId="3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1" applyFont="1" applyFill="1" applyBorder="1" applyAlignment="1" applyProtection="1">
      <alignment horizontal="left"/>
      <protection hidden="1"/>
    </xf>
    <xf numFmtId="0" fontId="0" fillId="0" borderId="19" xfId="51" applyFont="1" applyFill="1" applyBorder="1" applyProtection="1">
      <alignment vertical="top"/>
      <protection hidden="1"/>
    </xf>
    <xf numFmtId="0" fontId="0" fillId="0" borderId="14" xfId="51" applyFont="1" applyFill="1" applyBorder="1" applyAlignment="1">
      <alignment horizontal="left" vertical="center"/>
      <protection/>
    </xf>
    <xf numFmtId="0" fontId="6" fillId="0" borderId="12" xfId="51" applyFont="1" applyFill="1" applyBorder="1" applyAlignment="1" applyProtection="1">
      <alignment vertical="center"/>
      <protection hidden="1"/>
    </xf>
    <xf numFmtId="0" fontId="14" fillId="0" borderId="12" xfId="58" applyFont="1" applyFill="1" applyBorder="1" applyAlignment="1" applyProtection="1">
      <alignment vertical="center"/>
      <protection hidden="1"/>
    </xf>
    <xf numFmtId="0" fontId="14" fillId="0" borderId="12" xfId="52" applyFont="1" applyFill="1" applyBorder="1" applyAlignment="1" applyProtection="1">
      <alignment vertical="center"/>
      <protection hidden="1"/>
    </xf>
    <xf numFmtId="0" fontId="16" fillId="0" borderId="11" xfId="51" applyFont="1" applyFill="1" applyBorder="1" applyAlignment="1" applyProtection="1">
      <alignment horizontal="left" vertical="center"/>
      <protection hidden="1"/>
    </xf>
    <xf numFmtId="0" fontId="0" fillId="0" borderId="11" xfId="51" applyFont="1" applyFill="1" applyBorder="1" applyAlignment="1" applyProtection="1">
      <alignment horizontal="left" vertical="top" wrapText="1"/>
      <protection hidden="1"/>
    </xf>
    <xf numFmtId="0" fontId="0" fillId="0" borderId="21" xfId="51" applyFont="1" applyFill="1" applyBorder="1" applyProtection="1">
      <alignment vertical="top"/>
      <protection hidden="1"/>
    </xf>
    <xf numFmtId="0" fontId="0" fillId="0" borderId="13" xfId="51" applyFont="1" applyFill="1" applyBorder="1" applyAlignment="1" applyProtection="1">
      <alignment horizontal="left" vertical="top" wrapText="1"/>
      <protection hidden="1"/>
    </xf>
    <xf numFmtId="0" fontId="0" fillId="0" borderId="15" xfId="51" applyFont="1" applyFill="1" applyBorder="1" applyAlignment="1" applyProtection="1">
      <alignment horizontal="right" vertical="top" wrapText="1"/>
      <protection hidden="1"/>
    </xf>
    <xf numFmtId="0" fontId="0" fillId="0" borderId="15" xfId="51" applyFont="1" applyFill="1" applyBorder="1" applyProtection="1">
      <alignment vertical="top"/>
      <protection hidden="1"/>
    </xf>
    <xf numFmtId="0" fontId="0" fillId="0" borderId="14" xfId="51" applyFont="1" applyFill="1" applyBorder="1" applyProtection="1">
      <alignment vertical="top"/>
      <protection hidden="1"/>
    </xf>
    <xf numFmtId="0" fontId="2" fillId="0" borderId="13" xfId="35" applyFill="1" applyBorder="1" applyAlignment="1" applyProtection="1">
      <alignment horizontal="left" vertical="center"/>
      <protection hidden="1" locked="0"/>
    </xf>
    <xf numFmtId="49" fontId="2" fillId="0" borderId="13" xfId="35" applyNumberFormat="1" applyFill="1" applyBorder="1" applyAlignment="1" applyProtection="1">
      <alignment horizontal="left" vertical="center"/>
      <protection hidden="1" locked="0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vertical="center" wrapText="1"/>
    </xf>
    <xf numFmtId="3" fontId="18" fillId="0" borderId="0" xfId="0" applyNumberFormat="1" applyFont="1" applyFill="1" applyAlignment="1">
      <alignment vertical="center" wrapText="1"/>
    </xf>
    <xf numFmtId="0" fontId="14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7" fillId="0" borderId="12" xfId="58" applyFill="1" applyBorder="1" applyAlignment="1">
      <alignment/>
      <protection/>
    </xf>
    <xf numFmtId="0" fontId="8" fillId="0" borderId="22" xfId="51" applyFont="1" applyFill="1" applyBorder="1" applyAlignment="1">
      <alignment/>
      <protection/>
    </xf>
    <xf numFmtId="0" fontId="8" fillId="0" borderId="17" xfId="51" applyFont="1" applyFill="1" applyBorder="1" applyAlignment="1">
      <alignment/>
      <protection/>
    </xf>
    <xf numFmtId="0" fontId="12" fillId="0" borderId="15" xfId="51" applyFont="1" applyFill="1" applyBorder="1" applyAlignment="1" applyProtection="1">
      <alignment horizontal="center" vertical="top"/>
      <protection hidden="1"/>
    </xf>
    <xf numFmtId="0" fontId="0" fillId="0" borderId="15" xfId="51" applyFont="1" applyFill="1" applyBorder="1" applyAlignment="1" applyProtection="1">
      <alignment horizontal="center"/>
      <protection hidden="1"/>
    </xf>
    <xf numFmtId="0" fontId="3" fillId="0" borderId="11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12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12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0" fontId="8" fillId="0" borderId="0" xfId="51" applyFont="1" applyFill="1" applyBorder="1" applyAlignment="1">
      <alignment horizontal="center"/>
      <protection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>
      <alignment horizontal="center"/>
      <protection/>
    </xf>
    <xf numFmtId="0" fontId="6" fillId="0" borderId="24" xfId="51" applyFont="1" applyFill="1" applyBorder="1" applyAlignment="1">
      <alignment/>
      <protection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22" fillId="34" borderId="0" xfId="0" applyFont="1" applyFill="1" applyAlignment="1">
      <alignment horizontal="right"/>
    </xf>
    <xf numFmtId="0" fontId="15" fillId="0" borderId="25" xfId="0" applyNumberFormat="1" applyFont="1" applyBorder="1" applyAlignment="1">
      <alignment horizontal="left" vertical="center" wrapText="1"/>
    </xf>
    <xf numFmtId="0" fontId="15" fillId="0" borderId="26" xfId="0" applyNumberFormat="1" applyFont="1" applyBorder="1" applyAlignment="1">
      <alignment horizontal="left" vertical="center" wrapText="1"/>
    </xf>
    <xf numFmtId="0" fontId="15" fillId="0" borderId="27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mailto:smilovanovic@fgi.hr" TargetMode="External" /><Relationship Id="rId3" Type="http://schemas.openxmlformats.org/officeDocument/2006/relationships/hyperlink" Target="http://www.globalinvest.hr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26.57421875" style="22" customWidth="1"/>
    <col min="2" max="2" width="3.140625" style="22" customWidth="1"/>
    <col min="3" max="5" width="10.7109375" style="22" customWidth="1"/>
    <col min="6" max="7" width="5.7109375" style="22" customWidth="1"/>
    <col min="8" max="9" width="10.7109375" style="22" customWidth="1"/>
    <col min="10" max="16384" width="9.140625" style="22" customWidth="1"/>
  </cols>
  <sheetData>
    <row r="1" spans="1:9" ht="15.75">
      <c r="A1" s="155" t="s">
        <v>180</v>
      </c>
      <c r="B1" s="156"/>
      <c r="C1" s="156"/>
      <c r="D1" s="156"/>
      <c r="E1" s="71"/>
      <c r="F1" s="71"/>
      <c r="G1" s="71"/>
      <c r="H1" s="71"/>
      <c r="I1" s="72"/>
    </row>
    <row r="2" spans="1:9" ht="12.75">
      <c r="A2" s="73"/>
      <c r="B2" s="23"/>
      <c r="C2" s="23"/>
      <c r="D2" s="23"/>
      <c r="E2" s="23"/>
      <c r="F2" s="23"/>
      <c r="G2" s="23"/>
      <c r="H2" s="23"/>
      <c r="I2" s="74"/>
    </row>
    <row r="3" spans="1:9" ht="12.75">
      <c r="A3" s="159" t="s">
        <v>142</v>
      </c>
      <c r="B3" s="160"/>
      <c r="C3" s="160"/>
      <c r="D3" s="161"/>
      <c r="E3" s="24">
        <v>43101</v>
      </c>
      <c r="F3" s="3"/>
      <c r="G3" s="4" t="s">
        <v>143</v>
      </c>
      <c r="H3" s="24">
        <v>43465</v>
      </c>
      <c r="I3" s="75"/>
    </row>
    <row r="4" spans="1:9" ht="12.75">
      <c r="A4" s="76"/>
      <c r="B4" s="5"/>
      <c r="C4" s="5"/>
      <c r="D4" s="5"/>
      <c r="E4" s="6"/>
      <c r="F4" s="6"/>
      <c r="G4" s="5"/>
      <c r="H4" s="5"/>
      <c r="I4" s="77"/>
    </row>
    <row r="5" spans="1:9" ht="15.75">
      <c r="A5" s="162" t="s">
        <v>173</v>
      </c>
      <c r="B5" s="163"/>
      <c r="C5" s="163"/>
      <c r="D5" s="163"/>
      <c r="E5" s="163"/>
      <c r="F5" s="163"/>
      <c r="G5" s="163"/>
      <c r="H5" s="163"/>
      <c r="I5" s="164"/>
    </row>
    <row r="6" spans="1:9" ht="15.75">
      <c r="A6" s="78"/>
      <c r="B6" s="165" t="s">
        <v>144</v>
      </c>
      <c r="C6" s="166"/>
      <c r="D6" s="166"/>
      <c r="E6" s="166"/>
      <c r="F6" s="166"/>
      <c r="G6" s="166"/>
      <c r="H6" s="166"/>
      <c r="I6" s="79"/>
    </row>
    <row r="7" spans="1:9" ht="12.75">
      <c r="A7" s="80" t="s">
        <v>145</v>
      </c>
      <c r="B7" s="26"/>
      <c r="C7" s="27" t="s">
        <v>181</v>
      </c>
      <c r="D7" s="28"/>
      <c r="E7" s="29"/>
      <c r="F7" s="29"/>
      <c r="G7" s="29"/>
      <c r="H7" s="29"/>
      <c r="I7" s="81"/>
    </row>
    <row r="8" spans="1:9" ht="12.75">
      <c r="A8" s="82"/>
      <c r="B8" s="30"/>
      <c r="C8" s="8"/>
      <c r="D8" s="8"/>
      <c r="E8" s="29"/>
      <c r="F8" s="29"/>
      <c r="G8" s="29"/>
      <c r="H8" s="29"/>
      <c r="I8" s="81"/>
    </row>
    <row r="9" spans="1:9" ht="12.75">
      <c r="A9" s="83" t="s">
        <v>146</v>
      </c>
      <c r="B9" s="31"/>
      <c r="C9" s="27" t="s">
        <v>182</v>
      </c>
      <c r="D9" s="28"/>
      <c r="E9" s="29"/>
      <c r="F9" s="29"/>
      <c r="G9" s="29"/>
      <c r="H9" s="29"/>
      <c r="I9" s="84"/>
    </row>
    <row r="10" spans="1:9" ht="12.75">
      <c r="A10" s="85"/>
      <c r="B10" s="32"/>
      <c r="C10" s="25"/>
      <c r="D10" s="8"/>
      <c r="E10" s="8"/>
      <c r="F10" s="8"/>
      <c r="G10" s="8"/>
      <c r="H10" s="8"/>
      <c r="I10" s="84"/>
    </row>
    <row r="11" spans="1:9" ht="24">
      <c r="A11" s="83" t="s">
        <v>147</v>
      </c>
      <c r="B11" s="32"/>
      <c r="C11" s="27" t="s">
        <v>183</v>
      </c>
      <c r="D11" s="28"/>
      <c r="E11" s="8"/>
      <c r="F11" s="8"/>
      <c r="G11" s="8"/>
      <c r="H11" s="8"/>
      <c r="I11" s="84"/>
    </row>
    <row r="12" spans="1:9" ht="12.75">
      <c r="A12" s="85"/>
      <c r="B12" s="32"/>
      <c r="C12" s="8"/>
      <c r="D12" s="8"/>
      <c r="E12" s="8"/>
      <c r="F12" s="8"/>
      <c r="G12" s="8"/>
      <c r="H12" s="8"/>
      <c r="I12" s="84"/>
    </row>
    <row r="13" spans="1:9" ht="12.75">
      <c r="A13" s="80" t="s">
        <v>148</v>
      </c>
      <c r="B13" s="26"/>
      <c r="C13" s="33" t="s">
        <v>184</v>
      </c>
      <c r="D13" s="34"/>
      <c r="E13" s="34"/>
      <c r="F13" s="34"/>
      <c r="G13" s="34"/>
      <c r="H13" s="28"/>
      <c r="I13" s="86"/>
    </row>
    <row r="14" spans="1:9" ht="12.75">
      <c r="A14" s="82"/>
      <c r="B14" s="30"/>
      <c r="C14" s="35"/>
      <c r="D14" s="8"/>
      <c r="E14" s="8"/>
      <c r="F14" s="8"/>
      <c r="G14" s="8"/>
      <c r="H14" s="8"/>
      <c r="I14" s="84"/>
    </row>
    <row r="15" spans="1:9" ht="12.75">
      <c r="A15" s="80" t="s">
        <v>149</v>
      </c>
      <c r="B15" s="26"/>
      <c r="C15" s="36" t="s">
        <v>185</v>
      </c>
      <c r="D15" s="37"/>
      <c r="E15" s="8"/>
      <c r="F15" s="33" t="s">
        <v>186</v>
      </c>
      <c r="G15" s="34"/>
      <c r="H15" s="28"/>
      <c r="I15" s="87"/>
    </row>
    <row r="16" spans="1:9" ht="12.75">
      <c r="A16" s="82"/>
      <c r="B16" s="30"/>
      <c r="C16" s="8"/>
      <c r="D16" s="8"/>
      <c r="E16" s="8"/>
      <c r="F16" s="8"/>
      <c r="G16" s="8"/>
      <c r="H16" s="8"/>
      <c r="I16" s="84"/>
    </row>
    <row r="17" spans="1:9" ht="12.75">
      <c r="A17" s="80" t="s">
        <v>150</v>
      </c>
      <c r="B17" s="26"/>
      <c r="C17" s="33" t="s">
        <v>187</v>
      </c>
      <c r="D17" s="34"/>
      <c r="E17" s="34"/>
      <c r="F17" s="34"/>
      <c r="G17" s="34"/>
      <c r="H17" s="28"/>
      <c r="I17" s="86"/>
    </row>
    <row r="18" spans="1:9" ht="12.75">
      <c r="A18" s="82"/>
      <c r="B18" s="30"/>
      <c r="C18" s="8"/>
      <c r="D18" s="8"/>
      <c r="E18" s="8"/>
      <c r="F18" s="8"/>
      <c r="G18" s="8"/>
      <c r="H18" s="8"/>
      <c r="I18" s="84"/>
    </row>
    <row r="19" spans="1:9" ht="12.75">
      <c r="A19" s="80" t="s">
        <v>151</v>
      </c>
      <c r="B19" s="26"/>
      <c r="C19" s="115" t="s">
        <v>188</v>
      </c>
      <c r="D19" s="34"/>
      <c r="E19" s="34"/>
      <c r="F19" s="34"/>
      <c r="G19" s="34"/>
      <c r="H19" s="28"/>
      <c r="I19" s="88"/>
    </row>
    <row r="20" spans="1:9" ht="12.75">
      <c r="A20" s="82"/>
      <c r="B20" s="30"/>
      <c r="C20" s="35"/>
      <c r="D20" s="8"/>
      <c r="E20" s="8"/>
      <c r="F20" s="8"/>
      <c r="G20" s="8"/>
      <c r="H20" s="8"/>
      <c r="I20" s="84"/>
    </row>
    <row r="21" spans="1:9" ht="12.75">
      <c r="A21" s="80" t="s">
        <v>152</v>
      </c>
      <c r="B21" s="26"/>
      <c r="C21" s="115" t="s">
        <v>189</v>
      </c>
      <c r="D21" s="34"/>
      <c r="E21" s="34"/>
      <c r="F21" s="34"/>
      <c r="G21" s="34"/>
      <c r="H21" s="28"/>
      <c r="I21" s="88"/>
    </row>
    <row r="22" spans="1:9" ht="12.75">
      <c r="A22" s="82"/>
      <c r="B22" s="30"/>
      <c r="C22" s="35"/>
      <c r="D22" s="8"/>
      <c r="E22" s="8"/>
      <c r="F22" s="8"/>
      <c r="G22" s="8"/>
      <c r="H22" s="8"/>
      <c r="I22" s="84"/>
    </row>
    <row r="23" spans="1:9" ht="12.75">
      <c r="A23" s="80" t="s">
        <v>153</v>
      </c>
      <c r="B23" s="26"/>
      <c r="C23" s="38">
        <v>133</v>
      </c>
      <c r="D23" s="33" t="s">
        <v>186</v>
      </c>
      <c r="E23" s="39"/>
      <c r="F23" s="40"/>
      <c r="G23" s="41"/>
      <c r="H23" s="30"/>
      <c r="I23" s="89"/>
    </row>
    <row r="24" spans="1:9" ht="12.75">
      <c r="A24" s="82"/>
      <c r="B24" s="30"/>
      <c r="C24" s="8"/>
      <c r="D24" s="8"/>
      <c r="E24" s="8"/>
      <c r="F24" s="8"/>
      <c r="G24" s="8"/>
      <c r="H24" s="8"/>
      <c r="I24" s="84"/>
    </row>
    <row r="25" spans="1:9" ht="12.75">
      <c r="A25" s="80" t="s">
        <v>154</v>
      </c>
      <c r="B25" s="26"/>
      <c r="C25" s="38">
        <v>21</v>
      </c>
      <c r="D25" s="33" t="s">
        <v>191</v>
      </c>
      <c r="E25" s="39"/>
      <c r="F25" s="39"/>
      <c r="G25" s="40"/>
      <c r="H25" s="42" t="s">
        <v>155</v>
      </c>
      <c r="I25" s="90">
        <v>0</v>
      </c>
    </row>
    <row r="26" spans="1:9" ht="12.75">
      <c r="A26" s="82"/>
      <c r="B26" s="30"/>
      <c r="C26" s="8"/>
      <c r="D26" s="8"/>
      <c r="E26" s="8"/>
      <c r="F26" s="8"/>
      <c r="G26" s="30"/>
      <c r="H26" s="43" t="s">
        <v>178</v>
      </c>
      <c r="I26" s="91"/>
    </row>
    <row r="27" spans="1:9" ht="12.75">
      <c r="A27" s="80" t="s">
        <v>156</v>
      </c>
      <c r="B27" s="26"/>
      <c r="C27" s="44" t="s">
        <v>190</v>
      </c>
      <c r="D27" s="45"/>
      <c r="E27" s="23"/>
      <c r="F27" s="46"/>
      <c r="G27" s="42" t="s">
        <v>157</v>
      </c>
      <c r="H27" s="26"/>
      <c r="I27" s="92" t="s">
        <v>192</v>
      </c>
    </row>
    <row r="28" spans="1:9" ht="12.75">
      <c r="A28" s="82"/>
      <c r="B28" s="30"/>
      <c r="C28" s="8"/>
      <c r="D28" s="46"/>
      <c r="E28" s="46"/>
      <c r="F28" s="46"/>
      <c r="G28" s="46"/>
      <c r="H28" s="8"/>
      <c r="I28" s="93"/>
    </row>
    <row r="29" spans="1:9" ht="12.75">
      <c r="A29" s="94" t="s">
        <v>158</v>
      </c>
      <c r="B29" s="47"/>
      <c r="C29" s="48"/>
      <c r="D29" s="48"/>
      <c r="E29" s="47" t="s">
        <v>159</v>
      </c>
      <c r="F29" s="49"/>
      <c r="G29" s="49"/>
      <c r="H29" s="48" t="s">
        <v>160</v>
      </c>
      <c r="I29" s="95"/>
    </row>
    <row r="30" spans="1:9" ht="12.75">
      <c r="A30" s="96"/>
      <c r="B30" s="23"/>
      <c r="C30" s="23"/>
      <c r="D30" s="8"/>
      <c r="E30" s="8"/>
      <c r="F30" s="8"/>
      <c r="G30" s="8"/>
      <c r="H30" s="50"/>
      <c r="I30" s="93"/>
    </row>
    <row r="31" spans="1:9" ht="12.75">
      <c r="A31" s="33"/>
      <c r="B31" s="51"/>
      <c r="C31" s="51"/>
      <c r="D31" s="52"/>
      <c r="E31" s="53"/>
      <c r="F31" s="51"/>
      <c r="G31" s="51"/>
      <c r="H31" s="27"/>
      <c r="I31" s="28"/>
    </row>
    <row r="32" spans="1:9" ht="12.75">
      <c r="A32" s="82"/>
      <c r="B32" s="30"/>
      <c r="C32" s="35"/>
      <c r="D32" s="54"/>
      <c r="E32" s="54"/>
      <c r="F32" s="54"/>
      <c r="G32" s="29"/>
      <c r="H32" s="8"/>
      <c r="I32" s="97"/>
    </row>
    <row r="33" spans="1:9" ht="12.75">
      <c r="A33" s="33"/>
      <c r="B33" s="51"/>
      <c r="C33" s="51"/>
      <c r="D33" s="52"/>
      <c r="E33" s="53"/>
      <c r="F33" s="51"/>
      <c r="G33" s="51"/>
      <c r="H33" s="27"/>
      <c r="I33" s="28"/>
    </row>
    <row r="34" spans="1:9" ht="12.75">
      <c r="A34" s="82"/>
      <c r="B34" s="30"/>
      <c r="C34" s="35"/>
      <c r="D34" s="54"/>
      <c r="E34" s="54"/>
      <c r="F34" s="54"/>
      <c r="G34" s="29"/>
      <c r="H34" s="8"/>
      <c r="I34" s="98"/>
    </row>
    <row r="35" spans="1:9" ht="12.75">
      <c r="A35" s="33"/>
      <c r="B35" s="51"/>
      <c r="C35" s="51"/>
      <c r="D35" s="52"/>
      <c r="E35" s="53"/>
      <c r="F35" s="51"/>
      <c r="G35" s="51"/>
      <c r="H35" s="27"/>
      <c r="I35" s="28"/>
    </row>
    <row r="36" spans="1:9" ht="12.75">
      <c r="A36" s="82"/>
      <c r="B36" s="30"/>
      <c r="C36" s="35"/>
      <c r="D36" s="54"/>
      <c r="E36" s="54"/>
      <c r="F36" s="54"/>
      <c r="G36" s="29"/>
      <c r="H36" s="8"/>
      <c r="I36" s="98"/>
    </row>
    <row r="37" spans="1:9" ht="12.75">
      <c r="A37" s="33"/>
      <c r="B37" s="51"/>
      <c r="C37" s="51"/>
      <c r="D37" s="52"/>
      <c r="E37" s="53"/>
      <c r="F37" s="51"/>
      <c r="G37" s="51"/>
      <c r="H37" s="27"/>
      <c r="I37" s="28"/>
    </row>
    <row r="38" spans="1:9" ht="12.75">
      <c r="A38" s="100"/>
      <c r="B38" s="57"/>
      <c r="C38" s="57"/>
      <c r="D38" s="57"/>
      <c r="E38" s="7"/>
      <c r="F38" s="57"/>
      <c r="G38" s="57"/>
      <c r="H38" s="58"/>
      <c r="I38" s="101"/>
    </row>
    <row r="39" spans="1:9" ht="12.75">
      <c r="A39" s="99"/>
      <c r="B39" s="55"/>
      <c r="C39" s="59"/>
      <c r="D39" s="25"/>
      <c r="E39" s="25"/>
      <c r="F39" s="59"/>
      <c r="G39" s="25"/>
      <c r="H39" s="25"/>
      <c r="I39" s="102"/>
    </row>
    <row r="40" spans="1:9" ht="12.75">
      <c r="A40" s="83" t="s">
        <v>161</v>
      </c>
      <c r="B40" s="31"/>
      <c r="C40" s="27"/>
      <c r="D40" s="28"/>
      <c r="E40" s="8"/>
      <c r="F40" s="33"/>
      <c r="G40" s="51"/>
      <c r="H40" s="51"/>
      <c r="I40" s="52"/>
    </row>
    <row r="41" spans="1:9" ht="12.75">
      <c r="A41" s="99"/>
      <c r="B41" s="56"/>
      <c r="C41" s="10"/>
      <c r="D41" s="11"/>
      <c r="E41" s="8"/>
      <c r="F41" s="10"/>
      <c r="G41" s="60"/>
      <c r="H41" s="61"/>
      <c r="I41" s="103"/>
    </row>
    <row r="42" spans="1:9" ht="12.75">
      <c r="A42" s="83" t="s">
        <v>162</v>
      </c>
      <c r="B42" s="31"/>
      <c r="C42" s="33" t="s">
        <v>193</v>
      </c>
      <c r="D42" s="39"/>
      <c r="E42" s="39"/>
      <c r="F42" s="39"/>
      <c r="G42" s="39"/>
      <c r="H42" s="39"/>
      <c r="I42" s="40"/>
    </row>
    <row r="43" spans="1:9" ht="12.75">
      <c r="A43" s="82"/>
      <c r="B43" s="30"/>
      <c r="C43" s="35" t="s">
        <v>163</v>
      </c>
      <c r="D43" s="8"/>
      <c r="E43" s="8"/>
      <c r="F43" s="8"/>
      <c r="G43" s="8"/>
      <c r="H43" s="8"/>
      <c r="I43" s="84"/>
    </row>
    <row r="44" spans="1:9" ht="12.75">
      <c r="A44" s="83" t="s">
        <v>164</v>
      </c>
      <c r="B44" s="31"/>
      <c r="C44" s="62" t="s">
        <v>194</v>
      </c>
      <c r="D44" s="63"/>
      <c r="E44" s="64"/>
      <c r="F44" s="8"/>
      <c r="G44" s="65" t="s">
        <v>165</v>
      </c>
      <c r="H44" s="62" t="s">
        <v>195</v>
      </c>
      <c r="I44" s="64"/>
    </row>
    <row r="45" spans="1:9" ht="12.75">
      <c r="A45" s="82"/>
      <c r="B45" s="30"/>
      <c r="C45" s="35"/>
      <c r="D45" s="8"/>
      <c r="E45" s="8"/>
      <c r="F45" s="8"/>
      <c r="G45" s="8"/>
      <c r="H45" s="8"/>
      <c r="I45" s="84"/>
    </row>
    <row r="46" spans="1:9" ht="12.75">
      <c r="A46" s="83" t="s">
        <v>151</v>
      </c>
      <c r="B46" s="31"/>
      <c r="C46" s="116" t="s">
        <v>196</v>
      </c>
      <c r="D46" s="63"/>
      <c r="E46" s="63"/>
      <c r="F46" s="63"/>
      <c r="G46" s="63"/>
      <c r="H46" s="63"/>
      <c r="I46" s="64"/>
    </row>
    <row r="47" spans="1:9" ht="12.75">
      <c r="A47" s="82"/>
      <c r="B47" s="30"/>
      <c r="C47" s="8"/>
      <c r="D47" s="8"/>
      <c r="E47" s="8"/>
      <c r="F47" s="8"/>
      <c r="G47" s="8"/>
      <c r="H47" s="8"/>
      <c r="I47" s="84"/>
    </row>
    <row r="48" spans="1:9" ht="12.75">
      <c r="A48" s="80" t="s">
        <v>166</v>
      </c>
      <c r="B48" s="26"/>
      <c r="C48" s="62" t="s">
        <v>197</v>
      </c>
      <c r="D48" s="63"/>
      <c r="E48" s="63"/>
      <c r="F48" s="63"/>
      <c r="G48" s="63"/>
      <c r="H48" s="63"/>
      <c r="I48" s="104"/>
    </row>
    <row r="49" spans="1:9" ht="12.75">
      <c r="A49" s="78"/>
      <c r="B49" s="25"/>
      <c r="C49" s="5" t="s">
        <v>167</v>
      </c>
      <c r="D49" s="66"/>
      <c r="E49" s="66"/>
      <c r="F49" s="66"/>
      <c r="G49" s="66"/>
      <c r="H49" s="66"/>
      <c r="I49" s="105"/>
    </row>
    <row r="50" spans="1:9" ht="12.75">
      <c r="A50" s="78"/>
      <c r="B50" s="25"/>
      <c r="C50" s="5"/>
      <c r="D50" s="66"/>
      <c r="E50" s="66"/>
      <c r="F50" s="66"/>
      <c r="G50" s="66"/>
      <c r="H50" s="66"/>
      <c r="I50" s="105"/>
    </row>
    <row r="51" spans="1:9" ht="12.75">
      <c r="A51" s="78"/>
      <c r="B51" s="152" t="s">
        <v>168</v>
      </c>
      <c r="C51" s="153"/>
      <c r="D51" s="153"/>
      <c r="E51" s="153"/>
      <c r="F51" s="21"/>
      <c r="G51" s="21"/>
      <c r="H51" s="21"/>
      <c r="I51" s="106"/>
    </row>
    <row r="52" spans="1:9" ht="12.75">
      <c r="A52" s="78"/>
      <c r="B52" s="152" t="s">
        <v>174</v>
      </c>
      <c r="C52" s="153"/>
      <c r="D52" s="153"/>
      <c r="E52" s="153"/>
      <c r="F52" s="153"/>
      <c r="G52" s="153"/>
      <c r="H52" s="153"/>
      <c r="I52" s="154"/>
    </row>
    <row r="53" spans="1:9" ht="12.75">
      <c r="A53" s="78"/>
      <c r="B53" s="152" t="s">
        <v>175</v>
      </c>
      <c r="C53" s="153"/>
      <c r="D53" s="153"/>
      <c r="E53" s="153"/>
      <c r="F53" s="153"/>
      <c r="G53" s="153"/>
      <c r="H53" s="153"/>
      <c r="I53" s="106"/>
    </row>
    <row r="54" spans="1:9" ht="12.75">
      <c r="A54" s="78"/>
      <c r="B54" s="152" t="s">
        <v>176</v>
      </c>
      <c r="C54" s="153"/>
      <c r="D54" s="153"/>
      <c r="E54" s="153"/>
      <c r="F54" s="153"/>
      <c r="G54" s="153"/>
      <c r="H54" s="153"/>
      <c r="I54" s="154"/>
    </row>
    <row r="55" spans="1:9" ht="12.75">
      <c r="A55" s="78"/>
      <c r="B55" s="152" t="s">
        <v>177</v>
      </c>
      <c r="C55" s="153"/>
      <c r="D55" s="153"/>
      <c r="E55" s="153"/>
      <c r="F55" s="153"/>
      <c r="G55" s="153"/>
      <c r="H55" s="153"/>
      <c r="I55" s="154"/>
    </row>
    <row r="56" spans="1:9" ht="12.75">
      <c r="A56" s="78"/>
      <c r="B56" s="67"/>
      <c r="C56" s="67"/>
      <c r="D56" s="67"/>
      <c r="E56" s="67"/>
      <c r="F56" s="67"/>
      <c r="G56" s="67"/>
      <c r="H56" s="68"/>
      <c r="I56" s="107"/>
    </row>
    <row r="57" spans="1:9" ht="12.75">
      <c r="A57" s="109"/>
      <c r="B57" s="9"/>
      <c r="C57" s="8"/>
      <c r="D57" s="8"/>
      <c r="E57" s="8"/>
      <c r="F57" s="8"/>
      <c r="G57" s="10"/>
      <c r="H57" s="11"/>
      <c r="I57" s="84"/>
    </row>
    <row r="58" spans="1:9" ht="13.5" thickBot="1">
      <c r="A58" s="108" t="s">
        <v>169</v>
      </c>
      <c r="B58" s="8"/>
      <c r="C58" s="8"/>
      <c r="D58" s="8"/>
      <c r="E58" s="8"/>
      <c r="F58" s="8"/>
      <c r="G58" s="69"/>
      <c r="H58" s="70"/>
      <c r="I58" s="110"/>
    </row>
    <row r="59" spans="1:9" ht="12.75">
      <c r="A59" s="78"/>
      <c r="B59" s="8"/>
      <c r="C59" s="8"/>
      <c r="D59" s="8"/>
      <c r="E59" s="25" t="s">
        <v>170</v>
      </c>
      <c r="F59" s="23"/>
      <c r="G59" s="167" t="s">
        <v>171</v>
      </c>
      <c r="H59" s="168"/>
      <c r="I59" s="169"/>
    </row>
    <row r="60" spans="1:9" ht="12.75">
      <c r="A60" s="111"/>
      <c r="B60" s="112"/>
      <c r="C60" s="113"/>
      <c r="D60" s="113"/>
      <c r="E60" s="113"/>
      <c r="F60" s="113"/>
      <c r="G60" s="157"/>
      <c r="H60" s="158"/>
      <c r="I60" s="114"/>
    </row>
  </sheetData>
  <sheetProtection/>
  <mergeCells count="11">
    <mergeCell ref="B53:H53"/>
    <mergeCell ref="B54:I54"/>
    <mergeCell ref="B55:I55"/>
    <mergeCell ref="A1:D1"/>
    <mergeCell ref="G60:H60"/>
    <mergeCell ref="A3:D3"/>
    <mergeCell ref="A5:I5"/>
    <mergeCell ref="B6:H6"/>
    <mergeCell ref="G59:I59"/>
    <mergeCell ref="B51:E51"/>
    <mergeCell ref="B52:I52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46" r:id="rId2" display="smilovanovic@fgi.hr"/>
    <hyperlink ref="C21" r:id="rId3" display="www.globalinvest.hr"/>
  </hyperlinks>
  <printOptions/>
  <pageMargins left="0.75" right="0.75" top="1" bottom="1" header="0.5" footer="0.5"/>
  <pageSetup horizontalDpi="600" verticalDpi="600" orientation="portrait" paperSize="9" scale="88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80" zoomScalePageLayoutView="0" workbookViewId="0" topLeftCell="A7">
      <selection activeCell="L22" sqref="L22"/>
    </sheetView>
  </sheetViews>
  <sheetFormatPr defaultColWidth="9.140625" defaultRowHeight="12.75"/>
  <cols>
    <col min="1" max="1" width="12.7109375" style="130" customWidth="1"/>
    <col min="2" max="2" width="58.28125" style="130" customWidth="1"/>
    <col min="3" max="3" width="5.7109375" style="121" customWidth="1"/>
    <col min="4" max="5" width="17.7109375" style="130" customWidth="1"/>
    <col min="6" max="6" width="18.7109375" style="16" customWidth="1"/>
    <col min="7" max="7" width="15.7109375" style="16" bestFit="1" customWidth="1"/>
    <col min="8" max="8" width="17.421875" style="15" bestFit="1" customWidth="1"/>
    <col min="9" max="16384" width="9.140625" style="16" customWidth="1"/>
  </cols>
  <sheetData>
    <row r="1" spans="1:7" s="12" customFormat="1" ht="14.25" customHeight="1">
      <c r="A1" s="117"/>
      <c r="B1" s="117"/>
      <c r="C1" s="118"/>
      <c r="D1" s="117"/>
      <c r="E1" s="119" t="s">
        <v>45</v>
      </c>
      <c r="G1" s="13"/>
    </row>
    <row r="2" spans="1:7" s="12" customFormat="1" ht="24" customHeight="1">
      <c r="A2" s="171" t="s">
        <v>44</v>
      </c>
      <c r="B2" s="171"/>
      <c r="C2" s="171"/>
      <c r="D2" s="171"/>
      <c r="E2" s="171"/>
      <c r="G2" s="13"/>
    </row>
    <row r="3" spans="1:7" s="12" customFormat="1" ht="22.5" customHeight="1">
      <c r="A3" s="170" t="s">
        <v>208</v>
      </c>
      <c r="B3" s="170"/>
      <c r="C3" s="170"/>
      <c r="D3" s="170"/>
      <c r="E3" s="117"/>
      <c r="G3" s="13"/>
    </row>
    <row r="4" spans="1:6" s="12" customFormat="1" ht="22.5" customHeight="1">
      <c r="A4" s="170" t="s">
        <v>209</v>
      </c>
      <c r="B4" s="170"/>
      <c r="C4" s="170"/>
      <c r="D4" s="170"/>
      <c r="E4" s="121"/>
      <c r="F4" s="13"/>
    </row>
    <row r="5" spans="1:7" s="12" customFormat="1" ht="22.5" customHeight="1">
      <c r="A5" s="170" t="s">
        <v>210</v>
      </c>
      <c r="B5" s="170"/>
      <c r="C5" s="170"/>
      <c r="D5" s="170"/>
      <c r="E5" s="117"/>
      <c r="G5" s="13"/>
    </row>
    <row r="6" spans="1:5" s="12" customFormat="1" ht="22.5" customHeight="1">
      <c r="A6" s="170" t="s">
        <v>211</v>
      </c>
      <c r="B6" s="170"/>
      <c r="C6" s="170"/>
      <c r="D6" s="170"/>
      <c r="E6" s="170"/>
    </row>
    <row r="7" spans="1:7" s="12" customFormat="1" ht="24" customHeight="1">
      <c r="A7" s="117"/>
      <c r="B7" s="117"/>
      <c r="C7" s="118"/>
      <c r="D7" s="117"/>
      <c r="E7" s="122" t="s">
        <v>172</v>
      </c>
      <c r="G7" s="13"/>
    </row>
    <row r="8" spans="1:8" ht="45" customHeight="1">
      <c r="A8" s="123" t="s">
        <v>88</v>
      </c>
      <c r="B8" s="123" t="s">
        <v>6</v>
      </c>
      <c r="C8" s="123" t="s">
        <v>50</v>
      </c>
      <c r="D8" s="123" t="s">
        <v>179</v>
      </c>
      <c r="E8" s="123" t="s">
        <v>58</v>
      </c>
      <c r="F8" s="14"/>
      <c r="G8" s="15"/>
      <c r="H8" s="16"/>
    </row>
    <row r="9" spans="1:8" ht="33" customHeight="1">
      <c r="A9" s="124"/>
      <c r="B9" s="125" t="s">
        <v>198</v>
      </c>
      <c r="C9" s="124">
        <v>1</v>
      </c>
      <c r="D9" s="134">
        <f>+D10+D11</f>
        <v>22227384</v>
      </c>
      <c r="E9" s="134">
        <f>+E10+E11</f>
        <v>23867257</v>
      </c>
      <c r="G9" s="15"/>
      <c r="H9" s="16"/>
    </row>
    <row r="10" spans="1:8" ht="24" customHeight="1">
      <c r="A10" s="124">
        <v>10</v>
      </c>
      <c r="B10" s="127" t="s">
        <v>27</v>
      </c>
      <c r="C10" s="124">
        <v>2</v>
      </c>
      <c r="D10" s="135">
        <v>226963</v>
      </c>
      <c r="E10" s="135">
        <v>2702346</v>
      </c>
      <c r="G10" s="15"/>
      <c r="H10" s="16"/>
    </row>
    <row r="11" spans="1:8" ht="31.5" customHeight="1">
      <c r="A11" s="124"/>
      <c r="B11" s="128" t="s">
        <v>199</v>
      </c>
      <c r="C11" s="124">
        <v>3</v>
      </c>
      <c r="D11" s="134">
        <f>+D12+D13+D14+D15</f>
        <v>22000421</v>
      </c>
      <c r="E11" s="134">
        <f>+E12+E13+E14+E15</f>
        <v>21164911</v>
      </c>
      <c r="G11" s="15"/>
      <c r="H11" s="16"/>
    </row>
    <row r="12" spans="1:8" ht="24" customHeight="1">
      <c r="A12" s="124" t="s">
        <v>46</v>
      </c>
      <c r="B12" s="127" t="s">
        <v>104</v>
      </c>
      <c r="C12" s="124">
        <v>4</v>
      </c>
      <c r="D12" s="135">
        <v>0</v>
      </c>
      <c r="E12" s="135">
        <v>21164911</v>
      </c>
      <c r="G12" s="15"/>
      <c r="H12" s="16"/>
    </row>
    <row r="13" spans="1:8" ht="24" customHeight="1">
      <c r="A13" s="124" t="s">
        <v>47</v>
      </c>
      <c r="B13" s="127" t="s">
        <v>89</v>
      </c>
      <c r="C13" s="124">
        <v>5</v>
      </c>
      <c r="D13" s="135">
        <v>22000421</v>
      </c>
      <c r="E13" s="135">
        <v>0</v>
      </c>
      <c r="H13" s="16"/>
    </row>
    <row r="14" spans="1:8" ht="24" customHeight="1">
      <c r="A14" s="124" t="s">
        <v>48</v>
      </c>
      <c r="B14" s="127" t="s">
        <v>90</v>
      </c>
      <c r="C14" s="124">
        <v>6</v>
      </c>
      <c r="D14" s="135">
        <v>0</v>
      </c>
      <c r="E14" s="135">
        <v>0</v>
      </c>
      <c r="G14" s="15"/>
      <c r="H14" s="16"/>
    </row>
    <row r="15" spans="1:8" ht="24" customHeight="1">
      <c r="A15" s="124" t="s">
        <v>49</v>
      </c>
      <c r="B15" s="127" t="s">
        <v>91</v>
      </c>
      <c r="C15" s="124">
        <v>7</v>
      </c>
      <c r="D15" s="135">
        <v>0</v>
      </c>
      <c r="E15" s="135">
        <v>0</v>
      </c>
      <c r="G15" s="15"/>
      <c r="H15" s="16"/>
    </row>
    <row r="16" spans="1:8" ht="31.5" customHeight="1">
      <c r="A16" s="124"/>
      <c r="B16" s="125" t="s">
        <v>200</v>
      </c>
      <c r="C16" s="124">
        <v>8</v>
      </c>
      <c r="D16" s="134">
        <f>+SUM(D17:D24)</f>
        <v>11671</v>
      </c>
      <c r="E16" s="134">
        <f>+SUM(E17:E24)</f>
        <v>11568</v>
      </c>
      <c r="F16" s="17"/>
      <c r="G16" s="15"/>
      <c r="H16" s="16"/>
    </row>
    <row r="17" spans="1:8" ht="24" customHeight="1">
      <c r="A17" s="124" t="s">
        <v>92</v>
      </c>
      <c r="B17" s="127" t="s">
        <v>1</v>
      </c>
      <c r="C17" s="124">
        <v>9</v>
      </c>
      <c r="D17" s="135">
        <v>0</v>
      </c>
      <c r="E17" s="135">
        <v>0</v>
      </c>
      <c r="G17" s="15"/>
      <c r="H17" s="16"/>
    </row>
    <row r="18" spans="1:8" ht="24" customHeight="1">
      <c r="A18" s="124">
        <v>13</v>
      </c>
      <c r="B18" s="127" t="s">
        <v>51</v>
      </c>
      <c r="C18" s="124">
        <v>10</v>
      </c>
      <c r="D18" s="135">
        <v>11669</v>
      </c>
      <c r="E18" s="135">
        <v>11547</v>
      </c>
      <c r="G18" s="15"/>
      <c r="H18" s="16"/>
    </row>
    <row r="19" spans="1:8" ht="24" customHeight="1">
      <c r="A19" s="124">
        <v>14</v>
      </c>
      <c r="B19" s="127" t="s">
        <v>33</v>
      </c>
      <c r="C19" s="124">
        <v>11</v>
      </c>
      <c r="D19" s="135">
        <v>0</v>
      </c>
      <c r="E19" s="135">
        <v>0</v>
      </c>
      <c r="G19" s="15"/>
      <c r="H19" s="16"/>
    </row>
    <row r="20" spans="1:8" ht="24" customHeight="1">
      <c r="A20" s="124">
        <v>15</v>
      </c>
      <c r="B20" s="127" t="s">
        <v>36</v>
      </c>
      <c r="C20" s="124">
        <v>12</v>
      </c>
      <c r="D20" s="135">
        <v>0</v>
      </c>
      <c r="E20" s="135">
        <v>0</v>
      </c>
      <c r="G20" s="15"/>
      <c r="H20" s="16"/>
    </row>
    <row r="21" spans="1:8" ht="24" customHeight="1">
      <c r="A21" s="124">
        <v>16</v>
      </c>
      <c r="B21" s="127" t="s">
        <v>37</v>
      </c>
      <c r="C21" s="124">
        <v>13</v>
      </c>
      <c r="D21" s="135">
        <v>0</v>
      </c>
      <c r="E21" s="135">
        <v>0</v>
      </c>
      <c r="H21" s="16"/>
    </row>
    <row r="22" spans="1:8" ht="24" customHeight="1">
      <c r="A22" s="124">
        <v>17</v>
      </c>
      <c r="B22" s="127" t="s">
        <v>93</v>
      </c>
      <c r="C22" s="124">
        <v>14</v>
      </c>
      <c r="D22" s="135">
        <v>0</v>
      </c>
      <c r="E22" s="135">
        <v>0</v>
      </c>
      <c r="G22" s="15"/>
      <c r="H22" s="16"/>
    </row>
    <row r="23" spans="1:8" ht="24" customHeight="1">
      <c r="A23" s="124">
        <v>18</v>
      </c>
      <c r="B23" s="127" t="s">
        <v>28</v>
      </c>
      <c r="C23" s="124">
        <v>15</v>
      </c>
      <c r="D23" s="135">
        <v>2</v>
      </c>
      <c r="E23" s="135">
        <v>21</v>
      </c>
      <c r="G23" s="15"/>
      <c r="H23" s="16"/>
    </row>
    <row r="24" spans="1:8" ht="24" customHeight="1">
      <c r="A24" s="124">
        <v>19</v>
      </c>
      <c r="B24" s="127" t="s">
        <v>84</v>
      </c>
      <c r="C24" s="124">
        <v>16</v>
      </c>
      <c r="D24" s="135">
        <v>0</v>
      </c>
      <c r="E24" s="135">
        <v>0</v>
      </c>
      <c r="G24" s="15"/>
      <c r="H24" s="16"/>
    </row>
    <row r="25" spans="1:8" ht="31.5" customHeight="1">
      <c r="A25" s="129"/>
      <c r="B25" s="125" t="s">
        <v>201</v>
      </c>
      <c r="C25" s="124">
        <v>17</v>
      </c>
      <c r="D25" s="134">
        <f>+D9+D16</f>
        <v>22239055</v>
      </c>
      <c r="E25" s="134">
        <f>+E9+E16</f>
        <v>23878825</v>
      </c>
      <c r="G25" s="15"/>
      <c r="H25" s="16"/>
    </row>
    <row r="26" spans="1:8" ht="27" customHeight="1">
      <c r="A26" s="124" t="s">
        <v>52</v>
      </c>
      <c r="B26" s="126" t="s">
        <v>26</v>
      </c>
      <c r="C26" s="124">
        <v>18</v>
      </c>
      <c r="D26" s="134">
        <v>580629</v>
      </c>
      <c r="E26" s="134">
        <v>596233</v>
      </c>
      <c r="G26" s="15"/>
      <c r="H26" s="16"/>
    </row>
    <row r="27" spans="1:8" ht="10.5" customHeight="1">
      <c r="A27" s="129"/>
      <c r="B27" s="126"/>
      <c r="C27" s="124"/>
      <c r="D27" s="134"/>
      <c r="E27" s="134"/>
      <c r="G27" s="15"/>
      <c r="H27" s="16"/>
    </row>
    <row r="28" spans="1:8" ht="31.5" customHeight="1">
      <c r="A28" s="124"/>
      <c r="B28" s="125" t="s">
        <v>202</v>
      </c>
      <c r="C28" s="124">
        <v>19</v>
      </c>
      <c r="D28" s="134">
        <f>+D29+D30</f>
        <v>0</v>
      </c>
      <c r="E28" s="134">
        <f>+E29+E30</f>
        <v>0</v>
      </c>
      <c r="G28" s="15"/>
      <c r="H28" s="16"/>
    </row>
    <row r="29" spans="1:5" ht="24" customHeight="1">
      <c r="A29" s="124" t="s">
        <v>94</v>
      </c>
      <c r="B29" s="127" t="s">
        <v>34</v>
      </c>
      <c r="C29" s="124">
        <v>20</v>
      </c>
      <c r="D29" s="135">
        <v>0</v>
      </c>
      <c r="E29" s="135">
        <v>0</v>
      </c>
    </row>
    <row r="30" spans="1:6" ht="24" customHeight="1">
      <c r="A30" s="124">
        <v>22</v>
      </c>
      <c r="B30" s="128" t="s">
        <v>95</v>
      </c>
      <c r="C30" s="124">
        <v>21</v>
      </c>
      <c r="D30" s="135">
        <v>0</v>
      </c>
      <c r="E30" s="135">
        <v>0</v>
      </c>
      <c r="F30" s="15"/>
    </row>
    <row r="31" spans="1:5" ht="31.5" customHeight="1">
      <c r="A31" s="124"/>
      <c r="B31" s="125" t="s">
        <v>203</v>
      </c>
      <c r="C31" s="124">
        <v>22</v>
      </c>
      <c r="D31" s="134">
        <f>+SUM(D32:D38)</f>
        <v>70725</v>
      </c>
      <c r="E31" s="134">
        <f>+SUM(E32:E38)</f>
        <v>76905</v>
      </c>
    </row>
    <row r="32" spans="1:5" ht="24" customHeight="1">
      <c r="A32" s="124">
        <v>23</v>
      </c>
      <c r="B32" s="127" t="s">
        <v>2</v>
      </c>
      <c r="C32" s="124">
        <v>23</v>
      </c>
      <c r="D32" s="135">
        <v>46331</v>
      </c>
      <c r="E32" s="135">
        <v>49748</v>
      </c>
    </row>
    <row r="33" spans="1:5" ht="24" customHeight="1">
      <c r="A33" s="124">
        <v>24</v>
      </c>
      <c r="B33" s="127" t="s">
        <v>38</v>
      </c>
      <c r="C33" s="124">
        <v>24</v>
      </c>
      <c r="D33" s="135">
        <v>3300</v>
      </c>
      <c r="E33" s="135">
        <v>3844</v>
      </c>
    </row>
    <row r="34" spans="1:5" ht="24" customHeight="1">
      <c r="A34" s="124">
        <v>25</v>
      </c>
      <c r="B34" s="127" t="s">
        <v>39</v>
      </c>
      <c r="C34" s="124">
        <v>25</v>
      </c>
      <c r="D34" s="135">
        <v>20279</v>
      </c>
      <c r="E34" s="135">
        <v>23313</v>
      </c>
    </row>
    <row r="35" spans="1:5" ht="24" customHeight="1">
      <c r="A35" s="124">
        <v>26</v>
      </c>
      <c r="B35" s="127" t="s">
        <v>96</v>
      </c>
      <c r="C35" s="124">
        <v>26</v>
      </c>
      <c r="D35" s="135">
        <v>0</v>
      </c>
      <c r="E35" s="135">
        <v>0</v>
      </c>
    </row>
    <row r="36" spans="1:5" ht="24" customHeight="1">
      <c r="A36" s="124">
        <v>27</v>
      </c>
      <c r="B36" s="127" t="s">
        <v>40</v>
      </c>
      <c r="C36" s="124">
        <v>27</v>
      </c>
      <c r="D36" s="135">
        <v>815</v>
      </c>
      <c r="E36" s="135">
        <v>0</v>
      </c>
    </row>
    <row r="37" spans="1:5" ht="24" customHeight="1">
      <c r="A37" s="124">
        <v>28</v>
      </c>
      <c r="B37" s="127" t="s">
        <v>41</v>
      </c>
      <c r="C37" s="124">
        <v>28</v>
      </c>
      <c r="D37" s="135">
        <v>0</v>
      </c>
      <c r="E37" s="135">
        <v>0</v>
      </c>
    </row>
    <row r="38" spans="1:5" ht="24" customHeight="1">
      <c r="A38" s="124">
        <v>29</v>
      </c>
      <c r="B38" s="127" t="s">
        <v>85</v>
      </c>
      <c r="C38" s="124">
        <v>29</v>
      </c>
      <c r="D38" s="135">
        <v>0</v>
      </c>
      <c r="E38" s="135">
        <v>0</v>
      </c>
    </row>
    <row r="39" spans="1:5" ht="31.5" customHeight="1">
      <c r="A39" s="129"/>
      <c r="B39" s="125" t="s">
        <v>204</v>
      </c>
      <c r="C39" s="124">
        <v>30</v>
      </c>
      <c r="D39" s="134">
        <f>+D28+D31</f>
        <v>70725</v>
      </c>
      <c r="E39" s="134">
        <f>+E28+E31</f>
        <v>76905</v>
      </c>
    </row>
    <row r="40" spans="1:5" ht="9.75" customHeight="1">
      <c r="A40" s="124"/>
      <c r="B40" s="127"/>
      <c r="C40" s="124"/>
      <c r="D40" s="135"/>
      <c r="E40" s="135"/>
    </row>
    <row r="41" spans="1:5" ht="31.5" customHeight="1">
      <c r="A41" s="129"/>
      <c r="B41" s="125" t="s">
        <v>205</v>
      </c>
      <c r="C41" s="124">
        <v>31</v>
      </c>
      <c r="D41" s="134">
        <f>+D25-D39</f>
        <v>22168330</v>
      </c>
      <c r="E41" s="134">
        <f>+E25-E39</f>
        <v>23801920</v>
      </c>
    </row>
    <row r="42" spans="1:5" ht="11.25" customHeight="1">
      <c r="A42" s="124"/>
      <c r="B42" s="127"/>
      <c r="C42" s="124"/>
      <c r="D42" s="135"/>
      <c r="E42" s="135"/>
    </row>
    <row r="43" spans="1:5" ht="31.5" customHeight="1">
      <c r="A43" s="129"/>
      <c r="B43" s="126" t="s">
        <v>97</v>
      </c>
      <c r="C43" s="124">
        <v>32</v>
      </c>
      <c r="D43" s="134">
        <v>506000</v>
      </c>
      <c r="E43" s="134">
        <v>506000</v>
      </c>
    </row>
    <row r="44" spans="1:5" ht="9.75" customHeight="1">
      <c r="A44" s="124"/>
      <c r="B44" s="127"/>
      <c r="C44" s="124"/>
      <c r="D44" s="135"/>
      <c r="E44" s="135"/>
    </row>
    <row r="45" spans="1:5" ht="31.5" customHeight="1">
      <c r="A45" s="129"/>
      <c r="B45" s="125" t="s">
        <v>206</v>
      </c>
      <c r="C45" s="124">
        <v>33</v>
      </c>
      <c r="D45" s="136">
        <f>+D41/D43</f>
        <v>43.81092885375494</v>
      </c>
      <c r="E45" s="136">
        <f>+E41/E43</f>
        <v>47.039367588932805</v>
      </c>
    </row>
    <row r="46" spans="1:5" ht="12" customHeight="1">
      <c r="A46" s="124"/>
      <c r="B46" s="127"/>
      <c r="C46" s="124"/>
      <c r="D46" s="135"/>
      <c r="E46" s="135"/>
    </row>
    <row r="47" spans="1:5" ht="31.5" customHeight="1">
      <c r="A47" s="124"/>
      <c r="B47" s="126" t="s">
        <v>98</v>
      </c>
      <c r="C47" s="124">
        <v>34</v>
      </c>
      <c r="D47" s="135"/>
      <c r="E47" s="135"/>
    </row>
    <row r="48" spans="1:5" ht="24" customHeight="1">
      <c r="A48" s="124">
        <v>90</v>
      </c>
      <c r="B48" s="127" t="s">
        <v>99</v>
      </c>
      <c r="C48" s="124">
        <v>35</v>
      </c>
      <c r="D48" s="135">
        <v>15180000</v>
      </c>
      <c r="E48" s="135">
        <v>15180000</v>
      </c>
    </row>
    <row r="49" spans="1:5" ht="24" customHeight="1">
      <c r="A49" s="124">
        <v>91</v>
      </c>
      <c r="B49" s="127" t="s">
        <v>100</v>
      </c>
      <c r="C49" s="124">
        <v>36</v>
      </c>
      <c r="D49" s="135">
        <v>0</v>
      </c>
      <c r="E49" s="135">
        <v>0</v>
      </c>
    </row>
    <row r="50" spans="1:5" ht="24" customHeight="1">
      <c r="A50" s="124">
        <v>92</v>
      </c>
      <c r="B50" s="127" t="s">
        <v>101</v>
      </c>
      <c r="C50" s="124">
        <v>37</v>
      </c>
      <c r="D50" s="135">
        <v>0</v>
      </c>
      <c r="E50" s="135">
        <v>0</v>
      </c>
    </row>
    <row r="51" spans="1:5" ht="24" customHeight="1">
      <c r="A51" s="124">
        <v>93</v>
      </c>
      <c r="B51" s="127" t="s">
        <v>102</v>
      </c>
      <c r="C51" s="124">
        <v>38</v>
      </c>
      <c r="D51" s="135">
        <v>693841</v>
      </c>
      <c r="E51" s="135">
        <v>759000</v>
      </c>
    </row>
    <row r="52" spans="1:5" ht="24" customHeight="1">
      <c r="A52" s="124">
        <v>96</v>
      </c>
      <c r="B52" s="127" t="s">
        <v>77</v>
      </c>
      <c r="C52" s="124">
        <v>39</v>
      </c>
      <c r="D52" s="135">
        <v>1104124</v>
      </c>
      <c r="E52" s="135">
        <v>0</v>
      </c>
    </row>
    <row r="53" spans="1:5" ht="24" customHeight="1">
      <c r="A53" s="124">
        <v>97</v>
      </c>
      <c r="B53" s="127" t="s">
        <v>29</v>
      </c>
      <c r="C53" s="124">
        <v>40</v>
      </c>
      <c r="D53" s="135">
        <v>0</v>
      </c>
      <c r="E53" s="135">
        <v>0</v>
      </c>
    </row>
    <row r="54" spans="1:5" ht="24" customHeight="1">
      <c r="A54" s="124">
        <v>95</v>
      </c>
      <c r="B54" s="127" t="s">
        <v>25</v>
      </c>
      <c r="C54" s="124">
        <v>41</v>
      </c>
      <c r="D54" s="135">
        <v>3768356</v>
      </c>
      <c r="E54" s="135">
        <v>6229330</v>
      </c>
    </row>
    <row r="55" spans="1:5" ht="24" customHeight="1">
      <c r="A55" s="124">
        <v>94</v>
      </c>
      <c r="B55" s="127" t="s">
        <v>103</v>
      </c>
      <c r="C55" s="124">
        <v>42</v>
      </c>
      <c r="D55" s="135">
        <v>1422009</v>
      </c>
      <c r="E55" s="135">
        <v>1633590</v>
      </c>
    </row>
    <row r="56" spans="1:5" ht="31.5" customHeight="1">
      <c r="A56" s="129"/>
      <c r="B56" s="125" t="s">
        <v>207</v>
      </c>
      <c r="C56" s="124">
        <v>43</v>
      </c>
      <c r="D56" s="134">
        <f>+SUM(D48:D55)</f>
        <v>22168330</v>
      </c>
      <c r="E56" s="134">
        <f>+SUM(E48:E55)</f>
        <v>23801920</v>
      </c>
    </row>
    <row r="57" spans="1:5" ht="24" customHeight="1">
      <c r="A57" s="124" t="s">
        <v>53</v>
      </c>
      <c r="B57" s="126" t="s">
        <v>35</v>
      </c>
      <c r="C57" s="124">
        <v>44</v>
      </c>
      <c r="D57" s="134">
        <v>580629</v>
      </c>
      <c r="E57" s="134">
        <v>596233</v>
      </c>
    </row>
    <row r="58" ht="21" customHeight="1">
      <c r="A58" s="120"/>
    </row>
    <row r="59" ht="21" customHeight="1">
      <c r="A59" s="120"/>
    </row>
    <row r="60" ht="21" customHeight="1">
      <c r="A60" s="120"/>
    </row>
    <row r="61" ht="21" customHeight="1">
      <c r="A61" s="120"/>
    </row>
    <row r="62" ht="21" customHeight="1">
      <c r="A62" s="120"/>
    </row>
    <row r="63" ht="21" customHeight="1">
      <c r="A63" s="120"/>
    </row>
    <row r="64" ht="21" customHeight="1">
      <c r="A64" s="120"/>
    </row>
    <row r="65" spans="1:5" ht="21" customHeight="1">
      <c r="A65" s="131"/>
      <c r="B65" s="132"/>
      <c r="C65" s="131"/>
      <c r="D65" s="133"/>
      <c r="E65" s="133"/>
    </row>
    <row r="66" spans="1:5" ht="21" customHeight="1">
      <c r="A66" s="131"/>
      <c r="B66" s="132"/>
      <c r="C66" s="131"/>
      <c r="D66" s="133"/>
      <c r="E66" s="133"/>
    </row>
    <row r="67" spans="1:5" ht="21" customHeight="1">
      <c r="A67" s="131"/>
      <c r="B67" s="132"/>
      <c r="C67" s="131"/>
      <c r="D67" s="133"/>
      <c r="E67" s="133"/>
    </row>
    <row r="68" spans="1:5" ht="21" customHeight="1">
      <c r="A68" s="131"/>
      <c r="B68" s="132"/>
      <c r="C68" s="131"/>
      <c r="D68" s="133"/>
      <c r="E68" s="133"/>
    </row>
    <row r="69" spans="1:5" ht="21" customHeight="1">
      <c r="A69" s="131"/>
      <c r="B69" s="132"/>
      <c r="C69" s="131"/>
      <c r="D69" s="133"/>
      <c r="E69" s="133"/>
    </row>
  </sheetData>
  <sheetProtection/>
  <protectedRanges>
    <protectedRange sqref="A3:D3 A4:D4 A5:D5 A6:E6 D10:E10 D12:E15 D17:E24 D26:E26 D29:E30 D32:E38 D43:E43 D48:E55 D57:E57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91" r:id="rId1"/>
  <rowBreaks count="1" manualBreakCount="1">
    <brk id="2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85" zoomScalePageLayoutView="0" workbookViewId="0" topLeftCell="A4">
      <selection activeCell="L22" sqref="L22"/>
    </sheetView>
  </sheetViews>
  <sheetFormatPr defaultColWidth="9.140625" defaultRowHeight="12.75"/>
  <cols>
    <col min="1" max="1" width="14.7109375" style="130" customWidth="1"/>
    <col min="2" max="2" width="50.00390625" style="130" customWidth="1"/>
    <col min="3" max="3" width="5.7109375" style="121" customWidth="1"/>
    <col min="4" max="5" width="13.7109375" style="121" customWidth="1"/>
    <col min="6" max="6" width="13.7109375" style="130" customWidth="1"/>
    <col min="7" max="7" width="13.7109375" style="144" customWidth="1"/>
    <col min="8" max="9" width="9.140625" style="130" customWidth="1"/>
    <col min="10" max="16384" width="9.140625" style="16" customWidth="1"/>
  </cols>
  <sheetData>
    <row r="1" spans="1:9" s="12" customFormat="1" ht="15.75" customHeight="1">
      <c r="A1" s="133"/>
      <c r="B1" s="133"/>
      <c r="C1" s="137"/>
      <c r="D1" s="137"/>
      <c r="E1" s="137"/>
      <c r="F1" s="133"/>
      <c r="G1" s="138" t="s">
        <v>54</v>
      </c>
      <c r="H1" s="121"/>
      <c r="I1" s="121"/>
    </row>
    <row r="2" spans="1:9" s="12" customFormat="1" ht="24" customHeight="1">
      <c r="A2" s="172" t="s">
        <v>55</v>
      </c>
      <c r="B2" s="172"/>
      <c r="C2" s="172"/>
      <c r="D2" s="172"/>
      <c r="E2" s="172"/>
      <c r="F2" s="172"/>
      <c r="G2" s="172"/>
      <c r="H2" s="121"/>
      <c r="I2" s="121"/>
    </row>
    <row r="3" spans="1:9" s="12" customFormat="1" ht="21" customHeight="1">
      <c r="A3" s="173" t="s">
        <v>225</v>
      </c>
      <c r="B3" s="173"/>
      <c r="C3" s="173"/>
      <c r="D3" s="173"/>
      <c r="E3" s="173"/>
      <c r="F3" s="173"/>
      <c r="G3" s="173"/>
      <c r="H3" s="121"/>
      <c r="I3" s="121"/>
    </row>
    <row r="4" spans="1:9" s="12" customFormat="1" ht="21" customHeight="1">
      <c r="A4" s="173" t="s">
        <v>209</v>
      </c>
      <c r="B4" s="173"/>
      <c r="C4" s="173"/>
      <c r="D4" s="173"/>
      <c r="E4" s="173"/>
      <c r="F4" s="173"/>
      <c r="G4" s="173"/>
      <c r="H4" s="121"/>
      <c r="I4" s="121"/>
    </row>
    <row r="5" spans="1:9" s="12" customFormat="1" ht="21" customHeight="1">
      <c r="A5" s="173" t="s">
        <v>211</v>
      </c>
      <c r="B5" s="173"/>
      <c r="C5" s="173"/>
      <c r="D5" s="173"/>
      <c r="E5" s="173"/>
      <c r="F5" s="173"/>
      <c r="G5" s="173"/>
      <c r="H5" s="121"/>
      <c r="I5" s="121"/>
    </row>
    <row r="6" spans="1:9" s="12" customFormat="1" ht="19.5" customHeight="1">
      <c r="A6" s="133"/>
      <c r="B6" s="133"/>
      <c r="C6" s="137"/>
      <c r="D6" s="137"/>
      <c r="E6" s="137"/>
      <c r="F6" s="133"/>
      <c r="G6" s="138" t="s">
        <v>172</v>
      </c>
      <c r="H6" s="121"/>
      <c r="I6" s="121"/>
    </row>
    <row r="7" spans="1:7" ht="24.75" customHeight="1">
      <c r="A7" s="174" t="s">
        <v>0</v>
      </c>
      <c r="B7" s="174" t="s">
        <v>22</v>
      </c>
      <c r="C7" s="174" t="s">
        <v>50</v>
      </c>
      <c r="D7" s="174" t="s">
        <v>179</v>
      </c>
      <c r="E7" s="174"/>
      <c r="F7" s="174" t="s">
        <v>58</v>
      </c>
      <c r="G7" s="174"/>
    </row>
    <row r="8" spans="1:7" ht="24.75" customHeight="1">
      <c r="A8" s="174"/>
      <c r="B8" s="174"/>
      <c r="C8" s="174"/>
      <c r="D8" s="139" t="s">
        <v>105</v>
      </c>
      <c r="E8" s="139" t="s">
        <v>106</v>
      </c>
      <c r="F8" s="139" t="s">
        <v>105</v>
      </c>
      <c r="G8" s="139" t="s">
        <v>106</v>
      </c>
    </row>
    <row r="9" spans="1:7" ht="31.5" customHeight="1">
      <c r="A9" s="139"/>
      <c r="B9" s="125" t="s">
        <v>3</v>
      </c>
      <c r="C9" s="139">
        <v>45</v>
      </c>
      <c r="D9" s="140"/>
      <c r="E9" s="140"/>
      <c r="F9" s="140"/>
      <c r="G9" s="140"/>
    </row>
    <row r="10" spans="1:7" ht="24" customHeight="1">
      <c r="A10" s="139">
        <v>73</v>
      </c>
      <c r="B10" s="128" t="s">
        <v>107</v>
      </c>
      <c r="C10" s="139">
        <v>46</v>
      </c>
      <c r="D10" s="140">
        <v>1558981</v>
      </c>
      <c r="E10" s="140">
        <v>44599</v>
      </c>
      <c r="F10" s="140">
        <v>859521</v>
      </c>
      <c r="G10" s="140">
        <v>156355</v>
      </c>
    </row>
    <row r="11" spans="1:9" ht="24" customHeight="1">
      <c r="A11" s="139">
        <v>70</v>
      </c>
      <c r="B11" s="128" t="s">
        <v>56</v>
      </c>
      <c r="C11" s="139">
        <v>47</v>
      </c>
      <c r="D11" s="140">
        <v>37</v>
      </c>
      <c r="E11" s="140">
        <v>3</v>
      </c>
      <c r="F11" s="140">
        <v>38</v>
      </c>
      <c r="G11" s="140">
        <v>20</v>
      </c>
      <c r="I11" s="150"/>
    </row>
    <row r="12" spans="1:7" ht="31.5" customHeight="1">
      <c r="A12" s="139" t="s">
        <v>108</v>
      </c>
      <c r="B12" s="128" t="s">
        <v>30</v>
      </c>
      <c r="C12" s="139">
        <v>48</v>
      </c>
      <c r="D12" s="140">
        <v>29296</v>
      </c>
      <c r="E12" s="140">
        <v>4687</v>
      </c>
      <c r="F12" s="140">
        <v>10430</v>
      </c>
      <c r="G12" s="140">
        <v>814</v>
      </c>
    </row>
    <row r="13" spans="1:7" ht="24" customHeight="1">
      <c r="A13" s="139">
        <v>74</v>
      </c>
      <c r="B13" s="128" t="s">
        <v>109</v>
      </c>
      <c r="C13" s="139">
        <v>49</v>
      </c>
      <c r="D13" s="140">
        <v>763480</v>
      </c>
      <c r="E13" s="140">
        <v>154135</v>
      </c>
      <c r="F13" s="140">
        <v>1225392</v>
      </c>
      <c r="G13" s="140">
        <v>559628</v>
      </c>
    </row>
    <row r="14" spans="1:7" ht="24" customHeight="1">
      <c r="A14" s="139">
        <v>75</v>
      </c>
      <c r="B14" s="128" t="s">
        <v>4</v>
      </c>
      <c r="C14" s="139">
        <v>50</v>
      </c>
      <c r="D14" s="140">
        <v>0</v>
      </c>
      <c r="E14" s="140">
        <v>0</v>
      </c>
      <c r="F14" s="140">
        <v>0</v>
      </c>
      <c r="G14" s="140">
        <v>0</v>
      </c>
    </row>
    <row r="15" spans="1:7" ht="31.5" customHeight="1">
      <c r="A15" s="123"/>
      <c r="B15" s="125" t="s">
        <v>212</v>
      </c>
      <c r="C15" s="139">
        <v>51</v>
      </c>
      <c r="D15" s="141">
        <f>+D10+D11+D12+D13+D14</f>
        <v>2351794</v>
      </c>
      <c r="E15" s="141">
        <f>+E10+E11+E12+E13+E14</f>
        <v>203424</v>
      </c>
      <c r="F15" s="141">
        <f>+F10+F11+F12+F13+F14</f>
        <v>2095381</v>
      </c>
      <c r="G15" s="141">
        <f>+G10+G11+G12+G13+G14</f>
        <v>716817</v>
      </c>
    </row>
    <row r="16" spans="1:7" ht="24" customHeight="1">
      <c r="A16" s="139"/>
      <c r="B16" s="125" t="s">
        <v>5</v>
      </c>
      <c r="C16" s="139">
        <v>52</v>
      </c>
      <c r="D16" s="140"/>
      <c r="E16" s="140"/>
      <c r="F16" s="140"/>
      <c r="G16" s="140"/>
    </row>
    <row r="17" spans="1:7" ht="24" customHeight="1">
      <c r="A17" s="139">
        <v>63</v>
      </c>
      <c r="B17" s="128" t="s">
        <v>110</v>
      </c>
      <c r="C17" s="139">
        <v>53</v>
      </c>
      <c r="D17" s="140">
        <v>152031</v>
      </c>
      <c r="E17" s="140">
        <v>208</v>
      </c>
      <c r="F17" s="140">
        <v>52844</v>
      </c>
      <c r="G17" s="140">
        <v>0</v>
      </c>
    </row>
    <row r="18" spans="1:10" ht="31.5" customHeight="1">
      <c r="A18" s="139" t="s">
        <v>86</v>
      </c>
      <c r="B18" s="128" t="s">
        <v>31</v>
      </c>
      <c r="C18" s="139">
        <v>54</v>
      </c>
      <c r="D18" s="140">
        <v>33475</v>
      </c>
      <c r="E18" s="140">
        <v>5704</v>
      </c>
      <c r="F18" s="140">
        <v>9469</v>
      </c>
      <c r="G18" s="140">
        <v>629</v>
      </c>
      <c r="I18" s="150"/>
      <c r="J18" s="150"/>
    </row>
    <row r="19" spans="1:7" ht="24" customHeight="1">
      <c r="A19" s="139">
        <v>61</v>
      </c>
      <c r="B19" s="128" t="s">
        <v>87</v>
      </c>
      <c r="C19" s="139">
        <v>55</v>
      </c>
      <c r="D19" s="140">
        <v>565250</v>
      </c>
      <c r="E19" s="140">
        <v>138277</v>
      </c>
      <c r="F19" s="140">
        <v>562750</v>
      </c>
      <c r="G19" s="140">
        <v>147235</v>
      </c>
    </row>
    <row r="20" spans="1:7" ht="24" customHeight="1">
      <c r="A20" s="139">
        <v>67</v>
      </c>
      <c r="B20" s="128" t="s">
        <v>42</v>
      </c>
      <c r="C20" s="139">
        <v>56</v>
      </c>
      <c r="D20" s="140">
        <v>0</v>
      </c>
      <c r="E20" s="140">
        <v>0</v>
      </c>
      <c r="F20" s="140">
        <v>0</v>
      </c>
      <c r="G20" s="140">
        <v>0</v>
      </c>
    </row>
    <row r="21" spans="1:7" ht="24" customHeight="1">
      <c r="A21" s="139">
        <v>65</v>
      </c>
      <c r="B21" s="128" t="s">
        <v>43</v>
      </c>
      <c r="C21" s="139">
        <v>57</v>
      </c>
      <c r="D21" s="140">
        <v>37306</v>
      </c>
      <c r="E21" s="140">
        <v>9126</v>
      </c>
      <c r="F21" s="140">
        <v>37142</v>
      </c>
      <c r="G21" s="140">
        <v>9718</v>
      </c>
    </row>
    <row r="22" spans="1:7" ht="24" customHeight="1">
      <c r="A22" s="139">
        <v>66</v>
      </c>
      <c r="B22" s="128" t="s">
        <v>21</v>
      </c>
      <c r="C22" s="139">
        <v>58</v>
      </c>
      <c r="D22" s="140">
        <v>22902</v>
      </c>
      <c r="E22" s="140">
        <v>4730</v>
      </c>
      <c r="F22" s="140">
        <v>28468</v>
      </c>
      <c r="G22" s="140">
        <v>3301</v>
      </c>
    </row>
    <row r="23" spans="1:10" ht="24" customHeight="1">
      <c r="A23" s="139">
        <v>64</v>
      </c>
      <c r="B23" s="128" t="s">
        <v>32</v>
      </c>
      <c r="C23" s="139">
        <v>59</v>
      </c>
      <c r="D23" s="140">
        <v>0</v>
      </c>
      <c r="E23" s="140">
        <v>0</v>
      </c>
      <c r="F23" s="140">
        <v>0</v>
      </c>
      <c r="G23" s="140">
        <v>0</v>
      </c>
      <c r="J23" s="151"/>
    </row>
    <row r="24" spans="1:7" ht="24" customHeight="1">
      <c r="A24" s="139">
        <v>69</v>
      </c>
      <c r="B24" s="128" t="s">
        <v>111</v>
      </c>
      <c r="C24" s="139">
        <v>60</v>
      </c>
      <c r="D24" s="140">
        <v>118821</v>
      </c>
      <c r="E24" s="140">
        <v>40229</v>
      </c>
      <c r="F24" s="140">
        <v>99929</v>
      </c>
      <c r="G24" s="140">
        <v>46188</v>
      </c>
    </row>
    <row r="25" spans="1:7" ht="31.5" customHeight="1">
      <c r="A25" s="123"/>
      <c r="B25" s="125" t="s">
        <v>213</v>
      </c>
      <c r="C25" s="139">
        <v>61</v>
      </c>
      <c r="D25" s="141">
        <f>+D17+D18+D19+D20+D21+D22+D23+D24</f>
        <v>929785</v>
      </c>
      <c r="E25" s="141">
        <f>+E17+E18+E19+E20+E21+E22+E23+E24</f>
        <v>198274</v>
      </c>
      <c r="F25" s="141">
        <f>+F17+F18+F19+F20+F21+F22+F23+F24</f>
        <v>790602</v>
      </c>
      <c r="G25" s="141">
        <f>+G17+G18+G19+G20+G21+G22+G23+G24</f>
        <v>207071</v>
      </c>
    </row>
    <row r="26" spans="1:7" ht="9" customHeight="1">
      <c r="A26" s="139"/>
      <c r="B26" s="128"/>
      <c r="C26" s="139"/>
      <c r="D26" s="140"/>
      <c r="E26" s="140"/>
      <c r="F26" s="140"/>
      <c r="G26" s="140"/>
    </row>
    <row r="27" spans="1:7" ht="40.5" customHeight="1">
      <c r="A27" s="123"/>
      <c r="B27" s="125" t="s">
        <v>214</v>
      </c>
      <c r="C27" s="139">
        <v>62</v>
      </c>
      <c r="D27" s="141">
        <f>+D15-D25</f>
        <v>1422009</v>
      </c>
      <c r="E27" s="141">
        <f>+E15-E25</f>
        <v>5150</v>
      </c>
      <c r="F27" s="141">
        <f>+F15-F25</f>
        <v>1304779</v>
      </c>
      <c r="G27" s="141">
        <f>+G15-G25</f>
        <v>509746</v>
      </c>
    </row>
    <row r="28" spans="1:10" ht="31.5" customHeight="1">
      <c r="A28" s="139"/>
      <c r="B28" s="125" t="s">
        <v>112</v>
      </c>
      <c r="C28" s="139">
        <v>63</v>
      </c>
      <c r="D28" s="140"/>
      <c r="E28" s="140"/>
      <c r="F28" s="140"/>
      <c r="G28" s="140"/>
      <c r="J28" s="151"/>
    </row>
    <row r="29" spans="1:7" ht="31.5" customHeight="1">
      <c r="A29" s="139" t="s">
        <v>118</v>
      </c>
      <c r="B29" s="128" t="s">
        <v>113</v>
      </c>
      <c r="C29" s="139">
        <v>64</v>
      </c>
      <c r="D29" s="140">
        <v>0</v>
      </c>
      <c r="E29" s="140">
        <v>0</v>
      </c>
      <c r="F29" s="140">
        <v>409215</v>
      </c>
      <c r="G29" s="140">
        <v>1606534</v>
      </c>
    </row>
    <row r="30" spans="1:7" ht="24" customHeight="1">
      <c r="A30" s="139" t="s">
        <v>114</v>
      </c>
      <c r="B30" s="128" t="s">
        <v>57</v>
      </c>
      <c r="C30" s="139">
        <v>65</v>
      </c>
      <c r="D30" s="140">
        <v>0</v>
      </c>
      <c r="E30" s="140">
        <v>0</v>
      </c>
      <c r="F30" s="140">
        <v>0</v>
      </c>
      <c r="G30" s="140">
        <v>0</v>
      </c>
    </row>
    <row r="31" spans="1:7" ht="31.5" customHeight="1">
      <c r="A31" s="139" t="s">
        <v>119</v>
      </c>
      <c r="B31" s="128" t="s">
        <v>115</v>
      </c>
      <c r="C31" s="139">
        <v>66</v>
      </c>
      <c r="D31" s="140">
        <v>0</v>
      </c>
      <c r="E31" s="140">
        <v>0</v>
      </c>
      <c r="F31" s="140">
        <v>-80404</v>
      </c>
      <c r="G31" s="140">
        <v>-5339</v>
      </c>
    </row>
    <row r="32" spans="1:7" ht="40.5" customHeight="1">
      <c r="A32" s="123"/>
      <c r="B32" s="125" t="s">
        <v>215</v>
      </c>
      <c r="C32" s="139">
        <v>67</v>
      </c>
      <c r="D32" s="141">
        <f>+D29+D30+D31</f>
        <v>0</v>
      </c>
      <c r="E32" s="141">
        <f>+E29+E30+E31</f>
        <v>0</v>
      </c>
      <c r="F32" s="141">
        <f>+F29+F30+F31</f>
        <v>328811</v>
      </c>
      <c r="G32" s="141">
        <f>+G29+G30+G31</f>
        <v>1601195</v>
      </c>
    </row>
    <row r="33" spans="1:7" ht="10.5" customHeight="1">
      <c r="A33" s="139"/>
      <c r="B33" s="128"/>
      <c r="C33" s="139"/>
      <c r="D33" s="140"/>
      <c r="E33" s="140"/>
      <c r="F33" s="140"/>
      <c r="G33" s="140"/>
    </row>
    <row r="34" spans="1:7" ht="31.5" customHeight="1">
      <c r="A34" s="123"/>
      <c r="B34" s="125" t="s">
        <v>216</v>
      </c>
      <c r="C34" s="139">
        <v>68</v>
      </c>
      <c r="D34" s="141">
        <f>+D27+D32</f>
        <v>1422009</v>
      </c>
      <c r="E34" s="141">
        <f>+E27+E32</f>
        <v>5150</v>
      </c>
      <c r="F34" s="141">
        <f>+F27+F32</f>
        <v>1633590</v>
      </c>
      <c r="G34" s="141">
        <f>+G27+G32</f>
        <v>2110941</v>
      </c>
    </row>
    <row r="35" spans="1:7" ht="31.5" customHeight="1">
      <c r="A35" s="123"/>
      <c r="B35" s="125" t="s">
        <v>116</v>
      </c>
      <c r="C35" s="139">
        <v>69</v>
      </c>
      <c r="D35" s="142"/>
      <c r="E35" s="142"/>
      <c r="F35" s="142"/>
      <c r="G35" s="142"/>
    </row>
    <row r="36" spans="1:7" ht="31.5" customHeight="1">
      <c r="A36" s="123"/>
      <c r="B36" s="125" t="s">
        <v>217</v>
      </c>
      <c r="C36" s="139">
        <v>70</v>
      </c>
      <c r="D36" s="142">
        <f>+D34-D35</f>
        <v>1422009</v>
      </c>
      <c r="E36" s="142">
        <f>+E34-E35</f>
        <v>5150</v>
      </c>
      <c r="F36" s="142">
        <f>+F34-F35</f>
        <v>1633590</v>
      </c>
      <c r="G36" s="142">
        <f>+G34-G35</f>
        <v>2110941</v>
      </c>
    </row>
    <row r="37" spans="1:7" ht="31.5" customHeight="1">
      <c r="A37" s="123"/>
      <c r="B37" s="125" t="s">
        <v>218</v>
      </c>
      <c r="C37" s="139">
        <v>71</v>
      </c>
      <c r="D37" s="142">
        <f>+D38+D39</f>
        <v>-1309735</v>
      </c>
      <c r="E37" s="142">
        <f>+E38+E39</f>
        <v>269712</v>
      </c>
      <c r="F37" s="142">
        <f>+F38+F39</f>
        <v>0</v>
      </c>
      <c r="G37" s="142">
        <f>+G38+G39</f>
        <v>0</v>
      </c>
    </row>
    <row r="38" spans="1:7" ht="31.5" customHeight="1">
      <c r="A38" s="123"/>
      <c r="B38" s="128" t="s">
        <v>59</v>
      </c>
      <c r="C38" s="139">
        <v>72</v>
      </c>
      <c r="D38" s="142">
        <v>-1309735</v>
      </c>
      <c r="E38" s="142">
        <v>269712</v>
      </c>
      <c r="F38" s="142">
        <v>0</v>
      </c>
      <c r="G38" s="142">
        <v>0</v>
      </c>
    </row>
    <row r="39" spans="1:7" ht="24" customHeight="1">
      <c r="A39" s="123"/>
      <c r="B39" s="128" t="s">
        <v>117</v>
      </c>
      <c r="C39" s="139">
        <v>73</v>
      </c>
      <c r="D39" s="142">
        <v>0</v>
      </c>
      <c r="E39" s="142">
        <v>0</v>
      </c>
      <c r="F39" s="142">
        <v>0</v>
      </c>
      <c r="G39" s="142">
        <v>0</v>
      </c>
    </row>
    <row r="40" spans="1:7" ht="31.5" customHeight="1">
      <c r="A40" s="123"/>
      <c r="B40" s="125" t="s">
        <v>219</v>
      </c>
      <c r="C40" s="139">
        <v>74</v>
      </c>
      <c r="D40" s="142">
        <f>+D36+D37</f>
        <v>112274</v>
      </c>
      <c r="E40" s="142">
        <f>+E36+E37</f>
        <v>274862</v>
      </c>
      <c r="F40" s="142">
        <f>+F36+F37</f>
        <v>1633590</v>
      </c>
      <c r="G40" s="142">
        <f>+G36+G37</f>
        <v>2110941</v>
      </c>
    </row>
    <row r="41" spans="1:7" ht="24" customHeight="1">
      <c r="A41" s="123"/>
      <c r="B41" s="125" t="s">
        <v>60</v>
      </c>
      <c r="C41" s="139">
        <v>75</v>
      </c>
      <c r="D41" s="142">
        <v>0</v>
      </c>
      <c r="E41" s="142">
        <v>0</v>
      </c>
      <c r="F41" s="142">
        <v>-1104124</v>
      </c>
      <c r="G41" s="142">
        <v>0</v>
      </c>
    </row>
    <row r="42" spans="1:7" ht="24" customHeight="1">
      <c r="A42" s="132"/>
      <c r="B42" s="132"/>
      <c r="C42" s="131"/>
      <c r="D42" s="131"/>
      <c r="E42" s="131"/>
      <c r="F42" s="143"/>
      <c r="G42" s="143"/>
    </row>
    <row r="43" spans="1:7" ht="24" customHeight="1">
      <c r="A43" s="132"/>
      <c r="B43" s="132"/>
      <c r="C43" s="131"/>
      <c r="D43" s="131"/>
      <c r="E43" s="131"/>
      <c r="F43" s="143"/>
      <c r="G43" s="143"/>
    </row>
    <row r="44" spans="1:7" ht="24" customHeight="1">
      <c r="A44" s="132"/>
      <c r="B44" s="132"/>
      <c r="C44" s="131"/>
      <c r="D44" s="131"/>
      <c r="E44" s="131"/>
      <c r="F44" s="143"/>
      <c r="G44" s="143"/>
    </row>
    <row r="45" spans="1:7" ht="24" customHeight="1">
      <c r="A45" s="132"/>
      <c r="B45" s="132"/>
      <c r="C45" s="131"/>
      <c r="D45" s="131"/>
      <c r="E45" s="131"/>
      <c r="F45" s="143"/>
      <c r="G45" s="143"/>
    </row>
    <row r="46" spans="1:7" ht="24" customHeight="1">
      <c r="A46" s="132"/>
      <c r="B46" s="132"/>
      <c r="C46" s="131"/>
      <c r="D46" s="131"/>
      <c r="E46" s="131"/>
      <c r="F46" s="143"/>
      <c r="G46" s="143"/>
    </row>
    <row r="47" spans="1:7" ht="24" customHeight="1">
      <c r="A47" s="132"/>
      <c r="B47" s="132"/>
      <c r="C47" s="131"/>
      <c r="D47" s="131"/>
      <c r="E47" s="131"/>
      <c r="F47" s="143"/>
      <c r="G47" s="143"/>
    </row>
    <row r="48" spans="1:7" ht="30.75" customHeight="1">
      <c r="A48" s="131"/>
      <c r="B48" s="133"/>
      <c r="C48" s="131"/>
      <c r="D48" s="131"/>
      <c r="E48" s="131"/>
      <c r="F48" s="133"/>
      <c r="G48" s="133"/>
    </row>
    <row r="50" ht="14.25">
      <c r="F50" s="144"/>
    </row>
    <row r="52" ht="14.25">
      <c r="F52" s="144"/>
    </row>
    <row r="54" ht="14.25">
      <c r="F54" s="144"/>
    </row>
    <row r="55" ht="14.25">
      <c r="F55" s="144"/>
    </row>
    <row r="56" ht="14.25">
      <c r="F56" s="144"/>
    </row>
    <row r="57" ht="14.25">
      <c r="F57" s="144"/>
    </row>
    <row r="58" ht="14.25">
      <c r="F58" s="144"/>
    </row>
    <row r="59" ht="14.25">
      <c r="F59" s="144"/>
    </row>
    <row r="61" ht="14.25">
      <c r="F61" s="144"/>
    </row>
  </sheetData>
  <sheetProtection/>
  <protectedRanges>
    <protectedRange sqref="A3:G5 D10:G14 D17:G24 D29:G31 D35:G35 D38:G39 D41:G41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82" r:id="rId1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85" zoomScalePageLayoutView="0" workbookViewId="0" topLeftCell="A1">
      <selection activeCell="L22" sqref="L22"/>
    </sheetView>
  </sheetViews>
  <sheetFormatPr defaultColWidth="9.140625" defaultRowHeight="12.75"/>
  <cols>
    <col min="1" max="1" width="54.8515625" style="130" customWidth="1"/>
    <col min="2" max="2" width="5.7109375" style="121" customWidth="1"/>
    <col min="3" max="3" width="18.7109375" style="121" customWidth="1"/>
    <col min="4" max="4" width="18.7109375" style="130" customWidth="1"/>
    <col min="5" max="5" width="28.57421875" style="15" customWidth="1"/>
    <col min="6" max="16384" width="9.140625" style="16" customWidth="1"/>
  </cols>
  <sheetData>
    <row r="1" spans="1:4" s="12" customFormat="1" ht="19.5" customHeight="1">
      <c r="A1" s="133"/>
      <c r="B1" s="137"/>
      <c r="C1" s="137"/>
      <c r="D1" s="122" t="s">
        <v>61</v>
      </c>
    </row>
    <row r="2" spans="1:4" s="12" customFormat="1" ht="24" customHeight="1">
      <c r="A2" s="172" t="s">
        <v>64</v>
      </c>
      <c r="B2" s="172"/>
      <c r="C2" s="172"/>
      <c r="D2" s="172"/>
    </row>
    <row r="3" spans="1:4" s="12" customFormat="1" ht="24" customHeight="1">
      <c r="A3" s="173" t="s">
        <v>225</v>
      </c>
      <c r="B3" s="173"/>
      <c r="C3" s="173"/>
      <c r="D3" s="173"/>
    </row>
    <row r="4" spans="1:4" s="12" customFormat="1" ht="24" customHeight="1">
      <c r="A4" s="173" t="s">
        <v>209</v>
      </c>
      <c r="B4" s="173"/>
      <c r="C4" s="173"/>
      <c r="D4" s="173"/>
    </row>
    <row r="5" spans="1:4" s="12" customFormat="1" ht="24" customHeight="1">
      <c r="A5" s="173" t="s">
        <v>211</v>
      </c>
      <c r="B5" s="173"/>
      <c r="C5" s="173"/>
      <c r="D5" s="173"/>
    </row>
    <row r="6" spans="1:4" s="12" customFormat="1" ht="24" customHeight="1">
      <c r="A6" s="133"/>
      <c r="B6" s="137"/>
      <c r="C6" s="137"/>
      <c r="D6" s="138" t="s">
        <v>172</v>
      </c>
    </row>
    <row r="7" spans="1:5" ht="45" customHeight="1">
      <c r="A7" s="123" t="s">
        <v>22</v>
      </c>
      <c r="B7" s="123" t="s">
        <v>50</v>
      </c>
      <c r="C7" s="123" t="s">
        <v>179</v>
      </c>
      <c r="D7" s="123" t="s">
        <v>58</v>
      </c>
      <c r="E7" s="16"/>
    </row>
    <row r="8" spans="1:5" ht="31.5" customHeight="1">
      <c r="A8" s="125" t="s">
        <v>220</v>
      </c>
      <c r="B8" s="139">
        <v>107</v>
      </c>
      <c r="C8" s="141">
        <f>+SUM(C9:C29)</f>
        <v>818945</v>
      </c>
      <c r="D8" s="141">
        <f>+SUM(D9:D29)</f>
        <v>2475383</v>
      </c>
      <c r="E8" s="16"/>
    </row>
    <row r="9" spans="1:5" ht="24" customHeight="1">
      <c r="A9" s="128" t="s">
        <v>122</v>
      </c>
      <c r="B9" s="139">
        <v>108</v>
      </c>
      <c r="C9" s="140">
        <v>1422009</v>
      </c>
      <c r="D9" s="140">
        <v>1633590</v>
      </c>
      <c r="E9" s="16"/>
    </row>
    <row r="10" spans="1:5" ht="24" customHeight="1">
      <c r="A10" s="128" t="s">
        <v>65</v>
      </c>
      <c r="B10" s="139">
        <v>109</v>
      </c>
      <c r="C10" s="140">
        <v>0</v>
      </c>
      <c r="D10" s="140">
        <v>80404</v>
      </c>
      <c r="E10" s="16"/>
    </row>
    <row r="11" spans="1:5" ht="24" customHeight="1">
      <c r="A11" s="128" t="s">
        <v>66</v>
      </c>
      <c r="B11" s="139">
        <v>110</v>
      </c>
      <c r="C11" s="140">
        <v>0</v>
      </c>
      <c r="D11" s="140">
        <v>0</v>
      </c>
      <c r="E11" s="16"/>
    </row>
    <row r="12" spans="1:5" ht="24" customHeight="1">
      <c r="A12" s="128" t="s">
        <v>67</v>
      </c>
      <c r="B12" s="139">
        <v>111</v>
      </c>
      <c r="C12" s="140">
        <v>-37</v>
      </c>
      <c r="D12" s="140">
        <v>-38</v>
      </c>
      <c r="E12" s="16"/>
    </row>
    <row r="13" spans="1:5" ht="24" customHeight="1">
      <c r="A13" s="128" t="s">
        <v>42</v>
      </c>
      <c r="B13" s="139">
        <v>112</v>
      </c>
      <c r="C13" s="140">
        <v>0</v>
      </c>
      <c r="D13" s="140">
        <v>0</v>
      </c>
      <c r="E13" s="16"/>
    </row>
    <row r="14" spans="1:5" ht="24" customHeight="1">
      <c r="A14" s="128" t="s">
        <v>109</v>
      </c>
      <c r="B14" s="139">
        <v>113</v>
      </c>
      <c r="C14" s="140">
        <v>-763480</v>
      </c>
      <c r="D14" s="140">
        <v>-1225392</v>
      </c>
      <c r="E14" s="16"/>
    </row>
    <row r="15" spans="1:5" ht="24" customHeight="1">
      <c r="A15" s="128" t="s">
        <v>123</v>
      </c>
      <c r="B15" s="139">
        <v>114</v>
      </c>
      <c r="C15" s="140">
        <v>0</v>
      </c>
      <c r="D15" s="140">
        <v>0</v>
      </c>
      <c r="E15" s="16"/>
    </row>
    <row r="16" spans="1:5" ht="31.5" customHeight="1">
      <c r="A16" s="128" t="s">
        <v>124</v>
      </c>
      <c r="B16" s="139">
        <v>115</v>
      </c>
      <c r="C16" s="140">
        <v>0</v>
      </c>
      <c r="D16" s="140">
        <v>-21245315</v>
      </c>
      <c r="E16" s="16"/>
    </row>
    <row r="17" spans="1:5" ht="24" customHeight="1">
      <c r="A17" s="128" t="s">
        <v>68</v>
      </c>
      <c r="B17" s="139">
        <v>116</v>
      </c>
      <c r="C17" s="140">
        <v>-535793</v>
      </c>
      <c r="D17" s="140">
        <v>22000421</v>
      </c>
      <c r="E17" s="16"/>
    </row>
    <row r="18" spans="1:5" ht="24" customHeight="1">
      <c r="A18" s="128" t="s">
        <v>62</v>
      </c>
      <c r="B18" s="139">
        <v>117</v>
      </c>
      <c r="C18" s="140">
        <v>68</v>
      </c>
      <c r="D18" s="140">
        <v>20</v>
      </c>
      <c r="E18" s="16"/>
    </row>
    <row r="19" spans="1:5" ht="24" customHeight="1">
      <c r="A19" s="128" t="s">
        <v>69</v>
      </c>
      <c r="B19" s="139">
        <v>118</v>
      </c>
      <c r="C19" s="140">
        <v>0</v>
      </c>
      <c r="D19" s="140">
        <v>0</v>
      </c>
      <c r="E19" s="16"/>
    </row>
    <row r="20" spans="1:5" ht="24" customHeight="1">
      <c r="A20" s="128" t="s">
        <v>120</v>
      </c>
      <c r="B20" s="139">
        <v>119</v>
      </c>
      <c r="C20" s="140">
        <v>774055</v>
      </c>
      <c r="D20" s="140">
        <v>1230188</v>
      </c>
      <c r="E20" s="16"/>
    </row>
    <row r="21" spans="1:5" ht="24" customHeight="1">
      <c r="A21" s="128" t="s">
        <v>125</v>
      </c>
      <c r="B21" s="139">
        <v>120</v>
      </c>
      <c r="C21" s="140">
        <v>0</v>
      </c>
      <c r="D21" s="140">
        <v>0</v>
      </c>
      <c r="E21" s="16"/>
    </row>
    <row r="22" spans="1:5" ht="31.5" customHeight="1">
      <c r="A22" s="128" t="s">
        <v>126</v>
      </c>
      <c r="B22" s="139">
        <v>121</v>
      </c>
      <c r="C22" s="140">
        <v>26344</v>
      </c>
      <c r="D22" s="140">
        <v>0</v>
      </c>
      <c r="E22" s="16"/>
    </row>
    <row r="23" spans="1:5" ht="31.5" customHeight="1">
      <c r="A23" s="128" t="s">
        <v>70</v>
      </c>
      <c r="B23" s="139">
        <v>122</v>
      </c>
      <c r="C23" s="140">
        <v>0</v>
      </c>
      <c r="D23" s="140">
        <v>0</v>
      </c>
      <c r="E23" s="16"/>
    </row>
    <row r="24" spans="1:5" ht="24" customHeight="1">
      <c r="A24" s="128" t="s">
        <v>71</v>
      </c>
      <c r="B24" s="139">
        <v>123</v>
      </c>
      <c r="C24" s="140">
        <v>4244</v>
      </c>
      <c r="D24" s="140">
        <v>-4675</v>
      </c>
      <c r="E24" s="16"/>
    </row>
    <row r="25" spans="1:5" ht="31.5" customHeight="1">
      <c r="A25" s="128" t="s">
        <v>127</v>
      </c>
      <c r="B25" s="139">
        <v>124</v>
      </c>
      <c r="C25" s="140">
        <v>-97790</v>
      </c>
      <c r="D25" s="140">
        <v>0</v>
      </c>
      <c r="E25" s="16"/>
    </row>
    <row r="26" spans="1:5" ht="31.5" customHeight="1">
      <c r="A26" s="128" t="s">
        <v>128</v>
      </c>
      <c r="B26" s="139">
        <v>125</v>
      </c>
      <c r="C26" s="140">
        <v>0</v>
      </c>
      <c r="D26" s="140">
        <v>0</v>
      </c>
      <c r="E26" s="16"/>
    </row>
    <row r="27" spans="1:5" ht="31.5" customHeight="1">
      <c r="A27" s="128" t="s">
        <v>129</v>
      </c>
      <c r="B27" s="139">
        <v>126</v>
      </c>
      <c r="C27" s="140">
        <v>-1946</v>
      </c>
      <c r="D27" s="140">
        <v>3961</v>
      </c>
      <c r="E27" s="16"/>
    </row>
    <row r="28" spans="1:5" ht="24" customHeight="1">
      <c r="A28" s="128" t="s">
        <v>72</v>
      </c>
      <c r="B28" s="139">
        <v>127</v>
      </c>
      <c r="C28" s="140">
        <v>-8729</v>
      </c>
      <c r="D28" s="140">
        <v>2219</v>
      </c>
      <c r="E28" s="16"/>
    </row>
    <row r="29" spans="1:5" ht="24" customHeight="1">
      <c r="A29" s="128" t="s">
        <v>130</v>
      </c>
      <c r="B29" s="139">
        <v>128</v>
      </c>
      <c r="C29" s="140">
        <v>0</v>
      </c>
      <c r="D29" s="140">
        <v>0</v>
      </c>
      <c r="E29" s="16"/>
    </row>
    <row r="30" spans="1:5" ht="31.5" customHeight="1">
      <c r="A30" s="125" t="s">
        <v>221</v>
      </c>
      <c r="B30" s="139">
        <v>129</v>
      </c>
      <c r="C30" s="141">
        <f>+C31+C32+C33</f>
        <v>-1309735</v>
      </c>
      <c r="D30" s="141">
        <f>+D31+D32+D33</f>
        <v>0</v>
      </c>
      <c r="E30" s="16"/>
    </row>
    <row r="31" spans="1:5" ht="24" customHeight="1">
      <c r="A31" s="145" t="s">
        <v>222</v>
      </c>
      <c r="B31" s="139">
        <v>130</v>
      </c>
      <c r="C31" s="140">
        <v>0</v>
      </c>
      <c r="D31" s="140">
        <v>0</v>
      </c>
      <c r="E31" s="16"/>
    </row>
    <row r="32" spans="1:5" ht="24" customHeight="1">
      <c r="A32" s="128" t="s">
        <v>121</v>
      </c>
      <c r="B32" s="139">
        <v>131</v>
      </c>
      <c r="C32" s="140">
        <v>0</v>
      </c>
      <c r="D32" s="140">
        <v>0</v>
      </c>
      <c r="E32" s="16"/>
    </row>
    <row r="33" spans="1:5" ht="24" customHeight="1">
      <c r="A33" s="128" t="s">
        <v>73</v>
      </c>
      <c r="B33" s="139">
        <v>132</v>
      </c>
      <c r="C33" s="140">
        <v>-1309735</v>
      </c>
      <c r="D33" s="140">
        <v>0</v>
      </c>
      <c r="E33" s="16"/>
    </row>
    <row r="34" spans="1:5" ht="31.5" customHeight="1">
      <c r="A34" s="125" t="s">
        <v>223</v>
      </c>
      <c r="B34" s="139">
        <v>133</v>
      </c>
      <c r="C34" s="141">
        <f>+C8+C30</f>
        <v>-490790</v>
      </c>
      <c r="D34" s="141">
        <f>+D8+D30</f>
        <v>2475383</v>
      </c>
      <c r="E34" s="16"/>
    </row>
    <row r="35" spans="1:5" ht="24" customHeight="1">
      <c r="A35" s="125" t="s">
        <v>63</v>
      </c>
      <c r="B35" s="139">
        <v>134</v>
      </c>
      <c r="C35" s="140">
        <v>717753</v>
      </c>
      <c r="D35" s="140">
        <v>226963</v>
      </c>
      <c r="E35" s="16"/>
    </row>
    <row r="36" spans="1:5" ht="31.5" customHeight="1">
      <c r="A36" s="125" t="s">
        <v>224</v>
      </c>
      <c r="B36" s="139">
        <v>135</v>
      </c>
      <c r="C36" s="141">
        <f>+C34+C35</f>
        <v>226963</v>
      </c>
      <c r="D36" s="141">
        <f>+D34+D35</f>
        <v>2702346</v>
      </c>
      <c r="E36" s="16"/>
    </row>
    <row r="37" spans="1:5" ht="37.5" customHeight="1">
      <c r="A37" s="133"/>
      <c r="B37" s="131"/>
      <c r="C37" s="146"/>
      <c r="D37" s="146"/>
      <c r="E37" s="16"/>
    </row>
    <row r="38" spans="1:5" ht="37.5" customHeight="1">
      <c r="A38" s="133"/>
      <c r="B38" s="131"/>
      <c r="C38" s="146"/>
      <c r="D38" s="146"/>
      <c r="E38" s="16"/>
    </row>
    <row r="39" spans="1:5" ht="37.5" customHeight="1">
      <c r="A39" s="133"/>
      <c r="B39" s="131"/>
      <c r="C39" s="146"/>
      <c r="D39" s="146"/>
      <c r="E39" s="16"/>
    </row>
    <row r="40" spans="1:5" ht="37.5" customHeight="1">
      <c r="A40" s="147"/>
      <c r="B40" s="131"/>
      <c r="C40" s="131"/>
      <c r="D40" s="131"/>
      <c r="E40" s="16"/>
    </row>
    <row r="42" ht="14.25">
      <c r="D42" s="144"/>
    </row>
    <row r="44" ht="14.25">
      <c r="D44" s="144"/>
    </row>
    <row r="46" ht="14.25">
      <c r="D46" s="144"/>
    </row>
    <row r="47" ht="14.25">
      <c r="D47" s="144"/>
    </row>
    <row r="48" ht="14.25">
      <c r="D48" s="144"/>
    </row>
    <row r="49" ht="14.25">
      <c r="D49" s="144"/>
    </row>
    <row r="50" ht="14.25">
      <c r="D50" s="144"/>
    </row>
    <row r="51" ht="14.25">
      <c r="D51" s="144"/>
    </row>
    <row r="53" ht="14.25">
      <c r="D53" s="144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88" r:id="rId1"/>
  <rowBreaks count="1" manualBreakCount="1">
    <brk id="29" max="3" man="1"/>
  </rowBreaks>
  <colBreaks count="1" manualBreakCount="1">
    <brk id="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75" zoomScalePageLayoutView="0" workbookViewId="0" topLeftCell="A1">
      <selection activeCell="L22" sqref="L22"/>
    </sheetView>
  </sheetViews>
  <sheetFormatPr defaultColWidth="9.140625" defaultRowHeight="12.75"/>
  <cols>
    <col min="1" max="1" width="55.28125" style="130" customWidth="1"/>
    <col min="2" max="2" width="5.7109375" style="121" customWidth="1"/>
    <col min="3" max="5" width="20.7109375" style="121" customWidth="1"/>
    <col min="6" max="6" width="20.7109375" style="130" customWidth="1"/>
    <col min="7" max="7" width="28.57421875" style="15" customWidth="1"/>
    <col min="8" max="16384" width="9.140625" style="16" customWidth="1"/>
  </cols>
  <sheetData>
    <row r="1" spans="1:6" s="12" customFormat="1" ht="19.5" customHeight="1">
      <c r="A1" s="133"/>
      <c r="B1" s="137"/>
      <c r="C1" s="137"/>
      <c r="D1" s="137"/>
      <c r="E1" s="137"/>
      <c r="F1" s="122" t="s">
        <v>138</v>
      </c>
    </row>
    <row r="2" spans="1:6" s="12" customFormat="1" ht="24" customHeight="1">
      <c r="A2" s="172" t="s">
        <v>131</v>
      </c>
      <c r="B2" s="172"/>
      <c r="C2" s="172"/>
      <c r="D2" s="172"/>
      <c r="E2" s="172"/>
      <c r="F2" s="172"/>
    </row>
    <row r="3" spans="1:6" s="12" customFormat="1" ht="24" customHeight="1">
      <c r="A3" s="173" t="s">
        <v>225</v>
      </c>
      <c r="B3" s="173"/>
      <c r="C3" s="173"/>
      <c r="D3" s="173"/>
      <c r="E3" s="173"/>
      <c r="F3" s="173"/>
    </row>
    <row r="4" spans="1:6" s="12" customFormat="1" ht="24" customHeight="1">
      <c r="A4" s="173" t="s">
        <v>209</v>
      </c>
      <c r="B4" s="173"/>
      <c r="C4" s="173"/>
      <c r="D4" s="173"/>
      <c r="E4" s="173"/>
      <c r="F4" s="173"/>
    </row>
    <row r="5" spans="1:6" s="12" customFormat="1" ht="24" customHeight="1">
      <c r="A5" s="173" t="s">
        <v>211</v>
      </c>
      <c r="B5" s="173"/>
      <c r="C5" s="173"/>
      <c r="D5" s="173"/>
      <c r="E5" s="173"/>
      <c r="F5" s="173"/>
    </row>
    <row r="6" spans="1:6" s="12" customFormat="1" ht="24" customHeight="1">
      <c r="A6" s="133"/>
      <c r="B6" s="137"/>
      <c r="C6" s="137"/>
      <c r="D6" s="137"/>
      <c r="E6" s="137"/>
      <c r="F6" s="138" t="s">
        <v>172</v>
      </c>
    </row>
    <row r="7" spans="1:7" ht="65.25" customHeight="1">
      <c r="A7" s="123" t="s">
        <v>22</v>
      </c>
      <c r="B7" s="123" t="s">
        <v>50</v>
      </c>
      <c r="C7" s="123" t="s">
        <v>179</v>
      </c>
      <c r="D7" s="123" t="s">
        <v>74</v>
      </c>
      <c r="E7" s="123" t="s">
        <v>75</v>
      </c>
      <c r="F7" s="123" t="s">
        <v>76</v>
      </c>
      <c r="G7" s="16"/>
    </row>
    <row r="8" spans="1:7" ht="24" customHeight="1">
      <c r="A8" s="128" t="s">
        <v>99</v>
      </c>
      <c r="B8" s="139">
        <v>136</v>
      </c>
      <c r="C8" s="140">
        <v>15180000</v>
      </c>
      <c r="D8" s="140">
        <v>0</v>
      </c>
      <c r="E8" s="140">
        <v>0</v>
      </c>
      <c r="F8" s="140">
        <f aca="true" t="shared" si="0" ref="F8:F16">+C8+D8-E8</f>
        <v>15180000</v>
      </c>
      <c r="G8" s="16"/>
    </row>
    <row r="9" spans="1:7" ht="24" customHeight="1">
      <c r="A9" s="128" t="s">
        <v>132</v>
      </c>
      <c r="B9" s="139">
        <v>137</v>
      </c>
      <c r="C9" s="140">
        <v>0</v>
      </c>
      <c r="D9" s="140">
        <v>0</v>
      </c>
      <c r="E9" s="140">
        <v>0</v>
      </c>
      <c r="F9" s="140">
        <f t="shared" si="0"/>
        <v>0</v>
      </c>
      <c r="G9" s="16"/>
    </row>
    <row r="10" spans="1:7" ht="24" customHeight="1">
      <c r="A10" s="128" t="s">
        <v>133</v>
      </c>
      <c r="B10" s="139">
        <v>138</v>
      </c>
      <c r="C10" s="140">
        <v>0</v>
      </c>
      <c r="D10" s="140">
        <v>0</v>
      </c>
      <c r="E10" s="140">
        <v>0</v>
      </c>
      <c r="F10" s="140">
        <f t="shared" si="0"/>
        <v>0</v>
      </c>
      <c r="G10" s="16"/>
    </row>
    <row r="11" spans="1:7" ht="24" customHeight="1">
      <c r="A11" s="128" t="s">
        <v>102</v>
      </c>
      <c r="B11" s="139">
        <v>139</v>
      </c>
      <c r="C11" s="140">
        <v>693841</v>
      </c>
      <c r="D11" s="140">
        <v>65159</v>
      </c>
      <c r="E11" s="140">
        <v>0</v>
      </c>
      <c r="F11" s="140">
        <f t="shared" si="0"/>
        <v>759000</v>
      </c>
      <c r="G11" s="16"/>
    </row>
    <row r="12" spans="1:7" ht="24" customHeight="1">
      <c r="A12" s="128" t="s">
        <v>134</v>
      </c>
      <c r="B12" s="139">
        <v>140</v>
      </c>
      <c r="C12" s="140">
        <v>1104124</v>
      </c>
      <c r="D12" s="140">
        <v>0</v>
      </c>
      <c r="E12" s="140">
        <v>1104124</v>
      </c>
      <c r="F12" s="140">
        <f t="shared" si="0"/>
        <v>0</v>
      </c>
      <c r="G12" s="16"/>
    </row>
    <row r="13" spans="1:7" ht="24" customHeight="1">
      <c r="A13" s="128" t="s">
        <v>29</v>
      </c>
      <c r="B13" s="139">
        <v>141</v>
      </c>
      <c r="C13" s="140">
        <v>0</v>
      </c>
      <c r="D13" s="140">
        <v>0</v>
      </c>
      <c r="E13" s="140">
        <v>0</v>
      </c>
      <c r="F13" s="140">
        <f t="shared" si="0"/>
        <v>0</v>
      </c>
      <c r="G13" s="16"/>
    </row>
    <row r="14" spans="1:7" ht="24" customHeight="1">
      <c r="A14" s="128" t="s">
        <v>135</v>
      </c>
      <c r="B14" s="139">
        <v>142</v>
      </c>
      <c r="C14" s="140">
        <v>3768356</v>
      </c>
      <c r="D14" s="140">
        <v>2460974</v>
      </c>
      <c r="E14" s="140">
        <v>0</v>
      </c>
      <c r="F14" s="140">
        <f t="shared" si="0"/>
        <v>6229330</v>
      </c>
      <c r="G14" s="16"/>
    </row>
    <row r="15" spans="1:7" ht="24" customHeight="1">
      <c r="A15" s="128" t="s">
        <v>136</v>
      </c>
      <c r="B15" s="139">
        <v>143</v>
      </c>
      <c r="C15" s="140">
        <v>1422009</v>
      </c>
      <c r="D15" s="140">
        <v>1633590</v>
      </c>
      <c r="E15" s="140">
        <v>1422009</v>
      </c>
      <c r="F15" s="140">
        <f t="shared" si="0"/>
        <v>1633590</v>
      </c>
      <c r="G15" s="16"/>
    </row>
    <row r="16" spans="1:7" ht="24" customHeight="1">
      <c r="A16" s="128" t="s">
        <v>137</v>
      </c>
      <c r="B16" s="139">
        <v>144</v>
      </c>
      <c r="C16" s="140">
        <v>0</v>
      </c>
      <c r="D16" s="140">
        <v>0</v>
      </c>
      <c r="E16" s="140">
        <v>0</v>
      </c>
      <c r="F16" s="140">
        <f t="shared" si="0"/>
        <v>0</v>
      </c>
      <c r="G16" s="16"/>
    </row>
    <row r="17" spans="1:7" ht="31.5" customHeight="1">
      <c r="A17" s="125" t="s">
        <v>226</v>
      </c>
      <c r="B17" s="139">
        <v>145</v>
      </c>
      <c r="C17" s="142">
        <f>+SUM(C8:C16)</f>
        <v>22168330</v>
      </c>
      <c r="D17" s="142">
        <f>+SUM(D8:D16)</f>
        <v>4159723</v>
      </c>
      <c r="E17" s="142">
        <f>+SUM(E8:E16)</f>
        <v>2526133</v>
      </c>
      <c r="F17" s="142">
        <f>+SUM(F8:F16)</f>
        <v>23801920</v>
      </c>
      <c r="G17" s="16"/>
    </row>
    <row r="18" spans="1:7" ht="24" customHeight="1">
      <c r="A18" s="128" t="s">
        <v>78</v>
      </c>
      <c r="B18" s="139">
        <v>146</v>
      </c>
      <c r="C18" s="140"/>
      <c r="D18" s="140"/>
      <c r="E18" s="140"/>
      <c r="F18" s="140">
        <f>+C18+D18-E18</f>
        <v>0</v>
      </c>
      <c r="G18" s="16"/>
    </row>
    <row r="19" spans="1:7" ht="24" customHeight="1">
      <c r="A19" s="128" t="s">
        <v>79</v>
      </c>
      <c r="B19" s="139">
        <v>147</v>
      </c>
      <c r="C19" s="140"/>
      <c r="D19" s="140"/>
      <c r="E19" s="140"/>
      <c r="F19" s="140">
        <f>+C19+D19-E19</f>
        <v>0</v>
      </c>
      <c r="G19" s="16"/>
    </row>
    <row r="20" spans="1:7" ht="31.5" customHeight="1">
      <c r="A20" s="125" t="s">
        <v>227</v>
      </c>
      <c r="B20" s="139">
        <v>148</v>
      </c>
      <c r="C20" s="142">
        <f>+C18+C19</f>
        <v>0</v>
      </c>
      <c r="D20" s="142">
        <f>+D18+D19</f>
        <v>0</v>
      </c>
      <c r="E20" s="142">
        <f>+E18+E19</f>
        <v>0</v>
      </c>
      <c r="F20" s="142">
        <f>+F18+F19</f>
        <v>0</v>
      </c>
      <c r="G20" s="16"/>
    </row>
    <row r="21" spans="1:7" ht="31.5" customHeight="1">
      <c r="A21" s="125" t="s">
        <v>228</v>
      </c>
      <c r="B21" s="139">
        <v>149</v>
      </c>
      <c r="C21" s="142">
        <f>+C17+C20</f>
        <v>22168330</v>
      </c>
      <c r="D21" s="142">
        <f>+D17+D20</f>
        <v>4159723</v>
      </c>
      <c r="E21" s="142">
        <f>+E17+E20</f>
        <v>2526133</v>
      </c>
      <c r="F21" s="142">
        <f>+F17+F20</f>
        <v>23801920</v>
      </c>
      <c r="G21" s="16"/>
    </row>
    <row r="23" ht="14.25">
      <c r="F23" s="144"/>
    </row>
    <row r="25" ht="14.25">
      <c r="F25" s="144"/>
    </row>
    <row r="27" ht="14.25">
      <c r="F27" s="144"/>
    </row>
    <row r="28" ht="14.25">
      <c r="F28" s="144"/>
    </row>
    <row r="29" ht="14.25">
      <c r="F29" s="144"/>
    </row>
    <row r="30" ht="14.25">
      <c r="F30" s="144"/>
    </row>
    <row r="31" ht="14.25">
      <c r="F31" s="144"/>
    </row>
    <row r="32" ht="14.25">
      <c r="F32" s="144"/>
    </row>
    <row r="34" ht="14.25">
      <c r="F34" s="144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51.7109375" style="149" customWidth="1"/>
    <col min="2" max="6" width="14.7109375" style="149" customWidth="1"/>
    <col min="7" max="16384" width="9.140625" style="20" customWidth="1"/>
  </cols>
  <sheetData>
    <row r="1" spans="1:7" s="19" customFormat="1" ht="15">
      <c r="A1" s="177" t="s">
        <v>80</v>
      </c>
      <c r="B1" s="177"/>
      <c r="C1" s="177"/>
      <c r="D1" s="177"/>
      <c r="E1" s="177"/>
      <c r="F1" s="177"/>
      <c r="G1" s="18"/>
    </row>
    <row r="2" spans="1:6" ht="14.25">
      <c r="A2" s="175" t="s">
        <v>81</v>
      </c>
      <c r="B2" s="175"/>
      <c r="C2" s="175"/>
      <c r="D2" s="175"/>
      <c r="E2" s="175"/>
      <c r="F2" s="175"/>
    </row>
    <row r="3" spans="1:6" ht="14.25">
      <c r="A3" s="176"/>
      <c r="B3" s="176"/>
      <c r="C3" s="176"/>
      <c r="D3" s="176"/>
      <c r="E3" s="176"/>
      <c r="F3" s="176"/>
    </row>
    <row r="4" spans="1:6" ht="14.25">
      <c r="A4" s="175" t="s">
        <v>233</v>
      </c>
      <c r="B4" s="175"/>
      <c r="C4" s="175"/>
      <c r="D4" s="175"/>
      <c r="E4" s="175"/>
      <c r="F4" s="175"/>
    </row>
    <row r="5" spans="1:6" ht="14.25">
      <c r="A5" s="175" t="s">
        <v>234</v>
      </c>
      <c r="B5" s="175"/>
      <c r="C5" s="175"/>
      <c r="D5" s="175"/>
      <c r="E5" s="175"/>
      <c r="F5" s="175"/>
    </row>
    <row r="6" spans="1:6" ht="14.25">
      <c r="A6" s="175" t="s">
        <v>235</v>
      </c>
      <c r="B6" s="175"/>
      <c r="C6" s="175"/>
      <c r="D6" s="175"/>
      <c r="E6" s="175"/>
      <c r="F6" s="175"/>
    </row>
    <row r="7" spans="1:6" ht="14.25">
      <c r="A7" s="176"/>
      <c r="B7" s="176"/>
      <c r="C7" s="176"/>
      <c r="D7" s="176"/>
      <c r="E7" s="176"/>
      <c r="F7" s="176"/>
    </row>
    <row r="8" spans="1:6" ht="14.25">
      <c r="A8" s="176"/>
      <c r="B8" s="176"/>
      <c r="C8" s="176"/>
      <c r="D8" s="176"/>
      <c r="E8" s="176"/>
      <c r="F8" s="176"/>
    </row>
    <row r="9" spans="1:6" ht="69" customHeight="1">
      <c r="A9" s="178" t="s">
        <v>82</v>
      </c>
      <c r="B9" s="179"/>
      <c r="C9" s="179"/>
      <c r="D9" s="179"/>
      <c r="E9" s="179"/>
      <c r="F9" s="180"/>
    </row>
    <row r="10" spans="1:6" ht="69" customHeight="1">
      <c r="A10" s="178" t="s">
        <v>139</v>
      </c>
      <c r="B10" s="179"/>
      <c r="C10" s="179"/>
      <c r="D10" s="179"/>
      <c r="E10" s="179"/>
      <c r="F10" s="180"/>
    </row>
    <row r="11" spans="1:6" ht="69" customHeight="1">
      <c r="A11" s="181" t="s">
        <v>140</v>
      </c>
      <c r="B11" s="182"/>
      <c r="C11" s="182"/>
      <c r="D11" s="182"/>
      <c r="E11" s="182"/>
      <c r="F11" s="183"/>
    </row>
    <row r="12" spans="1:6" ht="69" customHeight="1">
      <c r="A12" s="181" t="s">
        <v>141</v>
      </c>
      <c r="B12" s="182"/>
      <c r="C12" s="182"/>
      <c r="D12" s="182"/>
      <c r="E12" s="182"/>
      <c r="F12" s="183"/>
    </row>
    <row r="13" spans="1:6" ht="14.25">
      <c r="A13" s="148"/>
      <c r="B13" s="148"/>
      <c r="C13" s="148"/>
      <c r="D13" s="148"/>
      <c r="E13" s="148"/>
      <c r="F13" s="148"/>
    </row>
    <row r="14" spans="1:6" ht="14.25">
      <c r="A14" s="148"/>
      <c r="B14" s="148"/>
      <c r="C14" s="148"/>
      <c r="D14" s="148"/>
      <c r="E14" s="148"/>
      <c r="F14" s="148"/>
    </row>
    <row r="15" spans="1:6" ht="14.25">
      <c r="A15" s="148"/>
      <c r="B15" s="148"/>
      <c r="C15" s="148"/>
      <c r="D15" s="148"/>
      <c r="E15" s="148"/>
      <c r="F15" s="148"/>
    </row>
    <row r="16" spans="1:6" ht="14.25">
      <c r="A16" s="148"/>
      <c r="B16" s="148"/>
      <c r="C16" s="148"/>
      <c r="D16" s="148"/>
      <c r="E16" s="148"/>
      <c r="F16" s="148"/>
    </row>
    <row r="17" spans="1:6" ht="14.25">
      <c r="A17" s="148" t="s">
        <v>229</v>
      </c>
      <c r="B17" s="148"/>
      <c r="C17" s="148"/>
      <c r="D17" s="148" t="s">
        <v>83</v>
      </c>
      <c r="E17" s="148"/>
      <c r="F17" s="148"/>
    </row>
    <row r="18" spans="1:6" ht="14.25">
      <c r="A18" s="148" t="s">
        <v>230</v>
      </c>
      <c r="B18" s="148"/>
      <c r="C18" s="148"/>
      <c r="D18" s="148"/>
      <c r="E18" s="148"/>
      <c r="F18" s="148"/>
    </row>
    <row r="19" spans="1:6" ht="14.25">
      <c r="A19" s="148" t="s">
        <v>231</v>
      </c>
      <c r="B19" s="148"/>
      <c r="C19" s="148"/>
      <c r="D19" s="148" t="s">
        <v>232</v>
      </c>
      <c r="E19" s="148"/>
      <c r="F19" s="148"/>
    </row>
    <row r="20" spans="1:6" ht="14.25">
      <c r="A20" s="148"/>
      <c r="B20" s="148"/>
      <c r="C20" s="148"/>
      <c r="D20" s="148"/>
      <c r="E20" s="148"/>
      <c r="F20" s="148"/>
    </row>
  </sheetData>
  <sheetProtection/>
  <mergeCells count="12">
    <mergeCell ref="A11:F11"/>
    <mergeCell ref="A12:F12"/>
    <mergeCell ref="A6:F6"/>
    <mergeCell ref="A5:F5"/>
    <mergeCell ref="A7:F7"/>
    <mergeCell ref="A8:F8"/>
    <mergeCell ref="A2:F2"/>
    <mergeCell ref="A4:F4"/>
    <mergeCell ref="A3:F3"/>
    <mergeCell ref="A1:F1"/>
    <mergeCell ref="A9:F9"/>
    <mergeCell ref="A10:F10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subject/>
  <dc:creator>Mijo Jozić</dc:creator>
  <cp:keywords/>
  <dc:description/>
  <cp:lastModifiedBy>Snjezana Milovanovic</cp:lastModifiedBy>
  <cp:lastPrinted>2019-01-30T11:44:57Z</cp:lastPrinted>
  <dcterms:created xsi:type="dcterms:W3CDTF">2003-11-19T18:37:16Z</dcterms:created>
  <dcterms:modified xsi:type="dcterms:W3CDTF">2019-01-30T11:46:11Z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