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FIMA GLOBAL-INVEST\Back office\Računovodstvo\Izvješća\HANFA - poslana izvjesca\2018\31.03.2018\brin\breza\TFI ZIF\"/>
    </mc:Choice>
  </mc:AlternateContent>
  <xr:revisionPtr revIDLastSave="0" documentId="13_ncr:1_{2882B640-F107-48C4-BA35-C5BD75C4EA11}" xr6:coauthVersionLast="31" xr6:coauthVersionMax="31" xr10:uidLastSave="{00000000-0000-0000-0000-000000000000}"/>
  <bookViews>
    <workbookView xWindow="0" yWindow="0" windowWidth="19200" windowHeight="10395" firstSheet="1" activeTab="1" xr2:uid="{00000000-000D-0000-FFFF-FFFF00000000}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IFP!$A$1:$E$56</definedName>
    <definedName name="_xlnm.Print_Area" localSheetId="4">INTi!$A$1:$D$35</definedName>
    <definedName name="_xlnm.Print_Area" localSheetId="5">IPK!$A$1:$F$21</definedName>
    <definedName name="_xlnm.Print_Area" localSheetId="3">ISD!$A$1:$G$41</definedName>
  </definedNames>
  <calcPr calcId="179017"/>
</workbook>
</file>

<file path=xl/calcChain.xml><?xml version="1.0" encoding="utf-8"?>
<calcChain xmlns="http://schemas.openxmlformats.org/spreadsheetml/2006/main">
  <c r="C21" i="16" l="1"/>
  <c r="C29" i="32"/>
  <c r="C8" i="32"/>
  <c r="C33" i="32" s="1"/>
  <c r="D30" i="12"/>
  <c r="D27" i="12"/>
  <c r="D38" i="12" s="1"/>
  <c r="D15" i="12"/>
  <c r="D55" i="12"/>
  <c r="D40" i="15"/>
  <c r="D34" i="15"/>
  <c r="E12" i="12" l="1"/>
  <c r="E11" i="12" s="1"/>
  <c r="D12" i="12"/>
  <c r="D11" i="12" s="1"/>
  <c r="G25" i="15" l="1"/>
  <c r="D37" i="15" l="1"/>
  <c r="E37" i="15"/>
  <c r="F37" i="15"/>
  <c r="D32" i="15"/>
  <c r="E32" i="15"/>
  <c r="F32" i="15"/>
  <c r="D25" i="15"/>
  <c r="E25" i="15"/>
  <c r="F25" i="15"/>
  <c r="D15" i="15"/>
  <c r="E15" i="15"/>
  <c r="F15" i="15"/>
  <c r="E55" i="12"/>
  <c r="E30" i="12"/>
  <c r="E27" i="12"/>
  <c r="E15" i="12"/>
  <c r="E9" i="12"/>
  <c r="F27" i="15" l="1"/>
  <c r="F34" i="15" s="1"/>
  <c r="F36" i="15" s="1"/>
  <c r="F40" i="15" s="1"/>
  <c r="E24" i="12"/>
  <c r="D27" i="15"/>
  <c r="D36" i="15" s="1"/>
  <c r="E38" i="12"/>
  <c r="E27" i="15"/>
  <c r="E34" i="15" s="1"/>
  <c r="E36" i="15" s="1"/>
  <c r="E40" i="15" s="1"/>
  <c r="E40" i="12" l="1"/>
  <c r="E44" i="12" s="1"/>
  <c r="C35" i="32"/>
  <c r="C17" i="16"/>
  <c r="D9" i="12" l="1"/>
  <c r="D24" i="12" l="1"/>
  <c r="D40" i="12" s="1"/>
  <c r="D44" i="12" s="1"/>
  <c r="G37" i="15"/>
  <c r="G32" i="15"/>
  <c r="G15" i="15"/>
  <c r="G27" i="15" l="1"/>
  <c r="G34" i="15" l="1"/>
  <c r="D17" i="16"/>
  <c r="D21" i="16" s="1"/>
  <c r="F14" i="16"/>
  <c r="F12" i="16"/>
  <c r="F11" i="16"/>
  <c r="F8" i="16"/>
  <c r="D8" i="32"/>
  <c r="D29" i="32"/>
  <c r="G36" i="15" l="1"/>
  <c r="D33" i="32"/>
  <c r="G40" i="15" l="1"/>
  <c r="D35" i="32"/>
  <c r="F15" i="16"/>
  <c r="E17" i="16"/>
  <c r="E21" i="16" s="1"/>
  <c r="F17" i="16" l="1"/>
  <c r="F21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<sst xmlns="http://schemas.openxmlformats.org/spreadsheetml/2006/main" count="267" uniqueCount="228">
  <si>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</si>
  <si>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</si>
  <si>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</si>
  <si>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</si>
  <si>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</si>
  <si>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</si>
  <si>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</si>
  <si>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</si>
  <si>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</si>
  <si>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</si>
  <si>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</si>
  <si>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</si>
  <si>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</si>
  <si>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</si>
  <si>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</si>
  <si>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</si>
  <si>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</si>
  <si>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</si>
  <si>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</si>
  <si>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</si>
  <si>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</si>
  <si>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</si>
  <si>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</si>
  <si>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</si>
  <si>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</si>
  <si>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</si>
  <si>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</si>
  <si>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</si>
  <si>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</si>
  <si>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</si>
  <si>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</si>
  <si>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</si>
  <si>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</si>
  <si>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</si>
  <si>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</si>
  <si>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</si>
  <si>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</si>
  <si>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</si>
  <si>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</si>
  <si>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</si>
  <si>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</si>
  <si>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</si>
  <si>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</si>
  <si>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</si>
  <si>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</si>
  <si>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</si>
  <si>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</si>
  <si>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</si>
  <si>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</si>
  <si>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</si>
  <si>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</si>
  <si>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</si>
  <si>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</si>
  <si>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</si>
  <si>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</si>
  <si>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</si>
  <si>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</si>
  <si>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</si>
  <si>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</si>
  <si>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</si>
  <si>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</si>
  <si>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</si>
  <si>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</si>
  <si>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</si>
  <si>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</si>
  <si>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</si>
  <si>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</si>
  <si>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</si>
  <si>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</si>
  <si>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</si>
  <si>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</si>
  <si>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</si>
  <si>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</si>
  <si>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</si>
  <si>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</si>
  <si>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</si>
  <si>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</si>
  <si>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</si>
  <si>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</si>
  <si>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</si>
  <si>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</si>
  <si>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</si>
  <si>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</si>
  <si>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</si>
  <si>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</si>
  <si>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</si>
  <si>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</si>
  <si>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</si>
  <si>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</si>
  <si>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</si>
  <si>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</si>
  <si>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</si>
  <si>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</si>
  <si>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</si>
  <si>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</si>
  <si>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</si>
  <si>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</si>
  <si>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</si>
  <si>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</si>
  <si>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</si>
  <si>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</si>
  <si>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</si>
  <si>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</si>
  <si>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</si>
  <si>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</si>
  <si>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</si>
  <si>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</si>
  <si>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</si>
  <si>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</si>
  <si>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</si>
  <si>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</si>
  <si>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</si>
  <si>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</si>
  <si>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</si>
  <si>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</si>
  <si>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</si>
  <si>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</si>
  <si>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</si>
  <si>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</si>
  <si>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</si>
  <si>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</si>
  <si>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</si>
  <si>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</si>
  <si>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</si>
  <si>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</si>
  <si>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</si>
  <si>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</si>
  <si>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</si>
  <si>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</si>
  <si>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</si>
  <si>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</si>
  <si>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</si>
  <si>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</si>
  <si>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</si>
  <si>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</si>
  <si>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</si>
  <si>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</si>
  <si>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</si>
  <si>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</si>
  <si>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</si>
  <si>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</si>
  <si>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</si>
  <si>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</si>
  <si>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</si>
  <si>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</si>
  <si>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</si>
  <si>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</si>
  <si>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</si>
  <si>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</si>
  <si>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</si>
  <si>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</si>
  <si>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</si>
  <si>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</si>
  <si>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</si>
  <si>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</si>
  <si>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</si>
  <si>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</si>
  <si>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</si>
  <si>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</si>
  <si>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</si>
  <si>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</si>
  <si>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</si>
  <si>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info@fgi.hr</t>
  </si>
  <si>
    <t>NE</t>
  </si>
  <si>
    <t>042203187</t>
  </si>
  <si>
    <t>OIB fonda: 75111210338</t>
  </si>
  <si>
    <t>OIB: 75111210338</t>
  </si>
  <si>
    <t>6430</t>
  </si>
  <si>
    <t>Nije bilo promjena računovodstvenih politika.</t>
  </si>
  <si>
    <t>31.12.prethodna godina</t>
  </si>
  <si>
    <t>Isto razdoblje prethodne godine</t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</si>
  <si>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</si>
  <si>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t>ZAIF BREZA DD</t>
  </si>
  <si>
    <t>ZAGREB</t>
  </si>
  <si>
    <t>RADIĆEVA 14</t>
  </si>
  <si>
    <t>GRAD ZAGREB</t>
  </si>
  <si>
    <t xml:space="preserve">Naziv fonda: ZAIF Breza d.d. </t>
  </si>
  <si>
    <t>Naziv društva za upravljanje investicijskim fondom:   Global Invest d.o.o.</t>
  </si>
  <si>
    <t>Naziv fonda:  ZAIF Breza d.d.</t>
  </si>
  <si>
    <t xml:space="preserve">Naziv fonda:  ZAIF Breza d.d.    </t>
  </si>
  <si>
    <t>Tromjesečni financijski izvještaj  TFI-ZAIF</t>
  </si>
  <si>
    <t>zatvoreni alternativni investicijski fond</t>
  </si>
  <si>
    <t>Telefon:   01/4819562</t>
  </si>
  <si>
    <t>01/4819562</t>
  </si>
  <si>
    <t>SNJEŽANA MILOVANOVIĆ</t>
  </si>
  <si>
    <t>smilovanovic@fgi.hr</t>
  </si>
  <si>
    <t>Sastavio:    Snježana Milovanović</t>
  </si>
  <si>
    <t>1. Financijski izvjštaji (izvještaj o financijskom položaju, izvještaj o sveobuhvatnoj dobiti, izvještaj o novčanom toku, izvještaj o promjenama kapitala i bilješke uz financijske izvještaje)</t>
  </si>
  <si>
    <t>DARKO KOSOVEC</t>
  </si>
  <si>
    <t>Darko Kosovec</t>
  </si>
  <si>
    <t>www.globalinvest.hr</t>
  </si>
  <si>
    <r>
      <t xml:space="preserve">FINANCIJSKA IMOVINA
</t>
    </r>
    <r>
      <rPr>
        <i/>
        <sz val="10"/>
        <rFont val="Arial"/>
        <family val="1"/>
        <charset val="238"/>
      </rPr>
      <t>(AOP2+ AOP3)</t>
    </r>
  </si>
  <si>
    <t>Datum izvješća: 31.03.2018.</t>
  </si>
  <si>
    <t xml:space="preserve">Za razdoblje:  01.01.2018. -31.03.2018.      </t>
  </si>
  <si>
    <t>Izvještajno razdoblje: 01.01.2018. - 31.03.2018.</t>
  </si>
  <si>
    <t xml:space="preserve">     Financijska imovina </t>
  </si>
  <si>
    <t xml:space="preserve">     - koja se vrednuje po fer vrijednosti</t>
  </si>
  <si>
    <t xml:space="preserve">     - koji se vrednuju po amortiziranom trošku</t>
  </si>
  <si>
    <t>raz 3 i 4</t>
  </si>
  <si>
    <r>
      <t xml:space="preserve">Ulaganja u vrijednosne papire i depozite:
</t>
    </r>
    <r>
      <rPr>
        <i/>
        <sz val="10"/>
        <rFont val="Arial"/>
        <family val="1"/>
        <charset val="238"/>
      </rPr>
      <t>(AOP5+AOP6)</t>
    </r>
  </si>
  <si>
    <t>Revalorizacijske rezerve financijske imovine po fer vrijednosti kroz ostalu sveobuhvatnu dobit</t>
  </si>
  <si>
    <t>Nerealizirani dobici/gubici financijske imovine po fer vrijednosti kroz ostalu sveobuhvatnu dobit</t>
  </si>
  <si>
    <t>Povećanje (smanjenje) financijske imovine po amortiziranom trošku</t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</si>
  <si>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AOP127)</t>
    </r>
  </si>
  <si>
    <t xml:space="preserve">Povećanje (smanjenje) financijske imovine po fer vrijednosti </t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</si>
  <si>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AOP129 do AOP131)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</si>
  <si>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AOP128)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</si>
  <si>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(AOP132+AOP133)</t>
    </r>
  </si>
  <si>
    <t>Vrijednost po dionici iznosi 43,84 kune.</t>
  </si>
  <si>
    <r>
      <t xml:space="preserve">Ukupno prihodi od ulaganja
</t>
    </r>
    <r>
      <rPr>
        <i/>
        <sz val="10"/>
        <rFont val="Arial"/>
        <family val="1"/>
        <charset val="238"/>
      </rPr>
      <t>(Σ od AOP45 do AOP49)</t>
    </r>
  </si>
  <si>
    <r>
      <t xml:space="preserve">Ukupno rashodi od ulaganja i ostali rashodi
</t>
    </r>
    <r>
      <rPr>
        <i/>
        <sz val="10"/>
        <rFont val="Arial"/>
        <family val="1"/>
        <charset val="238"/>
      </rPr>
      <t>(Σ od AOP52 do AOP59)</t>
    </r>
  </si>
  <si>
    <r>
      <t xml:space="preserve">Neto dobit (gubitak) od ulaganja u financijske instrumente
</t>
    </r>
    <r>
      <rPr>
        <i/>
        <sz val="10"/>
        <rFont val="Arial"/>
        <family val="1"/>
        <charset val="238"/>
      </rPr>
      <t>( AOP50- AOP60)</t>
    </r>
  </si>
  <si>
    <r>
      <t xml:space="preserve">Ukupno nerealizirani dobici (gubici) od ulaganja u financijske instrumente
</t>
    </r>
    <r>
      <rPr>
        <i/>
        <sz val="10"/>
        <rFont val="Arial"/>
        <family val="1"/>
        <charset val="238"/>
      </rPr>
      <t>(Σ od AOP63 do AOP65)</t>
    </r>
  </si>
  <si>
    <r>
      <t xml:space="preserve">Dobit ili gubitak prije oporezivanja   
</t>
    </r>
    <r>
      <rPr>
        <i/>
        <sz val="10"/>
        <rFont val="Arial"/>
        <family val="1"/>
        <charset val="238"/>
      </rPr>
      <t xml:space="preserve">( AOP61+AOP66)   </t>
    </r>
    <r>
      <rPr>
        <sz val="10"/>
        <rFont val="Arial"/>
        <family val="1"/>
        <charset val="238"/>
      </rPr>
      <t xml:space="preserve">    </t>
    </r>
  </si>
  <si>
    <r>
      <t xml:space="preserve">Dobit ili gubitak
</t>
    </r>
    <r>
      <rPr>
        <i/>
        <sz val="10"/>
        <rFont val="Arial"/>
        <family val="1"/>
        <charset val="238"/>
      </rPr>
      <t>( AOP67-AOP68)</t>
    </r>
  </si>
  <si>
    <r>
      <t xml:space="preserve">Ostala sveobuhvatna dobit
</t>
    </r>
    <r>
      <rPr>
        <i/>
        <sz val="10"/>
        <rFont val="Arial"/>
        <family val="1"/>
        <charset val="238"/>
      </rPr>
      <t>( AOP71+AOP72)</t>
    </r>
  </si>
  <si>
    <r>
      <t xml:space="preserve">Ukupna sveobuhvatna dobit
</t>
    </r>
    <r>
      <rPr>
        <i/>
        <sz val="10"/>
        <rFont val="Arial"/>
        <family val="1"/>
        <charset val="238"/>
      </rPr>
      <t>( AOP69+AOP70)</t>
    </r>
  </si>
  <si>
    <r>
      <t xml:space="preserve">Ukupno kapital i rezerve
</t>
    </r>
    <r>
      <rPr>
        <i/>
        <sz val="10"/>
        <rFont val="Arial"/>
        <family val="1"/>
        <charset val="238"/>
      </rPr>
      <t>(Σ od AOP34 do AOP42)</t>
    </r>
  </si>
  <si>
    <r>
      <t xml:space="preserve">Neto imovina po dionici
</t>
    </r>
    <r>
      <rPr>
        <i/>
        <sz val="10"/>
        <rFont val="Arial"/>
        <family val="1"/>
        <charset val="238"/>
      </rPr>
      <t>(AOP30/AOP31)</t>
    </r>
  </si>
  <si>
    <r>
      <t xml:space="preserve">OSTALA IMOVINA
</t>
    </r>
    <r>
      <rPr>
        <i/>
        <sz val="10"/>
        <rFont val="Arial"/>
        <family val="1"/>
        <charset val="238"/>
      </rPr>
      <t>(Σ od AOP8 do AOP15)</t>
    </r>
  </si>
  <si>
    <r>
      <t xml:space="preserve">Ukupna imovina
</t>
    </r>
    <r>
      <rPr>
        <i/>
        <sz val="10"/>
        <rFont val="Arial"/>
        <family val="1"/>
        <charset val="238"/>
      </rPr>
      <t>(AOP1+AOP7)</t>
    </r>
  </si>
  <si>
    <r>
      <t xml:space="preserve">FINANCIJSKE OBVEZE
</t>
    </r>
    <r>
      <rPr>
        <i/>
        <sz val="10"/>
        <rFont val="Arial"/>
        <family val="1"/>
        <charset val="238"/>
      </rPr>
      <t>(AOP19+AOP20)</t>
    </r>
  </si>
  <si>
    <r>
      <t xml:space="preserve">OSTALE OBVEZE
</t>
    </r>
    <r>
      <rPr>
        <i/>
        <sz val="10"/>
        <rFont val="Arial"/>
        <family val="1"/>
        <charset val="238"/>
      </rPr>
      <t>(Σ od AOP22 do AOP28)</t>
    </r>
  </si>
  <si>
    <r>
      <t xml:space="preserve">Ukupno kratkoročne obveze
</t>
    </r>
    <r>
      <rPr>
        <i/>
        <sz val="10"/>
        <rFont val="Arial"/>
        <family val="1"/>
        <charset val="238"/>
      </rPr>
      <t>(AOP18+AOP21)</t>
    </r>
  </si>
  <si>
    <r>
      <t xml:space="preserve">Neto imovina fonda
</t>
    </r>
    <r>
      <rPr>
        <i/>
        <sz val="10"/>
        <rFont val="Arial"/>
        <family val="1"/>
        <charset val="238"/>
      </rPr>
      <t>(AOP16-AOP29)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</si>
  <si>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AOP135 do AOP143)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</si>
  <si>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(AOP145+ AOP146)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</si>
  <si>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(AOP144+ AOP147)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</si>
</sst>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Arial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1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24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8" fillId="0" borderId="0" xfId="0" applyFont="1"/>
    <xf numFmtId="0" fontId="7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3" fontId="13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3" xfId="6" applyNumberFormat="1" applyFont="1" applyFill="1" applyBorder="1" applyAlignment="1" applyProtection="1">
      <alignment horizontal="right" wrapText="1"/>
    </xf>
    <xf numFmtId="3" fontId="10" fillId="0" borderId="13" xfId="6" applyNumberFormat="1" applyFont="1" applyFill="1" applyBorder="1" applyAlignment="1" applyProtection="1"/>
    <xf numFmtId="3" fontId="13" fillId="0" borderId="1" xfId="6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3" fontId="20" fillId="0" borderId="13" xfId="6" applyNumberFormat="1" applyFont="1" applyFill="1" applyBorder="1" applyAlignment="1" applyProtection="1">
      <alignment horizontal="right" wrapText="1"/>
    </xf>
    <xf numFmtId="3" fontId="19" fillId="0" borderId="13" xfId="6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0" fillId="0" borderId="13" xfId="0" applyNumberFormat="1" applyFont="1" applyFill="1" applyBorder="1" applyAlignment="1" applyProtection="1">
      <alignment horizontal="right" wrapText="1"/>
    </xf>
    <xf numFmtId="3" fontId="22" fillId="0" borderId="13" xfId="0" applyNumberFormat="1" applyFont="1" applyFill="1" applyBorder="1" applyAlignment="1" applyProtection="1">
      <alignment wrapText="1"/>
    </xf>
    <xf numFmtId="3" fontId="20" fillId="0" borderId="13" xfId="6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/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/>
    <xf numFmtId="3" fontId="31" fillId="0" borderId="1" xfId="0" applyNumberFormat="1" applyFont="1" applyFill="1" applyBorder="1" applyAlignment="1" applyProtection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3" fontId="28" fillId="0" borderId="1" xfId="6" applyNumberFormat="1" applyFont="1" applyFill="1" applyBorder="1" applyAlignment="1"/>
    <xf numFmtId="3" fontId="31" fillId="0" borderId="1" xfId="6" applyNumberFormat="1" applyFont="1" applyFill="1" applyBorder="1" applyAlignment="1" applyProtection="1"/>
    <xf numFmtId="3" fontId="29" fillId="0" borderId="1" xfId="6" applyNumberFormat="1" applyFont="1" applyFill="1" applyBorder="1" applyAlignment="1"/>
    <xf numFmtId="4" fontId="28" fillId="0" borderId="1" xfId="0" applyNumberFormat="1" applyFont="1" applyFill="1" applyBorder="1" applyAlignment="1"/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33" fillId="0" borderId="8" xfId="2" applyFont="1" applyFill="1" applyBorder="1" applyAlignment="1"/>
    <xf numFmtId="0" fontId="33" fillId="0" borderId="10" xfId="2" applyFont="1" applyFill="1" applyBorder="1" applyAlignment="1"/>
    <xf numFmtId="0" fontId="33" fillId="0" borderId="0" xfId="2" applyFont="1" applyFill="1" applyAlignment="1"/>
    <xf numFmtId="0" fontId="33" fillId="0" borderId="2" xfId="2" applyFont="1" applyFill="1" applyBorder="1" applyAlignment="1">
      <alignment horizontal="left"/>
    </xf>
    <xf numFmtId="0" fontId="33" fillId="0" borderId="0" xfId="2" applyFont="1" applyFill="1" applyBorder="1">
      <alignment vertical="top"/>
    </xf>
    <xf numFmtId="0" fontId="33" fillId="0" borderId="3" xfId="2" applyFont="1" applyFill="1" applyBorder="1">
      <alignment vertical="top"/>
    </xf>
    <xf numFmtId="14" fontId="3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2" xfId="2" applyFont="1" applyFill="1" applyBorder="1" applyAlignment="1" applyProtection="1">
      <alignment horizontal="center" vertical="center"/>
      <protection locked="0" hidden="1"/>
    </xf>
    <xf numFmtId="0" fontId="35" fillId="0" borderId="0" xfId="2" applyFont="1" applyFill="1" applyBorder="1" applyAlignment="1" applyProtection="1">
      <alignment horizontal="left" vertical="center"/>
      <protection hidden="1"/>
    </xf>
    <xf numFmtId="0" fontId="36" fillId="0" borderId="3" xfId="2" applyFont="1" applyFill="1" applyBorder="1" applyAlignment="1" applyProtection="1">
      <alignment horizontal="left" vertical="center" wrapText="1"/>
      <protection hidden="1"/>
    </xf>
    <xf numFmtId="0" fontId="36" fillId="0" borderId="2" xfId="2" applyFont="1" applyFill="1" applyBorder="1" applyAlignment="1" applyProtection="1">
      <alignment horizontal="left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3" xfId="2" applyFont="1" applyFill="1" applyBorder="1" applyAlignment="1" applyProtection="1">
      <alignment horizontal="left" vertical="center" wrapText="1"/>
      <protection hidden="1"/>
    </xf>
    <xf numFmtId="0" fontId="33" fillId="0" borderId="2" xfId="2" applyFont="1" applyFill="1" applyBorder="1" applyAlignment="1" applyProtection="1">
      <alignment horizontal="left"/>
      <protection hidden="1"/>
    </xf>
    <xf numFmtId="0" fontId="37" fillId="0" borderId="2" xfId="2" applyFont="1" applyFill="1" applyBorder="1" applyAlignment="1" applyProtection="1">
      <alignment horizontal="left" vertical="center"/>
      <protection hidden="1"/>
    </xf>
    <xf numFmtId="0" fontId="37" fillId="0" borderId="3" xfId="2" applyFont="1" applyFill="1" applyBorder="1" applyAlignment="1" applyProtection="1">
      <alignment horizontal="right"/>
      <protection hidden="1"/>
    </xf>
    <xf numFmtId="49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2" applyFont="1" applyFill="1" applyBorder="1" applyAlignment="1" applyProtection="1">
      <alignment wrapText="1"/>
      <protection hidden="1"/>
    </xf>
    <xf numFmtId="0" fontId="33" fillId="0" borderId="3" xfId="2" applyFont="1" applyFill="1" applyBorder="1" applyAlignment="1" applyProtection="1">
      <alignment wrapText="1"/>
      <protection hidden="1"/>
    </xf>
    <xf numFmtId="0" fontId="37" fillId="0" borderId="2" xfId="2" applyFont="1" applyFill="1" applyBorder="1" applyAlignment="1" applyProtection="1">
      <alignment horizontal="left"/>
      <protection hidden="1"/>
    </xf>
    <xf numFmtId="0" fontId="37" fillId="0" borderId="0" xfId="2" applyFont="1" applyFill="1" applyBorder="1" applyAlignment="1" applyProtection="1">
      <alignment horizontal="right"/>
      <protection hidden="1"/>
    </xf>
    <xf numFmtId="0" fontId="33" fillId="0" borderId="0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vertical="center" wrapText="1"/>
      <protection hidden="1"/>
    </xf>
    <xf numFmtId="0" fontId="37" fillId="0" borderId="3" xfId="2" applyFont="1" applyFill="1" applyBorder="1" applyAlignment="1" applyProtection="1">
      <alignment horizontal="right" wrapText="1"/>
      <protection hidden="1"/>
    </xf>
    <xf numFmtId="0" fontId="33" fillId="0" borderId="3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wrapText="1"/>
      <protection hidden="1"/>
    </xf>
    <xf numFmtId="0" fontId="37" fillId="0" borderId="0" xfId="2" applyFont="1" applyFill="1" applyBorder="1" applyAlignment="1" applyProtection="1">
      <alignment horizontal="right" wrapText="1"/>
      <protection hidden="1"/>
    </xf>
    <xf numFmtId="0" fontId="33" fillId="0" borderId="0" xfId="2" applyFont="1" applyFill="1" applyBorder="1" applyAlignment="1" applyProtection="1">
      <alignment horizontal="left"/>
      <protection hidden="1"/>
    </xf>
    <xf numFmtId="0" fontId="34" fillId="0" borderId="4" xfId="2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3" xfId="2" applyFont="1" applyFill="1" applyBorder="1" applyAlignment="1">
      <alignment horizontal="left" vertical="center"/>
    </xf>
    <xf numFmtId="0" fontId="38" fillId="0" borderId="0" xfId="2" applyFont="1" applyFill="1" applyBorder="1" applyAlignment="1" applyProtection="1">
      <alignment vertical="top"/>
      <protection hidden="1"/>
    </xf>
    <xf numFmtId="1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1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11" xfId="2" applyFont="1" applyFill="1" applyBorder="1" applyAlignment="1">
      <alignment horizontal="left" vertical="center"/>
    </xf>
    <xf numFmtId="0" fontId="39" fillId="0" borderId="4" xfId="1" applyFont="1" applyFill="1" applyBorder="1" applyAlignment="1" applyProtection="1">
      <alignment horizontal="left" vertical="center"/>
      <protection locked="0" hidden="1"/>
    </xf>
    <xf numFmtId="0" fontId="34" fillId="0" borderId="3" xfId="2" applyFont="1" applyFill="1" applyBorder="1" applyAlignment="1" applyProtection="1">
      <protection locked="0" hidden="1"/>
    </xf>
    <xf numFmtId="1" fontId="34" fillId="0" borderId="7" xfId="2" applyNumberFormat="1" applyFont="1" applyFill="1" applyBorder="1" applyAlignment="1" applyProtection="1">
      <alignment horizontal="center" vertical="center"/>
      <protection locked="0" hidden="1"/>
    </xf>
    <xf numFmtId="0" fontId="34" fillId="0" borderId="6" xfId="2" applyFont="1" applyFill="1" applyBorder="1" applyAlignment="1" applyProtection="1">
      <alignment horizontal="left" vertical="center"/>
      <protection locked="0" hidden="1"/>
    </xf>
    <xf numFmtId="0" fontId="34" fillId="0" borderId="5" xfId="2" applyFont="1" applyFill="1" applyBorder="1" applyAlignment="1" applyProtection="1">
      <alignment horizontal="left" vertical="center"/>
      <protection locked="0" hidden="1"/>
    </xf>
    <xf numFmtId="0" fontId="37" fillId="0" borderId="2" xfId="2" applyFont="1" applyFill="1" applyBorder="1" applyAlignment="1" applyProtection="1">
      <alignment horizontal="right" vertical="center"/>
      <protection hidden="1"/>
    </xf>
    <xf numFmtId="0" fontId="34" fillId="0" borderId="3" xfId="2" applyFont="1" applyFill="1" applyBorder="1" applyAlignment="1" applyProtection="1">
      <alignment horizontal="right" vertical="center"/>
      <protection locked="0" hidden="1"/>
    </xf>
    <xf numFmtId="0" fontId="37" fillId="0" borderId="0" xfId="2" applyFont="1" applyFill="1" applyBorder="1" applyAlignment="1" applyProtection="1">
      <alignment horizontal="right" vertical="center"/>
      <protection hidden="1"/>
    </xf>
    <xf numFmtId="3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2" applyFont="1" applyFill="1" applyBorder="1" applyAlignment="1" applyProtection="1">
      <alignment horizontal="right"/>
      <protection hidden="1"/>
    </xf>
    <xf numFmtId="0" fontId="38" fillId="0" borderId="3" xfId="2" applyFont="1" applyFill="1" applyBorder="1" applyAlignment="1" applyProtection="1">
      <alignment vertical="top"/>
      <protection hidden="1"/>
    </xf>
    <xf numFmtId="0" fontId="34" fillId="0" borderId="7" xfId="2" applyFont="1" applyFill="1" applyBorder="1" applyAlignment="1" applyProtection="1">
      <alignment horizontal="center" vertical="center"/>
      <protection locked="0" hidden="1"/>
    </xf>
    <xf numFmtId="0" fontId="40" fillId="0" borderId="0" xfId="2" applyFont="1" applyFill="1" applyBorder="1" applyAlignment="1" applyProtection="1">
      <alignment vertical="top"/>
      <protection hidden="1"/>
    </xf>
    <xf numFmtId="0" fontId="33" fillId="0" borderId="0" xfId="2" applyFont="1" applyFill="1" applyBorder="1" applyAlignment="1" applyProtection="1">
      <protection hidden="1"/>
    </xf>
    <xf numFmtId="49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3" fillId="0" borderId="3" xfId="2" applyFont="1" applyFill="1" applyBorder="1" applyAlignment="1" applyProtection="1">
      <alignment horizontal="left" vertical="top" wrapText="1"/>
      <protection hidden="1"/>
    </xf>
    <xf numFmtId="0" fontId="3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vertical="center"/>
    </xf>
    <xf numFmtId="0" fontId="33" fillId="0" borderId="3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 vertical="top"/>
    </xf>
    <xf numFmtId="0" fontId="33" fillId="0" borderId="0" xfId="2" applyFont="1" applyFill="1" applyBorder="1" applyAlignment="1" applyProtection="1">
      <alignment horizontal="center" vertical="center"/>
      <protection locked="0" hidden="1"/>
    </xf>
    <xf numFmtId="0" fontId="33" fillId="0" borderId="6" xfId="2" applyFont="1" applyFill="1" applyBorder="1" applyAlignment="1"/>
    <xf numFmtId="0" fontId="33" fillId="0" borderId="5" xfId="2" applyFont="1" applyFill="1" applyBorder="1" applyAlignment="1"/>
    <xf numFmtId="0" fontId="34" fillId="0" borderId="4" xfId="2" applyFont="1" applyFill="1" applyBorder="1" applyAlignment="1" applyProtection="1">
      <alignment horizontal="right" vertical="center"/>
      <protection locked="0" hidden="1"/>
    </xf>
    <xf numFmtId="0" fontId="33" fillId="0" borderId="0" xfId="2" applyFont="1" applyFill="1" applyBorder="1" applyAlignment="1" applyProtection="1">
      <alignment vertical="top" wrapText="1"/>
      <protection hidden="1"/>
    </xf>
    <xf numFmtId="0" fontId="33" fillId="0" borderId="3" xfId="2" applyFont="1" applyFill="1" applyBorder="1" applyAlignment="1" applyProtection="1">
      <alignment horizontal="left" vertical="top" indent="2"/>
      <protection hidden="1"/>
    </xf>
    <xf numFmtId="0" fontId="33" fillId="0" borderId="3" xfId="2" applyFont="1" applyFill="1" applyBorder="1" applyAlignment="1" applyProtection="1">
      <alignment horizontal="left" vertical="top" wrapText="1" indent="2"/>
      <protection hidden="1"/>
    </xf>
    <xf numFmtId="0" fontId="37" fillId="0" borderId="2" xfId="2" applyFont="1" applyFill="1" applyBorder="1" applyAlignment="1" applyProtection="1">
      <alignment horizontal="left" vertical="top"/>
      <protection hidden="1"/>
    </xf>
    <xf numFmtId="0" fontId="37" fillId="0" borderId="0" xfId="2" applyFont="1" applyFill="1" applyBorder="1" applyAlignment="1" applyProtection="1">
      <alignment horizontal="right" vertical="top"/>
      <protection hidden="1"/>
    </xf>
    <xf numFmtId="0" fontId="38" fillId="0" borderId="0" xfId="2" applyFont="1" applyFill="1" applyBorder="1" applyAlignment="1" applyProtection="1">
      <alignment horizontal="center" vertical="top"/>
      <protection hidden="1"/>
    </xf>
    <xf numFmtId="0" fontId="33" fillId="0" borderId="0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/>
      <protection locked="0" hidden="1"/>
    </xf>
    <xf numFmtId="0" fontId="33" fillId="0" borderId="0" xfId="2" applyFont="1" applyFill="1" applyBorder="1" applyAlignment="1"/>
    <xf numFmtId="0" fontId="34" fillId="0" borderId="0" xfId="2" applyFont="1" applyFill="1" applyBorder="1" applyAlignment="1" applyProtection="1">
      <alignment horizontal="right" vertical="center"/>
      <protection locked="0" hidden="1"/>
    </xf>
    <xf numFmtId="49" fontId="3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2" applyFont="1" applyFill="1" applyBorder="1" applyAlignment="1" applyProtection="1">
      <alignment horizontal="left" vertical="top"/>
      <protection hidden="1"/>
    </xf>
    <xf numFmtId="0" fontId="38" fillId="0" borderId="0" xfId="2" applyFont="1" applyFill="1" applyBorder="1" applyAlignment="1" applyProtection="1">
      <alignment horizontal="left" vertical="top"/>
      <protection hidden="1"/>
    </xf>
    <xf numFmtId="0" fontId="33" fillId="0" borderId="3" xfId="2" applyFont="1" applyFill="1" applyBorder="1" applyAlignment="1" applyProtection="1">
      <alignment horizontal="left"/>
      <protection hidden="1"/>
    </xf>
    <xf numFmtId="0" fontId="33" fillId="0" borderId="8" xfId="2" applyFont="1" applyFill="1" applyBorder="1" applyAlignment="1" applyProtection="1">
      <alignment horizontal="center"/>
      <protection hidden="1"/>
    </xf>
    <xf numFmtId="0" fontId="33" fillId="0" borderId="8" xfId="2" applyFont="1" applyFill="1" applyBorder="1" applyProtection="1">
      <alignment vertical="top"/>
      <protection hidden="1"/>
    </xf>
    <xf numFmtId="0" fontId="33" fillId="0" borderId="10" xfId="2" applyFont="1" applyFill="1" applyBorder="1" applyProtection="1">
      <alignment vertical="top"/>
      <protection hidden="1"/>
    </xf>
    <xf numFmtId="49" fontId="34" fillId="0" borderId="4" xfId="2" applyNumberFormat="1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left" vertical="center"/>
      <protection locked="0" hidden="1"/>
    </xf>
    <xf numFmtId="49" fontId="34" fillId="0" borderId="5" xfId="2" applyNumberFormat="1" applyFont="1" applyFill="1" applyBorder="1" applyAlignment="1" applyProtection="1">
      <alignment horizontal="left" vertical="center"/>
      <protection locked="0" hidden="1"/>
    </xf>
    <xf numFmtId="0" fontId="36" fillId="0" borderId="0" xfId="2" applyFont="1" applyFill="1" applyBorder="1" applyAlignment="1" applyProtection="1">
      <alignment horizontal="right" vertical="center"/>
      <protection hidden="1"/>
    </xf>
    <xf numFmtId="49" fontId="39" fillId="0" borderId="4" xfId="1" applyNumberFormat="1" applyFont="1" applyFill="1" applyBorder="1" applyAlignment="1" applyProtection="1">
      <alignment horizontal="left" vertical="center"/>
      <protection locked="0" hidden="1"/>
    </xf>
    <xf numFmtId="0" fontId="33" fillId="0" borderId="5" xfId="2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vertical="center"/>
      <protection hidden="1"/>
    </xf>
    <xf numFmtId="0" fontId="36" fillId="0" borderId="3" xfId="2" applyFont="1" applyFill="1" applyBorder="1" applyAlignment="1" applyProtection="1">
      <alignment vertical="center"/>
      <protection hidden="1"/>
    </xf>
    <xf numFmtId="0" fontId="41" fillId="0" borderId="0" xfId="5" applyFont="1" applyFill="1" applyBorder="1" applyAlignment="1" applyProtection="1">
      <alignment vertical="center"/>
      <protection hidden="1"/>
    </xf>
    <xf numFmtId="0" fontId="41" fillId="0" borderId="3" xfId="5" applyFont="1" applyFill="1" applyBorder="1" applyAlignment="1" applyProtection="1">
      <alignment vertical="center"/>
      <protection hidden="1"/>
    </xf>
    <xf numFmtId="0" fontId="41" fillId="0" borderId="0" xfId="4" applyFont="1" applyFill="1" applyBorder="1" applyAlignment="1" applyProtection="1">
      <protection hidden="1"/>
    </xf>
    <xf numFmtId="0" fontId="41" fillId="0" borderId="0" xfId="3" applyFont="1" applyFill="1" applyBorder="1" applyAlignment="1" applyProtection="1">
      <alignment vertical="center"/>
      <protection hidden="1"/>
    </xf>
    <xf numFmtId="0" fontId="41" fillId="0" borderId="3" xfId="3" applyFont="1" applyFill="1" applyBorder="1" applyAlignment="1" applyProtection="1">
      <alignment vertical="center"/>
      <protection hidden="1"/>
    </xf>
    <xf numFmtId="0" fontId="4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 applyProtection="1">
      <alignment horizontal="right" vertical="top"/>
      <protection hidden="1"/>
    </xf>
    <xf numFmtId="0" fontId="41" fillId="0" borderId="0" xfId="2" applyFont="1" applyFill="1" applyBorder="1" applyAlignment="1" applyProtection="1">
      <alignment horizontal="left"/>
      <protection hidden="1"/>
    </xf>
    <xf numFmtId="0" fontId="42" fillId="0" borderId="0" xfId="2" applyFont="1" applyFill="1" applyBorder="1" applyAlignment="1"/>
    <xf numFmtId="0" fontId="42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/>
      <protection hidden="1"/>
    </xf>
    <xf numFmtId="0" fontId="36" fillId="0" borderId="0" xfId="2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/>
    </xf>
    <xf numFmtId="0" fontId="36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 wrapText="1"/>
      <protection hidden="1"/>
    </xf>
    <xf numFmtId="0" fontId="33" fillId="0" borderId="0" xfId="2" applyFont="1" applyFill="1" applyBorder="1" applyAlignment="1" applyProtection="1">
      <alignment horizontal="right" vertical="top" wrapText="1"/>
      <protection hidden="1"/>
    </xf>
    <xf numFmtId="0" fontId="33" fillId="0" borderId="9" xfId="2" applyFont="1" applyFill="1" applyBorder="1" applyProtection="1">
      <alignment vertical="top"/>
      <protection hidden="1"/>
    </xf>
    <xf numFmtId="0" fontId="33" fillId="0" borderId="9" xfId="2" applyFont="1" applyFill="1" applyBorder="1">
      <alignment vertical="top"/>
    </xf>
    <xf numFmtId="0" fontId="33" fillId="0" borderId="12" xfId="2" applyFont="1" applyFill="1" applyBorder="1" applyProtection="1">
      <alignment vertical="top"/>
      <protection hidden="1"/>
    </xf>
    <xf numFmtId="0" fontId="33" fillId="0" borderId="4" xfId="2" applyFont="1" applyFill="1" applyBorder="1" applyAlignment="1" applyProtection="1">
      <alignment horizontal="left" vertical="top" wrapText="1"/>
      <protection hidden="1"/>
    </xf>
    <xf numFmtId="0" fontId="33" fillId="0" borderId="6" xfId="2" applyFont="1" applyFill="1" applyBorder="1" applyAlignment="1" applyProtection="1">
      <alignment horizontal="right" vertical="top" wrapText="1"/>
      <protection hidden="1"/>
    </xf>
    <xf numFmtId="0" fontId="33" fillId="0" borderId="6" xfId="2" applyFont="1" applyFill="1" applyBorder="1" applyProtection="1">
      <alignment vertical="top"/>
      <protection hidden="1"/>
    </xf>
    <xf numFmtId="0" fontId="33" fillId="0" borderId="5" xfId="2" applyFont="1" applyFill="1" applyBorder="1" applyProtection="1">
      <alignment vertical="top"/>
      <protection hidden="1"/>
    </xf>
    <xf numFmtId="3" fontId="2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 applyProtection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41" fillId="0" borderId="0" xfId="5" applyFont="1" applyFill="1" applyBorder="1" applyAlignment="1" applyProtection="1">
      <alignment horizontal="left"/>
      <protection hidden="1"/>
    </xf>
    <xf numFmtId="0" fontId="42" fillId="0" borderId="0" xfId="5" applyFont="1" applyFill="1" applyBorder="1" applyAlignment="1"/>
    <xf numFmtId="0" fontId="42" fillId="0" borderId="3" xfId="5" applyFont="1" applyFill="1" applyBorder="1" applyAlignment="1"/>
    <xf numFmtId="0" fontId="32" fillId="0" borderId="14" xfId="2" applyFont="1" applyFill="1" applyBorder="1" applyAlignment="1"/>
    <xf numFmtId="0" fontId="32" fillId="0" borderId="8" xfId="2" applyFont="1" applyFill="1" applyBorder="1" applyAlignment="1"/>
    <xf numFmtId="0" fontId="38" fillId="0" borderId="6" xfId="2" applyFont="1" applyFill="1" applyBorder="1" applyAlignment="1" applyProtection="1">
      <alignment horizontal="center" vertical="top"/>
      <protection hidden="1"/>
    </xf>
    <xf numFmtId="0" fontId="33" fillId="0" borderId="6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 wrapText="1"/>
      <protection hidden="1"/>
    </xf>
    <xf numFmtId="0" fontId="34" fillId="0" borderId="0" xfId="2" applyFont="1" applyFill="1" applyBorder="1" applyAlignment="1" applyProtection="1">
      <alignment horizontal="left" vertical="center" wrapText="1"/>
      <protection hidden="1"/>
    </xf>
    <xf numFmtId="0" fontId="34" fillId="0" borderId="3" xfId="2" applyFont="1" applyFill="1" applyBorder="1" applyAlignment="1" applyProtection="1">
      <alignment horizontal="left" vertical="center" wrapText="1"/>
      <protection hidden="1"/>
    </xf>
    <xf numFmtId="0" fontId="32" fillId="0" borderId="2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2" fillId="0" borderId="3" xfId="2" applyFont="1" applyFill="1" applyBorder="1" applyAlignment="1" applyProtection="1">
      <alignment horizontal="center" vertical="center" wrapText="1"/>
      <protection hidden="1"/>
    </xf>
    <xf numFmtId="0" fontId="36" fillId="0" borderId="15" xfId="2" applyFont="1" applyFill="1" applyBorder="1" applyAlignment="1" applyProtection="1">
      <alignment horizontal="center" vertical="top"/>
      <protection hidden="1"/>
    </xf>
    <xf numFmtId="0" fontId="36" fillId="0" borderId="15" xfId="2" applyFont="1" applyFill="1" applyBorder="1" applyAlignment="1">
      <alignment horizontal="center"/>
    </xf>
    <xf numFmtId="0" fontId="36" fillId="0" borderId="16" xfId="2" applyFont="1" applyFill="1" applyBorder="1" applyAlignment="1"/>
    <xf numFmtId="0" fontId="41" fillId="0" borderId="0" xfId="5" applyFont="1" applyFill="1" applyBorder="1" applyAlignment="1" applyProtection="1">
      <alignment horizontal="left" wrapText="1"/>
      <protection hidden="1"/>
    </xf>
    <xf numFmtId="0" fontId="41" fillId="0" borderId="3" xfId="5" applyFont="1" applyFill="1" applyBorder="1" applyAlignment="1" applyProtection="1">
      <alignment horizontal="left" wrapText="1"/>
      <protection hidden="1"/>
    </xf>
    <xf numFmtId="0" fontId="32" fillId="0" borderId="2" xfId="2" applyFont="1" applyFill="1" applyBorder="1" applyAlignment="1" applyProtection="1">
      <alignment horizontal="center"/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2" fillId="0" borderId="3" xfId="2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</cellXfs>
  <cellStyles count="7">
    <cellStyle name="Hiperveza" xfId="1" builtinId="8"/>
    <cellStyle name="Normal 2" xfId="6" xr:uid="{00000000-0005-0000-0000-000002000000}"/>
    <cellStyle name="Normal_stariObrazac GFI-ZIF (Dostaviti u XLS formatu)" xfId="2" xr:uid="{00000000-0005-0000-0000-000003000000}"/>
    <cellStyle name="Normal_TFI-KI" xfId="3" xr:uid="{00000000-0005-0000-0000-000004000000}"/>
    <cellStyle name="Normal_TFI-POD" xfId="4" xr:uid="{00000000-0005-0000-0000-000005000000}"/>
    <cellStyle name="Normalno" xfId="0" builtinId="0"/>
    <cellStyle name="Stil 1" xfId="5" xr:uid="{00000000-0005-0000-0000-000006000000}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ilovanovic@fgi.hr" TargetMode="External"/><Relationship Id="rId2" Type="http://schemas.openxmlformats.org/officeDocument/2006/relationships/hyperlink" Target="http://www.globalinvest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zoomScaleNormal="100" zoomScaleSheetLayoutView="100" workbookViewId="0">
      <selection activeCell="K24" sqref="K24"/>
    </sheetView>
  </sheetViews>
  <sheetFormatPr defaultRowHeight="12.75" x14ac:dyDescent="0.2"/>
  <cols>
    <col min="1" max="1" width="29.5703125" style="90" customWidth="1"/>
    <col min="2" max="2" width="3.140625" style="90" customWidth="1"/>
    <col min="3" max="4" width="14.7109375" style="90" customWidth="1"/>
    <col min="5" max="5" width="10.28515625" style="90" customWidth="1"/>
    <col min="6" max="6" width="7.28515625" style="90" customWidth="1"/>
    <col min="7" max="7" width="8.42578125" style="90" customWidth="1"/>
    <col min="8" max="8" width="10.7109375" style="90" customWidth="1"/>
    <col min="9" max="9" width="9" style="90" customWidth="1"/>
    <col min="10" max="16384" width="9.140625" style="90"/>
  </cols>
  <sheetData>
    <row r="1" spans="1:9" ht="15.75" x14ac:dyDescent="0.25">
      <c r="A1" s="210" t="s">
        <v>158</v>
      </c>
      <c r="B1" s="211"/>
      <c r="C1" s="211"/>
      <c r="D1" s="211"/>
      <c r="E1" s="88"/>
      <c r="F1" s="88"/>
      <c r="G1" s="88"/>
      <c r="H1" s="88"/>
      <c r="I1" s="89"/>
    </row>
    <row r="2" spans="1:9" x14ac:dyDescent="0.2">
      <c r="A2" s="91"/>
      <c r="B2" s="92"/>
      <c r="C2" s="92"/>
      <c r="D2" s="92"/>
      <c r="E2" s="92"/>
      <c r="F2" s="92"/>
      <c r="G2" s="92"/>
      <c r="H2" s="92"/>
      <c r="I2" s="93"/>
    </row>
    <row r="3" spans="1:9" x14ac:dyDescent="0.2">
      <c r="A3" s="214" t="s">
        <v>124</v>
      </c>
      <c r="B3" s="215"/>
      <c r="C3" s="215"/>
      <c r="D3" s="216"/>
      <c r="E3" s="94">
        <v>43101</v>
      </c>
      <c r="F3" s="95"/>
      <c r="G3" s="96" t="s">
        <v>125</v>
      </c>
      <c r="H3" s="94">
        <v>43190</v>
      </c>
      <c r="I3" s="97"/>
    </row>
    <row r="4" spans="1:9" x14ac:dyDescent="0.2">
      <c r="A4" s="98"/>
      <c r="B4" s="99"/>
      <c r="C4" s="99"/>
      <c r="D4" s="99"/>
      <c r="E4" s="100"/>
      <c r="F4" s="100"/>
      <c r="G4" s="99"/>
      <c r="H4" s="99"/>
      <c r="I4" s="101"/>
    </row>
    <row r="5" spans="1:9" ht="15.75" x14ac:dyDescent="0.2">
      <c r="A5" s="217" t="s">
        <v>180</v>
      </c>
      <c r="B5" s="218"/>
      <c r="C5" s="218"/>
      <c r="D5" s="218"/>
      <c r="E5" s="218"/>
      <c r="F5" s="218"/>
      <c r="G5" s="218"/>
      <c r="H5" s="218"/>
      <c r="I5" s="219"/>
    </row>
    <row r="6" spans="1:9" ht="15.75" x14ac:dyDescent="0.25">
      <c r="A6" s="225" t="s">
        <v>181</v>
      </c>
      <c r="B6" s="226"/>
      <c r="C6" s="226"/>
      <c r="D6" s="226"/>
      <c r="E6" s="226"/>
      <c r="F6" s="226"/>
      <c r="G6" s="226"/>
      <c r="H6" s="226"/>
      <c r="I6" s="227"/>
    </row>
    <row r="7" spans="1:9" x14ac:dyDescent="0.2">
      <c r="A7" s="103" t="s">
        <v>126</v>
      </c>
      <c r="B7" s="104"/>
      <c r="C7" s="105" t="s">
        <v>159</v>
      </c>
      <c r="D7" s="106"/>
      <c r="E7" s="107"/>
      <c r="F7" s="107"/>
      <c r="G7" s="107"/>
      <c r="H7" s="107"/>
      <c r="I7" s="108"/>
    </row>
    <row r="8" spans="1:9" x14ac:dyDescent="0.2">
      <c r="A8" s="109"/>
      <c r="B8" s="110"/>
      <c r="C8" s="111"/>
      <c r="D8" s="111"/>
      <c r="E8" s="107"/>
      <c r="F8" s="107"/>
      <c r="G8" s="107"/>
      <c r="H8" s="107"/>
      <c r="I8" s="108"/>
    </row>
    <row r="9" spans="1:9" x14ac:dyDescent="0.2">
      <c r="A9" s="112" t="s">
        <v>127</v>
      </c>
      <c r="B9" s="113"/>
      <c r="C9" s="105" t="s">
        <v>160</v>
      </c>
      <c r="D9" s="106"/>
      <c r="E9" s="107"/>
      <c r="F9" s="107"/>
      <c r="G9" s="107"/>
      <c r="H9" s="107"/>
      <c r="I9" s="114"/>
    </row>
    <row r="10" spans="1:9" x14ac:dyDescent="0.2">
      <c r="A10" s="115"/>
      <c r="B10" s="116"/>
      <c r="C10" s="117"/>
      <c r="D10" s="111"/>
      <c r="E10" s="111"/>
      <c r="F10" s="111"/>
      <c r="G10" s="111"/>
      <c r="H10" s="111"/>
      <c r="I10" s="114"/>
    </row>
    <row r="11" spans="1:9" x14ac:dyDescent="0.2">
      <c r="A11" s="112" t="s">
        <v>128</v>
      </c>
      <c r="B11" s="116"/>
      <c r="C11" s="105" t="s">
        <v>161</v>
      </c>
      <c r="D11" s="106"/>
      <c r="E11" s="111"/>
      <c r="F11" s="111"/>
      <c r="G11" s="111"/>
      <c r="H11" s="111"/>
      <c r="I11" s="114"/>
    </row>
    <row r="12" spans="1:9" x14ac:dyDescent="0.2">
      <c r="A12" s="115"/>
      <c r="B12" s="116"/>
      <c r="C12" s="111"/>
      <c r="D12" s="111"/>
      <c r="E12" s="111"/>
      <c r="F12" s="111"/>
      <c r="G12" s="111"/>
      <c r="H12" s="111"/>
      <c r="I12" s="114"/>
    </row>
    <row r="13" spans="1:9" x14ac:dyDescent="0.2">
      <c r="A13" s="103" t="s">
        <v>129</v>
      </c>
      <c r="B13" s="104"/>
      <c r="C13" s="202" t="s">
        <v>172</v>
      </c>
      <c r="D13" s="119"/>
      <c r="E13" s="119"/>
      <c r="F13" s="119"/>
      <c r="G13" s="119"/>
      <c r="H13" s="106"/>
      <c r="I13" s="120"/>
    </row>
    <row r="14" spans="1:9" x14ac:dyDescent="0.2">
      <c r="A14" s="109"/>
      <c r="B14" s="110"/>
      <c r="C14" s="121"/>
      <c r="D14" s="111"/>
      <c r="E14" s="111"/>
      <c r="F14" s="111"/>
      <c r="G14" s="111"/>
      <c r="H14" s="111"/>
      <c r="I14" s="114"/>
    </row>
    <row r="15" spans="1:9" x14ac:dyDescent="0.2">
      <c r="A15" s="103" t="s">
        <v>130</v>
      </c>
      <c r="B15" s="104"/>
      <c r="C15" s="122">
        <v>10000</v>
      </c>
      <c r="D15" s="123"/>
      <c r="E15" s="111"/>
      <c r="F15" s="118" t="s">
        <v>173</v>
      </c>
      <c r="G15" s="119"/>
      <c r="H15" s="106"/>
      <c r="I15" s="124"/>
    </row>
    <row r="16" spans="1:9" x14ac:dyDescent="0.2">
      <c r="A16" s="109"/>
      <c r="B16" s="110"/>
      <c r="C16" s="111"/>
      <c r="D16" s="111"/>
      <c r="E16" s="111"/>
      <c r="F16" s="111"/>
      <c r="G16" s="111"/>
      <c r="H16" s="111"/>
      <c r="I16" s="114"/>
    </row>
    <row r="17" spans="1:9" x14ac:dyDescent="0.2">
      <c r="A17" s="103" t="s">
        <v>131</v>
      </c>
      <c r="B17" s="104"/>
      <c r="C17" s="118" t="s">
        <v>174</v>
      </c>
      <c r="D17" s="119"/>
      <c r="E17" s="119"/>
      <c r="F17" s="119"/>
      <c r="G17" s="119"/>
      <c r="H17" s="106"/>
      <c r="I17" s="120"/>
    </row>
    <row r="18" spans="1:9" x14ac:dyDescent="0.2">
      <c r="A18" s="109"/>
      <c r="B18" s="110"/>
      <c r="C18" s="111"/>
      <c r="D18" s="111"/>
      <c r="E18" s="111"/>
      <c r="F18" s="111"/>
      <c r="G18" s="111"/>
      <c r="H18" s="111"/>
      <c r="I18" s="114"/>
    </row>
    <row r="19" spans="1:9" x14ac:dyDescent="0.2">
      <c r="A19" s="103" t="s">
        <v>132</v>
      </c>
      <c r="B19" s="104"/>
      <c r="C19" s="125" t="s">
        <v>162</v>
      </c>
      <c r="D19" s="119"/>
      <c r="E19" s="119"/>
      <c r="F19" s="119"/>
      <c r="G19" s="119"/>
      <c r="H19" s="106"/>
      <c r="I19" s="126"/>
    </row>
    <row r="20" spans="1:9" x14ac:dyDescent="0.2">
      <c r="A20" s="109"/>
      <c r="B20" s="110"/>
      <c r="C20" s="121"/>
      <c r="D20" s="111"/>
      <c r="E20" s="111"/>
      <c r="F20" s="111"/>
      <c r="G20" s="111"/>
      <c r="H20" s="111"/>
      <c r="I20" s="114"/>
    </row>
    <row r="21" spans="1:9" x14ac:dyDescent="0.2">
      <c r="A21" s="103" t="s">
        <v>133</v>
      </c>
      <c r="B21" s="104"/>
      <c r="C21" s="125" t="s">
        <v>190</v>
      </c>
      <c r="D21" s="119"/>
      <c r="E21" s="119"/>
      <c r="F21" s="119"/>
      <c r="G21" s="119"/>
      <c r="H21" s="106"/>
      <c r="I21" s="126"/>
    </row>
    <row r="22" spans="1:9" x14ac:dyDescent="0.2">
      <c r="A22" s="109"/>
      <c r="B22" s="110"/>
      <c r="C22" s="121"/>
      <c r="D22" s="111"/>
      <c r="E22" s="111"/>
      <c r="F22" s="111"/>
      <c r="G22" s="111"/>
      <c r="H22" s="111"/>
      <c r="I22" s="114"/>
    </row>
    <row r="23" spans="1:9" x14ac:dyDescent="0.2">
      <c r="A23" s="103" t="s">
        <v>134</v>
      </c>
      <c r="B23" s="104"/>
      <c r="C23" s="127">
        <v>133</v>
      </c>
      <c r="D23" s="118" t="s">
        <v>173</v>
      </c>
      <c r="E23" s="128"/>
      <c r="F23" s="129"/>
      <c r="G23" s="130"/>
      <c r="H23" s="110"/>
      <c r="I23" s="131"/>
    </row>
    <row r="24" spans="1:9" x14ac:dyDescent="0.2">
      <c r="A24" s="109"/>
      <c r="B24" s="110"/>
      <c r="C24" s="111"/>
      <c r="D24" s="111"/>
      <c r="E24" s="111"/>
      <c r="F24" s="111"/>
      <c r="G24" s="111"/>
      <c r="H24" s="111"/>
      <c r="I24" s="114"/>
    </row>
    <row r="25" spans="1:9" x14ac:dyDescent="0.2">
      <c r="A25" s="103" t="s">
        <v>135</v>
      </c>
      <c r="B25" s="104"/>
      <c r="C25" s="127">
        <v>21</v>
      </c>
      <c r="D25" s="118" t="s">
        <v>175</v>
      </c>
      <c r="E25" s="128"/>
      <c r="F25" s="128"/>
      <c r="G25" s="129"/>
      <c r="H25" s="132" t="s">
        <v>136</v>
      </c>
      <c r="I25" s="133">
        <v>0</v>
      </c>
    </row>
    <row r="26" spans="1:9" x14ac:dyDescent="0.2">
      <c r="A26" s="109"/>
      <c r="B26" s="110"/>
      <c r="C26" s="111"/>
      <c r="D26" s="111"/>
      <c r="E26" s="111"/>
      <c r="F26" s="111"/>
      <c r="G26" s="110"/>
      <c r="H26" s="134" t="s">
        <v>156</v>
      </c>
      <c r="I26" s="135"/>
    </row>
    <row r="27" spans="1:9" x14ac:dyDescent="0.2">
      <c r="A27" s="103" t="s">
        <v>137</v>
      </c>
      <c r="B27" s="104"/>
      <c r="C27" s="136" t="s">
        <v>163</v>
      </c>
      <c r="D27" s="137"/>
      <c r="E27" s="92"/>
      <c r="F27" s="138"/>
      <c r="G27" s="132" t="s">
        <v>138</v>
      </c>
      <c r="H27" s="104"/>
      <c r="I27" s="139" t="s">
        <v>167</v>
      </c>
    </row>
    <row r="28" spans="1:9" x14ac:dyDescent="0.2">
      <c r="A28" s="109"/>
      <c r="B28" s="110"/>
      <c r="C28" s="111"/>
      <c r="D28" s="138"/>
      <c r="E28" s="138"/>
      <c r="F28" s="138"/>
      <c r="G28" s="138"/>
      <c r="H28" s="111"/>
      <c r="I28" s="140"/>
    </row>
    <row r="29" spans="1:9" x14ac:dyDescent="0.2">
      <c r="A29" s="141" t="s">
        <v>139</v>
      </c>
      <c r="B29" s="142"/>
      <c r="C29" s="143"/>
      <c r="D29" s="143"/>
      <c r="E29" s="142" t="s">
        <v>140</v>
      </c>
      <c r="F29" s="144"/>
      <c r="G29" s="144"/>
      <c r="H29" s="143" t="s">
        <v>141</v>
      </c>
      <c r="I29" s="145"/>
    </row>
    <row r="30" spans="1:9" x14ac:dyDescent="0.2">
      <c r="A30" s="146"/>
      <c r="B30" s="92"/>
      <c r="C30" s="92"/>
      <c r="D30" s="111"/>
      <c r="E30" s="111"/>
      <c r="F30" s="111"/>
      <c r="G30" s="111"/>
      <c r="H30" s="147"/>
      <c r="I30" s="140"/>
    </row>
    <row r="31" spans="1:9" x14ac:dyDescent="0.2">
      <c r="A31" s="118"/>
      <c r="B31" s="148"/>
      <c r="C31" s="148"/>
      <c r="D31" s="149"/>
      <c r="E31" s="150"/>
      <c r="F31" s="148"/>
      <c r="G31" s="148"/>
      <c r="H31" s="105"/>
      <c r="I31" s="106"/>
    </row>
    <row r="32" spans="1:9" x14ac:dyDescent="0.2">
      <c r="A32" s="109"/>
      <c r="B32" s="110"/>
      <c r="C32" s="121"/>
      <c r="D32" s="151"/>
      <c r="E32" s="151"/>
      <c r="F32" s="151"/>
      <c r="G32" s="107"/>
      <c r="H32" s="111"/>
      <c r="I32" s="152"/>
    </row>
    <row r="33" spans="1:9" x14ac:dyDescent="0.2">
      <c r="A33" s="118"/>
      <c r="B33" s="148"/>
      <c r="C33" s="148"/>
      <c r="D33" s="149"/>
      <c r="E33" s="150"/>
      <c r="F33" s="148"/>
      <c r="G33" s="148"/>
      <c r="H33" s="105"/>
      <c r="I33" s="106"/>
    </row>
    <row r="34" spans="1:9" x14ac:dyDescent="0.2">
      <c r="A34" s="109"/>
      <c r="B34" s="110"/>
      <c r="C34" s="121"/>
      <c r="D34" s="151"/>
      <c r="E34" s="151"/>
      <c r="F34" s="151"/>
      <c r="G34" s="107"/>
      <c r="H34" s="111"/>
      <c r="I34" s="153"/>
    </row>
    <row r="35" spans="1:9" x14ac:dyDescent="0.2">
      <c r="A35" s="118"/>
      <c r="B35" s="148"/>
      <c r="C35" s="148"/>
      <c r="D35" s="149"/>
      <c r="E35" s="150"/>
      <c r="F35" s="148"/>
      <c r="G35" s="148"/>
      <c r="H35" s="105"/>
      <c r="I35" s="106"/>
    </row>
    <row r="36" spans="1:9" x14ac:dyDescent="0.2">
      <c r="A36" s="109"/>
      <c r="B36" s="110"/>
      <c r="C36" s="121"/>
      <c r="D36" s="151"/>
      <c r="E36" s="151"/>
      <c r="F36" s="151"/>
      <c r="G36" s="107"/>
      <c r="H36" s="111"/>
      <c r="I36" s="153"/>
    </row>
    <row r="37" spans="1:9" x14ac:dyDescent="0.2">
      <c r="A37" s="118"/>
      <c r="B37" s="148"/>
      <c r="C37" s="148"/>
      <c r="D37" s="149"/>
      <c r="E37" s="150"/>
      <c r="F37" s="148"/>
      <c r="G37" s="148"/>
      <c r="H37" s="105"/>
      <c r="I37" s="106"/>
    </row>
    <row r="38" spans="1:9" x14ac:dyDescent="0.2">
      <c r="A38" s="154"/>
      <c r="B38" s="155"/>
      <c r="C38" s="156"/>
      <c r="D38" s="157"/>
      <c r="E38" s="111"/>
      <c r="F38" s="156"/>
      <c r="G38" s="157"/>
      <c r="H38" s="111"/>
      <c r="I38" s="114"/>
    </row>
    <row r="39" spans="1:9" x14ac:dyDescent="0.2">
      <c r="A39" s="118"/>
      <c r="B39" s="148"/>
      <c r="C39" s="148"/>
      <c r="D39" s="149"/>
      <c r="E39" s="150"/>
      <c r="F39" s="148"/>
      <c r="G39" s="148"/>
      <c r="H39" s="105"/>
      <c r="I39" s="106"/>
    </row>
    <row r="40" spans="1:9" x14ac:dyDescent="0.2">
      <c r="A40" s="154"/>
      <c r="B40" s="155"/>
      <c r="C40" s="156"/>
      <c r="D40" s="157"/>
      <c r="E40" s="111"/>
      <c r="F40" s="156"/>
      <c r="G40" s="157"/>
      <c r="H40" s="111"/>
      <c r="I40" s="114"/>
    </row>
    <row r="41" spans="1:9" x14ac:dyDescent="0.2">
      <c r="A41" s="118"/>
      <c r="B41" s="148"/>
      <c r="C41" s="148"/>
      <c r="D41" s="149"/>
      <c r="E41" s="150"/>
      <c r="F41" s="148"/>
      <c r="G41" s="148"/>
      <c r="H41" s="105"/>
      <c r="I41" s="106"/>
    </row>
    <row r="42" spans="1:9" x14ac:dyDescent="0.2">
      <c r="A42" s="158"/>
      <c r="B42" s="159"/>
      <c r="C42" s="159"/>
      <c r="D42" s="159"/>
      <c r="E42" s="160"/>
      <c r="F42" s="159"/>
      <c r="G42" s="159"/>
      <c r="H42" s="161"/>
      <c r="I42" s="162"/>
    </row>
    <row r="43" spans="1:9" x14ac:dyDescent="0.2">
      <c r="A43" s="154"/>
      <c r="B43" s="155"/>
      <c r="C43" s="156"/>
      <c r="D43" s="157"/>
      <c r="E43" s="111"/>
      <c r="F43" s="156"/>
      <c r="G43" s="157"/>
      <c r="H43" s="111"/>
      <c r="I43" s="114"/>
    </row>
    <row r="44" spans="1:9" x14ac:dyDescent="0.2">
      <c r="A44" s="154"/>
      <c r="B44" s="163"/>
      <c r="C44" s="164"/>
      <c r="D44" s="117"/>
      <c r="E44" s="117"/>
      <c r="F44" s="164"/>
      <c r="G44" s="117"/>
      <c r="H44" s="117"/>
      <c r="I44" s="165"/>
    </row>
    <row r="45" spans="1:9" x14ac:dyDescent="0.2">
      <c r="A45" s="112" t="s">
        <v>142</v>
      </c>
      <c r="B45" s="113"/>
      <c r="C45" s="105"/>
      <c r="D45" s="106"/>
      <c r="E45" s="111"/>
      <c r="F45" s="118"/>
      <c r="G45" s="148"/>
      <c r="H45" s="148"/>
      <c r="I45" s="149"/>
    </row>
    <row r="46" spans="1:9" x14ac:dyDescent="0.2">
      <c r="A46" s="154"/>
      <c r="B46" s="155"/>
      <c r="C46" s="156"/>
      <c r="D46" s="157"/>
      <c r="E46" s="111"/>
      <c r="F46" s="156"/>
      <c r="G46" s="166"/>
      <c r="H46" s="167"/>
      <c r="I46" s="168"/>
    </row>
    <row r="47" spans="1:9" x14ac:dyDescent="0.2">
      <c r="A47" s="112" t="s">
        <v>143</v>
      </c>
      <c r="B47" s="113"/>
      <c r="C47" s="118" t="s">
        <v>184</v>
      </c>
      <c r="D47" s="128"/>
      <c r="E47" s="128"/>
      <c r="F47" s="128"/>
      <c r="G47" s="128"/>
      <c r="H47" s="128"/>
      <c r="I47" s="129"/>
    </row>
    <row r="48" spans="1:9" x14ac:dyDescent="0.2">
      <c r="A48" s="109"/>
      <c r="B48" s="110"/>
      <c r="C48" s="121" t="s">
        <v>144</v>
      </c>
      <c r="D48" s="111"/>
      <c r="E48" s="111"/>
      <c r="F48" s="111"/>
      <c r="G48" s="111"/>
      <c r="H48" s="111"/>
      <c r="I48" s="114"/>
    </row>
    <row r="49" spans="1:9" x14ac:dyDescent="0.2">
      <c r="A49" s="112" t="s">
        <v>145</v>
      </c>
      <c r="B49" s="113"/>
      <c r="C49" s="169" t="s">
        <v>183</v>
      </c>
      <c r="D49" s="170"/>
      <c r="E49" s="171"/>
      <c r="F49" s="111"/>
      <c r="G49" s="172" t="s">
        <v>146</v>
      </c>
      <c r="H49" s="169" t="s">
        <v>164</v>
      </c>
      <c r="I49" s="171"/>
    </row>
    <row r="50" spans="1:9" x14ac:dyDescent="0.2">
      <c r="A50" s="109"/>
      <c r="B50" s="110"/>
      <c r="C50" s="121"/>
      <c r="D50" s="111"/>
      <c r="E50" s="111"/>
      <c r="F50" s="111"/>
      <c r="G50" s="111"/>
      <c r="H50" s="111"/>
      <c r="I50" s="114"/>
    </row>
    <row r="51" spans="1:9" x14ac:dyDescent="0.2">
      <c r="A51" s="112" t="s">
        <v>132</v>
      </c>
      <c r="B51" s="113"/>
      <c r="C51" s="173" t="s">
        <v>185</v>
      </c>
      <c r="D51" s="170"/>
      <c r="E51" s="170"/>
      <c r="F51" s="170"/>
      <c r="G51" s="170"/>
      <c r="H51" s="170"/>
      <c r="I51" s="171"/>
    </row>
    <row r="52" spans="1:9" x14ac:dyDescent="0.2">
      <c r="A52" s="109"/>
      <c r="B52" s="110"/>
      <c r="C52" s="111"/>
      <c r="D52" s="111"/>
      <c r="E52" s="111"/>
      <c r="F52" s="111"/>
      <c r="G52" s="111"/>
      <c r="H52" s="111"/>
      <c r="I52" s="114"/>
    </row>
    <row r="53" spans="1:9" x14ac:dyDescent="0.2">
      <c r="A53" s="103" t="s">
        <v>147</v>
      </c>
      <c r="B53" s="104"/>
      <c r="C53" s="169" t="s">
        <v>188</v>
      </c>
      <c r="D53" s="170"/>
      <c r="E53" s="170"/>
      <c r="F53" s="170"/>
      <c r="G53" s="170"/>
      <c r="H53" s="170"/>
      <c r="I53" s="174"/>
    </row>
    <row r="54" spans="1:9" x14ac:dyDescent="0.2">
      <c r="A54" s="102"/>
      <c r="B54" s="117"/>
      <c r="C54" s="99" t="s">
        <v>148</v>
      </c>
      <c r="D54" s="175"/>
      <c r="E54" s="175"/>
      <c r="F54" s="175"/>
      <c r="G54" s="175"/>
      <c r="H54" s="175"/>
      <c r="I54" s="176"/>
    </row>
    <row r="55" spans="1:9" x14ac:dyDescent="0.2">
      <c r="A55" s="102"/>
      <c r="B55" s="117"/>
      <c r="C55" s="99"/>
      <c r="D55" s="175"/>
      <c r="E55" s="175"/>
      <c r="F55" s="175"/>
      <c r="G55" s="175"/>
      <c r="H55" s="175"/>
      <c r="I55" s="176"/>
    </row>
    <row r="56" spans="1:9" x14ac:dyDescent="0.2">
      <c r="A56" s="102"/>
      <c r="B56" s="207" t="s">
        <v>149</v>
      </c>
      <c r="C56" s="208"/>
      <c r="D56" s="208"/>
      <c r="E56" s="208"/>
      <c r="F56" s="177"/>
      <c r="G56" s="177"/>
      <c r="H56" s="177"/>
      <c r="I56" s="178"/>
    </row>
    <row r="57" spans="1:9" ht="26.25" customHeight="1" x14ac:dyDescent="0.2">
      <c r="A57" s="102"/>
      <c r="B57" s="223" t="s">
        <v>187</v>
      </c>
      <c r="C57" s="223"/>
      <c r="D57" s="223"/>
      <c r="E57" s="223"/>
      <c r="F57" s="223"/>
      <c r="G57" s="223"/>
      <c r="H57" s="223"/>
      <c r="I57" s="224"/>
    </row>
    <row r="58" spans="1:9" x14ac:dyDescent="0.2">
      <c r="A58" s="102"/>
      <c r="B58" s="207" t="s">
        <v>154</v>
      </c>
      <c r="C58" s="208"/>
      <c r="D58" s="208"/>
      <c r="E58" s="208"/>
      <c r="F58" s="208"/>
      <c r="G58" s="208"/>
      <c r="H58" s="208"/>
      <c r="I58" s="209"/>
    </row>
    <row r="59" spans="1:9" x14ac:dyDescent="0.2">
      <c r="A59" s="102"/>
      <c r="B59" s="207" t="s">
        <v>155</v>
      </c>
      <c r="C59" s="208"/>
      <c r="D59" s="208"/>
      <c r="E59" s="208"/>
      <c r="F59" s="208"/>
      <c r="G59" s="208"/>
      <c r="H59" s="208"/>
      <c r="I59" s="209"/>
    </row>
    <row r="60" spans="1:9" x14ac:dyDescent="0.2">
      <c r="A60" s="102"/>
      <c r="B60" s="179"/>
      <c r="C60" s="179"/>
      <c r="D60" s="179"/>
      <c r="E60" s="179"/>
      <c r="F60" s="179"/>
      <c r="G60" s="179"/>
      <c r="H60" s="180"/>
      <c r="I60" s="181"/>
    </row>
    <row r="61" spans="1:9" x14ac:dyDescent="0.2">
      <c r="A61" s="182" t="s">
        <v>150</v>
      </c>
      <c r="B61" s="183"/>
      <c r="C61" s="184"/>
      <c r="D61" s="185"/>
      <c r="E61" s="185"/>
      <c r="F61" s="185"/>
      <c r="G61" s="185"/>
      <c r="H61" s="185"/>
      <c r="I61" s="186"/>
    </row>
    <row r="62" spans="1:9" x14ac:dyDescent="0.2">
      <c r="A62" s="187"/>
      <c r="B62" s="111"/>
      <c r="C62" s="111"/>
      <c r="D62" s="111"/>
      <c r="E62" s="117"/>
      <c r="F62" s="92"/>
      <c r="G62" s="188"/>
      <c r="H62" s="189"/>
      <c r="I62" s="190"/>
    </row>
    <row r="63" spans="1:9" x14ac:dyDescent="0.2">
      <c r="A63" s="191"/>
      <c r="B63" s="192"/>
      <c r="C63" s="111"/>
      <c r="D63" s="111"/>
      <c r="E63" s="111"/>
      <c r="F63" s="111"/>
      <c r="G63" s="156"/>
      <c r="H63" s="157"/>
      <c r="I63" s="114"/>
    </row>
    <row r="64" spans="1:9" ht="13.5" thickBot="1" x14ac:dyDescent="0.25">
      <c r="A64" s="182" t="s">
        <v>150</v>
      </c>
      <c r="B64" s="111"/>
      <c r="C64" s="111"/>
      <c r="D64" s="111"/>
      <c r="E64" s="111"/>
      <c r="F64" s="111"/>
      <c r="G64" s="193"/>
      <c r="H64" s="194"/>
      <c r="I64" s="195"/>
    </row>
    <row r="65" spans="1:9" x14ac:dyDescent="0.2">
      <c r="A65" s="102"/>
      <c r="B65" s="111"/>
      <c r="C65" s="111"/>
      <c r="D65" s="111"/>
      <c r="E65" s="117" t="s">
        <v>151</v>
      </c>
      <c r="F65" s="92"/>
      <c r="G65" s="220" t="s">
        <v>152</v>
      </c>
      <c r="H65" s="221"/>
      <c r="I65" s="222"/>
    </row>
    <row r="66" spans="1:9" x14ac:dyDescent="0.2">
      <c r="A66" s="196"/>
      <c r="B66" s="197"/>
      <c r="C66" s="198"/>
      <c r="D66" s="198"/>
      <c r="E66" s="198"/>
      <c r="F66" s="198"/>
      <c r="G66" s="212"/>
      <c r="H66" s="213"/>
      <c r="I66" s="199"/>
    </row>
  </sheetData>
  <mergeCells count="10">
    <mergeCell ref="B58:I58"/>
    <mergeCell ref="B59:I59"/>
    <mergeCell ref="A1:D1"/>
    <mergeCell ref="G66:H66"/>
    <mergeCell ref="A3:D3"/>
    <mergeCell ref="A5:I5"/>
    <mergeCell ref="G65:I65"/>
    <mergeCell ref="B56:E56"/>
    <mergeCell ref="B57:I57"/>
    <mergeCell ref="A6:I6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 xr:uid="{00000000-0004-0000-0100-000000000000}"/>
    <hyperlink ref="C21" r:id="rId2" xr:uid="{00000000-0004-0000-0100-000001000000}"/>
    <hyperlink ref="C51" r:id="rId3" xr:uid="{00000000-0004-0000-0100-000002000000}"/>
  </hyperlinks>
  <pageMargins left="0.75" right="0.75" top="1" bottom="1" header="0.5" footer="0.5"/>
  <pageSetup paperSize="9" scale="8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65"/>
  <sheetViews>
    <sheetView tabSelected="1" topLeftCell="A46" zoomScaleNormal="100" zoomScaleSheetLayoutView="85" workbookViewId="0">
      <selection activeCell="K24" sqref="K24"/>
    </sheetView>
  </sheetViews>
  <sheetFormatPr defaultRowHeight="15" x14ac:dyDescent="0.2"/>
  <cols>
    <col min="1" max="1" width="15.7109375" style="83" customWidth="1"/>
    <col min="2" max="2" width="59.85546875" style="83" customWidth="1"/>
    <col min="3" max="3" width="5.7109375" style="65" customWidth="1"/>
    <col min="4" max="5" width="20.7109375" style="83" customWidth="1"/>
    <col min="6" max="16384" width="9.140625" style="68"/>
  </cols>
  <sheetData>
    <row r="1" spans="1:5" s="64" customFormat="1" ht="14.25" customHeight="1" x14ac:dyDescent="0.2">
      <c r="A1" s="61"/>
      <c r="B1" s="61"/>
      <c r="C1" s="62"/>
      <c r="D1" s="61"/>
      <c r="E1" s="63" t="s">
        <v>45</v>
      </c>
    </row>
    <row r="2" spans="1:5" s="64" customFormat="1" ht="24" customHeight="1" x14ac:dyDescent="0.2">
      <c r="A2" s="230" t="s">
        <v>44</v>
      </c>
      <c r="B2" s="230"/>
      <c r="C2" s="230"/>
      <c r="D2" s="230"/>
      <c r="E2" s="230"/>
    </row>
    <row r="3" spans="1:5" s="64" customFormat="1" ht="22.5" customHeight="1" x14ac:dyDescent="0.2">
      <c r="A3" s="229" t="s">
        <v>176</v>
      </c>
      <c r="B3" s="229"/>
      <c r="C3" s="229"/>
      <c r="D3" s="229"/>
      <c r="E3" s="61"/>
    </row>
    <row r="4" spans="1:5" s="64" customFormat="1" ht="22.5" customHeight="1" x14ac:dyDescent="0.2">
      <c r="A4" s="229" t="s">
        <v>165</v>
      </c>
      <c r="B4" s="229"/>
      <c r="C4" s="229"/>
      <c r="D4" s="229"/>
      <c r="E4" s="65"/>
    </row>
    <row r="5" spans="1:5" s="64" customFormat="1" ht="22.5" customHeight="1" x14ac:dyDescent="0.2">
      <c r="A5" s="229" t="s">
        <v>177</v>
      </c>
      <c r="B5" s="229"/>
      <c r="C5" s="229"/>
      <c r="D5" s="229"/>
      <c r="E5" s="61"/>
    </row>
    <row r="6" spans="1:5" s="64" customFormat="1" ht="22.5" customHeight="1" x14ac:dyDescent="0.2">
      <c r="A6" s="228" t="s">
        <v>194</v>
      </c>
      <c r="B6" s="229"/>
      <c r="C6" s="229"/>
      <c r="D6" s="229"/>
      <c r="E6" s="229"/>
    </row>
    <row r="7" spans="1:5" s="64" customFormat="1" ht="24" customHeight="1" x14ac:dyDescent="0.2">
      <c r="A7" s="61"/>
      <c r="B7" s="61"/>
      <c r="C7" s="62"/>
      <c r="D7" s="61"/>
      <c r="E7" s="66" t="s">
        <v>153</v>
      </c>
    </row>
    <row r="8" spans="1:5" ht="51" customHeight="1" x14ac:dyDescent="0.2">
      <c r="A8" s="67" t="s">
        <v>80</v>
      </c>
      <c r="B8" s="67" t="s">
        <v>6</v>
      </c>
      <c r="C8" s="67" t="s">
        <v>46</v>
      </c>
      <c r="D8" s="67" t="s">
        <v>169</v>
      </c>
      <c r="E8" s="67" t="s">
        <v>54</v>
      </c>
    </row>
    <row r="9" spans="1:5" ht="33" customHeight="1" x14ac:dyDescent="0.2">
      <c r="A9" s="69"/>
      <c r="B9" s="70" t="s">
        <v>191</v>
      </c>
      <c r="C9" s="69">
        <v>1</v>
      </c>
      <c r="D9" s="71">
        <f>+D10+D11</f>
        <v>22227384</v>
      </c>
      <c r="E9" s="71">
        <f>+E10+E11</f>
        <v>22243969</v>
      </c>
    </row>
    <row r="10" spans="1:5" ht="27" customHeight="1" x14ac:dyDescent="0.25">
      <c r="A10" s="69">
        <v>10</v>
      </c>
      <c r="B10" s="72" t="s">
        <v>27</v>
      </c>
      <c r="C10" s="69">
        <v>2</v>
      </c>
      <c r="D10" s="73">
        <v>226963</v>
      </c>
      <c r="E10" s="74">
        <v>194447</v>
      </c>
    </row>
    <row r="11" spans="1:5" ht="33" customHeight="1" x14ac:dyDescent="0.2">
      <c r="A11" s="69"/>
      <c r="B11" s="15" t="s">
        <v>199</v>
      </c>
      <c r="C11" s="69">
        <v>3</v>
      </c>
      <c r="D11" s="71">
        <f>D12</f>
        <v>22000421</v>
      </c>
      <c r="E11" s="71">
        <f>E12</f>
        <v>22049522</v>
      </c>
    </row>
    <row r="12" spans="1:5" ht="27" customHeight="1" x14ac:dyDescent="0.25">
      <c r="A12" s="69"/>
      <c r="B12" s="203" t="s">
        <v>195</v>
      </c>
      <c r="C12" s="69">
        <v>4</v>
      </c>
      <c r="D12" s="73">
        <f>D13+D14</f>
        <v>22000421</v>
      </c>
      <c r="E12" s="73">
        <f>E13+E14</f>
        <v>22049522</v>
      </c>
    </row>
    <row r="13" spans="1:5" ht="27" customHeight="1" x14ac:dyDescent="0.25">
      <c r="A13" s="204" t="s">
        <v>198</v>
      </c>
      <c r="B13" s="203" t="s">
        <v>196</v>
      </c>
      <c r="C13" s="69">
        <v>5</v>
      </c>
      <c r="D13" s="74">
        <v>22000421</v>
      </c>
      <c r="E13" s="74">
        <v>22049522</v>
      </c>
    </row>
    <row r="14" spans="1:5" ht="27" customHeight="1" x14ac:dyDescent="0.25">
      <c r="A14" s="204" t="s">
        <v>198</v>
      </c>
      <c r="B14" s="203" t="s">
        <v>197</v>
      </c>
      <c r="C14" s="69">
        <v>6</v>
      </c>
      <c r="D14" s="74">
        <v>0</v>
      </c>
      <c r="E14" s="74">
        <v>0</v>
      </c>
    </row>
    <row r="15" spans="1:5" ht="31.5" customHeight="1" x14ac:dyDescent="0.2">
      <c r="A15" s="69"/>
      <c r="B15" s="14" t="s">
        <v>219</v>
      </c>
      <c r="C15" s="69">
        <v>7</v>
      </c>
      <c r="D15" s="71">
        <f>+SUM(D16:D23)</f>
        <v>11671</v>
      </c>
      <c r="E15" s="71">
        <f>+SUM(E16:E23)</f>
        <v>11941</v>
      </c>
    </row>
    <row r="16" spans="1:5" ht="27" customHeight="1" x14ac:dyDescent="0.25">
      <c r="A16" s="69" t="s">
        <v>81</v>
      </c>
      <c r="B16" s="72" t="s">
        <v>1</v>
      </c>
      <c r="C16" s="69">
        <v>8</v>
      </c>
      <c r="D16" s="73">
        <v>0</v>
      </c>
      <c r="E16" s="74">
        <v>0</v>
      </c>
    </row>
    <row r="17" spans="1:5" ht="27" customHeight="1" x14ac:dyDescent="0.25">
      <c r="A17" s="69">
        <v>13</v>
      </c>
      <c r="B17" s="72" t="s">
        <v>47</v>
      </c>
      <c r="C17" s="69">
        <v>9</v>
      </c>
      <c r="D17" s="74">
        <v>11669</v>
      </c>
      <c r="E17" s="74">
        <v>11551</v>
      </c>
    </row>
    <row r="18" spans="1:5" ht="27" customHeight="1" x14ac:dyDescent="0.25">
      <c r="A18" s="69">
        <v>14</v>
      </c>
      <c r="B18" s="72" t="s">
        <v>33</v>
      </c>
      <c r="C18" s="69">
        <v>10</v>
      </c>
      <c r="D18" s="73">
        <v>0</v>
      </c>
      <c r="E18" s="74">
        <v>0</v>
      </c>
    </row>
    <row r="19" spans="1:5" ht="27" customHeight="1" x14ac:dyDescent="0.25">
      <c r="A19" s="69">
        <v>15</v>
      </c>
      <c r="B19" s="72" t="s">
        <v>36</v>
      </c>
      <c r="C19" s="69">
        <v>11</v>
      </c>
      <c r="D19" s="73">
        <v>0</v>
      </c>
      <c r="E19" s="74">
        <v>0</v>
      </c>
    </row>
    <row r="20" spans="1:5" ht="27" customHeight="1" x14ac:dyDescent="0.25">
      <c r="A20" s="69">
        <v>16</v>
      </c>
      <c r="B20" s="72" t="s">
        <v>37</v>
      </c>
      <c r="C20" s="69">
        <v>12</v>
      </c>
      <c r="D20" s="73">
        <v>0</v>
      </c>
      <c r="E20" s="74">
        <v>0</v>
      </c>
    </row>
    <row r="21" spans="1:5" ht="27" customHeight="1" x14ac:dyDescent="0.25">
      <c r="A21" s="69">
        <v>17</v>
      </c>
      <c r="B21" s="72" t="s">
        <v>82</v>
      </c>
      <c r="C21" s="69">
        <v>13</v>
      </c>
      <c r="D21" s="74">
        <v>0</v>
      </c>
      <c r="E21" s="74">
        <v>378</v>
      </c>
    </row>
    <row r="22" spans="1:5" ht="27" customHeight="1" x14ac:dyDescent="0.25">
      <c r="A22" s="69">
        <v>18</v>
      </c>
      <c r="B22" s="72" t="s">
        <v>28</v>
      </c>
      <c r="C22" s="69">
        <v>14</v>
      </c>
      <c r="D22" s="74">
        <v>2</v>
      </c>
      <c r="E22" s="74">
        <v>12</v>
      </c>
    </row>
    <row r="23" spans="1:5" ht="27" customHeight="1" x14ac:dyDescent="0.25">
      <c r="A23" s="69">
        <v>19</v>
      </c>
      <c r="B23" s="72" t="s">
        <v>76</v>
      </c>
      <c r="C23" s="69">
        <v>15</v>
      </c>
      <c r="D23" s="73">
        <v>0</v>
      </c>
      <c r="E23" s="73">
        <v>0</v>
      </c>
    </row>
    <row r="24" spans="1:5" ht="30.75" customHeight="1" x14ac:dyDescent="0.2">
      <c r="A24" s="76"/>
      <c r="B24" s="14" t="s">
        <v>220</v>
      </c>
      <c r="C24" s="69">
        <v>16</v>
      </c>
      <c r="D24" s="71">
        <f>+D9+D15</f>
        <v>22239055</v>
      </c>
      <c r="E24" s="71">
        <f>+E9+E15</f>
        <v>22255910</v>
      </c>
    </row>
    <row r="25" spans="1:5" ht="27" customHeight="1" x14ac:dyDescent="0.2">
      <c r="A25" s="69" t="s">
        <v>48</v>
      </c>
      <c r="B25" s="77" t="s">
        <v>26</v>
      </c>
      <c r="C25" s="69">
        <v>17</v>
      </c>
      <c r="D25" s="78">
        <v>580629</v>
      </c>
      <c r="E25" s="78">
        <v>585049</v>
      </c>
    </row>
    <row r="26" spans="1:5" ht="10.5" customHeight="1" x14ac:dyDescent="0.2">
      <c r="A26" s="76"/>
      <c r="B26" s="77"/>
      <c r="C26" s="69"/>
      <c r="D26" s="71"/>
      <c r="E26" s="71"/>
    </row>
    <row r="27" spans="1:5" ht="31.5" customHeight="1" x14ac:dyDescent="0.2">
      <c r="A27" s="69"/>
      <c r="B27" s="14" t="s">
        <v>221</v>
      </c>
      <c r="C27" s="69">
        <v>18</v>
      </c>
      <c r="D27" s="71">
        <f>+D28+D29</f>
        <v>0</v>
      </c>
      <c r="E27" s="71">
        <f>+E28+E29</f>
        <v>0</v>
      </c>
    </row>
    <row r="28" spans="1:5" ht="27" customHeight="1" x14ac:dyDescent="0.25">
      <c r="A28" s="69" t="s">
        <v>83</v>
      </c>
      <c r="B28" s="72" t="s">
        <v>34</v>
      </c>
      <c r="C28" s="69">
        <v>19</v>
      </c>
      <c r="D28" s="73">
        <v>0</v>
      </c>
      <c r="E28" s="74">
        <v>0</v>
      </c>
    </row>
    <row r="29" spans="1:5" ht="27" customHeight="1" x14ac:dyDescent="0.25">
      <c r="A29" s="69">
        <v>22</v>
      </c>
      <c r="B29" s="75" t="s">
        <v>84</v>
      </c>
      <c r="C29" s="69">
        <v>20</v>
      </c>
      <c r="D29" s="73">
        <v>0</v>
      </c>
      <c r="E29" s="73">
        <v>0</v>
      </c>
    </row>
    <row r="30" spans="1:5" ht="31.5" customHeight="1" x14ac:dyDescent="0.2">
      <c r="A30" s="69"/>
      <c r="B30" s="14" t="s">
        <v>222</v>
      </c>
      <c r="C30" s="69">
        <v>21</v>
      </c>
      <c r="D30" s="71">
        <f>+SUM(D31:D37)</f>
        <v>70725</v>
      </c>
      <c r="E30" s="71">
        <f>+SUM(E31:E37)</f>
        <v>70558</v>
      </c>
    </row>
    <row r="31" spans="1:5" ht="27" customHeight="1" x14ac:dyDescent="0.25">
      <c r="A31" s="69">
        <v>23</v>
      </c>
      <c r="B31" s="72" t="s">
        <v>2</v>
      </c>
      <c r="C31" s="69">
        <v>22</v>
      </c>
      <c r="D31" s="79">
        <v>46331</v>
      </c>
      <c r="E31" s="79">
        <v>46366</v>
      </c>
    </row>
    <row r="32" spans="1:5" ht="27" customHeight="1" x14ac:dyDescent="0.25">
      <c r="A32" s="69">
        <v>24</v>
      </c>
      <c r="B32" s="72" t="s">
        <v>38</v>
      </c>
      <c r="C32" s="69">
        <v>23</v>
      </c>
      <c r="D32" s="79">
        <v>3300</v>
      </c>
      <c r="E32" s="79">
        <v>4127</v>
      </c>
    </row>
    <row r="33" spans="1:5" ht="27" customHeight="1" x14ac:dyDescent="0.25">
      <c r="A33" s="69">
        <v>25</v>
      </c>
      <c r="B33" s="72" t="s">
        <v>39</v>
      </c>
      <c r="C33" s="69">
        <v>24</v>
      </c>
      <c r="D33" s="79">
        <v>20279</v>
      </c>
      <c r="E33" s="79">
        <v>20065</v>
      </c>
    </row>
    <row r="34" spans="1:5" ht="27" customHeight="1" x14ac:dyDescent="0.25">
      <c r="A34" s="69">
        <v>26</v>
      </c>
      <c r="B34" s="72" t="s">
        <v>85</v>
      </c>
      <c r="C34" s="69">
        <v>25</v>
      </c>
      <c r="D34" s="80">
        <v>0</v>
      </c>
      <c r="E34" s="80">
        <v>0</v>
      </c>
    </row>
    <row r="35" spans="1:5" ht="27" customHeight="1" x14ac:dyDescent="0.25">
      <c r="A35" s="69">
        <v>27</v>
      </c>
      <c r="B35" s="72" t="s">
        <v>40</v>
      </c>
      <c r="C35" s="69">
        <v>26</v>
      </c>
      <c r="D35" s="80">
        <v>815</v>
      </c>
      <c r="E35" s="80">
        <v>0</v>
      </c>
    </row>
    <row r="36" spans="1:5" ht="27" customHeight="1" x14ac:dyDescent="0.25">
      <c r="A36" s="69">
        <v>28</v>
      </c>
      <c r="B36" s="72" t="s">
        <v>41</v>
      </c>
      <c r="C36" s="69">
        <v>27</v>
      </c>
      <c r="D36" s="80">
        <v>0</v>
      </c>
      <c r="E36" s="80">
        <v>0</v>
      </c>
    </row>
    <row r="37" spans="1:5" ht="27" customHeight="1" x14ac:dyDescent="0.25">
      <c r="A37" s="69">
        <v>29</v>
      </c>
      <c r="B37" s="72" t="s">
        <v>77</v>
      </c>
      <c r="C37" s="69">
        <v>28</v>
      </c>
      <c r="D37" s="80">
        <v>0</v>
      </c>
      <c r="E37" s="80">
        <v>0</v>
      </c>
    </row>
    <row r="38" spans="1:5" ht="32.25" customHeight="1" x14ac:dyDescent="0.2">
      <c r="A38" s="76"/>
      <c r="B38" s="14" t="s">
        <v>223</v>
      </c>
      <c r="C38" s="69">
        <v>29</v>
      </c>
      <c r="D38" s="71">
        <f>+D27+D30</f>
        <v>70725</v>
      </c>
      <c r="E38" s="71">
        <f>+E27+E30</f>
        <v>70558</v>
      </c>
    </row>
    <row r="39" spans="1:5" ht="9.75" customHeight="1" x14ac:dyDescent="0.25">
      <c r="A39" s="69"/>
      <c r="B39" s="72"/>
      <c r="C39" s="69"/>
      <c r="D39" s="73"/>
      <c r="E39" s="73"/>
    </row>
    <row r="40" spans="1:5" ht="31.5" customHeight="1" x14ac:dyDescent="0.2">
      <c r="A40" s="76"/>
      <c r="B40" s="14" t="s">
        <v>224</v>
      </c>
      <c r="C40" s="69">
        <v>30</v>
      </c>
      <c r="D40" s="71">
        <f>+D24-D38</f>
        <v>22168330</v>
      </c>
      <c r="E40" s="71">
        <f>+E24-E38</f>
        <v>22185352</v>
      </c>
    </row>
    <row r="41" spans="1:5" ht="11.25" customHeight="1" x14ac:dyDescent="0.25">
      <c r="A41" s="69"/>
      <c r="B41" s="72"/>
      <c r="C41" s="69"/>
      <c r="D41" s="73"/>
      <c r="E41" s="73"/>
    </row>
    <row r="42" spans="1:5" ht="27" customHeight="1" x14ac:dyDescent="0.2">
      <c r="A42" s="76"/>
      <c r="B42" s="77" t="s">
        <v>86</v>
      </c>
      <c r="C42" s="69">
        <v>31</v>
      </c>
      <c r="D42" s="71">
        <v>506000</v>
      </c>
      <c r="E42" s="71">
        <v>506000</v>
      </c>
    </row>
    <row r="43" spans="1:5" ht="9.75" customHeight="1" x14ac:dyDescent="0.25">
      <c r="A43" s="69"/>
      <c r="B43" s="72"/>
      <c r="C43" s="69"/>
      <c r="D43" s="73"/>
      <c r="E43" s="73"/>
    </row>
    <row r="44" spans="1:5" ht="31.5" customHeight="1" x14ac:dyDescent="0.2">
      <c r="A44" s="76"/>
      <c r="B44" s="14" t="s">
        <v>218</v>
      </c>
      <c r="C44" s="69">
        <v>32</v>
      </c>
      <c r="D44" s="81">
        <f>+D40/D42</f>
        <v>43.810928853754938</v>
      </c>
      <c r="E44" s="81">
        <f>+E40/E42</f>
        <v>43.844569169960472</v>
      </c>
    </row>
    <row r="45" spans="1:5" ht="12" customHeight="1" x14ac:dyDescent="0.25">
      <c r="A45" s="69"/>
      <c r="B45" s="72"/>
      <c r="C45" s="69"/>
      <c r="D45" s="73"/>
      <c r="E45" s="73"/>
    </row>
    <row r="46" spans="1:5" ht="27" customHeight="1" x14ac:dyDescent="0.25">
      <c r="A46" s="69"/>
      <c r="B46" s="77" t="s">
        <v>87</v>
      </c>
      <c r="C46" s="69">
        <v>33</v>
      </c>
      <c r="D46" s="73"/>
      <c r="E46" s="73"/>
    </row>
    <row r="47" spans="1:5" ht="27" customHeight="1" x14ac:dyDescent="0.25">
      <c r="A47" s="69">
        <v>90</v>
      </c>
      <c r="B47" s="72" t="s">
        <v>88</v>
      </c>
      <c r="C47" s="69">
        <v>34</v>
      </c>
      <c r="D47" s="80">
        <v>15180000</v>
      </c>
      <c r="E47" s="79">
        <v>15180000</v>
      </c>
    </row>
    <row r="48" spans="1:5" ht="27" customHeight="1" x14ac:dyDescent="0.25">
      <c r="A48" s="69">
        <v>91</v>
      </c>
      <c r="B48" s="72" t="s">
        <v>89</v>
      </c>
      <c r="C48" s="69">
        <v>35</v>
      </c>
      <c r="D48" s="80">
        <v>0</v>
      </c>
      <c r="E48" s="79">
        <v>0</v>
      </c>
    </row>
    <row r="49" spans="1:8" ht="27" customHeight="1" x14ac:dyDescent="0.25">
      <c r="A49" s="69">
        <v>92</v>
      </c>
      <c r="B49" s="72" t="s">
        <v>90</v>
      </c>
      <c r="C49" s="69">
        <v>36</v>
      </c>
      <c r="D49" s="80">
        <v>0</v>
      </c>
      <c r="E49" s="79">
        <v>0</v>
      </c>
    </row>
    <row r="50" spans="1:8" ht="27" customHeight="1" x14ac:dyDescent="0.25">
      <c r="A50" s="69">
        <v>93</v>
      </c>
      <c r="B50" s="72" t="s">
        <v>91</v>
      </c>
      <c r="C50" s="69">
        <v>37</v>
      </c>
      <c r="D50" s="79">
        <v>693841</v>
      </c>
      <c r="E50" s="79">
        <v>693841</v>
      </c>
    </row>
    <row r="51" spans="1:8" ht="27" customHeight="1" x14ac:dyDescent="0.25">
      <c r="A51" s="69">
        <v>96</v>
      </c>
      <c r="B51" s="206" t="s">
        <v>200</v>
      </c>
      <c r="C51" s="69">
        <v>38</v>
      </c>
      <c r="D51" s="79">
        <v>1104124</v>
      </c>
      <c r="E51" s="79">
        <v>0</v>
      </c>
      <c r="G51" s="200"/>
    </row>
    <row r="52" spans="1:8" ht="27" customHeight="1" x14ac:dyDescent="0.25">
      <c r="A52" s="69">
        <v>97</v>
      </c>
      <c r="B52" s="72" t="s">
        <v>29</v>
      </c>
      <c r="C52" s="69">
        <v>39</v>
      </c>
      <c r="D52" s="79">
        <v>0</v>
      </c>
      <c r="E52" s="79">
        <v>0</v>
      </c>
    </row>
    <row r="53" spans="1:8" ht="27" customHeight="1" x14ac:dyDescent="0.25">
      <c r="A53" s="69">
        <v>95</v>
      </c>
      <c r="B53" s="72" t="s">
        <v>25</v>
      </c>
      <c r="C53" s="69">
        <v>40</v>
      </c>
      <c r="D53" s="79">
        <v>3768356</v>
      </c>
      <c r="E53" s="79">
        <v>6294489</v>
      </c>
    </row>
    <row r="54" spans="1:8" ht="27" customHeight="1" x14ac:dyDescent="0.25">
      <c r="A54" s="69">
        <v>94</v>
      </c>
      <c r="B54" s="72" t="s">
        <v>92</v>
      </c>
      <c r="C54" s="69">
        <v>41</v>
      </c>
      <c r="D54" s="79">
        <v>1422009</v>
      </c>
      <c r="E54" s="79">
        <v>17022</v>
      </c>
      <c r="G54" s="200"/>
      <c r="H54" s="200"/>
    </row>
    <row r="55" spans="1:8" ht="30" customHeight="1" x14ac:dyDescent="0.2">
      <c r="A55" s="76"/>
      <c r="B55" s="14" t="s">
        <v>217</v>
      </c>
      <c r="C55" s="69">
        <v>42</v>
      </c>
      <c r="D55" s="71">
        <f>+SUM(D47:D54)</f>
        <v>22168330</v>
      </c>
      <c r="E55" s="71">
        <f>+SUM(E47:E54)</f>
        <v>22185352</v>
      </c>
      <c r="G55" s="200"/>
      <c r="H55" s="200"/>
    </row>
    <row r="56" spans="1:8" ht="27" customHeight="1" x14ac:dyDescent="0.2">
      <c r="A56" s="69" t="s">
        <v>49</v>
      </c>
      <c r="B56" s="77" t="s">
        <v>35</v>
      </c>
      <c r="C56" s="69">
        <v>43</v>
      </c>
      <c r="D56" s="78">
        <v>580629</v>
      </c>
      <c r="E56" s="78">
        <v>585049</v>
      </c>
    </row>
    <row r="57" spans="1:8" ht="21" customHeight="1" x14ac:dyDescent="0.2">
      <c r="A57" s="82"/>
    </row>
    <row r="58" spans="1:8" ht="21" customHeight="1" x14ac:dyDescent="0.2">
      <c r="A58" s="82"/>
      <c r="D58" s="84"/>
      <c r="E58" s="84"/>
    </row>
    <row r="59" spans="1:8" ht="21" customHeight="1" x14ac:dyDescent="0.2">
      <c r="A59" s="82"/>
      <c r="D59" s="84"/>
      <c r="E59" s="84"/>
    </row>
    <row r="60" spans="1:8" ht="21" customHeight="1" x14ac:dyDescent="0.2">
      <c r="A60" s="82"/>
      <c r="D60" s="84"/>
      <c r="E60" s="84"/>
    </row>
    <row r="61" spans="1:8" ht="21" customHeight="1" x14ac:dyDescent="0.2">
      <c r="A61" s="85"/>
      <c r="B61" s="86"/>
      <c r="C61" s="85"/>
      <c r="D61" s="87"/>
      <c r="E61" s="87"/>
    </row>
    <row r="62" spans="1:8" ht="21" customHeight="1" x14ac:dyDescent="0.2">
      <c r="A62" s="85"/>
      <c r="B62" s="86"/>
      <c r="C62" s="85"/>
      <c r="D62" s="87"/>
      <c r="E62" s="87"/>
    </row>
    <row r="63" spans="1:8" ht="21" customHeight="1" x14ac:dyDescent="0.2">
      <c r="A63" s="85"/>
      <c r="B63" s="86"/>
      <c r="C63" s="85"/>
      <c r="D63" s="87"/>
      <c r="E63" s="87"/>
    </row>
    <row r="64" spans="1:8" ht="21" customHeight="1" x14ac:dyDescent="0.2">
      <c r="A64" s="85"/>
      <c r="B64" s="86"/>
      <c r="C64" s="85"/>
      <c r="D64" s="87"/>
      <c r="E64" s="87"/>
    </row>
    <row r="65" spans="1:5" ht="21" customHeight="1" x14ac:dyDescent="0.2">
      <c r="A65" s="85"/>
      <c r="B65" s="86"/>
      <c r="C65" s="85"/>
      <c r="D65" s="87"/>
      <c r="E65" s="87"/>
    </row>
  </sheetData>
  <protectedRanges>
    <protectedRange sqref="D13:D14" name="Range1_2_1"/>
    <protectedRange sqref="D17 D21:D22" name="Range1_3_1"/>
    <protectedRange sqref="D31:D33" name="Range1_4"/>
    <protectedRange sqref="D54" name="Range1_5_2"/>
    <protectedRange sqref="D51" name="Range1_7"/>
    <protectedRange sqref="E16" name="Range1_3_2"/>
    <protectedRange sqref="E14" name="Range1_2_1_1"/>
    <protectedRange sqref="E18:E20" name="Range1_3_1_1"/>
    <protectedRange sqref="E10" name="Range1_13"/>
    <protectedRange sqref="E13" name="Range1_1_1"/>
    <protectedRange sqref="E17" name="Range1_2_2"/>
    <protectedRange sqref="E21:E22" name="Range1_5_1"/>
    <protectedRange sqref="E28" name="Range1_6_1"/>
    <protectedRange sqref="E31:E33" name="Range1_8_1"/>
    <protectedRange sqref="E53" name="Range1_9_1"/>
    <protectedRange sqref="E54" name="Range1_10_1"/>
    <protectedRange sqref="E51" name="Range1_11_1"/>
    <protectedRange sqref="E50" name="Range1_12_1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61"/>
  <sheetViews>
    <sheetView tabSelected="1" topLeftCell="A28" zoomScaleNormal="100" zoomScaleSheetLayoutView="85" workbookViewId="0">
      <selection activeCell="K24" sqref="K24"/>
    </sheetView>
  </sheetViews>
  <sheetFormatPr defaultRowHeight="14.25" x14ac:dyDescent="0.2"/>
  <cols>
    <col min="1" max="1" width="15.140625" style="43" customWidth="1"/>
    <col min="2" max="2" width="56.28515625" style="43" customWidth="1"/>
    <col min="3" max="3" width="5.7109375" style="41" customWidth="1"/>
    <col min="4" max="5" width="15.7109375" style="41" customWidth="1"/>
    <col min="6" max="6" width="15.7109375" style="43" customWidth="1"/>
    <col min="7" max="7" width="15.7109375" style="60" customWidth="1"/>
    <col min="8" max="16384" width="9.140625" style="43"/>
  </cols>
  <sheetData>
    <row r="1" spans="1:7" s="41" customFormat="1" ht="15.75" customHeight="1" x14ac:dyDescent="0.2">
      <c r="A1" s="38"/>
      <c r="B1" s="38"/>
      <c r="C1" s="39"/>
      <c r="D1" s="39"/>
      <c r="E1" s="39"/>
      <c r="F1" s="38"/>
      <c r="G1" s="40" t="s">
        <v>50</v>
      </c>
    </row>
    <row r="2" spans="1:7" s="41" customFormat="1" ht="24" customHeight="1" x14ac:dyDescent="0.2">
      <c r="A2" s="231" t="s">
        <v>51</v>
      </c>
      <c r="B2" s="231"/>
      <c r="C2" s="231"/>
      <c r="D2" s="231"/>
      <c r="E2" s="231"/>
      <c r="F2" s="231"/>
      <c r="G2" s="231"/>
    </row>
    <row r="3" spans="1:7" s="41" customFormat="1" ht="21" customHeight="1" x14ac:dyDescent="0.2">
      <c r="A3" s="232" t="s">
        <v>178</v>
      </c>
      <c r="B3" s="232"/>
      <c r="C3" s="232"/>
      <c r="D3" s="232"/>
      <c r="E3" s="232"/>
      <c r="F3" s="232"/>
      <c r="G3" s="232"/>
    </row>
    <row r="4" spans="1:7" s="41" customFormat="1" ht="21" customHeight="1" x14ac:dyDescent="0.2">
      <c r="A4" s="232" t="s">
        <v>165</v>
      </c>
      <c r="B4" s="232"/>
      <c r="C4" s="232"/>
      <c r="D4" s="232"/>
      <c r="E4" s="232"/>
      <c r="F4" s="232"/>
      <c r="G4" s="232"/>
    </row>
    <row r="5" spans="1:7" s="41" customFormat="1" ht="21" customHeight="1" x14ac:dyDescent="0.2">
      <c r="A5" s="233" t="s">
        <v>194</v>
      </c>
      <c r="B5" s="232"/>
      <c r="C5" s="232"/>
      <c r="D5" s="232"/>
      <c r="E5" s="232"/>
      <c r="F5" s="232"/>
      <c r="G5" s="232"/>
    </row>
    <row r="6" spans="1:7" s="41" customFormat="1" ht="19.5" customHeight="1" x14ac:dyDescent="0.2">
      <c r="A6" s="38"/>
      <c r="B6" s="38"/>
      <c r="C6" s="39"/>
      <c r="D6" s="39"/>
      <c r="E6" s="39"/>
      <c r="F6" s="38"/>
      <c r="G6" s="42" t="s">
        <v>153</v>
      </c>
    </row>
    <row r="7" spans="1:7" ht="37.5" customHeight="1" x14ac:dyDescent="0.2">
      <c r="A7" s="236" t="s">
        <v>0</v>
      </c>
      <c r="B7" s="236" t="s">
        <v>22</v>
      </c>
      <c r="C7" s="236" t="s">
        <v>46</v>
      </c>
      <c r="D7" s="234" t="s">
        <v>170</v>
      </c>
      <c r="E7" s="235"/>
      <c r="F7" s="234" t="s">
        <v>54</v>
      </c>
      <c r="G7" s="235"/>
    </row>
    <row r="8" spans="1:7" ht="37.5" customHeight="1" x14ac:dyDescent="0.2">
      <c r="A8" s="237"/>
      <c r="B8" s="237"/>
      <c r="C8" s="237"/>
      <c r="D8" s="44" t="s">
        <v>93</v>
      </c>
      <c r="E8" s="44" t="s">
        <v>94</v>
      </c>
      <c r="F8" s="44" t="s">
        <v>93</v>
      </c>
      <c r="G8" s="44" t="s">
        <v>94</v>
      </c>
    </row>
    <row r="9" spans="1:7" ht="32.25" customHeight="1" x14ac:dyDescent="0.25">
      <c r="A9" s="44"/>
      <c r="B9" s="45" t="s">
        <v>3</v>
      </c>
      <c r="C9" s="44">
        <v>44</v>
      </c>
      <c r="D9" s="46"/>
      <c r="E9" s="46"/>
      <c r="F9" s="46"/>
      <c r="G9" s="46"/>
    </row>
    <row r="10" spans="1:7" ht="24" customHeight="1" x14ac:dyDescent="0.25">
      <c r="A10" s="44">
        <v>73</v>
      </c>
      <c r="B10" s="47" t="s">
        <v>95</v>
      </c>
      <c r="C10" s="44">
        <v>45</v>
      </c>
      <c r="D10" s="48">
        <v>1205412</v>
      </c>
      <c r="E10" s="48">
        <v>1205412</v>
      </c>
      <c r="F10" s="48">
        <v>646070</v>
      </c>
      <c r="G10" s="48">
        <v>646070</v>
      </c>
    </row>
    <row r="11" spans="1:7" ht="24" customHeight="1" x14ac:dyDescent="0.25">
      <c r="A11" s="44">
        <v>70</v>
      </c>
      <c r="B11" s="47" t="s">
        <v>52</v>
      </c>
      <c r="C11" s="44">
        <v>46</v>
      </c>
      <c r="D11" s="48">
        <v>17</v>
      </c>
      <c r="E11" s="48">
        <v>17</v>
      </c>
      <c r="F11" s="48">
        <v>12</v>
      </c>
      <c r="G11" s="48">
        <v>12</v>
      </c>
    </row>
    <row r="12" spans="1:7" ht="33.75" customHeight="1" x14ac:dyDescent="0.25">
      <c r="A12" s="44" t="s">
        <v>96</v>
      </c>
      <c r="B12" s="47" t="s">
        <v>30</v>
      </c>
      <c r="C12" s="44">
        <v>47</v>
      </c>
      <c r="D12" s="48">
        <v>10238</v>
      </c>
      <c r="E12" s="48">
        <v>10238</v>
      </c>
      <c r="F12" s="48">
        <v>2686</v>
      </c>
      <c r="G12" s="48">
        <v>2686</v>
      </c>
    </row>
    <row r="13" spans="1:7" ht="24" customHeight="1" x14ac:dyDescent="0.25">
      <c r="A13" s="44">
        <v>74</v>
      </c>
      <c r="B13" s="47" t="s">
        <v>97</v>
      </c>
      <c r="C13" s="44">
        <v>48</v>
      </c>
      <c r="D13" s="48">
        <v>0</v>
      </c>
      <c r="E13" s="48">
        <v>0</v>
      </c>
      <c r="F13" s="48">
        <v>0</v>
      </c>
      <c r="G13" s="48">
        <v>0</v>
      </c>
    </row>
    <row r="14" spans="1:7" ht="24" customHeight="1" x14ac:dyDescent="0.25">
      <c r="A14" s="44">
        <v>75</v>
      </c>
      <c r="B14" s="47" t="s">
        <v>4</v>
      </c>
      <c r="C14" s="44">
        <v>49</v>
      </c>
      <c r="D14" s="49">
        <v>0</v>
      </c>
      <c r="E14" s="49">
        <v>0</v>
      </c>
      <c r="F14" s="48">
        <v>0</v>
      </c>
      <c r="G14" s="48">
        <v>0</v>
      </c>
    </row>
    <row r="15" spans="1:7" ht="31.5" customHeight="1" x14ac:dyDescent="0.2">
      <c r="A15" s="50"/>
      <c r="B15" s="14" t="s">
        <v>209</v>
      </c>
      <c r="C15" s="44">
        <v>50</v>
      </c>
      <c r="D15" s="51">
        <f t="shared" ref="D15:F15" si="0">SUM(D10:D14)</f>
        <v>1215667</v>
      </c>
      <c r="E15" s="51">
        <f t="shared" si="0"/>
        <v>1215667</v>
      </c>
      <c r="F15" s="51">
        <f t="shared" si="0"/>
        <v>648768</v>
      </c>
      <c r="G15" s="51">
        <f>SUM(G10:G14)</f>
        <v>648768</v>
      </c>
    </row>
    <row r="16" spans="1:7" ht="24" customHeight="1" x14ac:dyDescent="0.25">
      <c r="A16" s="44"/>
      <c r="B16" s="45" t="s">
        <v>5</v>
      </c>
      <c r="C16" s="44">
        <v>51</v>
      </c>
      <c r="D16" s="51"/>
      <c r="E16" s="51"/>
      <c r="F16" s="52"/>
      <c r="G16" s="52"/>
    </row>
    <row r="17" spans="1:7" ht="24" customHeight="1" x14ac:dyDescent="0.25">
      <c r="A17" s="44">
        <v>63</v>
      </c>
      <c r="B17" s="47" t="s">
        <v>98</v>
      </c>
      <c r="C17" s="44">
        <v>52</v>
      </c>
      <c r="D17" s="48">
        <v>144306</v>
      </c>
      <c r="E17" s="48">
        <v>144306</v>
      </c>
      <c r="F17" s="48">
        <v>0</v>
      </c>
      <c r="G17" s="48">
        <v>0</v>
      </c>
    </row>
    <row r="18" spans="1:7" ht="36" customHeight="1" x14ac:dyDescent="0.25">
      <c r="A18" s="44" t="s">
        <v>78</v>
      </c>
      <c r="B18" s="47" t="s">
        <v>31</v>
      </c>
      <c r="C18" s="44">
        <v>53</v>
      </c>
      <c r="D18" s="48">
        <v>16007</v>
      </c>
      <c r="E18" s="48">
        <v>16007</v>
      </c>
      <c r="F18" s="48">
        <v>3891</v>
      </c>
      <c r="G18" s="48">
        <v>3891</v>
      </c>
    </row>
    <row r="19" spans="1:7" ht="24" customHeight="1" x14ac:dyDescent="0.25">
      <c r="A19" s="44">
        <v>61</v>
      </c>
      <c r="B19" s="47" t="s">
        <v>79</v>
      </c>
      <c r="C19" s="44">
        <v>54</v>
      </c>
      <c r="D19" s="48">
        <v>142771</v>
      </c>
      <c r="E19" s="48">
        <v>142771</v>
      </c>
      <c r="F19" s="48">
        <v>140107</v>
      </c>
      <c r="G19" s="48">
        <v>140107</v>
      </c>
    </row>
    <row r="20" spans="1:7" ht="24" customHeight="1" x14ac:dyDescent="0.25">
      <c r="A20" s="44">
        <v>67</v>
      </c>
      <c r="B20" s="47" t="s">
        <v>42</v>
      </c>
      <c r="C20" s="44">
        <v>55</v>
      </c>
      <c r="D20" s="48">
        <v>0</v>
      </c>
      <c r="E20" s="48">
        <v>0</v>
      </c>
      <c r="F20" s="48">
        <v>0</v>
      </c>
      <c r="G20" s="48">
        <v>0</v>
      </c>
    </row>
    <row r="21" spans="1:7" ht="24" customHeight="1" x14ac:dyDescent="0.25">
      <c r="A21" s="44">
        <v>65</v>
      </c>
      <c r="B21" s="47" t="s">
        <v>43</v>
      </c>
      <c r="C21" s="44">
        <v>56</v>
      </c>
      <c r="D21" s="48">
        <v>9423</v>
      </c>
      <c r="E21" s="48">
        <v>9423</v>
      </c>
      <c r="F21" s="48">
        <v>9247</v>
      </c>
      <c r="G21" s="48">
        <v>9247</v>
      </c>
    </row>
    <row r="22" spans="1:7" ht="24" customHeight="1" x14ac:dyDescent="0.25">
      <c r="A22" s="44">
        <v>66</v>
      </c>
      <c r="B22" s="47" t="s">
        <v>21</v>
      </c>
      <c r="C22" s="44">
        <v>57</v>
      </c>
      <c r="D22" s="48">
        <v>11642</v>
      </c>
      <c r="E22" s="48">
        <v>11642</v>
      </c>
      <c r="F22" s="48">
        <v>7652</v>
      </c>
      <c r="G22" s="48">
        <v>7652</v>
      </c>
    </row>
    <row r="23" spans="1:7" ht="24" customHeight="1" x14ac:dyDescent="0.25">
      <c r="A23" s="44">
        <v>64</v>
      </c>
      <c r="B23" s="47" t="s">
        <v>32</v>
      </c>
      <c r="C23" s="44">
        <v>58</v>
      </c>
      <c r="D23" s="48">
        <v>0</v>
      </c>
      <c r="E23" s="48">
        <v>0</v>
      </c>
      <c r="F23" s="48">
        <v>0</v>
      </c>
      <c r="G23" s="48">
        <v>0</v>
      </c>
    </row>
    <row r="24" spans="1:7" ht="24" customHeight="1" x14ac:dyDescent="0.25">
      <c r="A24" s="44">
        <v>69</v>
      </c>
      <c r="B24" s="47" t="s">
        <v>99</v>
      </c>
      <c r="C24" s="44">
        <v>59</v>
      </c>
      <c r="D24" s="49">
        <v>16730</v>
      </c>
      <c r="E24" s="49">
        <v>16730</v>
      </c>
      <c r="F24" s="48">
        <v>12945</v>
      </c>
      <c r="G24" s="48">
        <v>12945</v>
      </c>
    </row>
    <row r="25" spans="1:7" ht="37.5" customHeight="1" x14ac:dyDescent="0.2">
      <c r="A25" s="50"/>
      <c r="B25" s="14" t="s">
        <v>210</v>
      </c>
      <c r="C25" s="44">
        <v>60</v>
      </c>
      <c r="D25" s="51">
        <f t="shared" ref="D25:F25" si="1">SUM(D17:D24)</f>
        <v>340879</v>
      </c>
      <c r="E25" s="51">
        <f t="shared" si="1"/>
        <v>340879</v>
      </c>
      <c r="F25" s="51">
        <f t="shared" si="1"/>
        <v>173842</v>
      </c>
      <c r="G25" s="51">
        <f>SUM(G17:G24)</f>
        <v>173842</v>
      </c>
    </row>
    <row r="26" spans="1:7" ht="27.75" customHeight="1" x14ac:dyDescent="0.25">
      <c r="A26" s="44"/>
      <c r="B26" s="47"/>
      <c r="C26" s="44"/>
      <c r="D26" s="52"/>
      <c r="E26" s="52"/>
      <c r="F26" s="52"/>
      <c r="G26" s="52"/>
    </row>
    <row r="27" spans="1:7" ht="51.75" customHeight="1" x14ac:dyDescent="0.2">
      <c r="A27" s="50"/>
      <c r="B27" s="14" t="s">
        <v>211</v>
      </c>
      <c r="C27" s="44">
        <v>61</v>
      </c>
      <c r="D27" s="51">
        <f t="shared" ref="D27:F27" si="2">D15-D25</f>
        <v>874788</v>
      </c>
      <c r="E27" s="51">
        <f t="shared" si="2"/>
        <v>874788</v>
      </c>
      <c r="F27" s="51">
        <f t="shared" si="2"/>
        <v>474926</v>
      </c>
      <c r="G27" s="51">
        <f>G15-G25</f>
        <v>474926</v>
      </c>
    </row>
    <row r="28" spans="1:7" ht="38.25" customHeight="1" x14ac:dyDescent="0.25">
      <c r="A28" s="44"/>
      <c r="B28" s="45" t="s">
        <v>100</v>
      </c>
      <c r="C28" s="44">
        <v>62</v>
      </c>
      <c r="D28" s="52"/>
      <c r="E28" s="52"/>
      <c r="F28" s="52"/>
      <c r="G28" s="52"/>
    </row>
    <row r="29" spans="1:7" ht="32.25" customHeight="1" x14ac:dyDescent="0.25">
      <c r="A29" s="44" t="s">
        <v>106</v>
      </c>
      <c r="B29" s="47" t="s">
        <v>101</v>
      </c>
      <c r="C29" s="44">
        <v>63</v>
      </c>
      <c r="D29" s="52">
        <v>0</v>
      </c>
      <c r="E29" s="52">
        <v>0</v>
      </c>
      <c r="F29" s="52">
        <v>-387915</v>
      </c>
      <c r="G29" s="52">
        <v>-387915</v>
      </c>
    </row>
    <row r="30" spans="1:7" ht="24" customHeight="1" x14ac:dyDescent="0.25">
      <c r="A30" s="44" t="s">
        <v>102</v>
      </c>
      <c r="B30" s="47" t="s">
        <v>53</v>
      </c>
      <c r="C30" s="44">
        <v>64</v>
      </c>
      <c r="D30" s="52">
        <v>0</v>
      </c>
      <c r="E30" s="52">
        <v>0</v>
      </c>
      <c r="F30" s="52">
        <v>0</v>
      </c>
      <c r="G30" s="52">
        <v>0</v>
      </c>
    </row>
    <row r="31" spans="1:7" ht="31.5" customHeight="1" x14ac:dyDescent="0.25">
      <c r="A31" s="44" t="s">
        <v>107</v>
      </c>
      <c r="B31" s="47" t="s">
        <v>103</v>
      </c>
      <c r="C31" s="44">
        <v>65</v>
      </c>
      <c r="D31" s="52">
        <v>0</v>
      </c>
      <c r="E31" s="52">
        <v>0</v>
      </c>
      <c r="F31" s="52">
        <v>-69989</v>
      </c>
      <c r="G31" s="52">
        <v>-69989</v>
      </c>
    </row>
    <row r="32" spans="1:7" ht="50.25" customHeight="1" x14ac:dyDescent="0.2">
      <c r="A32" s="50"/>
      <c r="B32" s="14" t="s">
        <v>212</v>
      </c>
      <c r="C32" s="44">
        <v>66</v>
      </c>
      <c r="D32" s="51">
        <f t="shared" ref="D32:F32" si="3">D29+D30+D31</f>
        <v>0</v>
      </c>
      <c r="E32" s="51">
        <f t="shared" si="3"/>
        <v>0</v>
      </c>
      <c r="F32" s="51">
        <f t="shared" si="3"/>
        <v>-457904</v>
      </c>
      <c r="G32" s="51">
        <f>G29+G30+G31</f>
        <v>-457904</v>
      </c>
    </row>
    <row r="33" spans="1:7" ht="10.5" customHeight="1" x14ac:dyDescent="0.25">
      <c r="A33" s="44"/>
      <c r="B33" s="47"/>
      <c r="C33" s="44"/>
      <c r="D33" s="52"/>
      <c r="E33" s="52"/>
      <c r="F33" s="52"/>
      <c r="G33" s="52"/>
    </row>
    <row r="34" spans="1:7" ht="33" customHeight="1" x14ac:dyDescent="0.2">
      <c r="A34" s="50"/>
      <c r="B34" s="14" t="s">
        <v>213</v>
      </c>
      <c r="C34" s="44">
        <v>67</v>
      </c>
      <c r="D34" s="51">
        <f>(D27+D32)</f>
        <v>874788</v>
      </c>
      <c r="E34" s="51">
        <f t="shared" ref="E34:F34" si="4">(E27+E32)</f>
        <v>874788</v>
      </c>
      <c r="F34" s="51">
        <f t="shared" si="4"/>
        <v>17022</v>
      </c>
      <c r="G34" s="51">
        <f>(G27+G32)</f>
        <v>17022</v>
      </c>
    </row>
    <row r="35" spans="1:7" ht="24" customHeight="1" x14ac:dyDescent="0.2">
      <c r="A35" s="50"/>
      <c r="B35" s="45" t="s">
        <v>104</v>
      </c>
      <c r="C35" s="44">
        <v>68</v>
      </c>
      <c r="D35" s="53">
        <v>0</v>
      </c>
      <c r="E35" s="53">
        <v>0</v>
      </c>
      <c r="F35" s="53">
        <v>0</v>
      </c>
      <c r="G35" s="53">
        <v>0</v>
      </c>
    </row>
    <row r="36" spans="1:7" ht="33" customHeight="1" x14ac:dyDescent="0.2">
      <c r="A36" s="50"/>
      <c r="B36" s="14" t="s">
        <v>214</v>
      </c>
      <c r="C36" s="44">
        <v>69</v>
      </c>
      <c r="D36" s="53">
        <f t="shared" ref="D36:F36" si="5">(D34-D35)</f>
        <v>874788</v>
      </c>
      <c r="E36" s="53">
        <f t="shared" si="5"/>
        <v>874788</v>
      </c>
      <c r="F36" s="53">
        <f t="shared" si="5"/>
        <v>17022</v>
      </c>
      <c r="G36" s="53">
        <f>(G34-G35)</f>
        <v>17022</v>
      </c>
    </row>
    <row r="37" spans="1:7" ht="33.75" customHeight="1" x14ac:dyDescent="0.2">
      <c r="A37" s="50"/>
      <c r="B37" s="14" t="s">
        <v>215</v>
      </c>
      <c r="C37" s="44">
        <v>70</v>
      </c>
      <c r="D37" s="53">
        <f t="shared" ref="D37:F37" si="6">D38+D39</f>
        <v>-545095</v>
      </c>
      <c r="E37" s="53">
        <f t="shared" si="6"/>
        <v>-545095</v>
      </c>
      <c r="F37" s="53">
        <f t="shared" si="6"/>
        <v>0</v>
      </c>
      <c r="G37" s="53">
        <f>G38+G39</f>
        <v>0</v>
      </c>
    </row>
    <row r="38" spans="1:7" ht="30" customHeight="1" x14ac:dyDescent="0.25">
      <c r="A38" s="50"/>
      <c r="B38" s="15" t="s">
        <v>201</v>
      </c>
      <c r="C38" s="44">
        <v>71</v>
      </c>
      <c r="D38" s="54">
        <v>-545095</v>
      </c>
      <c r="E38" s="54">
        <v>-545095</v>
      </c>
      <c r="F38" s="54">
        <v>0</v>
      </c>
      <c r="G38" s="54">
        <v>0</v>
      </c>
    </row>
    <row r="39" spans="1:7" ht="24" customHeight="1" x14ac:dyDescent="0.25">
      <c r="A39" s="50"/>
      <c r="B39" s="47" t="s">
        <v>105</v>
      </c>
      <c r="C39" s="44">
        <v>72</v>
      </c>
      <c r="D39" s="54">
        <v>0</v>
      </c>
      <c r="E39" s="54">
        <v>0</v>
      </c>
      <c r="F39" s="54">
        <v>0</v>
      </c>
      <c r="G39" s="54">
        <v>0</v>
      </c>
    </row>
    <row r="40" spans="1:7" ht="36" customHeight="1" x14ac:dyDescent="0.2">
      <c r="A40" s="50"/>
      <c r="B40" s="14" t="s">
        <v>216</v>
      </c>
      <c r="C40" s="44">
        <v>73</v>
      </c>
      <c r="D40" s="53">
        <f>(D36+D37)</f>
        <v>329693</v>
      </c>
      <c r="E40" s="53">
        <f t="shared" ref="E40:F40" si="7">(E36+E37)</f>
        <v>329693</v>
      </c>
      <c r="F40" s="53">
        <f t="shared" si="7"/>
        <v>17022</v>
      </c>
      <c r="G40" s="53">
        <f>(G36+G37)</f>
        <v>17022</v>
      </c>
    </row>
    <row r="41" spans="1:7" ht="24" customHeight="1" x14ac:dyDescent="0.25">
      <c r="A41" s="50"/>
      <c r="B41" s="45" t="s">
        <v>55</v>
      </c>
      <c r="C41" s="44">
        <v>74</v>
      </c>
      <c r="D41" s="205">
        <v>0</v>
      </c>
      <c r="E41" s="205">
        <v>0</v>
      </c>
      <c r="F41" s="205">
        <v>-1104124</v>
      </c>
      <c r="G41" s="205">
        <v>-1104124</v>
      </c>
    </row>
    <row r="42" spans="1:7" ht="24" customHeight="1" x14ac:dyDescent="0.2">
      <c r="A42" s="55"/>
      <c r="B42" s="55"/>
      <c r="C42" s="56"/>
      <c r="D42" s="56"/>
      <c r="E42" s="56"/>
      <c r="F42" s="57"/>
      <c r="G42" s="57"/>
    </row>
    <row r="43" spans="1:7" ht="24" customHeight="1" x14ac:dyDescent="0.2">
      <c r="A43" s="55"/>
      <c r="B43" s="55"/>
      <c r="C43" s="56"/>
      <c r="D43" s="56"/>
      <c r="E43" s="56"/>
      <c r="F43" s="58"/>
      <c r="G43" s="57"/>
    </row>
    <row r="44" spans="1:7" ht="24" customHeight="1" x14ac:dyDescent="0.2">
      <c r="A44" s="55"/>
      <c r="B44" s="55"/>
      <c r="C44" s="56"/>
      <c r="D44" s="56"/>
      <c r="E44" s="56"/>
      <c r="F44" s="57"/>
      <c r="G44" s="57"/>
    </row>
    <row r="45" spans="1:7" ht="24" customHeight="1" x14ac:dyDescent="0.2">
      <c r="A45" s="55"/>
      <c r="B45" s="55"/>
      <c r="C45" s="56"/>
      <c r="D45" s="56"/>
      <c r="E45" s="56"/>
      <c r="F45" s="57"/>
      <c r="G45" s="57"/>
    </row>
    <row r="46" spans="1:7" ht="24" customHeight="1" x14ac:dyDescent="0.2">
      <c r="A46" s="55"/>
      <c r="B46" s="55"/>
      <c r="C46" s="56"/>
      <c r="D46" s="56"/>
      <c r="E46" s="56"/>
      <c r="F46" s="57"/>
      <c r="G46" s="57"/>
    </row>
    <row r="47" spans="1:7" ht="24" customHeight="1" x14ac:dyDescent="0.2">
      <c r="A47" s="55"/>
      <c r="B47" s="55"/>
      <c r="C47" s="56"/>
      <c r="D47" s="56"/>
      <c r="E47" s="56"/>
      <c r="F47" s="57"/>
      <c r="G47" s="57"/>
    </row>
    <row r="48" spans="1:7" ht="30.75" customHeight="1" x14ac:dyDescent="0.2">
      <c r="A48" s="56"/>
      <c r="B48" s="59"/>
      <c r="C48" s="56"/>
      <c r="D48" s="56"/>
      <c r="E48" s="56"/>
      <c r="F48" s="59"/>
      <c r="G48" s="59"/>
    </row>
    <row r="50" spans="6:6" x14ac:dyDescent="0.2">
      <c r="F50" s="60"/>
    </row>
    <row r="52" spans="6:6" x14ac:dyDescent="0.2">
      <c r="F52" s="60"/>
    </row>
    <row r="54" spans="6:6" x14ac:dyDescent="0.2">
      <c r="F54" s="60"/>
    </row>
    <row r="55" spans="6:6" x14ac:dyDescent="0.2">
      <c r="F55" s="60"/>
    </row>
    <row r="56" spans="6:6" x14ac:dyDescent="0.2">
      <c r="F56" s="60"/>
    </row>
    <row r="57" spans="6:6" x14ac:dyDescent="0.2">
      <c r="F57" s="60"/>
    </row>
    <row r="58" spans="6:6" x14ac:dyDescent="0.2">
      <c r="F58" s="60"/>
    </row>
    <row r="59" spans="6:6" x14ac:dyDescent="0.2">
      <c r="F59" s="60"/>
    </row>
    <row r="61" spans="6:6" x14ac:dyDescent="0.2">
      <c r="F61" s="60"/>
    </row>
  </sheetData>
  <protectedRanges>
    <protectedRange sqref="A3:G4" name="Range1"/>
    <protectedRange sqref="F10:G14" name="Range1_1"/>
    <protectedRange sqref="F17:G24" name="Range1_6"/>
    <protectedRange sqref="F31:G31" name="Range1_7"/>
    <protectedRange sqref="D10:E14" name="Range1_1_3"/>
    <protectedRange sqref="D31:E31" name="Range1_7_3"/>
    <protectedRange sqref="D17" name="Range1_5_2_1"/>
    <protectedRange sqref="D18:E24" name="Range1_6_5"/>
    <protectedRange sqref="F38:G38" name="Range1_9_2"/>
    <protectedRange sqref="D38:E38" name="Range1_9_3_2"/>
    <protectedRange sqref="A5:G5" name="Range1_2"/>
  </protectedRanges>
  <mergeCells count="9">
    <mergeCell ref="A2:G2"/>
    <mergeCell ref="A3:G3"/>
    <mergeCell ref="A5:G5"/>
    <mergeCell ref="A4:G4"/>
    <mergeCell ref="F7:G7"/>
    <mergeCell ref="D7:E7"/>
    <mergeCell ref="C7:C8"/>
    <mergeCell ref="B7:B8"/>
    <mergeCell ref="A7:A8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72" orientation="portrait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80"/>
  <sheetViews>
    <sheetView tabSelected="1" topLeftCell="A28" zoomScaleNormal="100" zoomScaleSheetLayoutView="85" workbookViewId="0">
      <selection activeCell="K24" sqref="K24"/>
    </sheetView>
  </sheetViews>
  <sheetFormatPr defaultRowHeight="14.25" x14ac:dyDescent="0.2"/>
  <cols>
    <col min="1" max="1" width="74.140625" style="5" customWidth="1"/>
    <col min="2" max="2" width="5.7109375" style="3" customWidth="1"/>
    <col min="3" max="3" width="19.28515625" style="3" customWidth="1"/>
    <col min="4" max="4" width="19.28515625" style="31" customWidth="1"/>
    <col min="5" max="16384" width="9.140625" style="5"/>
  </cols>
  <sheetData>
    <row r="1" spans="1:4" s="3" customFormat="1" ht="20.100000000000001" customHeight="1" x14ac:dyDescent="0.2">
      <c r="A1" s="16"/>
      <c r="B1" s="20"/>
      <c r="C1" s="20"/>
      <c r="D1" s="24" t="s">
        <v>56</v>
      </c>
    </row>
    <row r="2" spans="1:4" s="3" customFormat="1" ht="24" customHeight="1" x14ac:dyDescent="0.2">
      <c r="A2" s="238" t="s">
        <v>59</v>
      </c>
      <c r="B2" s="238"/>
      <c r="C2" s="238"/>
      <c r="D2" s="238"/>
    </row>
    <row r="3" spans="1:4" s="3" customFormat="1" ht="24" customHeight="1" x14ac:dyDescent="0.2">
      <c r="A3" s="233" t="s">
        <v>178</v>
      </c>
      <c r="B3" s="233"/>
      <c r="C3" s="233"/>
      <c r="D3" s="233"/>
    </row>
    <row r="4" spans="1:4" s="3" customFormat="1" ht="24" customHeight="1" x14ac:dyDescent="0.2">
      <c r="A4" s="233" t="s">
        <v>165</v>
      </c>
      <c r="B4" s="233"/>
      <c r="C4" s="233"/>
      <c r="D4" s="233"/>
    </row>
    <row r="5" spans="1:4" s="3" customFormat="1" ht="24" customHeight="1" x14ac:dyDescent="0.2">
      <c r="A5" s="233" t="s">
        <v>194</v>
      </c>
      <c r="B5" s="233"/>
      <c r="C5" s="233"/>
      <c r="D5" s="233"/>
    </row>
    <row r="6" spans="1:4" s="3" customFormat="1" ht="24" customHeight="1" x14ac:dyDescent="0.2">
      <c r="A6" s="16"/>
      <c r="B6" s="20"/>
      <c r="C6" s="20"/>
      <c r="D6" s="21" t="s">
        <v>153</v>
      </c>
    </row>
    <row r="7" spans="1:4" ht="52.5" customHeight="1" x14ac:dyDescent="0.2">
      <c r="A7" s="13" t="s">
        <v>22</v>
      </c>
      <c r="B7" s="13" t="s">
        <v>46</v>
      </c>
      <c r="C7" s="13" t="s">
        <v>157</v>
      </c>
      <c r="D7" s="13" t="s">
        <v>54</v>
      </c>
    </row>
    <row r="8" spans="1:4" ht="42.75" customHeight="1" x14ac:dyDescent="0.2">
      <c r="A8" s="14" t="s">
        <v>203</v>
      </c>
      <c r="B8" s="22">
        <v>107</v>
      </c>
      <c r="C8" s="25">
        <f>SUM(C9:C28)</f>
        <v>374177</v>
      </c>
      <c r="D8" s="25">
        <f>SUM(D9:D28)</f>
        <v>-32516</v>
      </c>
    </row>
    <row r="9" spans="1:4" ht="42.75" customHeight="1" x14ac:dyDescent="0.25">
      <c r="A9" s="15" t="s">
        <v>110</v>
      </c>
      <c r="B9" s="22">
        <v>108</v>
      </c>
      <c r="C9" s="37">
        <v>874788</v>
      </c>
      <c r="D9" s="32">
        <v>17022</v>
      </c>
    </row>
    <row r="10" spans="1:4" ht="42.75" customHeight="1" x14ac:dyDescent="0.25">
      <c r="A10" s="15" t="s">
        <v>60</v>
      </c>
      <c r="B10" s="22">
        <v>109</v>
      </c>
      <c r="C10" s="37">
        <v>0</v>
      </c>
      <c r="D10" s="33">
        <v>69989</v>
      </c>
    </row>
    <row r="11" spans="1:4" ht="42.75" customHeight="1" x14ac:dyDescent="0.25">
      <c r="A11" s="15" t="s">
        <v>61</v>
      </c>
      <c r="B11" s="22">
        <v>110</v>
      </c>
      <c r="C11" s="37">
        <v>0</v>
      </c>
      <c r="D11" s="33">
        <v>0</v>
      </c>
    </row>
    <row r="12" spans="1:4" ht="42.75" customHeight="1" x14ac:dyDescent="0.25">
      <c r="A12" s="15" t="s">
        <v>62</v>
      </c>
      <c r="B12" s="22">
        <v>111</v>
      </c>
      <c r="C12" s="37">
        <v>-17</v>
      </c>
      <c r="D12" s="32">
        <v>-12</v>
      </c>
    </row>
    <row r="13" spans="1:4" ht="42.75" customHeight="1" x14ac:dyDescent="0.25">
      <c r="A13" s="15" t="s">
        <v>42</v>
      </c>
      <c r="B13" s="22">
        <v>112</v>
      </c>
      <c r="C13" s="37">
        <v>0</v>
      </c>
      <c r="D13" s="33">
        <v>0</v>
      </c>
    </row>
    <row r="14" spans="1:4" ht="42.75" customHeight="1" x14ac:dyDescent="0.25">
      <c r="A14" s="15" t="s">
        <v>97</v>
      </c>
      <c r="B14" s="22">
        <v>113</v>
      </c>
      <c r="C14" s="37">
        <v>0</v>
      </c>
      <c r="D14" s="33">
        <v>0</v>
      </c>
    </row>
    <row r="15" spans="1:4" ht="42.75" customHeight="1" x14ac:dyDescent="0.25">
      <c r="A15" s="15" t="s">
        <v>111</v>
      </c>
      <c r="B15" s="22">
        <v>114</v>
      </c>
      <c r="C15" s="37">
        <v>0</v>
      </c>
      <c r="D15" s="33">
        <v>0</v>
      </c>
    </row>
    <row r="16" spans="1:4" ht="42.75" customHeight="1" x14ac:dyDescent="0.25">
      <c r="A16" s="15" t="s">
        <v>204</v>
      </c>
      <c r="B16" s="22">
        <v>115</v>
      </c>
      <c r="C16" s="37">
        <v>-494072</v>
      </c>
      <c r="D16" s="33">
        <v>-119090</v>
      </c>
    </row>
    <row r="17" spans="1:4" ht="42.75" customHeight="1" x14ac:dyDescent="0.25">
      <c r="A17" s="15" t="s">
        <v>202</v>
      </c>
      <c r="B17" s="22">
        <v>116</v>
      </c>
      <c r="C17" s="37">
        <v>0</v>
      </c>
      <c r="D17" s="33">
        <v>0</v>
      </c>
    </row>
    <row r="18" spans="1:4" ht="42.75" customHeight="1" x14ac:dyDescent="0.25">
      <c r="A18" s="15" t="s">
        <v>57</v>
      </c>
      <c r="B18" s="22">
        <v>117</v>
      </c>
      <c r="C18" s="37">
        <v>33</v>
      </c>
      <c r="D18" s="32">
        <v>2</v>
      </c>
    </row>
    <row r="19" spans="1:4" ht="42.75" customHeight="1" x14ac:dyDescent="0.25">
      <c r="A19" s="15" t="s">
        <v>63</v>
      </c>
      <c r="B19" s="22">
        <v>118</v>
      </c>
      <c r="C19" s="37">
        <v>0</v>
      </c>
      <c r="D19" s="33">
        <v>0</v>
      </c>
    </row>
    <row r="20" spans="1:4" ht="42.75" customHeight="1" x14ac:dyDescent="0.25">
      <c r="A20" s="15" t="s">
        <v>108</v>
      </c>
      <c r="B20" s="22">
        <v>119</v>
      </c>
      <c r="C20" s="37">
        <v>0</v>
      </c>
      <c r="D20" s="33">
        <v>0</v>
      </c>
    </row>
    <row r="21" spans="1:4" ht="42.75" customHeight="1" x14ac:dyDescent="0.25">
      <c r="A21" s="15" t="s">
        <v>112</v>
      </c>
      <c r="B21" s="22">
        <v>120</v>
      </c>
      <c r="C21" s="37">
        <v>26344</v>
      </c>
      <c r="D21" s="32">
        <v>0</v>
      </c>
    </row>
    <row r="22" spans="1:4" ht="42.75" customHeight="1" x14ac:dyDescent="0.25">
      <c r="A22" s="15" t="s">
        <v>64</v>
      </c>
      <c r="B22" s="22">
        <v>121</v>
      </c>
      <c r="C22" s="37">
        <v>0</v>
      </c>
      <c r="D22" s="33">
        <v>0</v>
      </c>
    </row>
    <row r="23" spans="1:4" ht="42.75" customHeight="1" x14ac:dyDescent="0.25">
      <c r="A23" s="15" t="s">
        <v>65</v>
      </c>
      <c r="B23" s="22">
        <v>122</v>
      </c>
      <c r="C23" s="37">
        <v>2195</v>
      </c>
      <c r="D23" s="33">
        <v>-260</v>
      </c>
    </row>
    <row r="24" spans="1:4" ht="42.75" customHeight="1" x14ac:dyDescent="0.25">
      <c r="A24" s="15" t="s">
        <v>113</v>
      </c>
      <c r="B24" s="22">
        <v>123</v>
      </c>
      <c r="C24" s="37">
        <v>-36499</v>
      </c>
      <c r="D24" s="33">
        <v>0</v>
      </c>
    </row>
    <row r="25" spans="1:4" ht="42.75" customHeight="1" x14ac:dyDescent="0.25">
      <c r="A25" s="15" t="s">
        <v>114</v>
      </c>
      <c r="B25" s="22">
        <v>124</v>
      </c>
      <c r="C25" s="37">
        <v>0</v>
      </c>
      <c r="D25" s="33">
        <v>0</v>
      </c>
    </row>
    <row r="26" spans="1:4" ht="42.75" customHeight="1" x14ac:dyDescent="0.25">
      <c r="A26" s="15" t="s">
        <v>115</v>
      </c>
      <c r="B26" s="22">
        <v>125</v>
      </c>
      <c r="C26" s="37">
        <v>2771</v>
      </c>
      <c r="D26" s="33">
        <v>862</v>
      </c>
    </row>
    <row r="27" spans="1:4" ht="42.75" customHeight="1" x14ac:dyDescent="0.25">
      <c r="A27" s="15" t="s">
        <v>66</v>
      </c>
      <c r="B27" s="22">
        <v>126</v>
      </c>
      <c r="C27" s="37">
        <v>-1366</v>
      </c>
      <c r="D27" s="33">
        <v>-1029</v>
      </c>
    </row>
    <row r="28" spans="1:4" ht="42.75" customHeight="1" x14ac:dyDescent="0.25">
      <c r="A28" s="15" t="s">
        <v>116</v>
      </c>
      <c r="B28" s="22">
        <v>127</v>
      </c>
      <c r="C28" s="37">
        <v>0</v>
      </c>
      <c r="D28" s="33">
        <v>0</v>
      </c>
    </row>
    <row r="29" spans="1:4" ht="42.75" customHeight="1" x14ac:dyDescent="0.2">
      <c r="A29" s="14" t="s">
        <v>205</v>
      </c>
      <c r="B29" s="22">
        <v>128</v>
      </c>
      <c r="C29" s="26">
        <f>SUM(C30:C32)</f>
        <v>-545095</v>
      </c>
      <c r="D29" s="26">
        <f>SUM(D30:D32)</f>
        <v>0</v>
      </c>
    </row>
    <row r="30" spans="1:4" ht="42.75" customHeight="1" x14ac:dyDescent="0.25">
      <c r="A30" s="27" t="s">
        <v>171</v>
      </c>
      <c r="B30" s="22">
        <v>129</v>
      </c>
      <c r="C30" s="37">
        <v>0</v>
      </c>
      <c r="D30" s="34">
        <v>0</v>
      </c>
    </row>
    <row r="31" spans="1:4" ht="42.75" customHeight="1" x14ac:dyDescent="0.25">
      <c r="A31" s="15" t="s">
        <v>109</v>
      </c>
      <c r="B31" s="22">
        <v>130</v>
      </c>
      <c r="C31" s="37">
        <v>0</v>
      </c>
      <c r="D31" s="34">
        <v>0</v>
      </c>
    </row>
    <row r="32" spans="1:4" ht="42.75" customHeight="1" x14ac:dyDescent="0.25">
      <c r="A32" s="15" t="s">
        <v>67</v>
      </c>
      <c r="B32" s="22">
        <v>131</v>
      </c>
      <c r="C32" s="37">
        <v>-545095</v>
      </c>
      <c r="D32" s="33">
        <v>0</v>
      </c>
    </row>
    <row r="33" spans="1:7" ht="42.75" customHeight="1" x14ac:dyDescent="0.2">
      <c r="A33" s="14" t="s">
        <v>206</v>
      </c>
      <c r="B33" s="22">
        <v>132</v>
      </c>
      <c r="C33" s="25">
        <f>(C8+C29)</f>
        <v>-170918</v>
      </c>
      <c r="D33" s="25">
        <f>(D8+D29)</f>
        <v>-32516</v>
      </c>
    </row>
    <row r="34" spans="1:7" ht="42.75" customHeight="1" x14ac:dyDescent="0.25">
      <c r="A34" s="14" t="s">
        <v>58</v>
      </c>
      <c r="B34" s="22">
        <v>133</v>
      </c>
      <c r="C34" s="34">
        <v>717753</v>
      </c>
      <c r="D34" s="34">
        <v>226963</v>
      </c>
    </row>
    <row r="35" spans="1:7" ht="42.75" customHeight="1" x14ac:dyDescent="0.2">
      <c r="A35" s="14" t="s">
        <v>207</v>
      </c>
      <c r="B35" s="22">
        <v>134</v>
      </c>
      <c r="C35" s="25">
        <f>C33+C34</f>
        <v>546835</v>
      </c>
      <c r="D35" s="25">
        <f>D33+D34</f>
        <v>194447</v>
      </c>
      <c r="F35" s="201"/>
      <c r="G35" s="201"/>
    </row>
    <row r="36" spans="1:7" ht="37.5" customHeight="1" x14ac:dyDescent="0.2">
      <c r="A36" s="7"/>
      <c r="B36" s="6"/>
      <c r="C36" s="8"/>
      <c r="D36" s="8"/>
    </row>
    <row r="37" spans="1:7" ht="37.5" customHeight="1" x14ac:dyDescent="0.2">
      <c r="A37" s="7"/>
      <c r="B37" s="6"/>
      <c r="C37" s="8"/>
      <c r="D37" s="8"/>
    </row>
    <row r="38" spans="1:7" ht="37.5" customHeight="1" x14ac:dyDescent="0.2">
      <c r="A38" s="7"/>
      <c r="B38" s="6"/>
      <c r="C38" s="8"/>
      <c r="D38" s="8"/>
    </row>
    <row r="39" spans="1:7" ht="37.5" customHeight="1" x14ac:dyDescent="0.2">
      <c r="A39" s="9"/>
      <c r="B39" s="6"/>
      <c r="C39" s="6"/>
      <c r="D39" s="6"/>
    </row>
    <row r="40" spans="1:7" x14ac:dyDescent="0.2">
      <c r="D40" s="5"/>
    </row>
    <row r="41" spans="1:7" x14ac:dyDescent="0.2">
      <c r="D41" s="4"/>
    </row>
    <row r="42" spans="1:7" x14ac:dyDescent="0.2">
      <c r="D42" s="5"/>
    </row>
    <row r="43" spans="1:7" x14ac:dyDescent="0.2">
      <c r="D43" s="4"/>
    </row>
    <row r="44" spans="1:7" x14ac:dyDescent="0.2">
      <c r="D44" s="5"/>
    </row>
    <row r="45" spans="1:7" x14ac:dyDescent="0.2">
      <c r="D45" s="4"/>
    </row>
    <row r="46" spans="1:7" x14ac:dyDescent="0.2">
      <c r="D46" s="4"/>
    </row>
    <row r="47" spans="1:7" x14ac:dyDescent="0.2">
      <c r="D47" s="4"/>
    </row>
    <row r="48" spans="1:7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5"/>
    </row>
    <row r="52" spans="4:4" x14ac:dyDescent="0.2">
      <c r="D52" s="4"/>
    </row>
    <row r="53" spans="4:4" x14ac:dyDescent="0.2">
      <c r="D53" s="5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5"/>
    </row>
    <row r="887" spans="4:4" x14ac:dyDescent="0.2">
      <c r="D887" s="5"/>
    </row>
    <row r="888" spans="4:4" x14ac:dyDescent="0.2">
      <c r="D888" s="5"/>
    </row>
    <row r="889" spans="4:4" x14ac:dyDescent="0.2">
      <c r="D889" s="5"/>
    </row>
    <row r="890" spans="4:4" x14ac:dyDescent="0.2">
      <c r="D890" s="5"/>
    </row>
    <row r="891" spans="4:4" x14ac:dyDescent="0.2">
      <c r="D891" s="5"/>
    </row>
    <row r="892" spans="4:4" x14ac:dyDescent="0.2">
      <c r="D892" s="5"/>
    </row>
    <row r="893" spans="4:4" x14ac:dyDescent="0.2">
      <c r="D893" s="5"/>
    </row>
    <row r="894" spans="4:4" x14ac:dyDescent="0.2">
      <c r="D894" s="5"/>
    </row>
    <row r="895" spans="4:4" x14ac:dyDescent="0.2">
      <c r="D895" s="5"/>
    </row>
    <row r="896" spans="4:4" x14ac:dyDescent="0.2">
      <c r="D896" s="5"/>
    </row>
    <row r="897" spans="4:4" x14ac:dyDescent="0.2">
      <c r="D897" s="5"/>
    </row>
    <row r="898" spans="4:4" x14ac:dyDescent="0.2">
      <c r="D898" s="5"/>
    </row>
    <row r="899" spans="4:4" x14ac:dyDescent="0.2">
      <c r="D899" s="5"/>
    </row>
    <row r="900" spans="4:4" x14ac:dyDescent="0.2">
      <c r="D900" s="5"/>
    </row>
    <row r="901" spans="4:4" x14ac:dyDescent="0.2">
      <c r="D901" s="5"/>
    </row>
    <row r="902" spans="4:4" x14ac:dyDescent="0.2">
      <c r="D902" s="5"/>
    </row>
    <row r="903" spans="4:4" x14ac:dyDescent="0.2">
      <c r="D903" s="5"/>
    </row>
    <row r="904" spans="4:4" x14ac:dyDescent="0.2">
      <c r="D904" s="5"/>
    </row>
    <row r="905" spans="4:4" x14ac:dyDescent="0.2">
      <c r="D905" s="5"/>
    </row>
    <row r="906" spans="4:4" x14ac:dyDescent="0.2">
      <c r="D906" s="5"/>
    </row>
    <row r="907" spans="4:4" x14ac:dyDescent="0.2">
      <c r="D907" s="5"/>
    </row>
    <row r="908" spans="4:4" x14ac:dyDescent="0.2">
      <c r="D908" s="5"/>
    </row>
    <row r="909" spans="4:4" x14ac:dyDescent="0.2">
      <c r="D909" s="5"/>
    </row>
    <row r="910" spans="4:4" x14ac:dyDescent="0.2">
      <c r="D910" s="5"/>
    </row>
    <row r="911" spans="4:4" x14ac:dyDescent="0.2">
      <c r="D911" s="5"/>
    </row>
    <row r="912" spans="4:4" x14ac:dyDescent="0.2">
      <c r="D912" s="5"/>
    </row>
    <row r="913" spans="4:4" x14ac:dyDescent="0.2">
      <c r="D913" s="5"/>
    </row>
    <row r="914" spans="4:4" x14ac:dyDescent="0.2">
      <c r="D914" s="5"/>
    </row>
    <row r="915" spans="4:4" x14ac:dyDescent="0.2">
      <c r="D915" s="5"/>
    </row>
    <row r="916" spans="4:4" x14ac:dyDescent="0.2">
      <c r="D916" s="5"/>
    </row>
    <row r="917" spans="4:4" x14ac:dyDescent="0.2">
      <c r="D917" s="5"/>
    </row>
    <row r="918" spans="4:4" x14ac:dyDescent="0.2">
      <c r="D918" s="5"/>
    </row>
    <row r="919" spans="4:4" x14ac:dyDescent="0.2">
      <c r="D919" s="5"/>
    </row>
    <row r="920" spans="4:4" x14ac:dyDescent="0.2">
      <c r="D920" s="5"/>
    </row>
    <row r="921" spans="4:4" x14ac:dyDescent="0.2">
      <c r="D921" s="5"/>
    </row>
    <row r="922" spans="4:4" x14ac:dyDescent="0.2">
      <c r="D922" s="5"/>
    </row>
    <row r="923" spans="4:4" x14ac:dyDescent="0.2">
      <c r="D923" s="5"/>
    </row>
    <row r="924" spans="4:4" x14ac:dyDescent="0.2">
      <c r="D924" s="5"/>
    </row>
    <row r="925" spans="4:4" x14ac:dyDescent="0.2">
      <c r="D925" s="5"/>
    </row>
    <row r="926" spans="4:4" x14ac:dyDescent="0.2">
      <c r="D926" s="5"/>
    </row>
    <row r="927" spans="4:4" x14ac:dyDescent="0.2">
      <c r="D927" s="5"/>
    </row>
    <row r="928" spans="4:4" x14ac:dyDescent="0.2">
      <c r="D928" s="5"/>
    </row>
    <row r="929" spans="4:4" x14ac:dyDescent="0.2">
      <c r="D929" s="5"/>
    </row>
    <row r="930" spans="4:4" x14ac:dyDescent="0.2">
      <c r="D930" s="5"/>
    </row>
    <row r="931" spans="4:4" x14ac:dyDescent="0.2">
      <c r="D931" s="5"/>
    </row>
    <row r="932" spans="4:4" x14ac:dyDescent="0.2">
      <c r="D932" s="5"/>
    </row>
    <row r="933" spans="4:4" x14ac:dyDescent="0.2">
      <c r="D933" s="5"/>
    </row>
    <row r="934" spans="4:4" x14ac:dyDescent="0.2">
      <c r="D934" s="5"/>
    </row>
    <row r="935" spans="4:4" x14ac:dyDescent="0.2">
      <c r="D935" s="5"/>
    </row>
    <row r="936" spans="4:4" x14ac:dyDescent="0.2">
      <c r="D936" s="5"/>
    </row>
    <row r="937" spans="4:4" x14ac:dyDescent="0.2">
      <c r="D937" s="5"/>
    </row>
    <row r="938" spans="4:4" x14ac:dyDescent="0.2">
      <c r="D938" s="5"/>
    </row>
    <row r="939" spans="4:4" x14ac:dyDescent="0.2">
      <c r="D939" s="5"/>
    </row>
    <row r="940" spans="4:4" x14ac:dyDescent="0.2">
      <c r="D940" s="5"/>
    </row>
    <row r="941" spans="4:4" x14ac:dyDescent="0.2">
      <c r="D941" s="5"/>
    </row>
    <row r="942" spans="4:4" x14ac:dyDescent="0.2">
      <c r="D942" s="5"/>
    </row>
    <row r="943" spans="4:4" x14ac:dyDescent="0.2">
      <c r="D943" s="5"/>
    </row>
    <row r="944" spans="4:4" x14ac:dyDescent="0.2">
      <c r="D944" s="5"/>
    </row>
    <row r="945" spans="4:4" x14ac:dyDescent="0.2">
      <c r="D945" s="5"/>
    </row>
    <row r="946" spans="4:4" x14ac:dyDescent="0.2">
      <c r="D946" s="5"/>
    </row>
    <row r="947" spans="4:4" x14ac:dyDescent="0.2">
      <c r="D947" s="5"/>
    </row>
    <row r="948" spans="4:4" x14ac:dyDescent="0.2">
      <c r="D948" s="5"/>
    </row>
    <row r="949" spans="4:4" x14ac:dyDescent="0.2">
      <c r="D949" s="5"/>
    </row>
    <row r="950" spans="4:4" x14ac:dyDescent="0.2">
      <c r="D950" s="5"/>
    </row>
    <row r="951" spans="4:4" x14ac:dyDescent="0.2">
      <c r="D951" s="5"/>
    </row>
    <row r="952" spans="4:4" x14ac:dyDescent="0.2">
      <c r="D952" s="5"/>
    </row>
    <row r="953" spans="4:4" x14ac:dyDescent="0.2">
      <c r="D953" s="5"/>
    </row>
    <row r="954" spans="4:4" x14ac:dyDescent="0.2">
      <c r="D954" s="5"/>
    </row>
    <row r="955" spans="4:4" x14ac:dyDescent="0.2">
      <c r="D955" s="5"/>
    </row>
    <row r="956" spans="4:4" x14ac:dyDescent="0.2">
      <c r="D956" s="5"/>
    </row>
    <row r="957" spans="4:4" x14ac:dyDescent="0.2">
      <c r="D957" s="5"/>
    </row>
    <row r="958" spans="4:4" x14ac:dyDescent="0.2">
      <c r="D958" s="5"/>
    </row>
    <row r="959" spans="4:4" x14ac:dyDescent="0.2">
      <c r="D959" s="5"/>
    </row>
    <row r="960" spans="4:4" x14ac:dyDescent="0.2">
      <c r="D960" s="5"/>
    </row>
    <row r="961" spans="4:4" x14ac:dyDescent="0.2">
      <c r="D961" s="5"/>
    </row>
    <row r="962" spans="4:4" x14ac:dyDescent="0.2">
      <c r="D962" s="5"/>
    </row>
    <row r="963" spans="4:4" x14ac:dyDescent="0.2">
      <c r="D963" s="5"/>
    </row>
    <row r="964" spans="4:4" x14ac:dyDescent="0.2">
      <c r="D964" s="5"/>
    </row>
    <row r="965" spans="4:4" x14ac:dyDescent="0.2">
      <c r="D965" s="5"/>
    </row>
    <row r="966" spans="4:4" x14ac:dyDescent="0.2">
      <c r="D966" s="5"/>
    </row>
    <row r="967" spans="4:4" x14ac:dyDescent="0.2">
      <c r="D967" s="5"/>
    </row>
    <row r="968" spans="4:4" x14ac:dyDescent="0.2">
      <c r="D968" s="5"/>
    </row>
    <row r="969" spans="4:4" x14ac:dyDescent="0.2">
      <c r="D969" s="5"/>
    </row>
    <row r="970" spans="4:4" x14ac:dyDescent="0.2">
      <c r="D970" s="5"/>
    </row>
    <row r="971" spans="4:4" x14ac:dyDescent="0.2">
      <c r="D971" s="5"/>
    </row>
    <row r="972" spans="4:4" x14ac:dyDescent="0.2">
      <c r="D972" s="5"/>
    </row>
    <row r="973" spans="4:4" x14ac:dyDescent="0.2">
      <c r="D973" s="5"/>
    </row>
    <row r="974" spans="4:4" x14ac:dyDescent="0.2">
      <c r="D974" s="5"/>
    </row>
    <row r="975" spans="4:4" x14ac:dyDescent="0.2">
      <c r="D975" s="5"/>
    </row>
    <row r="976" spans="4:4" x14ac:dyDescent="0.2">
      <c r="D976" s="5"/>
    </row>
    <row r="977" spans="4:4" x14ac:dyDescent="0.2">
      <c r="D977" s="5"/>
    </row>
    <row r="978" spans="4:4" x14ac:dyDescent="0.2">
      <c r="D978" s="5"/>
    </row>
    <row r="979" spans="4:4" x14ac:dyDescent="0.2">
      <c r="D979" s="5"/>
    </row>
    <row r="980" spans="4:4" x14ac:dyDescent="0.2">
      <c r="D980" s="5"/>
    </row>
    <row r="981" spans="4:4" x14ac:dyDescent="0.2">
      <c r="D981" s="5"/>
    </row>
    <row r="982" spans="4:4" x14ac:dyDescent="0.2">
      <c r="D982" s="5"/>
    </row>
    <row r="983" spans="4:4" x14ac:dyDescent="0.2">
      <c r="D983" s="5"/>
    </row>
    <row r="984" spans="4:4" x14ac:dyDescent="0.2">
      <c r="D984" s="5"/>
    </row>
    <row r="985" spans="4:4" x14ac:dyDescent="0.2">
      <c r="D985" s="5"/>
    </row>
    <row r="986" spans="4:4" x14ac:dyDescent="0.2">
      <c r="D986" s="5"/>
    </row>
    <row r="987" spans="4:4" x14ac:dyDescent="0.2">
      <c r="D987" s="5"/>
    </row>
    <row r="988" spans="4:4" x14ac:dyDescent="0.2">
      <c r="D988" s="5"/>
    </row>
    <row r="989" spans="4:4" x14ac:dyDescent="0.2">
      <c r="D989" s="5"/>
    </row>
    <row r="990" spans="4:4" x14ac:dyDescent="0.2">
      <c r="D990" s="5"/>
    </row>
    <row r="991" spans="4:4" x14ac:dyDescent="0.2">
      <c r="D991" s="5"/>
    </row>
    <row r="992" spans="4:4" x14ac:dyDescent="0.2">
      <c r="D992" s="5"/>
    </row>
    <row r="993" spans="4:4" x14ac:dyDescent="0.2">
      <c r="D993" s="5"/>
    </row>
    <row r="994" spans="4:4" x14ac:dyDescent="0.2">
      <c r="D994" s="5"/>
    </row>
    <row r="995" spans="4:4" x14ac:dyDescent="0.2">
      <c r="D995" s="5"/>
    </row>
    <row r="996" spans="4:4" x14ac:dyDescent="0.2">
      <c r="D996" s="5"/>
    </row>
    <row r="997" spans="4:4" x14ac:dyDescent="0.2">
      <c r="D997" s="5"/>
    </row>
    <row r="998" spans="4:4" x14ac:dyDescent="0.2">
      <c r="D998" s="5"/>
    </row>
    <row r="999" spans="4:4" x14ac:dyDescent="0.2">
      <c r="D999" s="5"/>
    </row>
    <row r="1000" spans="4:4" x14ac:dyDescent="0.2">
      <c r="D1000" s="5"/>
    </row>
    <row r="1001" spans="4:4" x14ac:dyDescent="0.2">
      <c r="D1001" s="5"/>
    </row>
    <row r="1002" spans="4:4" x14ac:dyDescent="0.2">
      <c r="D1002" s="5"/>
    </row>
    <row r="1003" spans="4:4" x14ac:dyDescent="0.2">
      <c r="D1003" s="5"/>
    </row>
    <row r="1004" spans="4:4" x14ac:dyDescent="0.2">
      <c r="D1004" s="5"/>
    </row>
    <row r="1005" spans="4:4" x14ac:dyDescent="0.2">
      <c r="D1005" s="5"/>
    </row>
    <row r="1006" spans="4:4" x14ac:dyDescent="0.2">
      <c r="D1006" s="5"/>
    </row>
    <row r="1007" spans="4:4" x14ac:dyDescent="0.2">
      <c r="D1007" s="5"/>
    </row>
    <row r="1008" spans="4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</sheetData>
  <protectedRanges>
    <protectedRange sqref="D9:D19 D21:D27" name="Range1_2"/>
    <protectedRange sqref="D32" name="Range1_1_1"/>
  </protectedRanges>
  <mergeCells count="4">
    <mergeCell ref="A2:D2"/>
    <mergeCell ref="A3:D3"/>
    <mergeCell ref="A4:D4"/>
    <mergeCell ref="A5:D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34"/>
  <sheetViews>
    <sheetView tabSelected="1" zoomScaleNormal="100" zoomScaleSheetLayoutView="75" workbookViewId="0">
      <selection activeCell="K24" sqref="K24"/>
    </sheetView>
  </sheetViews>
  <sheetFormatPr defaultRowHeight="14.25" x14ac:dyDescent="0.2"/>
  <cols>
    <col min="1" max="1" width="57" style="5" customWidth="1"/>
    <col min="2" max="2" width="5.7109375" style="3" customWidth="1"/>
    <col min="3" max="5" width="23.7109375" style="3" customWidth="1"/>
    <col min="6" max="6" width="23.7109375" style="5" customWidth="1"/>
    <col min="7" max="7" width="6.140625" style="4" customWidth="1"/>
    <col min="8" max="16384" width="9.140625" style="5"/>
  </cols>
  <sheetData>
    <row r="1" spans="1:7" s="3" customFormat="1" ht="20.100000000000001" customHeight="1" x14ac:dyDescent="0.2">
      <c r="A1" s="16"/>
      <c r="B1" s="30"/>
      <c r="C1" s="30"/>
      <c r="D1" s="30"/>
      <c r="E1" s="30"/>
      <c r="F1" s="24" t="s">
        <v>123</v>
      </c>
    </row>
    <row r="2" spans="1:7" s="3" customFormat="1" ht="24" customHeight="1" x14ac:dyDescent="0.2">
      <c r="A2" s="238" t="s">
        <v>117</v>
      </c>
      <c r="B2" s="238"/>
      <c r="C2" s="238"/>
      <c r="D2" s="238"/>
      <c r="E2" s="238"/>
      <c r="F2" s="238"/>
    </row>
    <row r="3" spans="1:7" s="3" customFormat="1" ht="24" customHeight="1" x14ac:dyDescent="0.2">
      <c r="A3" s="233" t="s">
        <v>178</v>
      </c>
      <c r="B3" s="233"/>
      <c r="C3" s="233"/>
      <c r="D3" s="233"/>
      <c r="E3" s="233"/>
      <c r="F3" s="233"/>
    </row>
    <row r="4" spans="1:7" s="3" customFormat="1" ht="24" customHeight="1" x14ac:dyDescent="0.2">
      <c r="A4" s="233" t="s">
        <v>165</v>
      </c>
      <c r="B4" s="233"/>
      <c r="C4" s="233"/>
      <c r="D4" s="233"/>
      <c r="E4" s="233"/>
      <c r="F4" s="233"/>
    </row>
    <row r="5" spans="1:7" s="3" customFormat="1" ht="24" customHeight="1" x14ac:dyDescent="0.2">
      <c r="A5" s="233" t="s">
        <v>194</v>
      </c>
      <c r="B5" s="233"/>
      <c r="C5" s="233"/>
      <c r="D5" s="233"/>
      <c r="E5" s="233"/>
      <c r="F5" s="233"/>
    </row>
    <row r="6" spans="1:7" s="3" customFormat="1" ht="24" customHeight="1" x14ac:dyDescent="0.2">
      <c r="A6" s="16"/>
      <c r="B6" s="30"/>
      <c r="C6" s="30"/>
      <c r="D6" s="30"/>
      <c r="E6" s="30"/>
      <c r="F6" s="21" t="s">
        <v>153</v>
      </c>
    </row>
    <row r="7" spans="1:7" ht="65.25" customHeight="1" x14ac:dyDescent="0.2">
      <c r="A7" s="13" t="s">
        <v>22</v>
      </c>
      <c r="B7" s="13" t="s">
        <v>46</v>
      </c>
      <c r="C7" s="13" t="s">
        <v>157</v>
      </c>
      <c r="D7" s="13" t="s">
        <v>68</v>
      </c>
      <c r="E7" s="13" t="s">
        <v>69</v>
      </c>
      <c r="F7" s="13" t="s">
        <v>70</v>
      </c>
      <c r="G7" s="5"/>
    </row>
    <row r="8" spans="1:7" ht="23.1" customHeight="1" x14ac:dyDescent="0.25">
      <c r="A8" s="15" t="s">
        <v>88</v>
      </c>
      <c r="B8" s="22">
        <v>135</v>
      </c>
      <c r="C8" s="35">
        <v>15180000</v>
      </c>
      <c r="D8" s="35">
        <v>0</v>
      </c>
      <c r="E8" s="35">
        <v>0</v>
      </c>
      <c r="F8" s="19">
        <f>+C8+D8-E8</f>
        <v>15180000</v>
      </c>
      <c r="G8" s="5"/>
    </row>
    <row r="9" spans="1:7" ht="23.1" customHeight="1" x14ac:dyDescent="0.25">
      <c r="A9" s="15" t="s">
        <v>118</v>
      </c>
      <c r="B9" s="22">
        <v>136</v>
      </c>
      <c r="C9" s="35">
        <v>0</v>
      </c>
      <c r="D9" s="37">
        <v>0</v>
      </c>
      <c r="E9" s="37">
        <v>0</v>
      </c>
      <c r="F9" s="23">
        <v>0</v>
      </c>
      <c r="G9" s="5"/>
    </row>
    <row r="10" spans="1:7" ht="23.1" customHeight="1" x14ac:dyDescent="0.25">
      <c r="A10" s="15" t="s">
        <v>119</v>
      </c>
      <c r="B10" s="22">
        <v>137</v>
      </c>
      <c r="C10" s="35">
        <v>0</v>
      </c>
      <c r="D10" s="37">
        <v>0</v>
      </c>
      <c r="E10" s="37">
        <v>0</v>
      </c>
      <c r="F10" s="23">
        <v>0</v>
      </c>
      <c r="G10" s="5"/>
    </row>
    <row r="11" spans="1:7" ht="23.1" customHeight="1" x14ac:dyDescent="0.25">
      <c r="A11" s="15" t="s">
        <v>91</v>
      </c>
      <c r="B11" s="22">
        <v>138</v>
      </c>
      <c r="C11" s="36">
        <v>693841</v>
      </c>
      <c r="D11" s="35">
        <v>0</v>
      </c>
      <c r="E11" s="35">
        <v>0</v>
      </c>
      <c r="F11" s="18">
        <f t="shared" ref="F11" si="0">+C11+D11-E11</f>
        <v>693841</v>
      </c>
      <c r="G11" s="5"/>
    </row>
    <row r="12" spans="1:7" ht="30" customHeight="1" x14ac:dyDescent="0.25">
      <c r="A12" s="206" t="s">
        <v>200</v>
      </c>
      <c r="B12" s="22">
        <v>139</v>
      </c>
      <c r="C12" s="36">
        <v>1104124</v>
      </c>
      <c r="D12" s="35">
        <v>0</v>
      </c>
      <c r="E12" s="35">
        <v>1104124</v>
      </c>
      <c r="F12" s="18">
        <f>+C12+D12-E12</f>
        <v>0</v>
      </c>
      <c r="G12" s="5"/>
    </row>
    <row r="13" spans="1:7" ht="23.1" customHeight="1" x14ac:dyDescent="0.25">
      <c r="A13" s="15" t="s">
        <v>29</v>
      </c>
      <c r="B13" s="22">
        <v>140</v>
      </c>
      <c r="C13" s="35">
        <v>0</v>
      </c>
      <c r="D13" s="35">
        <v>0</v>
      </c>
      <c r="E13" s="35">
        <v>0</v>
      </c>
      <c r="F13" s="19">
        <v>0</v>
      </c>
      <c r="G13" s="5"/>
    </row>
    <row r="14" spans="1:7" ht="23.1" customHeight="1" x14ac:dyDescent="0.25">
      <c r="A14" s="15" t="s">
        <v>120</v>
      </c>
      <c r="B14" s="22">
        <v>141</v>
      </c>
      <c r="C14" s="35">
        <v>3768356</v>
      </c>
      <c r="D14" s="35">
        <v>2526133</v>
      </c>
      <c r="E14" s="36">
        <v>0</v>
      </c>
      <c r="F14" s="19">
        <f t="shared" ref="F14" si="1">+C14+D14-E14</f>
        <v>6294489</v>
      </c>
      <c r="G14" s="5"/>
    </row>
    <row r="15" spans="1:7" ht="23.1" customHeight="1" x14ac:dyDescent="0.25">
      <c r="A15" s="15" t="s">
        <v>121</v>
      </c>
      <c r="B15" s="22">
        <v>142</v>
      </c>
      <c r="C15" s="35">
        <v>1422009</v>
      </c>
      <c r="D15" s="35">
        <v>17022</v>
      </c>
      <c r="E15" s="35">
        <v>1422009</v>
      </c>
      <c r="F15" s="18">
        <f>+C15+D15-E15</f>
        <v>17022</v>
      </c>
      <c r="G15" s="5"/>
    </row>
    <row r="16" spans="1:7" ht="23.1" customHeight="1" x14ac:dyDescent="0.25">
      <c r="A16" s="15" t="s">
        <v>122</v>
      </c>
      <c r="B16" s="22">
        <v>143</v>
      </c>
      <c r="C16" s="37">
        <v>0</v>
      </c>
      <c r="D16" s="37">
        <v>0</v>
      </c>
      <c r="E16" s="37">
        <v>0</v>
      </c>
      <c r="F16" s="23">
        <v>0</v>
      </c>
      <c r="G16" s="5"/>
    </row>
    <row r="17" spans="1:7" ht="35.1" customHeight="1" x14ac:dyDescent="0.2">
      <c r="A17" s="14" t="s">
        <v>225</v>
      </c>
      <c r="B17" s="22">
        <v>144</v>
      </c>
      <c r="C17" s="26">
        <f>SUM(C8:C16)</f>
        <v>22168330</v>
      </c>
      <c r="D17" s="26">
        <f>SUM(D8:D16)</f>
        <v>2543155</v>
      </c>
      <c r="E17" s="26">
        <f>SUM(E8:E16)</f>
        <v>2526133</v>
      </c>
      <c r="F17" s="26">
        <f>SUM(F8:F16)</f>
        <v>22185352</v>
      </c>
      <c r="G17" s="5"/>
    </row>
    <row r="18" spans="1:7" ht="23.1" customHeight="1" x14ac:dyDescent="0.25">
      <c r="A18" s="15" t="s">
        <v>71</v>
      </c>
      <c r="B18" s="22">
        <v>145</v>
      </c>
      <c r="C18" s="23">
        <v>0</v>
      </c>
      <c r="D18" s="23">
        <v>0</v>
      </c>
      <c r="E18" s="23">
        <v>0</v>
      </c>
      <c r="F18" s="23">
        <v>0</v>
      </c>
      <c r="G18" s="5"/>
    </row>
    <row r="19" spans="1:7" ht="23.1" customHeight="1" x14ac:dyDescent="0.25">
      <c r="A19" s="15" t="s">
        <v>72</v>
      </c>
      <c r="B19" s="22">
        <v>146</v>
      </c>
      <c r="C19" s="23">
        <v>0</v>
      </c>
      <c r="D19" s="23">
        <v>0</v>
      </c>
      <c r="E19" s="23">
        <v>0</v>
      </c>
      <c r="F19" s="23">
        <v>0</v>
      </c>
      <c r="G19" s="5"/>
    </row>
    <row r="20" spans="1:7" ht="35.1" customHeight="1" x14ac:dyDescent="0.2">
      <c r="A20" s="14" t="s">
        <v>226</v>
      </c>
      <c r="B20" s="22">
        <v>147</v>
      </c>
      <c r="C20" s="26">
        <v>0</v>
      </c>
      <c r="D20" s="26">
        <v>0</v>
      </c>
      <c r="E20" s="26">
        <v>0</v>
      </c>
      <c r="F20" s="26">
        <v>0</v>
      </c>
      <c r="G20" s="5"/>
    </row>
    <row r="21" spans="1:7" ht="35.1" customHeight="1" x14ac:dyDescent="0.2">
      <c r="A21" s="14" t="s">
        <v>227</v>
      </c>
      <c r="B21" s="22">
        <v>148</v>
      </c>
      <c r="C21" s="26">
        <f>C17+C20</f>
        <v>22168330</v>
      </c>
      <c r="D21" s="26">
        <f>D17+D20</f>
        <v>2543155</v>
      </c>
      <c r="E21" s="26">
        <f>E17+E20</f>
        <v>2526133</v>
      </c>
      <c r="F21" s="26">
        <f>+F17+F20</f>
        <v>22185352</v>
      </c>
      <c r="G21" s="5"/>
    </row>
    <row r="22" spans="1:7" x14ac:dyDescent="0.2">
      <c r="C22" s="17"/>
      <c r="D22" s="17"/>
      <c r="E22" s="17"/>
    </row>
    <row r="23" spans="1:7" x14ac:dyDescent="0.2">
      <c r="F23" s="4"/>
    </row>
    <row r="25" spans="1:7" x14ac:dyDescent="0.2">
      <c r="F25" s="4"/>
    </row>
    <row r="27" spans="1:7" x14ac:dyDescent="0.2">
      <c r="F27" s="4"/>
    </row>
    <row r="28" spans="1:7" x14ac:dyDescent="0.2">
      <c r="F28" s="4"/>
    </row>
    <row r="29" spans="1:7" x14ac:dyDescent="0.2">
      <c r="F29" s="4"/>
    </row>
    <row r="30" spans="1:7" x14ac:dyDescent="0.2">
      <c r="F30" s="4"/>
    </row>
    <row r="31" spans="1:7" x14ac:dyDescent="0.2">
      <c r="F31" s="4"/>
    </row>
    <row r="32" spans="1:7" x14ac:dyDescent="0.2">
      <c r="F32" s="4"/>
    </row>
    <row r="34" spans="6:6" x14ac:dyDescent="0.2">
      <c r="F34" s="4"/>
    </row>
  </sheetData>
  <protectedRanges>
    <protectedRange sqref="C12" name="Range1_1"/>
    <protectedRange sqref="F12" name="Range1_7_1_1"/>
    <protectedRange sqref="F15" name="Range1_5_2_1_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tabSelected="1" zoomScaleNormal="100" zoomScaleSheetLayoutView="100" workbookViewId="0">
      <selection activeCell="K24" sqref="K24"/>
    </sheetView>
  </sheetViews>
  <sheetFormatPr defaultRowHeight="14.25" x14ac:dyDescent="0.2"/>
  <cols>
    <col min="1" max="1" width="51.7109375" style="12" customWidth="1"/>
    <col min="2" max="6" width="14.7109375" style="12" customWidth="1"/>
    <col min="7" max="16384" width="9.140625" style="12"/>
  </cols>
  <sheetData>
    <row r="1" spans="1:7" s="11" customFormat="1" ht="15" x14ac:dyDescent="0.25">
      <c r="A1" s="241" t="s">
        <v>73</v>
      </c>
      <c r="B1" s="241"/>
      <c r="C1" s="241"/>
      <c r="D1" s="241"/>
      <c r="E1" s="241"/>
      <c r="F1" s="241"/>
      <c r="G1" s="10"/>
    </row>
    <row r="2" spans="1:7" x14ac:dyDescent="0.2">
      <c r="A2" s="239" t="s">
        <v>74</v>
      </c>
      <c r="B2" s="239"/>
      <c r="C2" s="239"/>
      <c r="D2" s="239"/>
      <c r="E2" s="239"/>
      <c r="F2" s="239"/>
    </row>
    <row r="3" spans="1:7" ht="15" x14ac:dyDescent="0.25">
      <c r="A3" s="240"/>
      <c r="B3" s="240"/>
      <c r="C3" s="240"/>
      <c r="D3" s="240"/>
      <c r="E3" s="240"/>
      <c r="F3" s="240"/>
    </row>
    <row r="4" spans="1:7" x14ac:dyDescent="0.2">
      <c r="A4" s="239" t="s">
        <v>179</v>
      </c>
      <c r="B4" s="239"/>
      <c r="C4" s="239"/>
      <c r="D4" s="239"/>
      <c r="E4" s="239"/>
      <c r="F4" s="239"/>
    </row>
    <row r="5" spans="1:7" x14ac:dyDescent="0.2">
      <c r="A5" s="239" t="s">
        <v>166</v>
      </c>
      <c r="B5" s="239"/>
      <c r="C5" s="239"/>
      <c r="D5" s="239"/>
      <c r="E5" s="239"/>
      <c r="F5" s="239"/>
    </row>
    <row r="6" spans="1:7" x14ac:dyDescent="0.2">
      <c r="A6" s="239" t="s">
        <v>193</v>
      </c>
      <c r="B6" s="239"/>
      <c r="C6" s="239"/>
      <c r="D6" s="239"/>
      <c r="E6" s="239"/>
      <c r="F6" s="239"/>
    </row>
    <row r="7" spans="1:7" ht="15" x14ac:dyDescent="0.25">
      <c r="A7" s="240"/>
      <c r="B7" s="240"/>
      <c r="C7" s="240"/>
      <c r="D7" s="240"/>
      <c r="E7" s="240"/>
      <c r="F7" s="240"/>
    </row>
    <row r="8" spans="1:7" ht="15" x14ac:dyDescent="0.25">
      <c r="A8" s="240"/>
      <c r="B8" s="240"/>
      <c r="C8" s="240"/>
      <c r="D8" s="240"/>
      <c r="E8" s="240"/>
      <c r="F8" s="240"/>
    </row>
    <row r="9" spans="1:7" ht="69" customHeight="1" x14ac:dyDescent="0.2">
      <c r="A9" s="242" t="s">
        <v>168</v>
      </c>
      <c r="B9" s="243"/>
      <c r="C9" s="243"/>
      <c r="D9" s="243"/>
      <c r="E9" s="243"/>
      <c r="F9" s="244"/>
    </row>
    <row r="10" spans="1:7" ht="69" customHeight="1" x14ac:dyDescent="0.2">
      <c r="A10" s="242" t="s">
        <v>208</v>
      </c>
      <c r="B10" s="243"/>
      <c r="C10" s="243"/>
      <c r="D10" s="243"/>
      <c r="E10" s="243"/>
      <c r="F10" s="244"/>
    </row>
    <row r="11" spans="1:7" ht="69" customHeight="1" x14ac:dyDescent="0.2">
      <c r="A11" s="245"/>
      <c r="B11" s="246"/>
      <c r="C11" s="246"/>
      <c r="D11" s="246"/>
      <c r="E11" s="246"/>
      <c r="F11" s="247"/>
    </row>
    <row r="12" spans="1:7" ht="69" customHeight="1" x14ac:dyDescent="0.2">
      <c r="A12" s="245"/>
      <c r="B12" s="246"/>
      <c r="C12" s="246"/>
      <c r="D12" s="246"/>
      <c r="E12" s="246"/>
      <c r="F12" s="247"/>
    </row>
    <row r="13" spans="1:7" ht="15" x14ac:dyDescent="0.25">
      <c r="A13" s="28"/>
      <c r="B13" s="28"/>
      <c r="C13" s="28"/>
      <c r="D13" s="28"/>
      <c r="E13" s="28"/>
      <c r="F13" s="28"/>
    </row>
    <row r="14" spans="1:7" ht="15" x14ac:dyDescent="0.25">
      <c r="A14" s="28"/>
      <c r="B14" s="28"/>
      <c r="C14" s="28"/>
      <c r="D14" s="28"/>
      <c r="E14" s="28"/>
      <c r="F14" s="28"/>
    </row>
    <row r="15" spans="1:7" ht="15" x14ac:dyDescent="0.25">
      <c r="A15" s="28"/>
      <c r="B15" s="28"/>
      <c r="C15" s="28"/>
      <c r="D15" s="28"/>
      <c r="E15" s="28"/>
      <c r="F15" s="28"/>
    </row>
    <row r="16" spans="1:7" ht="15" x14ac:dyDescent="0.25">
      <c r="A16" s="28"/>
      <c r="B16" s="28"/>
      <c r="C16" s="28"/>
      <c r="D16" s="28"/>
      <c r="E16" s="28"/>
      <c r="F16" s="28"/>
    </row>
    <row r="17" spans="1:6" ht="15" x14ac:dyDescent="0.25">
      <c r="A17" s="28" t="s">
        <v>192</v>
      </c>
      <c r="B17" s="28"/>
      <c r="C17" s="28"/>
      <c r="D17" s="28" t="s">
        <v>75</v>
      </c>
      <c r="E17" s="28"/>
      <c r="F17" s="28"/>
    </row>
    <row r="18" spans="1:6" ht="15" x14ac:dyDescent="0.25">
      <c r="A18" s="28" t="s">
        <v>186</v>
      </c>
      <c r="B18" s="28"/>
      <c r="C18" s="28"/>
      <c r="D18" s="29" t="s">
        <v>189</v>
      </c>
      <c r="E18" s="28"/>
      <c r="F18" s="28"/>
    </row>
    <row r="19" spans="1:6" ht="15" x14ac:dyDescent="0.25">
      <c r="A19" s="28" t="s">
        <v>182</v>
      </c>
      <c r="B19" s="28"/>
      <c r="C19" s="28"/>
      <c r="D19" s="28"/>
      <c r="E19" s="28"/>
      <c r="F19" s="28"/>
    </row>
    <row r="20" spans="1:6" ht="15" x14ac:dyDescent="0.25">
      <c r="A20" s="28"/>
      <c r="B20" s="28"/>
      <c r="C20" s="28"/>
      <c r="D20" s="28"/>
      <c r="E20" s="28"/>
      <c r="F20" s="28"/>
    </row>
    <row r="21" spans="1:6" ht="15" x14ac:dyDescent="0.25">
      <c r="A21" s="29"/>
      <c r="B21" s="29"/>
      <c r="C21" s="29"/>
      <c r="D21" s="29"/>
      <c r="E21" s="29"/>
      <c r="F21" s="29"/>
    </row>
    <row r="22" spans="1:6" ht="15" x14ac:dyDescent="0.25">
      <c r="A22" s="29"/>
      <c r="B22" s="29"/>
      <c r="C22" s="29"/>
      <c r="D22" s="29"/>
      <c r="E22" s="29"/>
      <c r="F22" s="29"/>
    </row>
    <row r="23" spans="1:6" ht="15" x14ac:dyDescent="0.25">
      <c r="A23" s="29"/>
      <c r="B23" s="29"/>
      <c r="C23" s="29"/>
      <c r="D23" s="29"/>
      <c r="E23" s="29"/>
      <c r="F23" s="29"/>
    </row>
    <row r="24" spans="1:6" ht="15" x14ac:dyDescent="0.25">
      <c r="A24" s="29"/>
      <c r="B24" s="29"/>
      <c r="C24" s="29"/>
      <c r="D24" s="29"/>
      <c r="E24" s="29"/>
      <c r="F24" s="29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Milovanovic</cp:lastModifiedBy>
  <cp:lastPrinted>2018-04-27T14:16:07Z</cp:lastPrinted>
  <dcterms:created xsi:type="dcterms:W3CDTF">2003-11-19T18:37:16Z</dcterms:created>
  <dcterms:modified xsi:type="dcterms:W3CDTF">2018-04-27T14:18:12Z</dcterms:modified>
</cp:coreProperties>
</file>