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Q:\FIMA GLOBAL-INVEST\Back office\Računovodstvo\Izvješća\HANFA - poslana izvjesca\2017\30092017\breza\TFI_ZIF\"/>
    </mc:Choice>
  </mc:AlternateContent>
  <bookViews>
    <workbookView xWindow="0" yWindow="0" windowWidth="19200" windowHeight="10395" firstSheet="1" activeTab="1" xr2:uid="{00000000-000D-0000-FFFF-FFFF00000000}"/>
  </bookViews>
  <sheets>
    <sheet name="DATA" sheetId="13" state="hidden" r:id="rId1"/>
    <sheet name="OPĆI PODACI" sheetId="36" r:id="rId2"/>
    <sheet name="IFP" sheetId="12" r:id="rId3"/>
    <sheet name="ISD" sheetId="15" r:id="rId4"/>
    <sheet name="INTi" sheetId="32" r:id="rId5"/>
    <sheet name="IPK" sheetId="16" r:id="rId6"/>
    <sheet name="IB" sheetId="34" r:id="rId7"/>
  </sheets>
  <definedNames>
    <definedName name="_xlnm._FilterDatabase" localSheetId="2" hidden="1">IFP!$D$9:$E$11</definedName>
    <definedName name="_xlnm.Print_Area" localSheetId="6">IB!$A$1:$F$24</definedName>
    <definedName name="_xlnm.Print_Area" localSheetId="2">IFP!$A$1:$E$57</definedName>
    <definedName name="_xlnm.Print_Area" localSheetId="4">INTi!$A$1:$D$36</definedName>
    <definedName name="_xlnm.Print_Area" localSheetId="5">IPK!$A$1:$F$21</definedName>
    <definedName name="_xlnm.Print_Area" localSheetId="3">ISD!$A$1:$G$41</definedName>
  </definedNames>
  <calcPr calcId="171027"/>
</workbook>
</file>

<file path=xl/calcChain.xml><?xml version="1.0" encoding="utf-8"?>
<calcChain xmlns="http://schemas.openxmlformats.org/spreadsheetml/2006/main">
  <c r="G25" i="15" l="1"/>
  <c r="D37" i="15" l="1"/>
  <c r="E37" i="15"/>
  <c r="F37" i="15"/>
  <c r="D32" i="15"/>
  <c r="E32" i="15"/>
  <c r="F32" i="15"/>
  <c r="D25" i="15"/>
  <c r="E25" i="15"/>
  <c r="F25" i="15"/>
  <c r="D15" i="15"/>
  <c r="E15" i="15"/>
  <c r="F15" i="15"/>
  <c r="F27" i="15" s="1"/>
  <c r="F34" i="15" s="1"/>
  <c r="F36" i="15" s="1"/>
  <c r="F40" i="15" s="1"/>
  <c r="E56" i="12"/>
  <c r="E31" i="12"/>
  <c r="E28" i="12"/>
  <c r="E16" i="12"/>
  <c r="E11" i="12"/>
  <c r="E9" i="12" s="1"/>
  <c r="D56" i="12"/>
  <c r="E25" i="12" l="1"/>
  <c r="D27" i="15"/>
  <c r="D34" i="15" s="1"/>
  <c r="D36" i="15" s="1"/>
  <c r="D40" i="15" s="1"/>
  <c r="E39" i="12"/>
  <c r="E27" i="15"/>
  <c r="E34" i="15" s="1"/>
  <c r="E36" i="15" s="1"/>
  <c r="E40" i="15" s="1"/>
  <c r="C30" i="32"/>
  <c r="C8" i="32"/>
  <c r="E41" i="12" l="1"/>
  <c r="E45" i="12" s="1"/>
  <c r="C34" i="32"/>
  <c r="C36" i="32" s="1"/>
  <c r="C17" i="16"/>
  <c r="C21" i="16" s="1"/>
  <c r="D31" i="12" l="1"/>
  <c r="D28" i="12"/>
  <c r="D16" i="12"/>
  <c r="D11" i="12"/>
  <c r="D9" i="12" s="1"/>
  <c r="D25" i="12" l="1"/>
  <c r="D39" i="12"/>
  <c r="G37" i="15"/>
  <c r="G32" i="15"/>
  <c r="G15" i="15"/>
  <c r="D41" i="12" l="1"/>
  <c r="D45" i="12" s="1"/>
  <c r="G27" i="15"/>
  <c r="G34" i="15" l="1"/>
  <c r="D17" i="16"/>
  <c r="D21" i="16" s="1"/>
  <c r="F14" i="16"/>
  <c r="F12" i="16"/>
  <c r="F11" i="16"/>
  <c r="F8" i="16"/>
  <c r="D8" i="32"/>
  <c r="D30" i="32"/>
  <c r="G36" i="15" l="1"/>
  <c r="D34" i="32"/>
  <c r="G40" i="15" l="1"/>
  <c r="D36" i="32"/>
  <c r="F15" i="16"/>
  <c r="E17" i="16"/>
  <c r="E21" i="16" s="1"/>
  <c r="F17" i="16" l="1"/>
  <c r="F21" i="1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<sst xmlns="http://schemas.openxmlformats.org/spreadsheetml/2006/main" count="271" uniqueCount="234">
  <si>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</si>
  <si>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</si>
  <si>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</si>
  <si>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</si>
  <si>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</si>
  <si>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</si>
  <si>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</si>
  <si>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</si>
  <si>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</si>
  <si>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</si>
  <si>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</si>
  <si>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</si>
  <si>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</si>
  <si>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</si>
  <si>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</si>
  <si>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</si>
  <si>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</si>
  <si>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</si>
  <si>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</si>
  <si>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</si>
  <si>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</si>
  <si>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</si>
  <si>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</si>
  <si>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</si>
  <si>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</si>
  <si>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</si>
  <si>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</si>
  <si>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</si>
  <si>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</si>
  <si>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</si>
  <si>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</si>
  <si>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</si>
  <si>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</si>
  <si>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</si>
  <si>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</si>
  <si>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</si>
  <si>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</si>
  <si>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</si>
  <si>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</si>
  <si>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</si>
  <si>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</si>
  <si>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</si>
  <si>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</si>
  <si>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</si>
  <si>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</si>
  <si>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</si>
  <si>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</si>
  <si>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</si>
  <si>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</si>
  <si>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</si>
  <si>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</si>
  <si>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</si>
  <si>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</si>
  <si>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</si>
  <si>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</si>
  <si>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</si>
  <si>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</si>
  <si>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</si>
  <si>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</si>
  <si>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</si>
  <si>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</si>
  <si>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</si>
  <si>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</si>
  <si>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</si>
  <si>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</si>
  <si>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</si>
  <si>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</si>
  <si>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</si>
  <si>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</si>
  <si>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</si>
  <si>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</si>
  <si>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</si>
  <si>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</si>
  <si>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</si>
  <si>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</si>
  <si>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</si>
  <si>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</si>
  <si>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</si>
  <si>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</si>
  <si>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</si>
  <si>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</si>
  <si>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</si>
  <si>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</si>
  <si>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</si>
  <si>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</si>
  <si>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</si>
  <si>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</si>
  <si>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</si>
  <si>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</si>
  <si>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</si>
  <si>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</si>
  <si>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</si>
  <si>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</si>
  <si>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</si>
  <si>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</si>
  <si>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</si>
  <si>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</si>
  <si>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</si>
  <si>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</si>
  <si>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</si>
  <si>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</si>
  <si>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</si>
  <si>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</si>
  <si>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</si>
  <si>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</si>
  <si>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</si>
  <si>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</si>
  <si>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</si>
  <si>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</si>
  <si>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</si>
  <si>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</si>
  <si>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</si>
  <si>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</si>
  <si>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</si>
  <si>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</si>
  <si>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</si>
  <si>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</si>
  <si>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</si>
  <si>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</si>
  <si>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</si>
  <si>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</si>
  <si>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</si>
  <si>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</si>
  <si>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</si>
  <si>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</si>
  <si>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</si>
  <si>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</si>
  <si>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</si>
  <si>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</si>
  <si>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</si>
  <si>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</si>
  <si>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</si>
  <si>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</si>
  <si>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</si>
  <si>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</si>
  <si>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</si>
  <si>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</si>
  <si>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</si>
  <si>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</si>
  <si>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</si>
  <si>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</si>
  <si>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</si>
  <si>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</si>
  <si>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</si>
  <si>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</si>
  <si>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</si>
  <si>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</si>
  <si>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</si>
  <si>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</si>
  <si>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</si>
  <si>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</si>
  <si>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</si>
  <si>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</si>
  <si>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</si>
  <si>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</si>
  <si>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</si>
  <si>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</si>
  <si>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</si>
  <si>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</si>
  <si>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</si>
  <si>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</si>
  <si>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</si>
  <si>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</si>
  <si>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</si>
  <si>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</si>
  <si>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</si>
  <si>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</si>
  <si>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</si>
  <si>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</si>
  <si>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</si>
  <si>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</si>
  <si>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</si>
  <si>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</si>
  <si>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</si>
  <si>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</si>
  <si>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</si>
  <si>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info@fgi.hr</t>
  </si>
  <si>
    <t>NE</t>
  </si>
  <si>
    <t>042203187</t>
  </si>
  <si>
    <t>OIB fonda: 75111210338</t>
  </si>
  <si>
    <t>OIB: 75111210338</t>
  </si>
  <si>
    <t>6430</t>
  </si>
  <si>
    <t>Nije bilo promjena računovodstvenih politika.</t>
  </si>
  <si>
    <t>31.12.prethodna godina</t>
  </si>
  <si>
    <t>Isto razdoblje prethodne godine</t>
  </si>
  <si>
    <r>
      <t xml:space="preserve">Novčani tok iz poslovnih aktivnosti
</t>
    </r>
    <r>
      <rPr>
        <i/>
        <sz val="11"/>
        <rFont val="Times New Roman"/>
        <family val="1"/>
        <charset val="238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</si>
  <si>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  <charset val="238"/>
      </rPr>
      <t>(Σ od AOP130 do AOP132)</t>
    </r>
  </si>
  <si>
    <r>
      <t>Primici/Izdaci od izdavanja/povlačenja dionica</t>
    </r>
    <r>
      <rPr>
        <sz val="11"/>
        <rFont val="Times New Roman"/>
        <family val="1"/>
        <charset val="238"/>
      </rPr>
      <t xml:space="preserve"> </t>
    </r>
  </si>
  <si>
    <r>
      <t xml:space="preserve">Neto povećanje (smanjenje) novca i novčanih ekvivalenata
</t>
    </r>
    <r>
      <rPr>
        <i/>
        <sz val="11"/>
        <rFont val="Times New Roman"/>
        <family val="1"/>
        <charset val="238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</si>
  <si>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  <charset val="238"/>
      </rPr>
      <t>(AOP133+AOP134)</t>
    </r>
  </si>
  <si>
    <r>
      <t xml:space="preserve">Ukupno povećanje (smanjenje) kapitala 
</t>
    </r>
    <r>
      <rPr>
        <i/>
        <sz val="11"/>
        <rFont val="Times New Roman"/>
        <family val="1"/>
        <charset val="238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</si>
  <si>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  <charset val="238"/>
      </rPr>
      <t>(AOP146+ AOP147)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</si>
  <si>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(AOP145+ AOP148)</t>
    </r>
  </si>
  <si>
    <t>ZAIF BREZA DD</t>
  </si>
  <si>
    <t>ZAGREB</t>
  </si>
  <si>
    <t>RADIĆEVA 14</t>
  </si>
  <si>
    <t>GRAD ZAGREB</t>
  </si>
  <si>
    <t xml:space="preserve">Naziv fonda: ZAIF Breza d.d. </t>
  </si>
  <si>
    <t>Naziv društva za upravljanje investicijskim fondom:   Global Invest d.o.o.</t>
  </si>
  <si>
    <t>Naziv fonda:  ZAIF Breza d.d.</t>
  </si>
  <si>
    <t xml:space="preserve">Naziv fonda:  ZAIF Breza d.d.    </t>
  </si>
  <si>
    <t>Tromjesečni financijski izvještaj  TFI-ZAIF</t>
  </si>
  <si>
    <t>zatvoreni alternativni investicijski fond</t>
  </si>
  <si>
    <t>Telefon:   01/4819562</t>
  </si>
  <si>
    <t>01/4819562</t>
  </si>
  <si>
    <t>SNJEŽANA MILOVANOVIĆ</t>
  </si>
  <si>
    <t>smilovanovic@fgi.hr</t>
  </si>
  <si>
    <t>Sastavio:    Snježana Milovanović</t>
  </si>
  <si>
    <t>1. Financijski izvjštaji (izvještaj o financijskom položaju, izvještaj o sveobuhvatnoj dobiti, izvještaj o novčanom toku, izvještaj o promjenama kapitala i bilješke uz financijske izvještaje)</t>
  </si>
  <si>
    <t>DARKO KOSOVEC</t>
  </si>
  <si>
    <t>Darko Kosovec</t>
  </si>
  <si>
    <t>www.globalinvest.hr</t>
  </si>
  <si>
    <t>Izvještajno razdoblje: 01.01.2017. - 30.09.2017.</t>
  </si>
  <si>
    <t xml:space="preserve">Za razdoblje:  01.01.2017. -30.09.2017.      </t>
  </si>
  <si>
    <t>Vrijednost po dionici iznosi 43,27 kune.</t>
  </si>
  <si>
    <r>
      <t xml:space="preserve">Ukupno prihodi od ulaganja
</t>
    </r>
    <r>
      <rPr>
        <i/>
        <sz val="10"/>
        <rFont val="Arial"/>
        <family val="1"/>
        <charset val="238"/>
      </rPr>
      <t>(Σ od AOP46 do AOP50)</t>
    </r>
  </si>
  <si>
    <r>
      <t xml:space="preserve">Ukupno rashodi
</t>
    </r>
    <r>
      <rPr>
        <i/>
        <sz val="10"/>
        <rFont val="Arial"/>
        <family val="1"/>
        <charset val="238"/>
      </rPr>
      <t>(Σ od AOP53 do AOP60)</t>
    </r>
  </si>
  <si>
    <r>
      <t xml:space="preserve">Neto dobit (gubitak) od ulaganja u financijske instrumente
</t>
    </r>
    <r>
      <rPr>
        <i/>
        <sz val="10"/>
        <rFont val="Arial"/>
        <family val="1"/>
        <charset val="238"/>
      </rPr>
      <t>( AOP51- AOP61)</t>
    </r>
  </si>
  <si>
    <r>
      <t xml:space="preserve">Ukupno nerealizirani dobici (gubici) od ulaganja u financijske instrumente
</t>
    </r>
    <r>
      <rPr>
        <i/>
        <sz val="10"/>
        <rFont val="Arial"/>
        <family val="1"/>
        <charset val="238"/>
      </rPr>
      <t>(Σ od AOP64 do AOP66)</t>
    </r>
  </si>
  <si>
    <r>
      <t xml:space="preserve">Dobit ili gubitak prije oporezivanja   
</t>
    </r>
    <r>
      <rPr>
        <i/>
        <sz val="10"/>
        <rFont val="Arial"/>
        <family val="1"/>
        <charset val="238"/>
      </rPr>
      <t xml:space="preserve">( AOP62+AOP67)   </t>
    </r>
    <r>
      <rPr>
        <sz val="10"/>
        <rFont val="Arial"/>
        <family val="1"/>
        <charset val="238"/>
      </rPr>
      <t xml:space="preserve">    </t>
    </r>
  </si>
  <si>
    <r>
      <t xml:space="preserve">Dobit ili gubitak
</t>
    </r>
    <r>
      <rPr>
        <i/>
        <sz val="10"/>
        <rFont val="Arial"/>
        <family val="1"/>
        <charset val="238"/>
      </rPr>
      <t>( AOP68-AOP69)</t>
    </r>
  </si>
  <si>
    <r>
      <t xml:space="preserve">Ostala sveobuhvatna dobit
</t>
    </r>
    <r>
      <rPr>
        <i/>
        <sz val="10"/>
        <rFont val="Arial"/>
        <family val="1"/>
        <charset val="238"/>
      </rPr>
      <t>( AOP72+AOP73)</t>
    </r>
  </si>
  <si>
    <r>
      <t xml:space="preserve">Ukupna sveobuhvatna dobit
</t>
    </r>
    <r>
      <rPr>
        <i/>
        <sz val="10"/>
        <rFont val="Arial"/>
        <family val="1"/>
        <charset val="238"/>
      </rPr>
      <t>( AOP70+AOP71)</t>
    </r>
  </si>
  <si>
    <t>Datum izvješća: 30.09.2017.</t>
  </si>
  <si>
    <r>
      <t xml:space="preserve">FINANCIJSKA IMOVINA
</t>
    </r>
    <r>
      <rPr>
        <i/>
        <sz val="10"/>
        <rFont val="Arial"/>
        <family val="1"/>
        <charset val="238"/>
      </rPr>
      <t>(AOP2+ AOP3)</t>
    </r>
  </si>
  <si>
    <r>
      <t xml:space="preserve">Ulaganja u vrijednosne papire i depozite:
</t>
    </r>
    <r>
      <rPr>
        <i/>
        <sz val="10"/>
        <rFont val="Arial"/>
        <family val="1"/>
        <charset val="238"/>
      </rPr>
      <t>(AOP4+ AOP5+AOP6+AOP7)</t>
    </r>
  </si>
  <si>
    <r>
      <t xml:space="preserve">OSTALA IMOVINA
</t>
    </r>
    <r>
      <rPr>
        <i/>
        <sz val="10"/>
        <rFont val="Arial"/>
        <family val="1"/>
        <charset val="238"/>
      </rPr>
      <t>(Σ od AOP9 do AOP16)</t>
    </r>
  </si>
  <si>
    <r>
      <t xml:space="preserve">Ukupna imovina
</t>
    </r>
    <r>
      <rPr>
        <i/>
        <sz val="10"/>
        <rFont val="Arial"/>
        <family val="1"/>
        <charset val="238"/>
      </rPr>
      <t>(AOP1+AOP8)</t>
    </r>
  </si>
  <si>
    <r>
      <t xml:space="preserve">FINANCIJSKE OBVEZE
</t>
    </r>
    <r>
      <rPr>
        <i/>
        <sz val="10"/>
        <rFont val="Arial"/>
        <family val="1"/>
        <charset val="238"/>
      </rPr>
      <t>(AOP20+AOP21)</t>
    </r>
  </si>
  <si>
    <r>
      <t xml:space="preserve">OSTALE OBVEZE
</t>
    </r>
    <r>
      <rPr>
        <i/>
        <sz val="10"/>
        <rFont val="Arial"/>
        <family val="1"/>
        <charset val="238"/>
      </rPr>
      <t>(Σ od AOP23 do AOP29)</t>
    </r>
  </si>
  <si>
    <r>
      <t xml:space="preserve">Ukupno kratkoročne obveze
</t>
    </r>
    <r>
      <rPr>
        <i/>
        <sz val="10"/>
        <rFont val="Arial"/>
        <family val="1"/>
        <charset val="238"/>
      </rPr>
      <t>(AOP19+AOP22)</t>
    </r>
  </si>
  <si>
    <r>
      <t xml:space="preserve">Neto imovina fonda
</t>
    </r>
    <r>
      <rPr>
        <i/>
        <sz val="10"/>
        <rFont val="Arial"/>
        <family val="1"/>
        <charset val="238"/>
      </rPr>
      <t>(AOP17-AOP30)</t>
    </r>
  </si>
  <si>
    <r>
      <t xml:space="preserve">Neto imovina po dionici
</t>
    </r>
    <r>
      <rPr>
        <i/>
        <sz val="10"/>
        <rFont val="Arial"/>
        <family val="1"/>
        <charset val="238"/>
      </rPr>
      <t>(AOP31/AOP32)</t>
    </r>
  </si>
  <si>
    <r>
      <t xml:space="preserve">Ukupno kapital i rezerve
</t>
    </r>
    <r>
      <rPr>
        <i/>
        <sz val="10"/>
        <rFont val="Arial"/>
        <family val="1"/>
        <charset val="238"/>
      </rPr>
      <t>(Σ od AOP35 do AOP42)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</si>
</sst>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name val="Arial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1"/>
      <charset val="238"/>
    </font>
    <font>
      <b/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</cellStyleXfs>
  <cellXfs count="245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3" borderId="0" xfId="0" applyFont="1" applyFill="1" applyAlignment="1"/>
    <xf numFmtId="0" fontId="8" fillId="0" borderId="0" xfId="0" applyFont="1"/>
    <xf numFmtId="0" fontId="7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10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3" fillId="3" borderId="0" xfId="0" applyFont="1" applyFill="1"/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3" fillId="0" borderId="1" xfId="0" applyNumberFormat="1" applyFont="1" applyFill="1" applyBorder="1" applyAlignment="1" applyProtection="1">
      <alignment horizontal="right" wrapText="1"/>
    </xf>
    <xf numFmtId="3" fontId="13" fillId="0" borderId="1" xfId="6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3" fillId="0" borderId="1" xfId="6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0" fillId="0" borderId="13" xfId="6" applyNumberFormat="1" applyFont="1" applyFill="1" applyBorder="1" applyAlignment="1" applyProtection="1">
      <alignment horizontal="right" wrapText="1"/>
    </xf>
    <xf numFmtId="3" fontId="10" fillId="0" borderId="13" xfId="6" applyNumberFormat="1" applyFont="1" applyFill="1" applyBorder="1" applyAlignment="1" applyProtection="1"/>
    <xf numFmtId="3" fontId="13" fillId="0" borderId="1" xfId="6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vertical="center" wrapText="1"/>
    </xf>
    <xf numFmtId="3" fontId="20" fillId="0" borderId="13" xfId="6" applyNumberFormat="1" applyFont="1" applyFill="1" applyBorder="1" applyAlignment="1" applyProtection="1">
      <alignment horizontal="right" wrapText="1"/>
    </xf>
    <xf numFmtId="3" fontId="17" fillId="0" borderId="0" xfId="0" applyNumberFormat="1" applyFont="1" applyFill="1" applyAlignment="1">
      <alignment vertical="center" wrapText="1"/>
    </xf>
    <xf numFmtId="3" fontId="19" fillId="0" borderId="13" xfId="6" applyNumberFormat="1" applyFont="1" applyFill="1" applyBorder="1" applyAlignment="1" applyProtection="1">
      <alignment horizontal="right" wrapText="1"/>
    </xf>
    <xf numFmtId="0" fontId="16" fillId="0" borderId="1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 applyProtection="1">
      <alignment horizontal="right" wrapText="1"/>
    </xf>
    <xf numFmtId="3" fontId="20" fillId="0" borderId="13" xfId="0" applyNumberFormat="1" applyFont="1" applyFill="1" applyBorder="1" applyAlignment="1" applyProtection="1">
      <alignment horizontal="right" wrapText="1"/>
    </xf>
    <xf numFmtId="3" fontId="22" fillId="0" borderId="13" xfId="0" applyNumberFormat="1" applyFont="1" applyFill="1" applyBorder="1" applyAlignment="1" applyProtection="1">
      <alignment wrapText="1"/>
    </xf>
    <xf numFmtId="3" fontId="20" fillId="0" borderId="13" xfId="6" applyNumberFormat="1" applyFont="1" applyFill="1" applyBorder="1" applyAlignment="1" applyProtection="1">
      <alignment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3" fontId="28" fillId="0" borderId="1" xfId="0" applyNumberFormat="1" applyFont="1" applyFill="1" applyBorder="1" applyAlignment="1"/>
    <xf numFmtId="0" fontId="29" fillId="0" borderId="1" xfId="0" applyFont="1" applyFill="1" applyBorder="1" applyAlignment="1">
      <alignment vertical="center"/>
    </xf>
    <xf numFmtId="3" fontId="29" fillId="0" borderId="1" xfId="0" applyNumberFormat="1" applyFont="1" applyFill="1" applyBorder="1" applyAlignment="1"/>
    <xf numFmtId="3" fontId="31" fillId="0" borderId="1" xfId="0" applyNumberFormat="1" applyFont="1" applyFill="1" applyBorder="1" applyAlignment="1" applyProtection="1"/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3" fontId="28" fillId="0" borderId="1" xfId="6" applyNumberFormat="1" applyFont="1" applyFill="1" applyBorder="1" applyAlignment="1"/>
    <xf numFmtId="3" fontId="31" fillId="0" borderId="1" xfId="6" applyNumberFormat="1" applyFont="1" applyFill="1" applyBorder="1" applyAlignment="1" applyProtection="1"/>
    <xf numFmtId="3" fontId="29" fillId="0" borderId="1" xfId="6" applyNumberFormat="1" applyFont="1" applyFill="1" applyBorder="1" applyAlignment="1"/>
    <xf numFmtId="4" fontId="28" fillId="0" borderId="1" xfId="0" applyNumberFormat="1" applyFont="1" applyFill="1" applyBorder="1" applyAlignment="1"/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3" fontId="29" fillId="0" borderId="0" xfId="0" applyNumberFormat="1" applyFont="1" applyFill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33" fillId="0" borderId="8" xfId="2" applyFont="1" applyFill="1" applyBorder="1" applyAlignment="1"/>
    <xf numFmtId="0" fontId="33" fillId="0" borderId="10" xfId="2" applyFont="1" applyFill="1" applyBorder="1" applyAlignment="1"/>
    <xf numFmtId="0" fontId="33" fillId="0" borderId="0" xfId="2" applyFont="1" applyFill="1" applyAlignment="1"/>
    <xf numFmtId="0" fontId="33" fillId="0" borderId="2" xfId="2" applyFont="1" applyFill="1" applyBorder="1" applyAlignment="1">
      <alignment horizontal="left"/>
    </xf>
    <xf numFmtId="0" fontId="33" fillId="0" borderId="0" xfId="2" applyFont="1" applyFill="1" applyBorder="1">
      <alignment vertical="top"/>
    </xf>
    <xf numFmtId="0" fontId="33" fillId="0" borderId="3" xfId="2" applyFont="1" applyFill="1" applyBorder="1">
      <alignment vertical="top"/>
    </xf>
    <xf numFmtId="14" fontId="34" fillId="0" borderId="1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2" xfId="2" applyFont="1" applyFill="1" applyBorder="1" applyAlignment="1" applyProtection="1">
      <alignment horizontal="center" vertical="center"/>
      <protection locked="0" hidden="1"/>
    </xf>
    <xf numFmtId="0" fontId="35" fillId="0" borderId="0" xfId="2" applyFont="1" applyFill="1" applyBorder="1" applyAlignment="1" applyProtection="1">
      <alignment horizontal="left" vertical="center"/>
      <protection hidden="1"/>
    </xf>
    <xf numFmtId="0" fontId="36" fillId="0" borderId="3" xfId="2" applyFont="1" applyFill="1" applyBorder="1" applyAlignment="1" applyProtection="1">
      <alignment horizontal="left" vertical="center" wrapText="1"/>
      <protection hidden="1"/>
    </xf>
    <xf numFmtId="0" fontId="36" fillId="0" borderId="2" xfId="2" applyFont="1" applyFill="1" applyBorder="1" applyAlignment="1" applyProtection="1">
      <alignment horizontal="left" vertical="center"/>
      <protection hidden="1"/>
    </xf>
    <xf numFmtId="0" fontId="36" fillId="0" borderId="0" xfId="2" applyFont="1" applyFill="1" applyBorder="1" applyAlignment="1" applyProtection="1">
      <alignment vertical="center"/>
      <protection hidden="1"/>
    </xf>
    <xf numFmtId="0" fontId="36" fillId="0" borderId="0" xfId="2" applyFont="1" applyFill="1" applyBorder="1" applyAlignment="1" applyProtection="1">
      <alignment horizontal="center" vertical="center" wrapText="1"/>
      <protection hidden="1"/>
    </xf>
    <xf numFmtId="0" fontId="33" fillId="0" borderId="3" xfId="2" applyFont="1" applyFill="1" applyBorder="1" applyAlignment="1" applyProtection="1">
      <alignment horizontal="left" vertical="center" wrapText="1"/>
      <protection hidden="1"/>
    </xf>
    <xf numFmtId="0" fontId="33" fillId="0" borderId="2" xfId="2" applyFont="1" applyFill="1" applyBorder="1" applyAlignment="1" applyProtection="1">
      <alignment horizontal="left"/>
      <protection hidden="1"/>
    </xf>
    <xf numFmtId="0" fontId="37" fillId="0" borderId="3" xfId="2" applyFont="1" applyFill="1" applyBorder="1" applyAlignment="1" applyProtection="1">
      <protection hidden="1"/>
    </xf>
    <xf numFmtId="0" fontId="38" fillId="0" borderId="2" xfId="2" applyFont="1" applyFill="1" applyBorder="1" applyAlignment="1" applyProtection="1">
      <alignment horizontal="left" vertical="center"/>
      <protection hidden="1"/>
    </xf>
    <xf numFmtId="0" fontId="38" fillId="0" borderId="3" xfId="2" applyFont="1" applyFill="1" applyBorder="1" applyAlignment="1" applyProtection="1">
      <alignment horizontal="right"/>
      <protection hidden="1"/>
    </xf>
    <xf numFmtId="49" fontId="34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34" fillId="0" borderId="5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2" applyFont="1" applyFill="1" applyBorder="1" applyAlignment="1" applyProtection="1">
      <alignment wrapText="1"/>
      <protection hidden="1"/>
    </xf>
    <xf numFmtId="0" fontId="33" fillId="0" borderId="3" xfId="2" applyFont="1" applyFill="1" applyBorder="1" applyAlignment="1" applyProtection="1">
      <alignment wrapText="1"/>
      <protection hidden="1"/>
    </xf>
    <xf numFmtId="0" fontId="38" fillId="0" borderId="2" xfId="2" applyFont="1" applyFill="1" applyBorder="1" applyAlignment="1" applyProtection="1">
      <alignment horizontal="left"/>
      <protection hidden="1"/>
    </xf>
    <xf numFmtId="0" fontId="38" fillId="0" borderId="0" xfId="2" applyFont="1" applyFill="1" applyBorder="1" applyAlignment="1" applyProtection="1">
      <alignment horizontal="right"/>
      <protection hidden="1"/>
    </xf>
    <xf numFmtId="0" fontId="33" fillId="0" borderId="0" xfId="2" applyFont="1" applyFill="1" applyBorder="1" applyProtection="1">
      <alignment vertical="top"/>
      <protection hidden="1"/>
    </xf>
    <xf numFmtId="0" fontId="38" fillId="0" borderId="2" xfId="2" applyFont="1" applyFill="1" applyBorder="1" applyAlignment="1" applyProtection="1">
      <alignment horizontal="left" vertical="center" wrapText="1"/>
      <protection hidden="1"/>
    </xf>
    <xf numFmtId="0" fontId="38" fillId="0" borderId="3" xfId="2" applyFont="1" applyFill="1" applyBorder="1" applyAlignment="1" applyProtection="1">
      <alignment horizontal="right" wrapText="1"/>
      <protection hidden="1"/>
    </xf>
    <xf numFmtId="0" fontId="33" fillId="0" borderId="3" xfId="2" applyFont="1" applyFill="1" applyBorder="1" applyProtection="1">
      <alignment vertical="top"/>
      <protection hidden="1"/>
    </xf>
    <xf numFmtId="0" fontId="38" fillId="0" borderId="2" xfId="2" applyFont="1" applyFill="1" applyBorder="1" applyAlignment="1" applyProtection="1">
      <alignment horizontal="left" wrapText="1"/>
      <protection hidden="1"/>
    </xf>
    <xf numFmtId="0" fontId="38" fillId="0" borderId="0" xfId="2" applyFont="1" applyFill="1" applyBorder="1" applyAlignment="1" applyProtection="1">
      <alignment horizontal="right" wrapText="1"/>
      <protection hidden="1"/>
    </xf>
    <xf numFmtId="0" fontId="33" fillId="0" borderId="0" xfId="2" applyFont="1" applyFill="1" applyBorder="1" applyAlignment="1" applyProtection="1">
      <alignment horizontal="left"/>
      <protection hidden="1"/>
    </xf>
    <xf numFmtId="0" fontId="34" fillId="0" borderId="4" xfId="2" applyFont="1" applyFill="1" applyBorder="1" applyAlignment="1" applyProtection="1">
      <alignment horizontal="left" vertical="center"/>
      <protection locked="0" hidden="1"/>
    </xf>
    <xf numFmtId="49" fontId="34" fillId="0" borderId="6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3" xfId="2" applyFont="1" applyFill="1" applyBorder="1" applyAlignment="1">
      <alignment horizontal="left" vertical="center"/>
    </xf>
    <xf numFmtId="0" fontId="39" fillId="0" borderId="0" xfId="2" applyFont="1" applyFill="1" applyBorder="1" applyAlignment="1" applyProtection="1">
      <alignment vertical="top"/>
      <protection hidden="1"/>
    </xf>
    <xf numFmtId="1" fontId="34" fillId="0" borderId="4" xfId="2" applyNumberFormat="1" applyFont="1" applyFill="1" applyBorder="1" applyAlignment="1" applyProtection="1">
      <alignment horizontal="center" vertical="center"/>
      <protection locked="0" hidden="1"/>
    </xf>
    <xf numFmtId="1" fontId="34" fillId="0" borderId="5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11" xfId="2" applyFont="1" applyFill="1" applyBorder="1" applyAlignment="1">
      <alignment horizontal="left" vertical="center"/>
    </xf>
    <xf numFmtId="0" fontId="40" fillId="0" borderId="4" xfId="1" applyFont="1" applyFill="1" applyBorder="1" applyAlignment="1" applyProtection="1">
      <alignment horizontal="left" vertical="center"/>
      <protection locked="0" hidden="1"/>
    </xf>
    <xf numFmtId="0" fontId="34" fillId="0" borderId="3" xfId="2" applyFont="1" applyFill="1" applyBorder="1" applyAlignment="1" applyProtection="1">
      <protection locked="0" hidden="1"/>
    </xf>
    <xf numFmtId="1" fontId="34" fillId="0" borderId="7" xfId="2" applyNumberFormat="1" applyFont="1" applyFill="1" applyBorder="1" applyAlignment="1" applyProtection="1">
      <alignment horizontal="center" vertical="center"/>
      <protection locked="0" hidden="1"/>
    </xf>
    <xf numFmtId="0" fontId="34" fillId="0" borderId="6" xfId="2" applyFont="1" applyFill="1" applyBorder="1" applyAlignment="1" applyProtection="1">
      <alignment horizontal="left" vertical="center"/>
      <protection locked="0" hidden="1"/>
    </xf>
    <xf numFmtId="0" fontId="34" fillId="0" borderId="5" xfId="2" applyFont="1" applyFill="1" applyBorder="1" applyAlignment="1" applyProtection="1">
      <alignment horizontal="left" vertical="center"/>
      <protection locked="0" hidden="1"/>
    </xf>
    <xf numFmtId="0" fontId="38" fillId="0" borderId="2" xfId="2" applyFont="1" applyFill="1" applyBorder="1" applyAlignment="1" applyProtection="1">
      <alignment horizontal="right" vertical="center"/>
      <protection hidden="1"/>
    </xf>
    <xf numFmtId="0" fontId="34" fillId="0" borderId="3" xfId="2" applyFont="1" applyFill="1" applyBorder="1" applyAlignment="1" applyProtection="1">
      <alignment horizontal="right" vertical="center"/>
      <protection locked="0" hidden="1"/>
    </xf>
    <xf numFmtId="0" fontId="38" fillId="0" borderId="0" xfId="2" applyFont="1" applyFill="1" applyBorder="1" applyAlignment="1" applyProtection="1">
      <alignment horizontal="right" vertical="center"/>
      <protection hidden="1"/>
    </xf>
    <xf numFmtId="3" fontId="34" fillId="0" borderId="7" xfId="2" applyNumberFormat="1" applyFont="1" applyFill="1" applyBorder="1" applyAlignment="1" applyProtection="1">
      <alignment horizontal="right" vertical="center"/>
      <protection locked="0" hidden="1"/>
    </xf>
    <xf numFmtId="0" fontId="36" fillId="0" borderId="0" xfId="2" applyFont="1" applyFill="1" applyBorder="1" applyAlignment="1" applyProtection="1">
      <alignment horizontal="right"/>
      <protection hidden="1"/>
    </xf>
    <xf numFmtId="0" fontId="39" fillId="0" borderId="3" xfId="2" applyFont="1" applyFill="1" applyBorder="1" applyAlignment="1" applyProtection="1">
      <alignment vertical="top"/>
      <protection hidden="1"/>
    </xf>
    <xf numFmtId="0" fontId="34" fillId="0" borderId="7" xfId="2" applyFont="1" applyFill="1" applyBorder="1" applyAlignment="1" applyProtection="1">
      <alignment horizontal="center" vertical="center"/>
      <protection locked="0" hidden="1"/>
    </xf>
    <xf numFmtId="0" fontId="41" fillId="0" borderId="0" xfId="2" applyFont="1" applyFill="1" applyBorder="1" applyAlignment="1" applyProtection="1">
      <alignment vertical="top"/>
      <protection hidden="1"/>
    </xf>
    <xf numFmtId="0" fontId="33" fillId="0" borderId="0" xfId="2" applyFont="1" applyFill="1" applyBorder="1" applyAlignment="1" applyProtection="1">
      <protection hidden="1"/>
    </xf>
    <xf numFmtId="49" fontId="34" fillId="0" borderId="7" xfId="2" applyNumberFormat="1" applyFont="1" applyFill="1" applyBorder="1" applyAlignment="1" applyProtection="1">
      <alignment horizontal="right" vertical="center"/>
      <protection locked="0" hidden="1"/>
    </xf>
    <xf numFmtId="0" fontId="33" fillId="0" borderId="3" xfId="2" applyFont="1" applyFill="1" applyBorder="1" applyAlignment="1" applyProtection="1">
      <alignment horizontal="left" vertical="top" wrapText="1"/>
      <protection hidden="1"/>
    </xf>
    <xf numFmtId="0" fontId="33" fillId="0" borderId="2" xfId="2" applyFont="1" applyFill="1" applyBorder="1" applyAlignment="1" applyProtection="1">
      <alignment horizontal="left" vertical="center"/>
      <protection hidden="1"/>
    </xf>
    <xf numFmtId="0" fontId="33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vertical="center"/>
    </xf>
    <xf numFmtId="0" fontId="33" fillId="0" borderId="3" xfId="2" applyFont="1" applyFill="1" applyBorder="1" applyAlignment="1">
      <alignment horizontal="center"/>
    </xf>
    <xf numFmtId="0" fontId="33" fillId="0" borderId="2" xfId="2" applyFont="1" applyFill="1" applyBorder="1" applyAlignment="1">
      <alignment horizontal="left" vertical="top"/>
    </xf>
    <xf numFmtId="0" fontId="33" fillId="0" borderId="0" xfId="2" applyFont="1" applyFill="1" applyBorder="1" applyAlignment="1" applyProtection="1">
      <alignment horizontal="center" vertical="center"/>
      <protection locked="0" hidden="1"/>
    </xf>
    <xf numFmtId="0" fontId="33" fillId="0" borderId="6" xfId="2" applyFont="1" applyFill="1" applyBorder="1" applyAlignment="1"/>
    <xf numFmtId="0" fontId="33" fillId="0" borderId="5" xfId="2" applyFont="1" applyFill="1" applyBorder="1" applyAlignment="1"/>
    <xf numFmtId="0" fontId="34" fillId="0" borderId="4" xfId="2" applyFont="1" applyFill="1" applyBorder="1" applyAlignment="1" applyProtection="1">
      <alignment horizontal="right" vertical="center"/>
      <protection locked="0" hidden="1"/>
    </xf>
    <xf numFmtId="0" fontId="33" fillId="0" borderId="0" xfId="2" applyFont="1" applyFill="1" applyBorder="1" applyAlignment="1" applyProtection="1">
      <alignment vertical="top" wrapText="1"/>
      <protection hidden="1"/>
    </xf>
    <xf numFmtId="0" fontId="33" fillId="0" borderId="3" xfId="2" applyFont="1" applyFill="1" applyBorder="1" applyAlignment="1" applyProtection="1">
      <alignment horizontal="left" vertical="top" indent="2"/>
      <protection hidden="1"/>
    </xf>
    <xf numFmtId="0" fontId="33" fillId="0" borderId="3" xfId="2" applyFont="1" applyFill="1" applyBorder="1" applyAlignment="1" applyProtection="1">
      <alignment horizontal="left" vertical="top" wrapText="1" indent="2"/>
      <protection hidden="1"/>
    </xf>
    <xf numFmtId="0" fontId="38" fillId="0" borderId="2" xfId="2" applyFont="1" applyFill="1" applyBorder="1" applyAlignment="1" applyProtection="1">
      <alignment horizontal="left" vertical="top"/>
      <protection hidden="1"/>
    </xf>
    <xf numFmtId="0" fontId="38" fillId="0" borderId="0" xfId="2" applyFont="1" applyFill="1" applyBorder="1" applyAlignment="1" applyProtection="1">
      <alignment horizontal="right" vertical="top"/>
      <protection hidden="1"/>
    </xf>
    <xf numFmtId="0" fontId="39" fillId="0" borderId="0" xfId="2" applyFont="1" applyFill="1" applyBorder="1" applyAlignment="1" applyProtection="1">
      <alignment horizontal="center" vertical="top"/>
      <protection hidden="1"/>
    </xf>
    <xf numFmtId="0" fontId="33" fillId="0" borderId="0" xfId="2" applyFont="1" applyFill="1" applyBorder="1" applyAlignment="1" applyProtection="1">
      <alignment horizontal="center"/>
      <protection hidden="1"/>
    </xf>
    <xf numFmtId="0" fontId="34" fillId="0" borderId="2" xfId="2" applyFont="1" applyFill="1" applyBorder="1" applyAlignment="1" applyProtection="1">
      <alignment horizontal="left" vertical="center"/>
      <protection locked="0" hidden="1"/>
    </xf>
    <xf numFmtId="0" fontId="33" fillId="0" borderId="0" xfId="2" applyFont="1" applyFill="1" applyBorder="1" applyAlignment="1"/>
    <xf numFmtId="0" fontId="34" fillId="0" borderId="0" xfId="2" applyFont="1" applyFill="1" applyBorder="1" applyAlignment="1" applyProtection="1">
      <alignment horizontal="right" vertical="center"/>
      <protection locked="0" hidden="1"/>
    </xf>
    <xf numFmtId="49" fontId="34" fillId="0" borderId="0" xfId="2" applyNumberFormat="1" applyFont="1" applyFill="1" applyBorder="1" applyAlignment="1" applyProtection="1">
      <alignment horizontal="center" vertical="center"/>
      <protection locked="0" hidden="1"/>
    </xf>
    <xf numFmtId="49" fontId="34" fillId="0" borderId="3" xfId="2" applyNumberFormat="1" applyFont="1" applyFill="1" applyBorder="1" applyAlignment="1" applyProtection="1">
      <alignment horizontal="center" vertical="center"/>
      <protection locked="0" hidden="1"/>
    </xf>
    <xf numFmtId="0" fontId="38" fillId="0" borderId="0" xfId="2" applyFont="1" applyFill="1" applyBorder="1" applyAlignment="1" applyProtection="1">
      <alignment horizontal="left" vertical="top"/>
      <protection hidden="1"/>
    </xf>
    <xf numFmtId="0" fontId="39" fillId="0" borderId="0" xfId="2" applyFont="1" applyFill="1" applyBorder="1" applyAlignment="1" applyProtection="1">
      <alignment horizontal="left" vertical="top"/>
      <protection hidden="1"/>
    </xf>
    <xf numFmtId="0" fontId="33" fillId="0" borderId="3" xfId="2" applyFont="1" applyFill="1" applyBorder="1" applyAlignment="1" applyProtection="1">
      <alignment horizontal="left"/>
      <protection hidden="1"/>
    </xf>
    <xf numFmtId="0" fontId="33" fillId="0" borderId="8" xfId="2" applyFont="1" applyFill="1" applyBorder="1" applyAlignment="1" applyProtection="1">
      <alignment horizontal="center"/>
      <protection hidden="1"/>
    </xf>
    <xf numFmtId="0" fontId="33" fillId="0" borderId="8" xfId="2" applyFont="1" applyFill="1" applyBorder="1" applyProtection="1">
      <alignment vertical="top"/>
      <protection hidden="1"/>
    </xf>
    <xf numFmtId="0" fontId="33" fillId="0" borderId="10" xfId="2" applyFont="1" applyFill="1" applyBorder="1" applyProtection="1">
      <alignment vertical="top"/>
      <protection hidden="1"/>
    </xf>
    <xf numFmtId="49" fontId="34" fillId="0" borderId="4" xfId="2" applyNumberFormat="1" applyFont="1" applyFill="1" applyBorder="1" applyAlignment="1" applyProtection="1">
      <alignment horizontal="left" vertical="center"/>
      <protection locked="0" hidden="1"/>
    </xf>
    <xf numFmtId="49" fontId="34" fillId="0" borderId="6" xfId="2" applyNumberFormat="1" applyFont="1" applyFill="1" applyBorder="1" applyAlignment="1" applyProtection="1">
      <alignment horizontal="left" vertical="center"/>
      <protection locked="0" hidden="1"/>
    </xf>
    <xf numFmtId="49" fontId="34" fillId="0" borderId="5" xfId="2" applyNumberFormat="1" applyFont="1" applyFill="1" applyBorder="1" applyAlignment="1" applyProtection="1">
      <alignment horizontal="left" vertical="center"/>
      <protection locked="0" hidden="1"/>
    </xf>
    <xf numFmtId="0" fontId="36" fillId="0" borderId="0" xfId="2" applyFont="1" applyFill="1" applyBorder="1" applyAlignment="1" applyProtection="1">
      <alignment horizontal="right" vertical="center"/>
      <protection hidden="1"/>
    </xf>
    <xf numFmtId="49" fontId="40" fillId="0" borderId="4" xfId="1" applyNumberFormat="1" applyFont="1" applyFill="1" applyBorder="1" applyAlignment="1" applyProtection="1">
      <alignment horizontal="left" vertical="center"/>
      <protection locked="0" hidden="1"/>
    </xf>
    <xf numFmtId="0" fontId="33" fillId="0" borderId="5" xfId="2" applyFont="1" applyFill="1" applyBorder="1" applyAlignment="1">
      <alignment horizontal="left" vertical="center"/>
    </xf>
    <xf numFmtId="0" fontId="33" fillId="0" borderId="0" xfId="2" applyFont="1" applyFill="1" applyBorder="1" applyAlignment="1" applyProtection="1">
      <alignment vertical="center"/>
      <protection hidden="1"/>
    </xf>
    <xf numFmtId="0" fontId="36" fillId="0" borderId="3" xfId="2" applyFont="1" applyFill="1" applyBorder="1" applyAlignment="1" applyProtection="1">
      <alignment vertical="center"/>
      <protection hidden="1"/>
    </xf>
    <xf numFmtId="0" fontId="42" fillId="0" borderId="0" xfId="5" applyFont="1" applyFill="1" applyBorder="1" applyAlignment="1" applyProtection="1">
      <alignment vertical="center"/>
      <protection hidden="1"/>
    </xf>
    <xf numFmtId="0" fontId="42" fillId="0" borderId="3" xfId="5" applyFont="1" applyFill="1" applyBorder="1" applyAlignment="1" applyProtection="1">
      <alignment vertical="center"/>
      <protection hidden="1"/>
    </xf>
    <xf numFmtId="0" fontId="42" fillId="0" borderId="0" xfId="4" applyFont="1" applyFill="1" applyBorder="1" applyAlignment="1" applyProtection="1">
      <protection hidden="1"/>
    </xf>
    <xf numFmtId="0" fontId="42" fillId="0" borderId="0" xfId="3" applyFont="1" applyFill="1" applyBorder="1" applyAlignment="1" applyProtection="1">
      <alignment vertical="center"/>
      <protection hidden="1"/>
    </xf>
    <xf numFmtId="0" fontId="42" fillId="0" borderId="3" xfId="3" applyFont="1" applyFill="1" applyBorder="1" applyAlignment="1" applyProtection="1">
      <alignment vertical="center"/>
      <protection hidden="1"/>
    </xf>
    <xf numFmtId="0" fontId="44" fillId="0" borderId="2" xfId="2" applyFont="1" applyFill="1" applyBorder="1" applyAlignment="1" applyProtection="1">
      <alignment horizontal="left" vertical="center"/>
      <protection hidden="1"/>
    </xf>
    <xf numFmtId="0" fontId="33" fillId="0" borderId="0" xfId="2" applyFont="1" applyFill="1" applyBorder="1" applyAlignment="1" applyProtection="1">
      <alignment horizontal="right" vertical="top"/>
      <protection hidden="1"/>
    </xf>
    <xf numFmtId="0" fontId="42" fillId="0" borderId="0" xfId="2" applyFont="1" applyFill="1" applyBorder="1" applyAlignment="1" applyProtection="1">
      <alignment horizontal="left"/>
      <protection hidden="1"/>
    </xf>
    <xf numFmtId="0" fontId="43" fillId="0" borderId="0" xfId="2" applyFont="1" applyFill="1" applyBorder="1" applyAlignment="1"/>
    <xf numFmtId="0" fontId="43" fillId="0" borderId="3" xfId="2" applyFont="1" applyFill="1" applyBorder="1" applyAlignment="1"/>
    <xf numFmtId="0" fontId="33" fillId="0" borderId="2" xfId="2" applyFont="1" applyFill="1" applyBorder="1" applyAlignment="1" applyProtection="1">
      <alignment horizontal="left" vertical="top"/>
      <protection hidden="1"/>
    </xf>
    <xf numFmtId="0" fontId="36" fillId="0" borderId="0" xfId="2" applyFont="1" applyFill="1" applyBorder="1" applyAlignment="1" applyProtection="1">
      <alignment horizontal="center" vertical="top"/>
      <protection hidden="1"/>
    </xf>
    <xf numFmtId="0" fontId="36" fillId="0" borderId="0" xfId="2" applyFont="1" applyFill="1" applyBorder="1" applyAlignment="1">
      <alignment horizontal="center"/>
    </xf>
    <xf numFmtId="0" fontId="36" fillId="0" borderId="3" xfId="2" applyFont="1" applyFill="1" applyBorder="1" applyAlignment="1"/>
    <xf numFmtId="0" fontId="33" fillId="0" borderId="2" xfId="2" applyFont="1" applyFill="1" applyBorder="1" applyAlignment="1" applyProtection="1">
      <alignment horizontal="left" vertical="top" wrapText="1"/>
      <protection hidden="1"/>
    </xf>
    <xf numFmtId="0" fontId="33" fillId="0" borderId="0" xfId="2" applyFont="1" applyFill="1" applyBorder="1" applyAlignment="1" applyProtection="1">
      <alignment horizontal="right" vertical="top" wrapText="1"/>
      <protection hidden="1"/>
    </xf>
    <xf numFmtId="0" fontId="33" fillId="0" borderId="9" xfId="2" applyFont="1" applyFill="1" applyBorder="1" applyProtection="1">
      <alignment vertical="top"/>
      <protection hidden="1"/>
    </xf>
    <xf numFmtId="0" fontId="33" fillId="0" borderId="9" xfId="2" applyFont="1" applyFill="1" applyBorder="1">
      <alignment vertical="top"/>
    </xf>
    <xf numFmtId="0" fontId="33" fillId="0" borderId="12" xfId="2" applyFont="1" applyFill="1" applyBorder="1" applyProtection="1">
      <alignment vertical="top"/>
      <protection hidden="1"/>
    </xf>
    <xf numFmtId="0" fontId="33" fillId="0" borderId="4" xfId="2" applyFont="1" applyFill="1" applyBorder="1" applyAlignment="1" applyProtection="1">
      <alignment horizontal="left" vertical="top" wrapText="1"/>
      <protection hidden="1"/>
    </xf>
    <xf numFmtId="0" fontId="33" fillId="0" borderId="6" xfId="2" applyFont="1" applyFill="1" applyBorder="1" applyAlignment="1" applyProtection="1">
      <alignment horizontal="right" vertical="top" wrapText="1"/>
      <protection hidden="1"/>
    </xf>
    <xf numFmtId="0" fontId="33" fillId="0" borderId="6" xfId="2" applyFont="1" applyFill="1" applyBorder="1" applyProtection="1">
      <alignment vertical="top"/>
      <protection hidden="1"/>
    </xf>
    <xf numFmtId="0" fontId="33" fillId="0" borderId="5" xfId="2" applyFont="1" applyFill="1" applyBorder="1" applyProtection="1">
      <alignment vertical="top"/>
      <protection hidden="1"/>
    </xf>
    <xf numFmtId="0" fontId="42" fillId="0" borderId="0" xfId="5" applyFont="1" applyFill="1" applyBorder="1" applyAlignment="1" applyProtection="1">
      <alignment horizontal="left"/>
      <protection hidden="1"/>
    </xf>
    <xf numFmtId="0" fontId="43" fillId="0" borderId="0" xfId="5" applyFont="1" applyFill="1" applyBorder="1" applyAlignment="1"/>
    <xf numFmtId="0" fontId="43" fillId="0" borderId="3" xfId="5" applyFont="1" applyFill="1" applyBorder="1" applyAlignment="1"/>
    <xf numFmtId="0" fontId="32" fillId="0" borderId="14" xfId="2" applyFont="1" applyFill="1" applyBorder="1" applyAlignment="1"/>
    <xf numFmtId="0" fontId="32" fillId="0" borderId="8" xfId="2" applyFont="1" applyFill="1" applyBorder="1" applyAlignment="1"/>
    <xf numFmtId="0" fontId="39" fillId="0" borderId="6" xfId="2" applyFont="1" applyFill="1" applyBorder="1" applyAlignment="1" applyProtection="1">
      <alignment horizontal="center" vertical="top"/>
      <protection hidden="1"/>
    </xf>
    <xf numFmtId="0" fontId="33" fillId="0" borderId="6" xfId="2" applyFont="1" applyFill="1" applyBorder="1" applyAlignment="1" applyProtection="1">
      <alignment horizontal="center"/>
      <protection hidden="1"/>
    </xf>
    <xf numFmtId="0" fontId="34" fillId="0" borderId="2" xfId="2" applyFont="1" applyFill="1" applyBorder="1" applyAlignment="1" applyProtection="1">
      <alignment horizontal="left" vertical="center" wrapText="1"/>
      <protection hidden="1"/>
    </xf>
    <xf numFmtId="0" fontId="34" fillId="0" borderId="0" xfId="2" applyFont="1" applyFill="1" applyBorder="1" applyAlignment="1" applyProtection="1">
      <alignment horizontal="left" vertical="center" wrapText="1"/>
      <protection hidden="1"/>
    </xf>
    <xf numFmtId="0" fontId="34" fillId="0" borderId="3" xfId="2" applyFont="1" applyFill="1" applyBorder="1" applyAlignment="1" applyProtection="1">
      <alignment horizontal="left" vertical="center" wrapText="1"/>
      <protection hidden="1"/>
    </xf>
    <xf numFmtId="0" fontId="32" fillId="0" borderId="2" xfId="2" applyFont="1" applyFill="1" applyBorder="1" applyAlignment="1" applyProtection="1">
      <alignment horizontal="center" vertical="center" wrapText="1"/>
      <protection hidden="1"/>
    </xf>
    <xf numFmtId="0" fontId="32" fillId="0" borderId="0" xfId="2" applyFont="1" applyFill="1" applyBorder="1" applyAlignment="1" applyProtection="1">
      <alignment horizontal="center" vertical="center" wrapText="1"/>
      <protection hidden="1"/>
    </xf>
    <xf numFmtId="0" fontId="32" fillId="0" borderId="3" xfId="2" applyFont="1" applyFill="1" applyBorder="1" applyAlignment="1" applyProtection="1">
      <alignment horizontal="center" vertical="center" wrapText="1"/>
      <protection hidden="1"/>
    </xf>
    <xf numFmtId="0" fontId="32" fillId="0" borderId="0" xfId="2" applyFont="1" applyFill="1" applyBorder="1" applyAlignment="1" applyProtection="1">
      <alignment horizontal="center"/>
      <protection hidden="1"/>
    </xf>
    <xf numFmtId="0" fontId="32" fillId="0" borderId="0" xfId="2" applyFont="1" applyFill="1" applyBorder="1" applyAlignment="1">
      <alignment horizontal="center"/>
    </xf>
    <xf numFmtId="0" fontId="36" fillId="0" borderId="15" xfId="2" applyFont="1" applyFill="1" applyBorder="1" applyAlignment="1" applyProtection="1">
      <alignment horizontal="center" vertical="top"/>
      <protection hidden="1"/>
    </xf>
    <xf numFmtId="0" fontId="36" fillId="0" borderId="15" xfId="2" applyFont="1" applyFill="1" applyBorder="1" applyAlignment="1">
      <alignment horizontal="center"/>
    </xf>
    <xf numFmtId="0" fontId="36" fillId="0" borderId="16" xfId="2" applyFont="1" applyFill="1" applyBorder="1" applyAlignment="1"/>
    <xf numFmtId="0" fontId="42" fillId="0" borderId="0" xfId="5" applyFont="1" applyFill="1" applyBorder="1" applyAlignment="1" applyProtection="1">
      <alignment horizontal="left" wrapText="1"/>
      <protection hidden="1"/>
    </xf>
    <xf numFmtId="0" fontId="42" fillId="0" borderId="3" xfId="5" applyFont="1" applyFill="1" applyBorder="1" applyAlignment="1" applyProtection="1">
      <alignment horizontal="left" wrapText="1"/>
      <protection hidden="1"/>
    </xf>
    <xf numFmtId="0" fontId="26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left" vertical="center" wrapText="1"/>
    </xf>
  </cellXfs>
  <cellStyles count="7">
    <cellStyle name="Hiperveza" xfId="1" builtinId="8"/>
    <cellStyle name="Normal 2" xfId="6" xr:uid="{00000000-0005-0000-0000-000002000000}"/>
    <cellStyle name="Normal_stariObrazac GFI-ZIF (Dostaviti u XLS formatu)" xfId="2" xr:uid="{00000000-0005-0000-0000-000003000000}"/>
    <cellStyle name="Normal_TFI-KI" xfId="3" xr:uid="{00000000-0005-0000-0000-000004000000}"/>
    <cellStyle name="Normal_TFI-POD" xfId="4" xr:uid="{00000000-0005-0000-0000-000005000000}"/>
    <cellStyle name="Normalno" xfId="0" builtinId="0"/>
    <cellStyle name="Stil 1" xfId="5" xr:uid="{00000000-0005-0000-0000-000006000000}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milovanovic@fgi.hr" TargetMode="External"/><Relationship Id="rId2" Type="http://schemas.openxmlformats.org/officeDocument/2006/relationships/hyperlink" Target="http://www.globalinvest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53"/>
  <sheetViews>
    <sheetView workbookViewId="0"/>
  </sheetViews>
  <sheetFormatPr defaultColWidth="0" defaultRowHeight="12.75" x14ac:dyDescent="0.2"/>
  <cols>
    <col min="1" max="1" width="33" customWidth="1"/>
    <col min="2" max="2" width="77.5703125" customWidth="1"/>
  </cols>
  <sheetData>
    <row r="1" spans="1:2" x14ac:dyDescent="0.2">
      <c r="A1" s="2" t="s">
        <v>7</v>
      </c>
      <c r="B1" s="2" t="s">
        <v>8</v>
      </c>
    </row>
    <row r="2" spans="1:2" x14ac:dyDescent="0.2">
      <c r="A2" s="1" t="s">
        <v>9</v>
      </c>
      <c r="B2" s="1" t="s">
        <v>10</v>
      </c>
    </row>
    <row r="3" spans="1:2" x14ac:dyDescent="0.2">
      <c r="A3" s="1" t="s">
        <v>9</v>
      </c>
      <c r="B3" s="1" t="s">
        <v>11</v>
      </c>
    </row>
    <row r="4" spans="1:2" x14ac:dyDescent="0.2">
      <c r="A4" s="1" t="s">
        <v>9</v>
      </c>
      <c r="B4" s="1" t="s">
        <v>12</v>
      </c>
    </row>
    <row r="5" spans="1:2" x14ac:dyDescent="0.2">
      <c r="A5" s="1" t="s">
        <v>9</v>
      </c>
      <c r="B5" s="1" t="s">
        <v>13</v>
      </c>
    </row>
    <row r="6" spans="1:2" x14ac:dyDescent="0.2">
      <c r="A6" s="1" t="s">
        <v>9</v>
      </c>
      <c r="B6" s="1" t="s">
        <v>14</v>
      </c>
    </row>
    <row r="7" spans="1:2" x14ac:dyDescent="0.2">
      <c r="A7" s="1" t="s">
        <v>9</v>
      </c>
      <c r="B7" s="1" t="s">
        <v>17</v>
      </c>
    </row>
    <row r="8" spans="1:2" x14ac:dyDescent="0.2">
      <c r="A8" s="1" t="s">
        <v>9</v>
      </c>
      <c r="B8" s="1" t="s">
        <v>18</v>
      </c>
    </row>
    <row r="9" spans="1:2" x14ac:dyDescent="0.2">
      <c r="A9" s="1" t="s">
        <v>9</v>
      </c>
      <c r="B9" s="1" t="s">
        <v>19</v>
      </c>
    </row>
    <row r="10" spans="1:2" x14ac:dyDescent="0.2">
      <c r="A10" s="1" t="s">
        <v>9</v>
      </c>
      <c r="B10" s="1" t="s">
        <v>20</v>
      </c>
    </row>
    <row r="11" spans="1:2" x14ac:dyDescent="0.2">
      <c r="A11" s="1"/>
      <c r="B11" s="1"/>
    </row>
    <row r="12" spans="1:2" x14ac:dyDescent="0.2">
      <c r="A12" s="1"/>
      <c r="B12" s="1"/>
    </row>
    <row r="13" spans="1:2" x14ac:dyDescent="0.2">
      <c r="A13" s="1"/>
      <c r="B13" s="1"/>
    </row>
    <row r="14" spans="1:2" x14ac:dyDescent="0.2">
      <c r="A14" s="1"/>
      <c r="B14" s="1"/>
    </row>
    <row r="15" spans="1:2" x14ac:dyDescent="0.2">
      <c r="A15" s="1"/>
      <c r="B15" s="1"/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1"/>
      <c r="B24" s="1"/>
    </row>
    <row r="25" spans="1:2" x14ac:dyDescent="0.2">
      <c r="A25" s="1"/>
      <c r="B25" s="1"/>
    </row>
    <row r="26" spans="1:2" x14ac:dyDescent="0.2">
      <c r="A26" s="1"/>
      <c r="B26" s="1"/>
    </row>
    <row r="27" spans="1:2" x14ac:dyDescent="0.2">
      <c r="A27" s="1"/>
      <c r="B27" s="1"/>
    </row>
    <row r="28" spans="1:2" x14ac:dyDescent="0.2">
      <c r="A28" s="1" t="s">
        <v>15</v>
      </c>
      <c r="B28" s="1" t="s">
        <v>16</v>
      </c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 t="s">
        <v>23</v>
      </c>
      <c r="B50" s="1" t="s">
        <v>24</v>
      </c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tabSelected="1" zoomScaleNormal="100" zoomScaleSheetLayoutView="100" workbookViewId="0">
      <selection activeCell="M69" sqref="M69"/>
    </sheetView>
  </sheetViews>
  <sheetFormatPr defaultRowHeight="12.75" x14ac:dyDescent="0.2"/>
  <cols>
    <col min="1" max="1" width="29.5703125" style="95" customWidth="1"/>
    <col min="2" max="2" width="3.140625" style="95" customWidth="1"/>
    <col min="3" max="4" width="14.7109375" style="95" customWidth="1"/>
    <col min="5" max="5" width="10.28515625" style="95" customWidth="1"/>
    <col min="6" max="6" width="7.28515625" style="95" customWidth="1"/>
    <col min="7" max="7" width="8.42578125" style="95" customWidth="1"/>
    <col min="8" max="8" width="10.7109375" style="95" customWidth="1"/>
    <col min="9" max="9" width="9" style="95" customWidth="1"/>
    <col min="10" max="16384" width="9.140625" style="95"/>
  </cols>
  <sheetData>
    <row r="1" spans="1:9" ht="15.75" x14ac:dyDescent="0.25">
      <c r="A1" s="209" t="s">
        <v>172</v>
      </c>
      <c r="B1" s="210"/>
      <c r="C1" s="210"/>
      <c r="D1" s="210"/>
      <c r="E1" s="93"/>
      <c r="F1" s="93"/>
      <c r="G1" s="93"/>
      <c r="H1" s="93"/>
      <c r="I1" s="94"/>
    </row>
    <row r="2" spans="1:9" x14ac:dyDescent="0.2">
      <c r="A2" s="96"/>
      <c r="B2" s="97"/>
      <c r="C2" s="97"/>
      <c r="D2" s="97"/>
      <c r="E2" s="97"/>
      <c r="F2" s="97"/>
      <c r="G2" s="97"/>
      <c r="H2" s="97"/>
      <c r="I2" s="98"/>
    </row>
    <row r="3" spans="1:9" x14ac:dyDescent="0.2">
      <c r="A3" s="213" t="s">
        <v>138</v>
      </c>
      <c r="B3" s="214"/>
      <c r="C3" s="214"/>
      <c r="D3" s="215"/>
      <c r="E3" s="99">
        <v>42736</v>
      </c>
      <c r="F3" s="100"/>
      <c r="G3" s="101" t="s">
        <v>139</v>
      </c>
      <c r="H3" s="99">
        <v>43008</v>
      </c>
      <c r="I3" s="102"/>
    </row>
    <row r="4" spans="1:9" x14ac:dyDescent="0.2">
      <c r="A4" s="103"/>
      <c r="B4" s="104"/>
      <c r="C4" s="104"/>
      <c r="D4" s="104"/>
      <c r="E4" s="105"/>
      <c r="F4" s="105"/>
      <c r="G4" s="104"/>
      <c r="H4" s="104"/>
      <c r="I4" s="106"/>
    </row>
    <row r="5" spans="1:9" ht="15.75" x14ac:dyDescent="0.2">
      <c r="A5" s="216" t="s">
        <v>201</v>
      </c>
      <c r="B5" s="217"/>
      <c r="C5" s="217"/>
      <c r="D5" s="217"/>
      <c r="E5" s="217"/>
      <c r="F5" s="217"/>
      <c r="G5" s="217"/>
      <c r="H5" s="217"/>
      <c r="I5" s="218"/>
    </row>
    <row r="6" spans="1:9" ht="15.75" x14ac:dyDescent="0.25">
      <c r="A6" s="107"/>
      <c r="B6" s="219" t="s">
        <v>202</v>
      </c>
      <c r="C6" s="220"/>
      <c r="D6" s="220"/>
      <c r="E6" s="220"/>
      <c r="F6" s="220"/>
      <c r="G6" s="220"/>
      <c r="H6" s="220"/>
      <c r="I6" s="108"/>
    </row>
    <row r="7" spans="1:9" x14ac:dyDescent="0.2">
      <c r="A7" s="109" t="s">
        <v>140</v>
      </c>
      <c r="B7" s="110"/>
      <c r="C7" s="111" t="s">
        <v>173</v>
      </c>
      <c r="D7" s="112"/>
      <c r="E7" s="113"/>
      <c r="F7" s="113"/>
      <c r="G7" s="113"/>
      <c r="H7" s="113"/>
      <c r="I7" s="114"/>
    </row>
    <row r="8" spans="1:9" x14ac:dyDescent="0.2">
      <c r="A8" s="115"/>
      <c r="B8" s="116"/>
      <c r="C8" s="117"/>
      <c r="D8" s="117"/>
      <c r="E8" s="113"/>
      <c r="F8" s="113"/>
      <c r="G8" s="113"/>
      <c r="H8" s="113"/>
      <c r="I8" s="114"/>
    </row>
    <row r="9" spans="1:9" x14ac:dyDescent="0.2">
      <c r="A9" s="118" t="s">
        <v>141</v>
      </c>
      <c r="B9" s="119"/>
      <c r="C9" s="111" t="s">
        <v>174</v>
      </c>
      <c r="D9" s="112"/>
      <c r="E9" s="113"/>
      <c r="F9" s="113"/>
      <c r="G9" s="113"/>
      <c r="H9" s="113"/>
      <c r="I9" s="120"/>
    </row>
    <row r="10" spans="1:9" x14ac:dyDescent="0.2">
      <c r="A10" s="121"/>
      <c r="B10" s="122"/>
      <c r="C10" s="123"/>
      <c r="D10" s="117"/>
      <c r="E10" s="117"/>
      <c r="F10" s="117"/>
      <c r="G10" s="117"/>
      <c r="H10" s="117"/>
      <c r="I10" s="120"/>
    </row>
    <row r="11" spans="1:9" x14ac:dyDescent="0.2">
      <c r="A11" s="118" t="s">
        <v>142</v>
      </c>
      <c r="B11" s="122"/>
      <c r="C11" s="111" t="s">
        <v>175</v>
      </c>
      <c r="D11" s="112"/>
      <c r="E11" s="117"/>
      <c r="F11" s="117"/>
      <c r="G11" s="117"/>
      <c r="H11" s="117"/>
      <c r="I11" s="120"/>
    </row>
    <row r="12" spans="1:9" x14ac:dyDescent="0.2">
      <c r="A12" s="121"/>
      <c r="B12" s="122"/>
      <c r="C12" s="117"/>
      <c r="D12" s="117"/>
      <c r="E12" s="117"/>
      <c r="F12" s="117"/>
      <c r="G12" s="117"/>
      <c r="H12" s="117"/>
      <c r="I12" s="120"/>
    </row>
    <row r="13" spans="1:9" x14ac:dyDescent="0.2">
      <c r="A13" s="109" t="s">
        <v>143</v>
      </c>
      <c r="B13" s="110"/>
      <c r="C13" s="124" t="s">
        <v>193</v>
      </c>
      <c r="D13" s="125"/>
      <c r="E13" s="125"/>
      <c r="F13" s="125"/>
      <c r="G13" s="125"/>
      <c r="H13" s="112"/>
      <c r="I13" s="126"/>
    </row>
    <row r="14" spans="1:9" x14ac:dyDescent="0.2">
      <c r="A14" s="115"/>
      <c r="B14" s="116"/>
      <c r="C14" s="127"/>
      <c r="D14" s="117"/>
      <c r="E14" s="117"/>
      <c r="F14" s="117"/>
      <c r="G14" s="117"/>
      <c r="H14" s="117"/>
      <c r="I14" s="120"/>
    </row>
    <row r="15" spans="1:9" x14ac:dyDescent="0.2">
      <c r="A15" s="109" t="s">
        <v>144</v>
      </c>
      <c r="B15" s="110"/>
      <c r="C15" s="128">
        <v>10000</v>
      </c>
      <c r="D15" s="129"/>
      <c r="E15" s="117"/>
      <c r="F15" s="124" t="s">
        <v>194</v>
      </c>
      <c r="G15" s="125"/>
      <c r="H15" s="112"/>
      <c r="I15" s="130"/>
    </row>
    <row r="16" spans="1:9" x14ac:dyDescent="0.2">
      <c r="A16" s="115"/>
      <c r="B16" s="116"/>
      <c r="C16" s="117"/>
      <c r="D16" s="117"/>
      <c r="E16" s="117"/>
      <c r="F16" s="117"/>
      <c r="G16" s="117"/>
      <c r="H16" s="117"/>
      <c r="I16" s="120"/>
    </row>
    <row r="17" spans="1:9" x14ac:dyDescent="0.2">
      <c r="A17" s="109" t="s">
        <v>145</v>
      </c>
      <c r="B17" s="110"/>
      <c r="C17" s="124" t="s">
        <v>195</v>
      </c>
      <c r="D17" s="125"/>
      <c r="E17" s="125"/>
      <c r="F17" s="125"/>
      <c r="G17" s="125"/>
      <c r="H17" s="112"/>
      <c r="I17" s="126"/>
    </row>
    <row r="18" spans="1:9" x14ac:dyDescent="0.2">
      <c r="A18" s="115"/>
      <c r="B18" s="116"/>
      <c r="C18" s="117"/>
      <c r="D18" s="117"/>
      <c r="E18" s="117"/>
      <c r="F18" s="117"/>
      <c r="G18" s="117"/>
      <c r="H18" s="117"/>
      <c r="I18" s="120"/>
    </row>
    <row r="19" spans="1:9" x14ac:dyDescent="0.2">
      <c r="A19" s="109" t="s">
        <v>146</v>
      </c>
      <c r="B19" s="110"/>
      <c r="C19" s="131" t="s">
        <v>176</v>
      </c>
      <c r="D19" s="125"/>
      <c r="E19" s="125"/>
      <c r="F19" s="125"/>
      <c r="G19" s="125"/>
      <c r="H19" s="112"/>
      <c r="I19" s="132"/>
    </row>
    <row r="20" spans="1:9" x14ac:dyDescent="0.2">
      <c r="A20" s="115"/>
      <c r="B20" s="116"/>
      <c r="C20" s="127"/>
      <c r="D20" s="117"/>
      <c r="E20" s="117"/>
      <c r="F20" s="117"/>
      <c r="G20" s="117"/>
      <c r="H20" s="117"/>
      <c r="I20" s="120"/>
    </row>
    <row r="21" spans="1:9" x14ac:dyDescent="0.2">
      <c r="A21" s="109" t="s">
        <v>147</v>
      </c>
      <c r="B21" s="110"/>
      <c r="C21" s="131" t="s">
        <v>211</v>
      </c>
      <c r="D21" s="125"/>
      <c r="E21" s="125"/>
      <c r="F21" s="125"/>
      <c r="G21" s="125"/>
      <c r="H21" s="112"/>
      <c r="I21" s="132"/>
    </row>
    <row r="22" spans="1:9" x14ac:dyDescent="0.2">
      <c r="A22" s="115"/>
      <c r="B22" s="116"/>
      <c r="C22" s="127"/>
      <c r="D22" s="117"/>
      <c r="E22" s="117"/>
      <c r="F22" s="117"/>
      <c r="G22" s="117"/>
      <c r="H22" s="117"/>
      <c r="I22" s="120"/>
    </row>
    <row r="23" spans="1:9" x14ac:dyDescent="0.2">
      <c r="A23" s="109" t="s">
        <v>148</v>
      </c>
      <c r="B23" s="110"/>
      <c r="C23" s="133">
        <v>133</v>
      </c>
      <c r="D23" s="124" t="s">
        <v>194</v>
      </c>
      <c r="E23" s="134"/>
      <c r="F23" s="135"/>
      <c r="G23" s="136"/>
      <c r="H23" s="116"/>
      <c r="I23" s="137"/>
    </row>
    <row r="24" spans="1:9" x14ac:dyDescent="0.2">
      <c r="A24" s="115"/>
      <c r="B24" s="116"/>
      <c r="C24" s="117"/>
      <c r="D24" s="117"/>
      <c r="E24" s="117"/>
      <c r="F24" s="117"/>
      <c r="G24" s="117"/>
      <c r="H24" s="117"/>
      <c r="I24" s="120"/>
    </row>
    <row r="25" spans="1:9" x14ac:dyDescent="0.2">
      <c r="A25" s="109" t="s">
        <v>149</v>
      </c>
      <c r="B25" s="110"/>
      <c r="C25" s="133">
        <v>21</v>
      </c>
      <c r="D25" s="124" t="s">
        <v>196</v>
      </c>
      <c r="E25" s="134"/>
      <c r="F25" s="134"/>
      <c r="G25" s="135"/>
      <c r="H25" s="138" t="s">
        <v>150</v>
      </c>
      <c r="I25" s="139">
        <v>0</v>
      </c>
    </row>
    <row r="26" spans="1:9" x14ac:dyDescent="0.2">
      <c r="A26" s="115"/>
      <c r="B26" s="116"/>
      <c r="C26" s="117"/>
      <c r="D26" s="117"/>
      <c r="E26" s="117"/>
      <c r="F26" s="117"/>
      <c r="G26" s="116"/>
      <c r="H26" s="140" t="s">
        <v>170</v>
      </c>
      <c r="I26" s="141"/>
    </row>
    <row r="27" spans="1:9" x14ac:dyDescent="0.2">
      <c r="A27" s="109" t="s">
        <v>151</v>
      </c>
      <c r="B27" s="110"/>
      <c r="C27" s="142" t="s">
        <v>177</v>
      </c>
      <c r="D27" s="143"/>
      <c r="E27" s="97"/>
      <c r="F27" s="144"/>
      <c r="G27" s="138" t="s">
        <v>152</v>
      </c>
      <c r="H27" s="110"/>
      <c r="I27" s="145" t="s">
        <v>181</v>
      </c>
    </row>
    <row r="28" spans="1:9" x14ac:dyDescent="0.2">
      <c r="A28" s="115"/>
      <c r="B28" s="116"/>
      <c r="C28" s="117"/>
      <c r="D28" s="144"/>
      <c r="E28" s="144"/>
      <c r="F28" s="144"/>
      <c r="G28" s="144"/>
      <c r="H28" s="117"/>
      <c r="I28" s="146"/>
    </row>
    <row r="29" spans="1:9" x14ac:dyDescent="0.2">
      <c r="A29" s="147" t="s">
        <v>153</v>
      </c>
      <c r="B29" s="148"/>
      <c r="C29" s="149"/>
      <c r="D29" s="149"/>
      <c r="E29" s="148" t="s">
        <v>154</v>
      </c>
      <c r="F29" s="150"/>
      <c r="G29" s="150"/>
      <c r="H29" s="149" t="s">
        <v>155</v>
      </c>
      <c r="I29" s="151"/>
    </row>
    <row r="30" spans="1:9" x14ac:dyDescent="0.2">
      <c r="A30" s="152"/>
      <c r="B30" s="97"/>
      <c r="C30" s="97"/>
      <c r="D30" s="117"/>
      <c r="E30" s="117"/>
      <c r="F30" s="117"/>
      <c r="G30" s="117"/>
      <c r="H30" s="153"/>
      <c r="I30" s="146"/>
    </row>
    <row r="31" spans="1:9" x14ac:dyDescent="0.2">
      <c r="A31" s="124"/>
      <c r="B31" s="154"/>
      <c r="C31" s="154"/>
      <c r="D31" s="155"/>
      <c r="E31" s="156"/>
      <c r="F31" s="154"/>
      <c r="G31" s="154"/>
      <c r="H31" s="111"/>
      <c r="I31" s="112"/>
    </row>
    <row r="32" spans="1:9" x14ac:dyDescent="0.2">
      <c r="A32" s="115"/>
      <c r="B32" s="116"/>
      <c r="C32" s="127"/>
      <c r="D32" s="157"/>
      <c r="E32" s="157"/>
      <c r="F32" s="157"/>
      <c r="G32" s="113"/>
      <c r="H32" s="117"/>
      <c r="I32" s="158"/>
    </row>
    <row r="33" spans="1:9" x14ac:dyDescent="0.2">
      <c r="A33" s="124"/>
      <c r="B33" s="154"/>
      <c r="C33" s="154"/>
      <c r="D33" s="155"/>
      <c r="E33" s="156"/>
      <c r="F33" s="154"/>
      <c r="G33" s="154"/>
      <c r="H33" s="111"/>
      <c r="I33" s="112"/>
    </row>
    <row r="34" spans="1:9" x14ac:dyDescent="0.2">
      <c r="A34" s="115"/>
      <c r="B34" s="116"/>
      <c r="C34" s="127"/>
      <c r="D34" s="157"/>
      <c r="E34" s="157"/>
      <c r="F34" s="157"/>
      <c r="G34" s="113"/>
      <c r="H34" s="117"/>
      <c r="I34" s="159"/>
    </row>
    <row r="35" spans="1:9" x14ac:dyDescent="0.2">
      <c r="A35" s="124"/>
      <c r="B35" s="154"/>
      <c r="C35" s="154"/>
      <c r="D35" s="155"/>
      <c r="E35" s="156"/>
      <c r="F35" s="154"/>
      <c r="G35" s="154"/>
      <c r="H35" s="111"/>
      <c r="I35" s="112"/>
    </row>
    <row r="36" spans="1:9" x14ac:dyDescent="0.2">
      <c r="A36" s="115"/>
      <c r="B36" s="116"/>
      <c r="C36" s="127"/>
      <c r="D36" s="157"/>
      <c r="E36" s="157"/>
      <c r="F36" s="157"/>
      <c r="G36" s="113"/>
      <c r="H36" s="117"/>
      <c r="I36" s="159"/>
    </row>
    <row r="37" spans="1:9" x14ac:dyDescent="0.2">
      <c r="A37" s="124"/>
      <c r="B37" s="154"/>
      <c r="C37" s="154"/>
      <c r="D37" s="155"/>
      <c r="E37" s="156"/>
      <c r="F37" s="154"/>
      <c r="G37" s="154"/>
      <c r="H37" s="111"/>
      <c r="I37" s="112"/>
    </row>
    <row r="38" spans="1:9" x14ac:dyDescent="0.2">
      <c r="A38" s="160"/>
      <c r="B38" s="161"/>
      <c r="C38" s="162"/>
      <c r="D38" s="163"/>
      <c r="E38" s="117"/>
      <c r="F38" s="162"/>
      <c r="G38" s="163"/>
      <c r="H38" s="117"/>
      <c r="I38" s="120"/>
    </row>
    <row r="39" spans="1:9" x14ac:dyDescent="0.2">
      <c r="A39" s="124"/>
      <c r="B39" s="154"/>
      <c r="C39" s="154"/>
      <c r="D39" s="155"/>
      <c r="E39" s="156"/>
      <c r="F39" s="154"/>
      <c r="G39" s="154"/>
      <c r="H39" s="111"/>
      <c r="I39" s="112"/>
    </row>
    <row r="40" spans="1:9" x14ac:dyDescent="0.2">
      <c r="A40" s="160"/>
      <c r="B40" s="161"/>
      <c r="C40" s="162"/>
      <c r="D40" s="163"/>
      <c r="E40" s="117"/>
      <c r="F40" s="162"/>
      <c r="G40" s="163"/>
      <c r="H40" s="117"/>
      <c r="I40" s="120"/>
    </row>
    <row r="41" spans="1:9" x14ac:dyDescent="0.2">
      <c r="A41" s="124"/>
      <c r="B41" s="154"/>
      <c r="C41" s="154"/>
      <c r="D41" s="155"/>
      <c r="E41" s="156"/>
      <c r="F41" s="154"/>
      <c r="G41" s="154"/>
      <c r="H41" s="111"/>
      <c r="I41" s="112"/>
    </row>
    <row r="42" spans="1:9" x14ac:dyDescent="0.2">
      <c r="A42" s="164"/>
      <c r="B42" s="165"/>
      <c r="C42" s="165"/>
      <c r="D42" s="165"/>
      <c r="E42" s="166"/>
      <c r="F42" s="165"/>
      <c r="G42" s="165"/>
      <c r="H42" s="167"/>
      <c r="I42" s="168"/>
    </row>
    <row r="43" spans="1:9" x14ac:dyDescent="0.2">
      <c r="A43" s="160"/>
      <c r="B43" s="161"/>
      <c r="C43" s="162"/>
      <c r="D43" s="163"/>
      <c r="E43" s="117"/>
      <c r="F43" s="162"/>
      <c r="G43" s="163"/>
      <c r="H43" s="117"/>
      <c r="I43" s="120"/>
    </row>
    <row r="44" spans="1:9" x14ac:dyDescent="0.2">
      <c r="A44" s="160"/>
      <c r="B44" s="169"/>
      <c r="C44" s="170"/>
      <c r="D44" s="123"/>
      <c r="E44" s="123"/>
      <c r="F44" s="170"/>
      <c r="G44" s="123"/>
      <c r="H44" s="123"/>
      <c r="I44" s="171"/>
    </row>
    <row r="45" spans="1:9" x14ac:dyDescent="0.2">
      <c r="A45" s="118" t="s">
        <v>156</v>
      </c>
      <c r="B45" s="119"/>
      <c r="C45" s="111"/>
      <c r="D45" s="112"/>
      <c r="E45" s="117"/>
      <c r="F45" s="124"/>
      <c r="G45" s="154"/>
      <c r="H45" s="154"/>
      <c r="I45" s="155"/>
    </row>
    <row r="46" spans="1:9" x14ac:dyDescent="0.2">
      <c r="A46" s="160"/>
      <c r="B46" s="161"/>
      <c r="C46" s="162"/>
      <c r="D46" s="163"/>
      <c r="E46" s="117"/>
      <c r="F46" s="162"/>
      <c r="G46" s="172"/>
      <c r="H46" s="173"/>
      <c r="I46" s="174"/>
    </row>
    <row r="47" spans="1:9" x14ac:dyDescent="0.2">
      <c r="A47" s="118" t="s">
        <v>157</v>
      </c>
      <c r="B47" s="119"/>
      <c r="C47" s="124" t="s">
        <v>205</v>
      </c>
      <c r="D47" s="134"/>
      <c r="E47" s="134"/>
      <c r="F47" s="134"/>
      <c r="G47" s="134"/>
      <c r="H47" s="134"/>
      <c r="I47" s="135"/>
    </row>
    <row r="48" spans="1:9" x14ac:dyDescent="0.2">
      <c r="A48" s="115"/>
      <c r="B48" s="116"/>
      <c r="C48" s="127" t="s">
        <v>158</v>
      </c>
      <c r="D48" s="117"/>
      <c r="E48" s="117"/>
      <c r="F48" s="117"/>
      <c r="G48" s="117"/>
      <c r="H48" s="117"/>
      <c r="I48" s="120"/>
    </row>
    <row r="49" spans="1:9" x14ac:dyDescent="0.2">
      <c r="A49" s="118" t="s">
        <v>159</v>
      </c>
      <c r="B49" s="119"/>
      <c r="C49" s="175" t="s">
        <v>204</v>
      </c>
      <c r="D49" s="176"/>
      <c r="E49" s="177"/>
      <c r="F49" s="117"/>
      <c r="G49" s="178" t="s">
        <v>160</v>
      </c>
      <c r="H49" s="175" t="s">
        <v>178</v>
      </c>
      <c r="I49" s="177"/>
    </row>
    <row r="50" spans="1:9" x14ac:dyDescent="0.2">
      <c r="A50" s="115"/>
      <c r="B50" s="116"/>
      <c r="C50" s="127"/>
      <c r="D50" s="117"/>
      <c r="E50" s="117"/>
      <c r="F50" s="117"/>
      <c r="G50" s="117"/>
      <c r="H50" s="117"/>
      <c r="I50" s="120"/>
    </row>
    <row r="51" spans="1:9" x14ac:dyDescent="0.2">
      <c r="A51" s="118" t="s">
        <v>146</v>
      </c>
      <c r="B51" s="119"/>
      <c r="C51" s="179" t="s">
        <v>206</v>
      </c>
      <c r="D51" s="176"/>
      <c r="E51" s="176"/>
      <c r="F51" s="176"/>
      <c r="G51" s="176"/>
      <c r="H51" s="176"/>
      <c r="I51" s="177"/>
    </row>
    <row r="52" spans="1:9" x14ac:dyDescent="0.2">
      <c r="A52" s="115"/>
      <c r="B52" s="116"/>
      <c r="C52" s="117"/>
      <c r="D52" s="117"/>
      <c r="E52" s="117"/>
      <c r="F52" s="117"/>
      <c r="G52" s="117"/>
      <c r="H52" s="117"/>
      <c r="I52" s="120"/>
    </row>
    <row r="53" spans="1:9" x14ac:dyDescent="0.2">
      <c r="A53" s="109" t="s">
        <v>161</v>
      </c>
      <c r="B53" s="110"/>
      <c r="C53" s="175" t="s">
        <v>209</v>
      </c>
      <c r="D53" s="176"/>
      <c r="E53" s="176"/>
      <c r="F53" s="176"/>
      <c r="G53" s="176"/>
      <c r="H53" s="176"/>
      <c r="I53" s="180"/>
    </row>
    <row r="54" spans="1:9" x14ac:dyDescent="0.2">
      <c r="A54" s="107"/>
      <c r="B54" s="123"/>
      <c r="C54" s="104" t="s">
        <v>162</v>
      </c>
      <c r="D54" s="181"/>
      <c r="E54" s="181"/>
      <c r="F54" s="181"/>
      <c r="G54" s="181"/>
      <c r="H54" s="181"/>
      <c r="I54" s="182"/>
    </row>
    <row r="55" spans="1:9" x14ac:dyDescent="0.2">
      <c r="A55" s="107"/>
      <c r="B55" s="123"/>
      <c r="C55" s="104"/>
      <c r="D55" s="181"/>
      <c r="E55" s="181"/>
      <c r="F55" s="181"/>
      <c r="G55" s="181"/>
      <c r="H55" s="181"/>
      <c r="I55" s="182"/>
    </row>
    <row r="56" spans="1:9" x14ac:dyDescent="0.2">
      <c r="A56" s="107"/>
      <c r="B56" s="206" t="s">
        <v>163</v>
      </c>
      <c r="C56" s="207"/>
      <c r="D56" s="207"/>
      <c r="E56" s="207"/>
      <c r="F56" s="183"/>
      <c r="G56" s="183"/>
      <c r="H56" s="183"/>
      <c r="I56" s="184"/>
    </row>
    <row r="57" spans="1:9" ht="26.25" customHeight="1" x14ac:dyDescent="0.2">
      <c r="A57" s="107"/>
      <c r="B57" s="224" t="s">
        <v>208</v>
      </c>
      <c r="C57" s="224"/>
      <c r="D57" s="224"/>
      <c r="E57" s="224"/>
      <c r="F57" s="224"/>
      <c r="G57" s="224"/>
      <c r="H57" s="224"/>
      <c r="I57" s="225"/>
    </row>
    <row r="58" spans="1:9" x14ac:dyDescent="0.2">
      <c r="A58" s="107"/>
      <c r="B58" s="206" t="s">
        <v>168</v>
      </c>
      <c r="C58" s="207"/>
      <c r="D58" s="207"/>
      <c r="E58" s="207"/>
      <c r="F58" s="207"/>
      <c r="G58" s="207"/>
      <c r="H58" s="207"/>
      <c r="I58" s="208"/>
    </row>
    <row r="59" spans="1:9" x14ac:dyDescent="0.2">
      <c r="A59" s="107"/>
      <c r="B59" s="206" t="s">
        <v>169</v>
      </c>
      <c r="C59" s="207"/>
      <c r="D59" s="207"/>
      <c r="E59" s="207"/>
      <c r="F59" s="207"/>
      <c r="G59" s="207"/>
      <c r="H59" s="207"/>
      <c r="I59" s="208"/>
    </row>
    <row r="60" spans="1:9" x14ac:dyDescent="0.2">
      <c r="A60" s="107"/>
      <c r="B60" s="185"/>
      <c r="C60" s="185"/>
      <c r="D60" s="185"/>
      <c r="E60" s="185"/>
      <c r="F60" s="185"/>
      <c r="G60" s="185"/>
      <c r="H60" s="186"/>
      <c r="I60" s="187"/>
    </row>
    <row r="61" spans="1:9" x14ac:dyDescent="0.2">
      <c r="A61" s="188" t="s">
        <v>164</v>
      </c>
      <c r="B61" s="189"/>
      <c r="C61" s="190"/>
      <c r="D61" s="191"/>
      <c r="E61" s="191"/>
      <c r="F61" s="191"/>
      <c r="G61" s="191"/>
      <c r="H61" s="191"/>
      <c r="I61" s="192"/>
    </row>
    <row r="62" spans="1:9" x14ac:dyDescent="0.2">
      <c r="A62" s="193"/>
      <c r="B62" s="117"/>
      <c r="C62" s="117"/>
      <c r="D62" s="117"/>
      <c r="E62" s="123"/>
      <c r="F62" s="97"/>
      <c r="G62" s="194"/>
      <c r="H62" s="195"/>
      <c r="I62" s="196"/>
    </row>
    <row r="63" spans="1:9" x14ac:dyDescent="0.2">
      <c r="A63" s="197"/>
      <c r="B63" s="198"/>
      <c r="C63" s="117"/>
      <c r="D63" s="117"/>
      <c r="E63" s="117"/>
      <c r="F63" s="117"/>
      <c r="G63" s="162"/>
      <c r="H63" s="163"/>
      <c r="I63" s="120"/>
    </row>
    <row r="64" spans="1:9" ht="13.5" thickBot="1" x14ac:dyDescent="0.25">
      <c r="A64" s="188" t="s">
        <v>164</v>
      </c>
      <c r="B64" s="117"/>
      <c r="C64" s="117"/>
      <c r="D64" s="117"/>
      <c r="E64" s="117"/>
      <c r="F64" s="117"/>
      <c r="G64" s="199"/>
      <c r="H64" s="200"/>
      <c r="I64" s="201"/>
    </row>
    <row r="65" spans="1:9" x14ac:dyDescent="0.2">
      <c r="A65" s="107"/>
      <c r="B65" s="117"/>
      <c r="C65" s="117"/>
      <c r="D65" s="117"/>
      <c r="E65" s="123" t="s">
        <v>165</v>
      </c>
      <c r="F65" s="97"/>
      <c r="G65" s="221" t="s">
        <v>166</v>
      </c>
      <c r="H65" s="222"/>
      <c r="I65" s="223"/>
    </row>
    <row r="66" spans="1:9" x14ac:dyDescent="0.2">
      <c r="A66" s="202"/>
      <c r="B66" s="203"/>
      <c r="C66" s="204"/>
      <c r="D66" s="204"/>
      <c r="E66" s="204"/>
      <c r="F66" s="204"/>
      <c r="G66" s="211"/>
      <c r="H66" s="212"/>
      <c r="I66" s="205"/>
    </row>
  </sheetData>
  <mergeCells count="10">
    <mergeCell ref="B58:I58"/>
    <mergeCell ref="B59:I59"/>
    <mergeCell ref="A1:D1"/>
    <mergeCell ref="G66:H66"/>
    <mergeCell ref="A3:D3"/>
    <mergeCell ref="A5:I5"/>
    <mergeCell ref="B6:H6"/>
    <mergeCell ref="G65:I65"/>
    <mergeCell ref="B56:E56"/>
    <mergeCell ref="B57:I57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 xr:uid="{00000000-0004-0000-0100-000000000000}"/>
    <hyperlink ref="C21" r:id="rId2" xr:uid="{00000000-0004-0000-0100-000001000000}"/>
    <hyperlink ref="C51" r:id="rId3" xr:uid="{00000000-0004-0000-0100-000002000000}"/>
  </hyperlinks>
  <pageMargins left="0.75" right="0.75" top="1" bottom="1" header="0.5" footer="0.5"/>
  <pageSetup paperSize="9" scale="81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66"/>
  <sheetViews>
    <sheetView zoomScaleNormal="100" zoomScaleSheetLayoutView="85" workbookViewId="0">
      <selection activeCell="H12" sqref="H12"/>
    </sheetView>
  </sheetViews>
  <sheetFormatPr defaultRowHeight="15" x14ac:dyDescent="0.2"/>
  <cols>
    <col min="1" max="1" width="15.7109375" style="88" customWidth="1"/>
    <col min="2" max="2" width="59.85546875" style="88" customWidth="1"/>
    <col min="3" max="3" width="5.7109375" style="70" customWidth="1"/>
    <col min="4" max="5" width="20.7109375" style="88" customWidth="1"/>
    <col min="6" max="16384" width="9.140625" style="73"/>
  </cols>
  <sheetData>
    <row r="1" spans="1:5" s="69" customFormat="1" ht="14.25" customHeight="1" x14ac:dyDescent="0.2">
      <c r="A1" s="66"/>
      <c r="B1" s="66"/>
      <c r="C1" s="67"/>
      <c r="D1" s="66"/>
      <c r="E1" s="68" t="s">
        <v>45</v>
      </c>
    </row>
    <row r="2" spans="1:5" s="69" customFormat="1" ht="24" customHeight="1" x14ac:dyDescent="0.2">
      <c r="A2" s="227" t="s">
        <v>44</v>
      </c>
      <c r="B2" s="227"/>
      <c r="C2" s="227"/>
      <c r="D2" s="227"/>
      <c r="E2" s="227"/>
    </row>
    <row r="3" spans="1:5" s="69" customFormat="1" ht="22.5" customHeight="1" x14ac:dyDescent="0.2">
      <c r="A3" s="226" t="s">
        <v>197</v>
      </c>
      <c r="B3" s="226"/>
      <c r="C3" s="226"/>
      <c r="D3" s="226"/>
      <c r="E3" s="66"/>
    </row>
    <row r="4" spans="1:5" s="69" customFormat="1" ht="22.5" customHeight="1" x14ac:dyDescent="0.2">
      <c r="A4" s="226" t="s">
        <v>179</v>
      </c>
      <c r="B4" s="226"/>
      <c r="C4" s="226"/>
      <c r="D4" s="226"/>
      <c r="E4" s="70"/>
    </row>
    <row r="5" spans="1:5" s="69" customFormat="1" ht="22.5" customHeight="1" x14ac:dyDescent="0.2">
      <c r="A5" s="226" t="s">
        <v>198</v>
      </c>
      <c r="B5" s="226"/>
      <c r="C5" s="226"/>
      <c r="D5" s="226"/>
      <c r="E5" s="66"/>
    </row>
    <row r="6" spans="1:5" s="69" customFormat="1" ht="22.5" customHeight="1" x14ac:dyDescent="0.2">
      <c r="A6" s="226" t="s">
        <v>212</v>
      </c>
      <c r="B6" s="226"/>
      <c r="C6" s="226"/>
      <c r="D6" s="226"/>
      <c r="E6" s="226"/>
    </row>
    <row r="7" spans="1:5" s="69" customFormat="1" ht="24" customHeight="1" x14ac:dyDescent="0.2">
      <c r="A7" s="66"/>
      <c r="B7" s="66"/>
      <c r="C7" s="67"/>
      <c r="D7" s="66"/>
      <c r="E7" s="71" t="s">
        <v>167</v>
      </c>
    </row>
    <row r="8" spans="1:5" ht="51" customHeight="1" x14ac:dyDescent="0.2">
      <c r="A8" s="72" t="s">
        <v>87</v>
      </c>
      <c r="B8" s="72" t="s">
        <v>6</v>
      </c>
      <c r="C8" s="72" t="s">
        <v>50</v>
      </c>
      <c r="D8" s="72" t="s">
        <v>183</v>
      </c>
      <c r="E8" s="72" t="s">
        <v>58</v>
      </c>
    </row>
    <row r="9" spans="1:5" ht="33" customHeight="1" x14ac:dyDescent="0.2">
      <c r="A9" s="74"/>
      <c r="B9" s="75" t="s">
        <v>224</v>
      </c>
      <c r="C9" s="74">
        <v>1</v>
      </c>
      <c r="D9" s="76">
        <f>+D10+D11</f>
        <v>22182381</v>
      </c>
      <c r="E9" s="76">
        <f>+E10+E11</f>
        <v>21965677</v>
      </c>
    </row>
    <row r="10" spans="1:5" ht="27" customHeight="1" x14ac:dyDescent="0.25">
      <c r="A10" s="74">
        <v>10</v>
      </c>
      <c r="B10" s="77" t="s">
        <v>27</v>
      </c>
      <c r="C10" s="74">
        <v>2</v>
      </c>
      <c r="D10" s="78">
        <v>717753</v>
      </c>
      <c r="E10" s="79">
        <v>209871</v>
      </c>
    </row>
    <row r="11" spans="1:5" ht="33" customHeight="1" x14ac:dyDescent="0.2">
      <c r="A11" s="74"/>
      <c r="B11" s="80" t="s">
        <v>225</v>
      </c>
      <c r="C11" s="74">
        <v>3</v>
      </c>
      <c r="D11" s="76">
        <f>+D12+D13+D14+D15</f>
        <v>21464628</v>
      </c>
      <c r="E11" s="76">
        <f>+E12+E13+E14+E15</f>
        <v>21755806</v>
      </c>
    </row>
    <row r="12" spans="1:5" ht="27" customHeight="1" x14ac:dyDescent="0.25">
      <c r="A12" s="74" t="s">
        <v>46</v>
      </c>
      <c r="B12" s="77" t="s">
        <v>103</v>
      </c>
      <c r="C12" s="74">
        <v>4</v>
      </c>
      <c r="D12" s="78">
        <v>0</v>
      </c>
      <c r="E12" s="79">
        <v>0</v>
      </c>
    </row>
    <row r="13" spans="1:5" ht="27" customHeight="1" x14ac:dyDescent="0.25">
      <c r="A13" s="74" t="s">
        <v>47</v>
      </c>
      <c r="B13" s="77" t="s">
        <v>88</v>
      </c>
      <c r="C13" s="74">
        <v>5</v>
      </c>
      <c r="D13" s="79">
        <v>21464628</v>
      </c>
      <c r="E13" s="79">
        <v>21755806</v>
      </c>
    </row>
    <row r="14" spans="1:5" ht="27" customHeight="1" x14ac:dyDescent="0.25">
      <c r="A14" s="74" t="s">
        <v>48</v>
      </c>
      <c r="B14" s="77" t="s">
        <v>89</v>
      </c>
      <c r="C14" s="74">
        <v>6</v>
      </c>
      <c r="D14" s="79">
        <v>0</v>
      </c>
      <c r="E14" s="79">
        <v>0</v>
      </c>
    </row>
    <row r="15" spans="1:5" ht="27" customHeight="1" x14ac:dyDescent="0.25">
      <c r="A15" s="74" t="s">
        <v>49</v>
      </c>
      <c r="B15" s="77" t="s">
        <v>90</v>
      </c>
      <c r="C15" s="74">
        <v>7</v>
      </c>
      <c r="D15" s="79">
        <v>0</v>
      </c>
      <c r="E15" s="79">
        <v>0</v>
      </c>
    </row>
    <row r="16" spans="1:5" ht="31.5" customHeight="1" x14ac:dyDescent="0.2">
      <c r="A16" s="74"/>
      <c r="B16" s="75" t="s">
        <v>226</v>
      </c>
      <c r="C16" s="74">
        <v>8</v>
      </c>
      <c r="D16" s="76">
        <f>+SUM(D17:D24)</f>
        <v>52865</v>
      </c>
      <c r="E16" s="76">
        <f>+SUM(E17:E24)</f>
        <v>12062</v>
      </c>
    </row>
    <row r="17" spans="1:5" ht="27" customHeight="1" x14ac:dyDescent="0.25">
      <c r="A17" s="74" t="s">
        <v>91</v>
      </c>
      <c r="B17" s="77" t="s">
        <v>1</v>
      </c>
      <c r="C17" s="74">
        <v>9</v>
      </c>
      <c r="D17" s="78">
        <v>26344</v>
      </c>
      <c r="E17" s="79">
        <v>0</v>
      </c>
    </row>
    <row r="18" spans="1:5" ht="27" customHeight="1" x14ac:dyDescent="0.25">
      <c r="A18" s="74">
        <v>13</v>
      </c>
      <c r="B18" s="77" t="s">
        <v>51</v>
      </c>
      <c r="C18" s="74">
        <v>10</v>
      </c>
      <c r="D18" s="79">
        <v>13614</v>
      </c>
      <c r="E18" s="79">
        <v>11557</v>
      </c>
    </row>
    <row r="19" spans="1:5" ht="27" customHeight="1" x14ac:dyDescent="0.25">
      <c r="A19" s="74">
        <v>14</v>
      </c>
      <c r="B19" s="77" t="s">
        <v>33</v>
      </c>
      <c r="C19" s="74">
        <v>11</v>
      </c>
      <c r="D19" s="78">
        <v>0</v>
      </c>
      <c r="E19" s="79">
        <v>0</v>
      </c>
    </row>
    <row r="20" spans="1:5" ht="27" customHeight="1" x14ac:dyDescent="0.25">
      <c r="A20" s="74">
        <v>15</v>
      </c>
      <c r="B20" s="77" t="s">
        <v>36</v>
      </c>
      <c r="C20" s="74">
        <v>12</v>
      </c>
      <c r="D20" s="78">
        <v>0</v>
      </c>
      <c r="E20" s="79">
        <v>0</v>
      </c>
    </row>
    <row r="21" spans="1:5" ht="27" customHeight="1" x14ac:dyDescent="0.25">
      <c r="A21" s="74">
        <v>16</v>
      </c>
      <c r="B21" s="77" t="s">
        <v>37</v>
      </c>
      <c r="C21" s="74">
        <v>13</v>
      </c>
      <c r="D21" s="78">
        <v>0</v>
      </c>
      <c r="E21" s="79">
        <v>0</v>
      </c>
    </row>
    <row r="22" spans="1:5" ht="27" customHeight="1" x14ac:dyDescent="0.25">
      <c r="A22" s="74">
        <v>17</v>
      </c>
      <c r="B22" s="77" t="s">
        <v>92</v>
      </c>
      <c r="C22" s="74">
        <v>14</v>
      </c>
      <c r="D22" s="79">
        <v>12874</v>
      </c>
      <c r="E22" s="79">
        <v>501</v>
      </c>
    </row>
    <row r="23" spans="1:5" ht="27" customHeight="1" x14ac:dyDescent="0.25">
      <c r="A23" s="74">
        <v>18</v>
      </c>
      <c r="B23" s="77" t="s">
        <v>28</v>
      </c>
      <c r="C23" s="74">
        <v>15</v>
      </c>
      <c r="D23" s="79">
        <v>33</v>
      </c>
      <c r="E23" s="79">
        <v>4</v>
      </c>
    </row>
    <row r="24" spans="1:5" ht="27" customHeight="1" x14ac:dyDescent="0.25">
      <c r="A24" s="74">
        <v>19</v>
      </c>
      <c r="B24" s="77" t="s">
        <v>83</v>
      </c>
      <c r="C24" s="74">
        <v>16</v>
      </c>
      <c r="D24" s="78">
        <v>0</v>
      </c>
      <c r="E24" s="78">
        <v>0</v>
      </c>
    </row>
    <row r="25" spans="1:5" ht="30.75" customHeight="1" x14ac:dyDescent="0.2">
      <c r="A25" s="81"/>
      <c r="B25" s="75" t="s">
        <v>227</v>
      </c>
      <c r="C25" s="74">
        <v>17</v>
      </c>
      <c r="D25" s="76">
        <f>+D9+D16</f>
        <v>22235246</v>
      </c>
      <c r="E25" s="76">
        <f>+E9+E16</f>
        <v>21977739</v>
      </c>
    </row>
    <row r="26" spans="1:5" ht="27" customHeight="1" x14ac:dyDescent="0.2">
      <c r="A26" s="74" t="s">
        <v>52</v>
      </c>
      <c r="B26" s="82" t="s">
        <v>26</v>
      </c>
      <c r="C26" s="74">
        <v>18</v>
      </c>
      <c r="D26" s="83">
        <v>554495</v>
      </c>
      <c r="E26" s="83">
        <v>577466</v>
      </c>
    </row>
    <row r="27" spans="1:5" ht="10.5" customHeight="1" x14ac:dyDescent="0.2">
      <c r="A27" s="81"/>
      <c r="B27" s="82"/>
      <c r="C27" s="74"/>
      <c r="D27" s="76"/>
      <c r="E27" s="76"/>
    </row>
    <row r="28" spans="1:5" ht="31.5" customHeight="1" x14ac:dyDescent="0.2">
      <c r="A28" s="74"/>
      <c r="B28" s="75" t="s">
        <v>228</v>
      </c>
      <c r="C28" s="74">
        <v>19</v>
      </c>
      <c r="D28" s="76">
        <f>+D29+D30</f>
        <v>97790</v>
      </c>
      <c r="E28" s="76">
        <f>+E29+E30</f>
        <v>6449</v>
      </c>
    </row>
    <row r="29" spans="1:5" ht="27" customHeight="1" x14ac:dyDescent="0.25">
      <c r="A29" s="74" t="s">
        <v>93</v>
      </c>
      <c r="B29" s="77" t="s">
        <v>34</v>
      </c>
      <c r="C29" s="74">
        <v>20</v>
      </c>
      <c r="D29" s="78">
        <v>97790</v>
      </c>
      <c r="E29" s="79">
        <v>6449</v>
      </c>
    </row>
    <row r="30" spans="1:5" ht="27" customHeight="1" x14ac:dyDescent="0.25">
      <c r="A30" s="74">
        <v>22</v>
      </c>
      <c r="B30" s="80" t="s">
        <v>94</v>
      </c>
      <c r="C30" s="74">
        <v>21</v>
      </c>
      <c r="D30" s="78">
        <v>0</v>
      </c>
      <c r="E30" s="78">
        <v>0</v>
      </c>
    </row>
    <row r="31" spans="1:5" ht="31.5" customHeight="1" x14ac:dyDescent="0.2">
      <c r="A31" s="74"/>
      <c r="B31" s="75" t="s">
        <v>229</v>
      </c>
      <c r="C31" s="74">
        <v>22</v>
      </c>
      <c r="D31" s="76">
        <f>+SUM(D32:D38)</f>
        <v>81400</v>
      </c>
      <c r="E31" s="76">
        <f>+SUM(E32:E38)</f>
        <v>77822</v>
      </c>
    </row>
    <row r="32" spans="1:5" ht="27" customHeight="1" x14ac:dyDescent="0.25">
      <c r="A32" s="74">
        <v>23</v>
      </c>
      <c r="B32" s="77" t="s">
        <v>2</v>
      </c>
      <c r="C32" s="74">
        <v>23</v>
      </c>
      <c r="D32" s="84">
        <v>46120</v>
      </c>
      <c r="E32" s="84">
        <v>45774</v>
      </c>
    </row>
    <row r="33" spans="1:5" ht="27" customHeight="1" x14ac:dyDescent="0.25">
      <c r="A33" s="74">
        <v>24</v>
      </c>
      <c r="B33" s="77" t="s">
        <v>38</v>
      </c>
      <c r="C33" s="74">
        <v>24</v>
      </c>
      <c r="D33" s="84">
        <v>5457</v>
      </c>
      <c r="E33" s="84">
        <v>3848</v>
      </c>
    </row>
    <row r="34" spans="1:5" ht="27" customHeight="1" x14ac:dyDescent="0.25">
      <c r="A34" s="74">
        <v>25</v>
      </c>
      <c r="B34" s="77" t="s">
        <v>39</v>
      </c>
      <c r="C34" s="74">
        <v>25</v>
      </c>
      <c r="D34" s="84">
        <v>28898</v>
      </c>
      <c r="E34" s="84">
        <v>8200</v>
      </c>
    </row>
    <row r="35" spans="1:5" ht="27" customHeight="1" x14ac:dyDescent="0.25">
      <c r="A35" s="74">
        <v>26</v>
      </c>
      <c r="B35" s="77" t="s">
        <v>95</v>
      </c>
      <c r="C35" s="74">
        <v>26</v>
      </c>
      <c r="D35" s="85">
        <v>0</v>
      </c>
      <c r="E35" s="85">
        <v>0</v>
      </c>
    </row>
    <row r="36" spans="1:5" ht="27" customHeight="1" x14ac:dyDescent="0.25">
      <c r="A36" s="74">
        <v>27</v>
      </c>
      <c r="B36" s="77" t="s">
        <v>40</v>
      </c>
      <c r="C36" s="74">
        <v>27</v>
      </c>
      <c r="D36" s="85">
        <v>925</v>
      </c>
      <c r="E36" s="85">
        <v>20000</v>
      </c>
    </row>
    <row r="37" spans="1:5" ht="27" customHeight="1" x14ac:dyDescent="0.25">
      <c r="A37" s="74">
        <v>28</v>
      </c>
      <c r="B37" s="77" t="s">
        <v>41</v>
      </c>
      <c r="C37" s="74">
        <v>28</v>
      </c>
      <c r="D37" s="85">
        <v>0</v>
      </c>
      <c r="E37" s="85">
        <v>0</v>
      </c>
    </row>
    <row r="38" spans="1:5" ht="27" customHeight="1" x14ac:dyDescent="0.25">
      <c r="A38" s="74">
        <v>29</v>
      </c>
      <c r="B38" s="77" t="s">
        <v>84</v>
      </c>
      <c r="C38" s="74">
        <v>29</v>
      </c>
      <c r="D38" s="85">
        <v>0</v>
      </c>
      <c r="E38" s="85">
        <v>0</v>
      </c>
    </row>
    <row r="39" spans="1:5" ht="32.25" customHeight="1" x14ac:dyDescent="0.2">
      <c r="A39" s="81"/>
      <c r="B39" s="75" t="s">
        <v>230</v>
      </c>
      <c r="C39" s="74">
        <v>30</v>
      </c>
      <c r="D39" s="76">
        <f>+D28+D31</f>
        <v>179190</v>
      </c>
      <c r="E39" s="76">
        <f>+E28+E31</f>
        <v>84271</v>
      </c>
    </row>
    <row r="40" spans="1:5" ht="9.75" customHeight="1" x14ac:dyDescent="0.25">
      <c r="A40" s="74"/>
      <c r="B40" s="77"/>
      <c r="C40" s="74"/>
      <c r="D40" s="78"/>
      <c r="E40" s="78"/>
    </row>
    <row r="41" spans="1:5" ht="31.5" customHeight="1" x14ac:dyDescent="0.2">
      <c r="A41" s="81"/>
      <c r="B41" s="75" t="s">
        <v>231</v>
      </c>
      <c r="C41" s="74">
        <v>31</v>
      </c>
      <c r="D41" s="76">
        <f>+D25-D39</f>
        <v>22056056</v>
      </c>
      <c r="E41" s="76">
        <f>+E25-E39</f>
        <v>21893468</v>
      </c>
    </row>
    <row r="42" spans="1:5" ht="11.25" customHeight="1" x14ac:dyDescent="0.25">
      <c r="A42" s="74"/>
      <c r="B42" s="77"/>
      <c r="C42" s="74"/>
      <c r="D42" s="78"/>
      <c r="E42" s="78"/>
    </row>
    <row r="43" spans="1:5" ht="27" customHeight="1" x14ac:dyDescent="0.2">
      <c r="A43" s="81"/>
      <c r="B43" s="82" t="s">
        <v>96</v>
      </c>
      <c r="C43" s="74">
        <v>32</v>
      </c>
      <c r="D43" s="76">
        <v>506000</v>
      </c>
      <c r="E43" s="76">
        <v>506000</v>
      </c>
    </row>
    <row r="44" spans="1:5" ht="9.75" customHeight="1" x14ac:dyDescent="0.25">
      <c r="A44" s="74"/>
      <c r="B44" s="77"/>
      <c r="C44" s="74"/>
      <c r="D44" s="78"/>
      <c r="E44" s="78"/>
    </row>
    <row r="45" spans="1:5" ht="31.5" customHeight="1" x14ac:dyDescent="0.2">
      <c r="A45" s="81"/>
      <c r="B45" s="75" t="s">
        <v>232</v>
      </c>
      <c r="C45" s="74">
        <v>33</v>
      </c>
      <c r="D45" s="86">
        <f>+D41/D43</f>
        <v>43.589043478260869</v>
      </c>
      <c r="E45" s="86">
        <f>+E41/E43</f>
        <v>43.267723320158105</v>
      </c>
    </row>
    <row r="46" spans="1:5" ht="12" customHeight="1" x14ac:dyDescent="0.25">
      <c r="A46" s="74"/>
      <c r="B46" s="77"/>
      <c r="C46" s="74"/>
      <c r="D46" s="78"/>
      <c r="E46" s="78"/>
    </row>
    <row r="47" spans="1:5" ht="27" customHeight="1" x14ac:dyDescent="0.25">
      <c r="A47" s="74"/>
      <c r="B47" s="82" t="s">
        <v>97</v>
      </c>
      <c r="C47" s="74">
        <v>34</v>
      </c>
      <c r="D47" s="78"/>
      <c r="E47" s="78"/>
    </row>
    <row r="48" spans="1:5" ht="27" customHeight="1" x14ac:dyDescent="0.25">
      <c r="A48" s="74">
        <v>90</v>
      </c>
      <c r="B48" s="77" t="s">
        <v>98</v>
      </c>
      <c r="C48" s="74">
        <v>35</v>
      </c>
      <c r="D48" s="85">
        <v>15180000</v>
      </c>
      <c r="E48" s="84">
        <v>15180000</v>
      </c>
    </row>
    <row r="49" spans="1:5" ht="27" customHeight="1" x14ac:dyDescent="0.25">
      <c r="A49" s="74">
        <v>91</v>
      </c>
      <c r="B49" s="77" t="s">
        <v>99</v>
      </c>
      <c r="C49" s="74">
        <v>36</v>
      </c>
      <c r="D49" s="85">
        <v>0</v>
      </c>
      <c r="E49" s="84">
        <v>0</v>
      </c>
    </row>
    <row r="50" spans="1:5" ht="27" customHeight="1" x14ac:dyDescent="0.25">
      <c r="A50" s="74">
        <v>92</v>
      </c>
      <c r="B50" s="77" t="s">
        <v>100</v>
      </c>
      <c r="C50" s="74">
        <v>37</v>
      </c>
      <c r="D50" s="85">
        <v>0</v>
      </c>
      <c r="E50" s="84">
        <v>0</v>
      </c>
    </row>
    <row r="51" spans="1:5" ht="27" customHeight="1" x14ac:dyDescent="0.25">
      <c r="A51" s="74">
        <v>93</v>
      </c>
      <c r="B51" s="77" t="s">
        <v>101</v>
      </c>
      <c r="C51" s="74">
        <v>38</v>
      </c>
      <c r="D51" s="84">
        <v>638839</v>
      </c>
      <c r="E51" s="84">
        <v>693841</v>
      </c>
    </row>
    <row r="52" spans="1:5" ht="27" customHeight="1" x14ac:dyDescent="0.25">
      <c r="A52" s="74">
        <v>96</v>
      </c>
      <c r="B52" s="77" t="s">
        <v>77</v>
      </c>
      <c r="C52" s="74">
        <v>39</v>
      </c>
      <c r="D52" s="84">
        <v>2413859</v>
      </c>
      <c r="E52" s="84">
        <v>834412</v>
      </c>
    </row>
    <row r="53" spans="1:5" ht="27" customHeight="1" x14ac:dyDescent="0.25">
      <c r="A53" s="74">
        <v>97</v>
      </c>
      <c r="B53" s="77" t="s">
        <v>29</v>
      </c>
      <c r="C53" s="74">
        <v>40</v>
      </c>
      <c r="D53" s="84">
        <v>0</v>
      </c>
      <c r="E53" s="84">
        <v>0</v>
      </c>
    </row>
    <row r="54" spans="1:5" ht="27" customHeight="1" x14ac:dyDescent="0.25">
      <c r="A54" s="74">
        <v>95</v>
      </c>
      <c r="B54" s="77" t="s">
        <v>25</v>
      </c>
      <c r="C54" s="74">
        <v>41</v>
      </c>
      <c r="D54" s="84">
        <v>2723313</v>
      </c>
      <c r="E54" s="84">
        <v>3768356</v>
      </c>
    </row>
    <row r="55" spans="1:5" ht="27" customHeight="1" x14ac:dyDescent="0.25">
      <c r="A55" s="74">
        <v>94</v>
      </c>
      <c r="B55" s="77" t="s">
        <v>102</v>
      </c>
      <c r="C55" s="74">
        <v>42</v>
      </c>
      <c r="D55" s="84">
        <v>1100045</v>
      </c>
      <c r="E55" s="84">
        <v>1416859</v>
      </c>
    </row>
    <row r="56" spans="1:5" ht="30" customHeight="1" x14ac:dyDescent="0.2">
      <c r="A56" s="81"/>
      <c r="B56" s="75" t="s">
        <v>233</v>
      </c>
      <c r="C56" s="74">
        <v>43</v>
      </c>
      <c r="D56" s="76">
        <f>+SUM(D48:D55)</f>
        <v>22056056</v>
      </c>
      <c r="E56" s="76">
        <f>+SUM(E48:E55)</f>
        <v>21893468</v>
      </c>
    </row>
    <row r="57" spans="1:5" ht="27" customHeight="1" x14ac:dyDescent="0.2">
      <c r="A57" s="74" t="s">
        <v>53</v>
      </c>
      <c r="B57" s="82" t="s">
        <v>35</v>
      </c>
      <c r="C57" s="74">
        <v>44</v>
      </c>
      <c r="D57" s="83">
        <v>554495</v>
      </c>
      <c r="E57" s="83">
        <v>577466</v>
      </c>
    </row>
    <row r="58" spans="1:5" ht="21" customHeight="1" x14ac:dyDescent="0.2">
      <c r="A58" s="87"/>
    </row>
    <row r="59" spans="1:5" ht="21" customHeight="1" x14ac:dyDescent="0.2">
      <c r="A59" s="87"/>
      <c r="D59" s="89"/>
      <c r="E59" s="89"/>
    </row>
    <row r="60" spans="1:5" ht="21" customHeight="1" x14ac:dyDescent="0.2">
      <c r="A60" s="87"/>
      <c r="D60" s="89"/>
      <c r="E60" s="89"/>
    </row>
    <row r="61" spans="1:5" ht="21" customHeight="1" x14ac:dyDescent="0.2">
      <c r="A61" s="87"/>
      <c r="D61" s="89"/>
      <c r="E61" s="89"/>
    </row>
    <row r="62" spans="1:5" ht="21" customHeight="1" x14ac:dyDescent="0.2">
      <c r="A62" s="90"/>
      <c r="B62" s="91"/>
      <c r="C62" s="90"/>
      <c r="D62" s="92"/>
      <c r="E62" s="92"/>
    </row>
    <row r="63" spans="1:5" ht="21" customHeight="1" x14ac:dyDescent="0.2">
      <c r="A63" s="90"/>
      <c r="B63" s="91"/>
      <c r="C63" s="90"/>
      <c r="D63" s="92"/>
      <c r="E63" s="92"/>
    </row>
    <row r="64" spans="1:5" ht="21" customHeight="1" x14ac:dyDescent="0.2">
      <c r="A64" s="90"/>
      <c r="B64" s="91"/>
      <c r="C64" s="90"/>
      <c r="D64" s="92"/>
      <c r="E64" s="92"/>
    </row>
    <row r="65" spans="1:5" ht="21" customHeight="1" x14ac:dyDescent="0.2">
      <c r="A65" s="90"/>
      <c r="B65" s="91"/>
      <c r="C65" s="90"/>
      <c r="D65" s="92"/>
      <c r="E65" s="92"/>
    </row>
    <row r="66" spans="1:5" ht="21" customHeight="1" x14ac:dyDescent="0.2">
      <c r="A66" s="90"/>
      <c r="B66" s="91"/>
      <c r="C66" s="90"/>
      <c r="D66" s="92"/>
      <c r="E66" s="92"/>
    </row>
  </sheetData>
  <protectedRanges>
    <protectedRange sqref="D13:D14" name="Range1_2_1"/>
    <protectedRange sqref="D18 D22:D23" name="Range1_3_1"/>
    <protectedRange sqref="D32:D34" name="Range1_4"/>
    <protectedRange sqref="D55" name="Range1_5_2"/>
    <protectedRange sqref="D52" name="Range1_7"/>
    <protectedRange sqref="E12 E17" name="Range1_3_2"/>
    <protectedRange sqref="E14:E15" name="Range1_2_1_1"/>
    <protectedRange sqref="E19:E21" name="Range1_3_1_1"/>
    <protectedRange sqref="E10" name="Range1_13"/>
    <protectedRange sqref="E13" name="Range1_1_1"/>
    <protectedRange sqref="E18" name="Range1_2_2"/>
    <protectedRange sqref="E22:E23" name="Range1_5_1"/>
    <protectedRange sqref="E29" name="Range1_6_1"/>
    <protectedRange sqref="E32:E34" name="Range1_8_1"/>
    <protectedRange sqref="E54" name="Range1_9_1"/>
    <protectedRange sqref="E55" name="Range1_10_1"/>
    <protectedRange sqref="E52" name="Range1_11_1"/>
    <protectedRange sqref="E51" name="Range1_12_1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  <rowBreaks count="1" manualBreakCount="1">
    <brk id="4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1"/>
  <sheetViews>
    <sheetView zoomScaleNormal="100" zoomScaleSheetLayoutView="85" workbookViewId="0">
      <selection activeCell="H14" sqref="H14"/>
    </sheetView>
  </sheetViews>
  <sheetFormatPr defaultRowHeight="14.25" x14ac:dyDescent="0.2"/>
  <cols>
    <col min="1" max="1" width="15.140625" style="47" customWidth="1"/>
    <col min="2" max="2" width="56.28515625" style="47" customWidth="1"/>
    <col min="3" max="3" width="5.7109375" style="45" customWidth="1"/>
    <col min="4" max="5" width="15.7109375" style="45" customWidth="1"/>
    <col min="6" max="6" width="15.7109375" style="47" customWidth="1"/>
    <col min="7" max="7" width="15.7109375" style="65" customWidth="1"/>
    <col min="8" max="16384" width="9.140625" style="47"/>
  </cols>
  <sheetData>
    <row r="1" spans="1:7" s="45" customFormat="1" ht="15.75" customHeight="1" x14ac:dyDescent="0.2">
      <c r="A1" s="42"/>
      <c r="B1" s="42"/>
      <c r="C1" s="43"/>
      <c r="D1" s="43"/>
      <c r="E1" s="43"/>
      <c r="F1" s="42"/>
      <c r="G1" s="44" t="s">
        <v>54</v>
      </c>
    </row>
    <row r="2" spans="1:7" s="45" customFormat="1" ht="24" customHeight="1" x14ac:dyDescent="0.2">
      <c r="A2" s="228" t="s">
        <v>55</v>
      </c>
      <c r="B2" s="228"/>
      <c r="C2" s="228"/>
      <c r="D2" s="228"/>
      <c r="E2" s="228"/>
      <c r="F2" s="228"/>
      <c r="G2" s="228"/>
    </row>
    <row r="3" spans="1:7" s="45" customFormat="1" ht="21" customHeight="1" x14ac:dyDescent="0.2">
      <c r="A3" s="229" t="s">
        <v>199</v>
      </c>
      <c r="B3" s="229"/>
      <c r="C3" s="229"/>
      <c r="D3" s="229"/>
      <c r="E3" s="229"/>
      <c r="F3" s="229"/>
      <c r="G3" s="229"/>
    </row>
    <row r="4" spans="1:7" s="45" customFormat="1" ht="21" customHeight="1" x14ac:dyDescent="0.2">
      <c r="A4" s="229" t="s">
        <v>179</v>
      </c>
      <c r="B4" s="229"/>
      <c r="C4" s="229"/>
      <c r="D4" s="229"/>
      <c r="E4" s="229"/>
      <c r="F4" s="229"/>
      <c r="G4" s="229"/>
    </row>
    <row r="5" spans="1:7" s="45" customFormat="1" ht="21" customHeight="1" x14ac:dyDescent="0.2">
      <c r="A5" s="229" t="s">
        <v>212</v>
      </c>
      <c r="B5" s="229"/>
      <c r="C5" s="229"/>
      <c r="D5" s="229"/>
      <c r="E5" s="229"/>
      <c r="F5" s="229"/>
      <c r="G5" s="229"/>
    </row>
    <row r="6" spans="1:7" s="45" customFormat="1" ht="19.5" customHeight="1" x14ac:dyDescent="0.2">
      <c r="A6" s="42"/>
      <c r="B6" s="42"/>
      <c r="C6" s="43"/>
      <c r="D6" s="43"/>
      <c r="E6" s="43"/>
      <c r="F6" s="42"/>
      <c r="G6" s="46" t="s">
        <v>167</v>
      </c>
    </row>
    <row r="7" spans="1:7" ht="37.5" customHeight="1" x14ac:dyDescent="0.2">
      <c r="A7" s="232" t="s">
        <v>0</v>
      </c>
      <c r="B7" s="232" t="s">
        <v>22</v>
      </c>
      <c r="C7" s="232" t="s">
        <v>50</v>
      </c>
      <c r="D7" s="230" t="s">
        <v>184</v>
      </c>
      <c r="E7" s="231"/>
      <c r="F7" s="230" t="s">
        <v>58</v>
      </c>
      <c r="G7" s="231"/>
    </row>
    <row r="8" spans="1:7" ht="37.5" customHeight="1" x14ac:dyDescent="0.2">
      <c r="A8" s="233"/>
      <c r="B8" s="233"/>
      <c r="C8" s="233"/>
      <c r="D8" s="48" t="s">
        <v>104</v>
      </c>
      <c r="E8" s="48" t="s">
        <v>105</v>
      </c>
      <c r="F8" s="48" t="s">
        <v>104</v>
      </c>
      <c r="G8" s="48" t="s">
        <v>105</v>
      </c>
    </row>
    <row r="9" spans="1:7" ht="32.25" customHeight="1" x14ac:dyDescent="0.25">
      <c r="A9" s="48"/>
      <c r="B9" s="49" t="s">
        <v>3</v>
      </c>
      <c r="C9" s="48">
        <v>45</v>
      </c>
      <c r="D9" s="50"/>
      <c r="E9" s="50"/>
      <c r="F9" s="50"/>
      <c r="G9" s="50"/>
    </row>
    <row r="10" spans="1:7" ht="24" customHeight="1" x14ac:dyDescent="0.25">
      <c r="A10" s="48">
        <v>73</v>
      </c>
      <c r="B10" s="51" t="s">
        <v>106</v>
      </c>
      <c r="C10" s="48">
        <v>46</v>
      </c>
      <c r="D10" s="52">
        <v>1474381</v>
      </c>
      <c r="E10" s="52">
        <v>480388</v>
      </c>
      <c r="F10" s="52">
        <v>1514382</v>
      </c>
      <c r="G10" s="52">
        <v>71708</v>
      </c>
    </row>
    <row r="11" spans="1:7" ht="24" customHeight="1" x14ac:dyDescent="0.25">
      <c r="A11" s="48">
        <v>70</v>
      </c>
      <c r="B11" s="51" t="s">
        <v>56</v>
      </c>
      <c r="C11" s="48">
        <v>47</v>
      </c>
      <c r="D11" s="52">
        <v>2322</v>
      </c>
      <c r="E11" s="52">
        <v>23</v>
      </c>
      <c r="F11" s="52">
        <v>34</v>
      </c>
      <c r="G11" s="52">
        <v>4</v>
      </c>
    </row>
    <row r="12" spans="1:7" ht="33.75" customHeight="1" x14ac:dyDescent="0.25">
      <c r="A12" s="48" t="s">
        <v>107</v>
      </c>
      <c r="B12" s="51" t="s">
        <v>30</v>
      </c>
      <c r="C12" s="48">
        <v>48</v>
      </c>
      <c r="D12" s="52">
        <v>25960</v>
      </c>
      <c r="E12" s="52">
        <v>8839</v>
      </c>
      <c r="F12" s="52">
        <v>24609</v>
      </c>
      <c r="G12" s="52">
        <v>9653</v>
      </c>
    </row>
    <row r="13" spans="1:7" ht="24" customHeight="1" x14ac:dyDescent="0.25">
      <c r="A13" s="48">
        <v>74</v>
      </c>
      <c r="B13" s="51" t="s">
        <v>108</v>
      </c>
      <c r="C13" s="48">
        <v>49</v>
      </c>
      <c r="D13" s="52">
        <v>611330</v>
      </c>
      <c r="E13" s="52">
        <v>139717</v>
      </c>
      <c r="F13" s="52">
        <v>609345</v>
      </c>
      <c r="G13" s="52">
        <v>127339</v>
      </c>
    </row>
    <row r="14" spans="1:7" ht="24" customHeight="1" x14ac:dyDescent="0.25">
      <c r="A14" s="48">
        <v>75</v>
      </c>
      <c r="B14" s="51" t="s">
        <v>4</v>
      </c>
      <c r="C14" s="48">
        <v>50</v>
      </c>
      <c r="D14" s="54">
        <v>492</v>
      </c>
      <c r="E14" s="54">
        <v>0</v>
      </c>
      <c r="F14" s="52">
        <v>0</v>
      </c>
      <c r="G14" s="52">
        <v>0</v>
      </c>
    </row>
    <row r="15" spans="1:7" ht="31.5" customHeight="1" x14ac:dyDescent="0.2">
      <c r="A15" s="55"/>
      <c r="B15" s="49" t="s">
        <v>215</v>
      </c>
      <c r="C15" s="48">
        <v>51</v>
      </c>
      <c r="D15" s="56">
        <f t="shared" ref="D15:F15" si="0">SUM(D10:D14)</f>
        <v>2114485</v>
      </c>
      <c r="E15" s="56">
        <f t="shared" si="0"/>
        <v>628967</v>
      </c>
      <c r="F15" s="56">
        <f t="shared" si="0"/>
        <v>2148370</v>
      </c>
      <c r="G15" s="56">
        <f>SUM(G10:G14)</f>
        <v>208704</v>
      </c>
    </row>
    <row r="16" spans="1:7" ht="24" customHeight="1" x14ac:dyDescent="0.25">
      <c r="A16" s="48"/>
      <c r="B16" s="49" t="s">
        <v>5</v>
      </c>
      <c r="C16" s="48">
        <v>52</v>
      </c>
      <c r="D16" s="56"/>
      <c r="E16" s="56"/>
      <c r="F16" s="57"/>
      <c r="G16" s="57"/>
    </row>
    <row r="17" spans="1:9" ht="24" customHeight="1" x14ac:dyDescent="0.25">
      <c r="A17" s="48">
        <v>63</v>
      </c>
      <c r="B17" s="51" t="s">
        <v>109</v>
      </c>
      <c r="C17" s="48">
        <v>53</v>
      </c>
      <c r="D17" s="52">
        <v>466619</v>
      </c>
      <c r="E17" s="52">
        <v>0</v>
      </c>
      <c r="F17" s="52">
        <v>151823</v>
      </c>
      <c r="G17" s="52">
        <v>3105</v>
      </c>
    </row>
    <row r="18" spans="1:9" ht="36" customHeight="1" x14ac:dyDescent="0.25">
      <c r="A18" s="48" t="s">
        <v>85</v>
      </c>
      <c r="B18" s="51" t="s">
        <v>31</v>
      </c>
      <c r="C18" s="48">
        <v>54</v>
      </c>
      <c r="D18" s="52">
        <v>38306</v>
      </c>
      <c r="E18" s="52">
        <v>8217</v>
      </c>
      <c r="F18" s="52">
        <v>27771</v>
      </c>
      <c r="G18" s="52">
        <v>7485</v>
      </c>
    </row>
    <row r="19" spans="1:9" ht="24" customHeight="1" x14ac:dyDescent="0.25">
      <c r="A19" s="48">
        <v>61</v>
      </c>
      <c r="B19" s="51" t="s">
        <v>86</v>
      </c>
      <c r="C19" s="48">
        <v>55</v>
      </c>
      <c r="D19" s="52">
        <v>377908</v>
      </c>
      <c r="E19" s="52">
        <v>127831</v>
      </c>
      <c r="F19" s="52">
        <v>426973</v>
      </c>
      <c r="G19" s="52">
        <v>140808</v>
      </c>
    </row>
    <row r="20" spans="1:9" ht="24" customHeight="1" x14ac:dyDescent="0.25">
      <c r="A20" s="48">
        <v>67</v>
      </c>
      <c r="B20" s="51" t="s">
        <v>42</v>
      </c>
      <c r="C20" s="48">
        <v>56</v>
      </c>
      <c r="D20" s="52">
        <v>0</v>
      </c>
      <c r="E20" s="52">
        <v>0</v>
      </c>
      <c r="F20" s="52">
        <v>0</v>
      </c>
      <c r="G20" s="52">
        <v>0</v>
      </c>
    </row>
    <row r="21" spans="1:9" ht="24" customHeight="1" x14ac:dyDescent="0.25">
      <c r="A21" s="48">
        <v>65</v>
      </c>
      <c r="B21" s="51" t="s">
        <v>43</v>
      </c>
      <c r="C21" s="48">
        <v>57</v>
      </c>
      <c r="D21" s="52">
        <v>26878</v>
      </c>
      <c r="E21" s="52">
        <v>8437</v>
      </c>
      <c r="F21" s="52">
        <v>28180</v>
      </c>
      <c r="G21" s="52">
        <v>9193</v>
      </c>
    </row>
    <row r="22" spans="1:9" ht="24" customHeight="1" x14ac:dyDescent="0.25">
      <c r="A22" s="48">
        <v>66</v>
      </c>
      <c r="B22" s="51" t="s">
        <v>21</v>
      </c>
      <c r="C22" s="48">
        <v>58</v>
      </c>
      <c r="D22" s="52">
        <v>36168</v>
      </c>
      <c r="E22" s="52">
        <v>4422</v>
      </c>
      <c r="F22" s="52">
        <v>18172</v>
      </c>
      <c r="G22" s="52">
        <v>2584</v>
      </c>
    </row>
    <row r="23" spans="1:9" ht="24" customHeight="1" x14ac:dyDescent="0.25">
      <c r="A23" s="48">
        <v>64</v>
      </c>
      <c r="B23" s="51" t="s">
        <v>32</v>
      </c>
      <c r="C23" s="48">
        <v>59</v>
      </c>
      <c r="D23" s="52">
        <v>0</v>
      </c>
      <c r="E23" s="52">
        <v>0</v>
      </c>
      <c r="F23" s="52">
        <v>0</v>
      </c>
      <c r="G23" s="52">
        <v>0</v>
      </c>
    </row>
    <row r="24" spans="1:9" ht="24" customHeight="1" x14ac:dyDescent="0.25">
      <c r="A24" s="48">
        <v>69</v>
      </c>
      <c r="B24" s="51" t="s">
        <v>110</v>
      </c>
      <c r="C24" s="48">
        <v>60</v>
      </c>
      <c r="D24" s="54">
        <v>73167</v>
      </c>
      <c r="E24" s="54">
        <v>32634</v>
      </c>
      <c r="F24" s="52">
        <v>78592</v>
      </c>
      <c r="G24" s="52">
        <v>43151</v>
      </c>
      <c r="I24" s="53"/>
    </row>
    <row r="25" spans="1:9" ht="37.5" customHeight="1" x14ac:dyDescent="0.2">
      <c r="A25" s="55"/>
      <c r="B25" s="49" t="s">
        <v>216</v>
      </c>
      <c r="C25" s="48">
        <v>61</v>
      </c>
      <c r="D25" s="56">
        <f t="shared" ref="D25:F25" si="1">SUM(D17:D24)</f>
        <v>1019046</v>
      </c>
      <c r="E25" s="56">
        <f t="shared" si="1"/>
        <v>181541</v>
      </c>
      <c r="F25" s="56">
        <f t="shared" si="1"/>
        <v>731511</v>
      </c>
      <c r="G25" s="56">
        <f>SUM(G17:G24)</f>
        <v>206326</v>
      </c>
    </row>
    <row r="26" spans="1:9" ht="27.75" customHeight="1" x14ac:dyDescent="0.25">
      <c r="A26" s="48"/>
      <c r="B26" s="51"/>
      <c r="C26" s="48"/>
      <c r="D26" s="57"/>
      <c r="E26" s="57"/>
      <c r="F26" s="57"/>
      <c r="G26" s="57"/>
    </row>
    <row r="27" spans="1:9" ht="51.75" customHeight="1" x14ac:dyDescent="0.2">
      <c r="A27" s="55"/>
      <c r="B27" s="49" t="s">
        <v>217</v>
      </c>
      <c r="C27" s="48">
        <v>62</v>
      </c>
      <c r="D27" s="56">
        <f t="shared" ref="D27:F27" si="2">D15-D25</f>
        <v>1095439</v>
      </c>
      <c r="E27" s="56">
        <f t="shared" si="2"/>
        <v>447426</v>
      </c>
      <c r="F27" s="56">
        <f t="shared" si="2"/>
        <v>1416859</v>
      </c>
      <c r="G27" s="56">
        <f>G15-G25</f>
        <v>2378</v>
      </c>
    </row>
    <row r="28" spans="1:9" ht="38.25" customHeight="1" x14ac:dyDescent="0.25">
      <c r="A28" s="48"/>
      <c r="B28" s="49" t="s">
        <v>111</v>
      </c>
      <c r="C28" s="48">
        <v>63</v>
      </c>
      <c r="D28" s="57"/>
      <c r="E28" s="57"/>
      <c r="F28" s="57"/>
      <c r="G28" s="57"/>
    </row>
    <row r="29" spans="1:9" ht="32.25" customHeight="1" x14ac:dyDescent="0.25">
      <c r="A29" s="48" t="s">
        <v>117</v>
      </c>
      <c r="B29" s="51" t="s">
        <v>112</v>
      </c>
      <c r="C29" s="48">
        <v>64</v>
      </c>
      <c r="D29" s="57">
        <v>0</v>
      </c>
      <c r="E29" s="57">
        <v>0</v>
      </c>
      <c r="F29" s="57">
        <v>0</v>
      </c>
      <c r="G29" s="57">
        <v>0</v>
      </c>
    </row>
    <row r="30" spans="1:9" ht="24" customHeight="1" x14ac:dyDescent="0.25">
      <c r="A30" s="48" t="s">
        <v>113</v>
      </c>
      <c r="B30" s="51" t="s">
        <v>57</v>
      </c>
      <c r="C30" s="48">
        <v>65</v>
      </c>
      <c r="D30" s="57">
        <v>0</v>
      </c>
      <c r="E30" s="57">
        <v>0</v>
      </c>
      <c r="F30" s="57">
        <v>0</v>
      </c>
      <c r="G30" s="57">
        <v>0</v>
      </c>
    </row>
    <row r="31" spans="1:9" ht="31.5" customHeight="1" x14ac:dyDescent="0.25">
      <c r="A31" s="48" t="s">
        <v>118</v>
      </c>
      <c r="B31" s="51" t="s">
        <v>114</v>
      </c>
      <c r="C31" s="48">
        <v>66</v>
      </c>
      <c r="D31" s="57">
        <v>0</v>
      </c>
      <c r="E31" s="57">
        <v>0</v>
      </c>
      <c r="F31" s="57">
        <v>0</v>
      </c>
      <c r="G31" s="57">
        <v>0</v>
      </c>
    </row>
    <row r="32" spans="1:9" ht="50.25" customHeight="1" x14ac:dyDescent="0.2">
      <c r="A32" s="55"/>
      <c r="B32" s="49" t="s">
        <v>218</v>
      </c>
      <c r="C32" s="48">
        <v>67</v>
      </c>
      <c r="D32" s="56">
        <f t="shared" ref="D32:F32" si="3">D29+D30+D31</f>
        <v>0</v>
      </c>
      <c r="E32" s="56">
        <f t="shared" si="3"/>
        <v>0</v>
      </c>
      <c r="F32" s="56">
        <f t="shared" si="3"/>
        <v>0</v>
      </c>
      <c r="G32" s="56">
        <f>G29+G30+G31</f>
        <v>0</v>
      </c>
    </row>
    <row r="33" spans="1:7" ht="10.5" customHeight="1" x14ac:dyDescent="0.25">
      <c r="A33" s="48"/>
      <c r="B33" s="51"/>
      <c r="C33" s="48"/>
      <c r="D33" s="57"/>
      <c r="E33" s="57"/>
      <c r="F33" s="57"/>
      <c r="G33" s="57"/>
    </row>
    <row r="34" spans="1:7" ht="33" customHeight="1" x14ac:dyDescent="0.2">
      <c r="A34" s="55"/>
      <c r="B34" s="49" t="s">
        <v>219</v>
      </c>
      <c r="C34" s="48">
        <v>68</v>
      </c>
      <c r="D34" s="56">
        <f t="shared" ref="D34:F34" si="4">(D27+D32)</f>
        <v>1095439</v>
      </c>
      <c r="E34" s="56">
        <f t="shared" si="4"/>
        <v>447426</v>
      </c>
      <c r="F34" s="56">
        <f t="shared" si="4"/>
        <v>1416859</v>
      </c>
      <c r="G34" s="56">
        <f>(G27+G32)</f>
        <v>2378</v>
      </c>
    </row>
    <row r="35" spans="1:7" ht="24" customHeight="1" x14ac:dyDescent="0.2">
      <c r="A35" s="55"/>
      <c r="B35" s="49" t="s">
        <v>115</v>
      </c>
      <c r="C35" s="48">
        <v>69</v>
      </c>
      <c r="D35" s="58">
        <v>0</v>
      </c>
      <c r="E35" s="58">
        <v>0</v>
      </c>
      <c r="F35" s="58">
        <v>0</v>
      </c>
      <c r="G35" s="58">
        <v>0</v>
      </c>
    </row>
    <row r="36" spans="1:7" ht="33" customHeight="1" x14ac:dyDescent="0.2">
      <c r="A36" s="55"/>
      <c r="B36" s="49" t="s">
        <v>220</v>
      </c>
      <c r="C36" s="48">
        <v>70</v>
      </c>
      <c r="D36" s="58">
        <f t="shared" ref="D36:F36" si="5">(D34-D35)</f>
        <v>1095439</v>
      </c>
      <c r="E36" s="58">
        <f t="shared" si="5"/>
        <v>447426</v>
      </c>
      <c r="F36" s="58">
        <f t="shared" si="5"/>
        <v>1416859</v>
      </c>
      <c r="G36" s="58">
        <f>(G34-G35)</f>
        <v>2378</v>
      </c>
    </row>
    <row r="37" spans="1:7" ht="33.75" customHeight="1" x14ac:dyDescent="0.2">
      <c r="A37" s="55"/>
      <c r="B37" s="49" t="s">
        <v>221</v>
      </c>
      <c r="C37" s="48">
        <v>71</v>
      </c>
      <c r="D37" s="58">
        <f t="shared" ref="D37:F37" si="6">D38+D39</f>
        <v>-1422906</v>
      </c>
      <c r="E37" s="58">
        <f t="shared" si="6"/>
        <v>1070815</v>
      </c>
      <c r="F37" s="58">
        <f t="shared" si="6"/>
        <v>-1579447</v>
      </c>
      <c r="G37" s="58">
        <f>G38+G39</f>
        <v>-1030057</v>
      </c>
    </row>
    <row r="38" spans="1:7" ht="30" customHeight="1" x14ac:dyDescent="0.25">
      <c r="A38" s="55"/>
      <c r="B38" s="51" t="s">
        <v>59</v>
      </c>
      <c r="C38" s="48">
        <v>72</v>
      </c>
      <c r="D38" s="59">
        <v>-1422906</v>
      </c>
      <c r="E38" s="59">
        <v>1070815</v>
      </c>
      <c r="F38" s="59">
        <v>-1579447</v>
      </c>
      <c r="G38" s="59">
        <v>-1030057</v>
      </c>
    </row>
    <row r="39" spans="1:7" ht="24" customHeight="1" x14ac:dyDescent="0.25">
      <c r="A39" s="55"/>
      <c r="B39" s="51" t="s">
        <v>116</v>
      </c>
      <c r="C39" s="48">
        <v>73</v>
      </c>
      <c r="D39" s="59">
        <v>0</v>
      </c>
      <c r="E39" s="59">
        <v>0</v>
      </c>
      <c r="F39" s="59">
        <v>0</v>
      </c>
      <c r="G39" s="59">
        <v>0</v>
      </c>
    </row>
    <row r="40" spans="1:7" ht="36" customHeight="1" x14ac:dyDescent="0.2">
      <c r="A40" s="55"/>
      <c r="B40" s="49" t="s">
        <v>222</v>
      </c>
      <c r="C40" s="48">
        <v>74</v>
      </c>
      <c r="D40" s="58">
        <f t="shared" ref="D40:F40" si="7">(D36+D37)</f>
        <v>-327467</v>
      </c>
      <c r="E40" s="58">
        <f t="shared" si="7"/>
        <v>1518241</v>
      </c>
      <c r="F40" s="58">
        <f t="shared" si="7"/>
        <v>-162588</v>
      </c>
      <c r="G40" s="58">
        <f>(G36+G37)</f>
        <v>-1027679</v>
      </c>
    </row>
    <row r="41" spans="1:7" ht="24" customHeight="1" x14ac:dyDescent="0.2">
      <c r="A41" s="55"/>
      <c r="B41" s="49" t="s">
        <v>60</v>
      </c>
      <c r="C41" s="48">
        <v>75</v>
      </c>
      <c r="D41" s="58">
        <v>0</v>
      </c>
      <c r="E41" s="58">
        <v>0</v>
      </c>
      <c r="F41" s="58">
        <v>0</v>
      </c>
      <c r="G41" s="58">
        <v>0</v>
      </c>
    </row>
    <row r="42" spans="1:7" ht="24" customHeight="1" x14ac:dyDescent="0.2">
      <c r="A42" s="60"/>
      <c r="B42" s="60"/>
      <c r="C42" s="61"/>
      <c r="D42" s="61"/>
      <c r="E42" s="61"/>
      <c r="F42" s="62"/>
      <c r="G42" s="62"/>
    </row>
    <row r="43" spans="1:7" ht="24" customHeight="1" x14ac:dyDescent="0.2">
      <c r="A43" s="60"/>
      <c r="B43" s="60"/>
      <c r="C43" s="61"/>
      <c r="D43" s="61"/>
      <c r="E43" s="61"/>
      <c r="F43" s="63"/>
      <c r="G43" s="62"/>
    </row>
    <row r="44" spans="1:7" ht="24" customHeight="1" x14ac:dyDescent="0.2">
      <c r="A44" s="60"/>
      <c r="B44" s="60"/>
      <c r="C44" s="61"/>
      <c r="D44" s="61"/>
      <c r="E44" s="61"/>
      <c r="F44" s="62"/>
      <c r="G44" s="62"/>
    </row>
    <row r="45" spans="1:7" ht="24" customHeight="1" x14ac:dyDescent="0.2">
      <c r="A45" s="60"/>
      <c r="B45" s="60"/>
      <c r="C45" s="61"/>
      <c r="D45" s="61"/>
      <c r="E45" s="61"/>
      <c r="F45" s="62"/>
      <c r="G45" s="62"/>
    </row>
    <row r="46" spans="1:7" ht="24" customHeight="1" x14ac:dyDescent="0.2">
      <c r="A46" s="60"/>
      <c r="B46" s="60"/>
      <c r="C46" s="61"/>
      <c r="D46" s="61"/>
      <c r="E46" s="61"/>
      <c r="F46" s="62"/>
      <c r="G46" s="62"/>
    </row>
    <row r="47" spans="1:7" ht="24" customHeight="1" x14ac:dyDescent="0.2">
      <c r="A47" s="60"/>
      <c r="B47" s="60"/>
      <c r="C47" s="61"/>
      <c r="D47" s="61"/>
      <c r="E47" s="61"/>
      <c r="F47" s="62"/>
      <c r="G47" s="62"/>
    </row>
    <row r="48" spans="1:7" ht="30.75" customHeight="1" x14ac:dyDescent="0.2">
      <c r="A48" s="61"/>
      <c r="B48" s="64"/>
      <c r="C48" s="61"/>
      <c r="D48" s="61"/>
      <c r="E48" s="61"/>
      <c r="F48" s="64"/>
      <c r="G48" s="64"/>
    </row>
    <row r="50" spans="6:6" x14ac:dyDescent="0.2">
      <c r="F50" s="65"/>
    </row>
    <row r="52" spans="6:6" x14ac:dyDescent="0.2">
      <c r="F52" s="65"/>
    </row>
    <row r="54" spans="6:6" x14ac:dyDescent="0.2">
      <c r="F54" s="65"/>
    </row>
    <row r="55" spans="6:6" x14ac:dyDescent="0.2">
      <c r="F55" s="65"/>
    </row>
    <row r="56" spans="6:6" x14ac:dyDescent="0.2">
      <c r="F56" s="65"/>
    </row>
    <row r="57" spans="6:6" x14ac:dyDescent="0.2">
      <c r="F57" s="65"/>
    </row>
    <row r="58" spans="6:6" x14ac:dyDescent="0.2">
      <c r="F58" s="65"/>
    </row>
    <row r="59" spans="6:6" x14ac:dyDescent="0.2">
      <c r="F59" s="65"/>
    </row>
    <row r="61" spans="6:6" x14ac:dyDescent="0.2">
      <c r="F61" s="65"/>
    </row>
  </sheetData>
  <protectedRanges>
    <protectedRange sqref="A3:G4" name="Range1"/>
    <protectedRange sqref="F10:G14" name="Range1_1"/>
    <protectedRange sqref="F17:G24" name="Range1_6"/>
    <protectedRange sqref="F31:G31" name="Range1_7"/>
    <protectedRange sqref="D10:E14" name="Range1_1_3"/>
    <protectedRange sqref="D31:E31" name="Range1_7_3"/>
    <protectedRange sqref="D17" name="Range1_5_2_1"/>
    <protectedRange sqref="D18:E24" name="Range1_6_5"/>
    <protectedRange sqref="F38:G38" name="Range1_9_2"/>
    <protectedRange sqref="D38:E38" name="Range1_9_3_2"/>
    <protectedRange sqref="A5:G5" name="Range1_2"/>
  </protectedRanges>
  <mergeCells count="9">
    <mergeCell ref="A2:G2"/>
    <mergeCell ref="A3:G3"/>
    <mergeCell ref="A5:G5"/>
    <mergeCell ref="A4:G4"/>
    <mergeCell ref="F7:G7"/>
    <mergeCell ref="D7:E7"/>
    <mergeCell ref="C7:C8"/>
    <mergeCell ref="B7:B8"/>
    <mergeCell ref="A7:A8"/>
  </mergeCells>
  <phoneticPr fontId="0" type="noConversion"/>
  <printOptions horizontalCentered="1" verticalCentered="1"/>
  <pageMargins left="0" right="0" top="0.74803149606299213" bottom="0.74803149606299213" header="0.51181102362204722" footer="0.51181102362204722"/>
  <pageSetup paperSize="9" scale="72" orientation="portrait" r:id="rId1"/>
  <headerFooter alignWithMargins="0"/>
  <rowBreaks count="1" manualBreakCount="1">
    <brk id="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481"/>
  <sheetViews>
    <sheetView zoomScaleNormal="100" zoomScaleSheetLayoutView="85" workbookViewId="0">
      <selection activeCell="H40" sqref="H40"/>
    </sheetView>
  </sheetViews>
  <sheetFormatPr defaultRowHeight="14.25" x14ac:dyDescent="0.2"/>
  <cols>
    <col min="1" max="1" width="74.140625" style="5" customWidth="1"/>
    <col min="2" max="2" width="5.7109375" style="3" customWidth="1"/>
    <col min="3" max="3" width="19.28515625" style="3" customWidth="1"/>
    <col min="4" max="4" width="19.28515625" style="31" customWidth="1"/>
    <col min="5" max="16384" width="9.140625" style="5"/>
  </cols>
  <sheetData>
    <row r="1" spans="1:4" s="3" customFormat="1" ht="20.100000000000001" customHeight="1" x14ac:dyDescent="0.2">
      <c r="A1" s="16"/>
      <c r="B1" s="20"/>
      <c r="C1" s="20"/>
      <c r="D1" s="24" t="s">
        <v>61</v>
      </c>
    </row>
    <row r="2" spans="1:4" s="3" customFormat="1" ht="24" customHeight="1" x14ac:dyDescent="0.2">
      <c r="A2" s="234" t="s">
        <v>64</v>
      </c>
      <c r="B2" s="234"/>
      <c r="C2" s="234"/>
      <c r="D2" s="234"/>
    </row>
    <row r="3" spans="1:4" s="3" customFormat="1" ht="24" customHeight="1" x14ac:dyDescent="0.2">
      <c r="A3" s="235" t="s">
        <v>199</v>
      </c>
      <c r="B3" s="235"/>
      <c r="C3" s="235"/>
      <c r="D3" s="235"/>
    </row>
    <row r="4" spans="1:4" s="3" customFormat="1" ht="24" customHeight="1" x14ac:dyDescent="0.2">
      <c r="A4" s="235" t="s">
        <v>179</v>
      </c>
      <c r="B4" s="235"/>
      <c r="C4" s="235"/>
      <c r="D4" s="235"/>
    </row>
    <row r="5" spans="1:4" s="3" customFormat="1" ht="24" customHeight="1" x14ac:dyDescent="0.2">
      <c r="A5" s="235" t="s">
        <v>212</v>
      </c>
      <c r="B5" s="235"/>
      <c r="C5" s="235"/>
      <c r="D5" s="235"/>
    </row>
    <row r="6" spans="1:4" s="3" customFormat="1" ht="24" customHeight="1" x14ac:dyDescent="0.2">
      <c r="A6" s="16"/>
      <c r="B6" s="20"/>
      <c r="C6" s="20"/>
      <c r="D6" s="21" t="s">
        <v>167</v>
      </c>
    </row>
    <row r="7" spans="1:4" ht="52.5" customHeight="1" x14ac:dyDescent="0.2">
      <c r="A7" s="13" t="s">
        <v>22</v>
      </c>
      <c r="B7" s="13" t="s">
        <v>50</v>
      </c>
      <c r="C7" s="13" t="s">
        <v>171</v>
      </c>
      <c r="D7" s="13" t="s">
        <v>58</v>
      </c>
    </row>
    <row r="8" spans="1:4" ht="42.75" customHeight="1" x14ac:dyDescent="0.2">
      <c r="A8" s="14" t="s">
        <v>185</v>
      </c>
      <c r="B8" s="22">
        <v>107</v>
      </c>
      <c r="C8" s="25">
        <f>SUM(C9:C29)</f>
        <v>1161749</v>
      </c>
      <c r="D8" s="25">
        <f>SUM(D9:D29)</f>
        <v>1071565</v>
      </c>
    </row>
    <row r="9" spans="1:4" ht="42.75" customHeight="1" x14ac:dyDescent="0.25">
      <c r="A9" s="15" t="s">
        <v>121</v>
      </c>
      <c r="B9" s="22">
        <v>108</v>
      </c>
      <c r="C9" s="34">
        <v>1095439</v>
      </c>
      <c r="D9" s="33">
        <v>1416859</v>
      </c>
    </row>
    <row r="10" spans="1:4" ht="42.75" customHeight="1" x14ac:dyDescent="0.25">
      <c r="A10" s="15" t="s">
        <v>65</v>
      </c>
      <c r="B10" s="22">
        <v>109</v>
      </c>
      <c r="C10" s="34">
        <v>0</v>
      </c>
      <c r="D10" s="32">
        <v>0</v>
      </c>
    </row>
    <row r="11" spans="1:4" ht="42.75" customHeight="1" x14ac:dyDescent="0.25">
      <c r="A11" s="15" t="s">
        <v>66</v>
      </c>
      <c r="B11" s="22">
        <v>110</v>
      </c>
      <c r="C11" s="34">
        <v>0</v>
      </c>
      <c r="D11" s="32">
        <v>0</v>
      </c>
    </row>
    <row r="12" spans="1:4" ht="42.75" customHeight="1" x14ac:dyDescent="0.25">
      <c r="A12" s="15" t="s">
        <v>67</v>
      </c>
      <c r="B12" s="22">
        <v>111</v>
      </c>
      <c r="C12" s="34">
        <v>2322</v>
      </c>
      <c r="D12" s="33">
        <v>-34</v>
      </c>
    </row>
    <row r="13" spans="1:4" ht="42.75" customHeight="1" x14ac:dyDescent="0.25">
      <c r="A13" s="15" t="s">
        <v>42</v>
      </c>
      <c r="B13" s="22">
        <v>112</v>
      </c>
      <c r="C13" s="34">
        <v>0</v>
      </c>
      <c r="D13" s="32">
        <v>0</v>
      </c>
    </row>
    <row r="14" spans="1:4" ht="42.75" customHeight="1" x14ac:dyDescent="0.25">
      <c r="A14" s="15" t="s">
        <v>108</v>
      </c>
      <c r="B14" s="22">
        <v>113</v>
      </c>
      <c r="C14" s="34">
        <v>-139717</v>
      </c>
      <c r="D14" s="32">
        <v>-609345</v>
      </c>
    </row>
    <row r="15" spans="1:4" ht="42.75" customHeight="1" x14ac:dyDescent="0.25">
      <c r="A15" s="15" t="s">
        <v>122</v>
      </c>
      <c r="B15" s="22">
        <v>114</v>
      </c>
      <c r="C15" s="34">
        <v>0</v>
      </c>
      <c r="D15" s="32">
        <v>0</v>
      </c>
    </row>
    <row r="16" spans="1:4" ht="42.75" customHeight="1" x14ac:dyDescent="0.25">
      <c r="A16" s="15" t="s">
        <v>123</v>
      </c>
      <c r="B16" s="22">
        <v>115</v>
      </c>
      <c r="C16" s="34">
        <v>0</v>
      </c>
      <c r="D16" s="32">
        <v>0</v>
      </c>
    </row>
    <row r="17" spans="1:4" ht="42.75" customHeight="1" x14ac:dyDescent="0.25">
      <c r="A17" s="15" t="s">
        <v>68</v>
      </c>
      <c r="B17" s="22">
        <v>116</v>
      </c>
      <c r="C17" s="34">
        <v>35490</v>
      </c>
      <c r="D17" s="32">
        <v>-291178</v>
      </c>
    </row>
    <row r="18" spans="1:4" ht="42.75" customHeight="1" x14ac:dyDescent="0.25">
      <c r="A18" s="15" t="s">
        <v>62</v>
      </c>
      <c r="B18" s="22">
        <v>117</v>
      </c>
      <c r="C18" s="34">
        <v>7265</v>
      </c>
      <c r="D18" s="33">
        <v>64</v>
      </c>
    </row>
    <row r="19" spans="1:4" ht="42.75" customHeight="1" x14ac:dyDescent="0.25">
      <c r="A19" s="15" t="s">
        <v>69</v>
      </c>
      <c r="B19" s="22">
        <v>118</v>
      </c>
      <c r="C19" s="34">
        <v>0</v>
      </c>
      <c r="D19" s="32">
        <v>0</v>
      </c>
    </row>
    <row r="20" spans="1:4" ht="42.75" customHeight="1" x14ac:dyDescent="0.25">
      <c r="A20" s="15" t="s">
        <v>119</v>
      </c>
      <c r="B20" s="22">
        <v>119</v>
      </c>
      <c r="C20" s="34">
        <v>622251</v>
      </c>
      <c r="D20" s="32">
        <v>617831</v>
      </c>
    </row>
    <row r="21" spans="1:4" ht="42.75" customHeight="1" x14ac:dyDescent="0.25">
      <c r="A21" s="15" t="s">
        <v>124</v>
      </c>
      <c r="B21" s="22">
        <v>120</v>
      </c>
      <c r="C21" s="34">
        <v>0</v>
      </c>
      <c r="D21" s="33">
        <v>0</v>
      </c>
    </row>
    <row r="22" spans="1:4" ht="42.75" customHeight="1" x14ac:dyDescent="0.25">
      <c r="A22" s="15" t="s">
        <v>125</v>
      </c>
      <c r="B22" s="22">
        <v>121</v>
      </c>
      <c r="C22" s="34">
        <v>54209</v>
      </c>
      <c r="D22" s="33">
        <v>26344</v>
      </c>
    </row>
    <row r="23" spans="1:4" ht="42.75" customHeight="1" x14ac:dyDescent="0.25">
      <c r="A23" s="15" t="s">
        <v>70</v>
      </c>
      <c r="B23" s="22">
        <v>122</v>
      </c>
      <c r="C23" s="34">
        <v>0</v>
      </c>
      <c r="D23" s="32">
        <v>0</v>
      </c>
    </row>
    <row r="24" spans="1:4" ht="42.75" customHeight="1" x14ac:dyDescent="0.25">
      <c r="A24" s="15" t="s">
        <v>71</v>
      </c>
      <c r="B24" s="22">
        <v>123</v>
      </c>
      <c r="C24" s="34">
        <v>-488036</v>
      </c>
      <c r="D24" s="32">
        <v>5943</v>
      </c>
    </row>
    <row r="25" spans="1:4" ht="42.75" customHeight="1" x14ac:dyDescent="0.25">
      <c r="A25" s="15" t="s">
        <v>126</v>
      </c>
      <c r="B25" s="22">
        <v>124</v>
      </c>
      <c r="C25" s="34">
        <v>4556</v>
      </c>
      <c r="D25" s="32">
        <v>-91341</v>
      </c>
    </row>
    <row r="26" spans="1:4" ht="42.75" customHeight="1" x14ac:dyDescent="0.25">
      <c r="A26" s="15" t="s">
        <v>127</v>
      </c>
      <c r="B26" s="22">
        <v>125</v>
      </c>
      <c r="C26" s="34">
        <v>0</v>
      </c>
      <c r="D26" s="32">
        <v>0</v>
      </c>
    </row>
    <row r="27" spans="1:4" ht="42.75" customHeight="1" x14ac:dyDescent="0.25">
      <c r="A27" s="15" t="s">
        <v>128</v>
      </c>
      <c r="B27" s="22">
        <v>126</v>
      </c>
      <c r="C27" s="34">
        <v>-2030</v>
      </c>
      <c r="D27" s="32">
        <v>-1955</v>
      </c>
    </row>
    <row r="28" spans="1:4" ht="42.75" customHeight="1" x14ac:dyDescent="0.25">
      <c r="A28" s="15" t="s">
        <v>72</v>
      </c>
      <c r="B28" s="22">
        <v>127</v>
      </c>
      <c r="C28" s="34">
        <v>-30000</v>
      </c>
      <c r="D28" s="32">
        <v>-1623</v>
      </c>
    </row>
    <row r="29" spans="1:4" ht="42.75" customHeight="1" x14ac:dyDescent="0.25">
      <c r="A29" s="15" t="s">
        <v>129</v>
      </c>
      <c r="B29" s="22">
        <v>128</v>
      </c>
      <c r="C29" s="34">
        <v>0</v>
      </c>
      <c r="D29" s="32">
        <v>0</v>
      </c>
    </row>
    <row r="30" spans="1:4" ht="42.75" customHeight="1" x14ac:dyDescent="0.2">
      <c r="A30" s="14" t="s">
        <v>186</v>
      </c>
      <c r="B30" s="22">
        <v>129</v>
      </c>
      <c r="C30" s="26">
        <f>SUM(C31:C33)</f>
        <v>-1422906</v>
      </c>
      <c r="D30" s="26">
        <f>SUM(D31:D33)</f>
        <v>-1579447</v>
      </c>
    </row>
    <row r="31" spans="1:4" ht="42.75" customHeight="1" x14ac:dyDescent="0.25">
      <c r="A31" s="27" t="s">
        <v>187</v>
      </c>
      <c r="B31" s="22">
        <v>130</v>
      </c>
      <c r="C31" s="37">
        <v>0</v>
      </c>
      <c r="D31" s="35">
        <v>0</v>
      </c>
    </row>
    <row r="32" spans="1:4" ht="42.75" customHeight="1" x14ac:dyDescent="0.25">
      <c r="A32" s="15" t="s">
        <v>120</v>
      </c>
      <c r="B32" s="22">
        <v>131</v>
      </c>
      <c r="C32" s="37">
        <v>0</v>
      </c>
      <c r="D32" s="35">
        <v>0</v>
      </c>
    </row>
    <row r="33" spans="1:4" ht="42.75" customHeight="1" x14ac:dyDescent="0.25">
      <c r="A33" s="15" t="s">
        <v>73</v>
      </c>
      <c r="B33" s="22">
        <v>132</v>
      </c>
      <c r="C33" s="37">
        <v>-1422906</v>
      </c>
      <c r="D33" s="36">
        <v>-1579447</v>
      </c>
    </row>
    <row r="34" spans="1:4" ht="42.75" customHeight="1" x14ac:dyDescent="0.2">
      <c r="A34" s="14" t="s">
        <v>188</v>
      </c>
      <c r="B34" s="22">
        <v>133</v>
      </c>
      <c r="C34" s="25">
        <f>(C8+C30)</f>
        <v>-261157</v>
      </c>
      <c r="D34" s="25">
        <f>(D8+D30)</f>
        <v>-507882</v>
      </c>
    </row>
    <row r="35" spans="1:4" ht="42.75" customHeight="1" x14ac:dyDescent="0.25">
      <c r="A35" s="14" t="s">
        <v>63</v>
      </c>
      <c r="B35" s="22">
        <v>134</v>
      </c>
      <c r="C35" s="38">
        <v>831899</v>
      </c>
      <c r="D35" s="38">
        <v>717753</v>
      </c>
    </row>
    <row r="36" spans="1:4" ht="42.75" customHeight="1" x14ac:dyDescent="0.2">
      <c r="A36" s="14" t="s">
        <v>189</v>
      </c>
      <c r="B36" s="22">
        <v>135</v>
      </c>
      <c r="C36" s="25">
        <f>C34+C35</f>
        <v>570742</v>
      </c>
      <c r="D36" s="25">
        <f>D34+D35</f>
        <v>209871</v>
      </c>
    </row>
    <row r="37" spans="1:4" ht="37.5" customHeight="1" x14ac:dyDescent="0.2">
      <c r="A37" s="7"/>
      <c r="B37" s="6"/>
      <c r="C37" s="8"/>
      <c r="D37" s="8"/>
    </row>
    <row r="38" spans="1:4" ht="37.5" customHeight="1" x14ac:dyDescent="0.2">
      <c r="A38" s="7"/>
      <c r="B38" s="6"/>
      <c r="C38" s="8"/>
      <c r="D38" s="8"/>
    </row>
    <row r="39" spans="1:4" ht="37.5" customHeight="1" x14ac:dyDescent="0.2">
      <c r="A39" s="7"/>
      <c r="B39" s="6"/>
      <c r="C39" s="8"/>
      <c r="D39" s="8"/>
    </row>
    <row r="40" spans="1:4" ht="37.5" customHeight="1" x14ac:dyDescent="0.2">
      <c r="A40" s="9"/>
      <c r="B40" s="6"/>
      <c r="C40" s="6"/>
      <c r="D40" s="6"/>
    </row>
    <row r="41" spans="1:4" x14ac:dyDescent="0.2">
      <c r="D41" s="5"/>
    </row>
    <row r="42" spans="1:4" x14ac:dyDescent="0.2">
      <c r="D42" s="4"/>
    </row>
    <row r="43" spans="1:4" x14ac:dyDescent="0.2">
      <c r="D43" s="5"/>
    </row>
    <row r="44" spans="1:4" x14ac:dyDescent="0.2">
      <c r="D44" s="4"/>
    </row>
    <row r="45" spans="1:4" x14ac:dyDescent="0.2">
      <c r="D45" s="5"/>
    </row>
    <row r="46" spans="1:4" x14ac:dyDescent="0.2">
      <c r="D46" s="4"/>
    </row>
    <row r="47" spans="1:4" x14ac:dyDescent="0.2">
      <c r="D47" s="4"/>
    </row>
    <row r="48" spans="1:4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5"/>
    </row>
    <row r="53" spans="4:4" x14ac:dyDescent="0.2">
      <c r="D53" s="4"/>
    </row>
    <row r="54" spans="4:4" x14ac:dyDescent="0.2">
      <c r="D54" s="5"/>
    </row>
    <row r="55" spans="4:4" x14ac:dyDescent="0.2">
      <c r="D55" s="5"/>
    </row>
    <row r="56" spans="4:4" x14ac:dyDescent="0.2">
      <c r="D56" s="5"/>
    </row>
    <row r="57" spans="4:4" x14ac:dyDescent="0.2">
      <c r="D57" s="5"/>
    </row>
    <row r="58" spans="4:4" x14ac:dyDescent="0.2">
      <c r="D58" s="5"/>
    </row>
    <row r="59" spans="4:4" x14ac:dyDescent="0.2">
      <c r="D59" s="5"/>
    </row>
    <row r="60" spans="4:4" x14ac:dyDescent="0.2">
      <c r="D60" s="5"/>
    </row>
    <row r="61" spans="4:4" x14ac:dyDescent="0.2">
      <c r="D61" s="5"/>
    </row>
    <row r="62" spans="4:4" x14ac:dyDescent="0.2">
      <c r="D62" s="5"/>
    </row>
    <row r="63" spans="4:4" x14ac:dyDescent="0.2">
      <c r="D63" s="5"/>
    </row>
    <row r="64" spans="4:4" x14ac:dyDescent="0.2">
      <c r="D64" s="5"/>
    </row>
    <row r="65" spans="4:4" x14ac:dyDescent="0.2">
      <c r="D65" s="5"/>
    </row>
    <row r="66" spans="4:4" x14ac:dyDescent="0.2">
      <c r="D66" s="5"/>
    </row>
    <row r="67" spans="4:4" x14ac:dyDescent="0.2">
      <c r="D67" s="5"/>
    </row>
    <row r="68" spans="4:4" x14ac:dyDescent="0.2">
      <c r="D68" s="5"/>
    </row>
    <row r="69" spans="4:4" x14ac:dyDescent="0.2">
      <c r="D69" s="5"/>
    </row>
    <row r="70" spans="4:4" x14ac:dyDescent="0.2">
      <c r="D70" s="5"/>
    </row>
    <row r="71" spans="4:4" x14ac:dyDescent="0.2">
      <c r="D71" s="5"/>
    </row>
    <row r="72" spans="4:4" x14ac:dyDescent="0.2">
      <c r="D72" s="5"/>
    </row>
    <row r="73" spans="4:4" x14ac:dyDescent="0.2">
      <c r="D73" s="5"/>
    </row>
    <row r="74" spans="4:4" x14ac:dyDescent="0.2">
      <c r="D74" s="5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89" spans="4:4" x14ac:dyDescent="0.2">
      <c r="D89" s="5"/>
    </row>
    <row r="90" spans="4:4" x14ac:dyDescent="0.2">
      <c r="D90" s="5"/>
    </row>
    <row r="91" spans="4:4" x14ac:dyDescent="0.2">
      <c r="D91" s="5"/>
    </row>
    <row r="92" spans="4:4" x14ac:dyDescent="0.2">
      <c r="D92" s="5"/>
    </row>
    <row r="93" spans="4:4" x14ac:dyDescent="0.2">
      <c r="D93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  <row r="319" spans="4:4" x14ac:dyDescent="0.2">
      <c r="D319" s="5"/>
    </row>
    <row r="320" spans="4:4" x14ac:dyDescent="0.2">
      <c r="D320" s="5"/>
    </row>
    <row r="321" spans="4:4" x14ac:dyDescent="0.2">
      <c r="D321" s="5"/>
    </row>
    <row r="322" spans="4:4" x14ac:dyDescent="0.2">
      <c r="D322" s="5"/>
    </row>
    <row r="323" spans="4:4" x14ac:dyDescent="0.2">
      <c r="D323" s="5"/>
    </row>
    <row r="324" spans="4:4" x14ac:dyDescent="0.2">
      <c r="D324" s="5"/>
    </row>
    <row r="325" spans="4:4" x14ac:dyDescent="0.2">
      <c r="D325" s="5"/>
    </row>
    <row r="326" spans="4:4" x14ac:dyDescent="0.2">
      <c r="D326" s="5"/>
    </row>
    <row r="327" spans="4:4" x14ac:dyDescent="0.2">
      <c r="D327" s="5"/>
    </row>
    <row r="328" spans="4:4" x14ac:dyDescent="0.2">
      <c r="D328" s="5"/>
    </row>
    <row r="329" spans="4:4" x14ac:dyDescent="0.2">
      <c r="D329" s="5"/>
    </row>
    <row r="330" spans="4:4" x14ac:dyDescent="0.2">
      <c r="D330" s="5"/>
    </row>
    <row r="331" spans="4:4" x14ac:dyDescent="0.2">
      <c r="D331" s="5"/>
    </row>
    <row r="332" spans="4:4" x14ac:dyDescent="0.2">
      <c r="D332" s="5"/>
    </row>
    <row r="333" spans="4:4" x14ac:dyDescent="0.2">
      <c r="D333" s="5"/>
    </row>
    <row r="334" spans="4:4" x14ac:dyDescent="0.2">
      <c r="D334" s="5"/>
    </row>
    <row r="335" spans="4:4" x14ac:dyDescent="0.2">
      <c r="D335" s="5"/>
    </row>
    <row r="336" spans="4:4" x14ac:dyDescent="0.2">
      <c r="D336" s="5"/>
    </row>
    <row r="337" spans="4:4" x14ac:dyDescent="0.2">
      <c r="D337" s="5"/>
    </row>
    <row r="338" spans="4:4" x14ac:dyDescent="0.2">
      <c r="D338" s="5"/>
    </row>
    <row r="339" spans="4:4" x14ac:dyDescent="0.2">
      <c r="D339" s="5"/>
    </row>
    <row r="340" spans="4:4" x14ac:dyDescent="0.2">
      <c r="D340" s="5"/>
    </row>
    <row r="341" spans="4:4" x14ac:dyDescent="0.2">
      <c r="D341" s="5"/>
    </row>
    <row r="342" spans="4:4" x14ac:dyDescent="0.2">
      <c r="D342" s="5"/>
    </row>
    <row r="343" spans="4:4" x14ac:dyDescent="0.2">
      <c r="D343" s="5"/>
    </row>
    <row r="344" spans="4:4" x14ac:dyDescent="0.2">
      <c r="D344" s="5"/>
    </row>
    <row r="345" spans="4:4" x14ac:dyDescent="0.2">
      <c r="D345" s="5"/>
    </row>
    <row r="346" spans="4:4" x14ac:dyDescent="0.2">
      <c r="D346" s="5"/>
    </row>
    <row r="347" spans="4:4" x14ac:dyDescent="0.2">
      <c r="D347" s="5"/>
    </row>
    <row r="348" spans="4:4" x14ac:dyDescent="0.2">
      <c r="D348" s="5"/>
    </row>
    <row r="349" spans="4:4" x14ac:dyDescent="0.2">
      <c r="D349" s="5"/>
    </row>
    <row r="350" spans="4:4" x14ac:dyDescent="0.2">
      <c r="D350" s="5"/>
    </row>
    <row r="351" spans="4:4" x14ac:dyDescent="0.2">
      <c r="D351" s="5"/>
    </row>
    <row r="352" spans="4:4" x14ac:dyDescent="0.2">
      <c r="D352" s="5"/>
    </row>
    <row r="353" spans="4:4" x14ac:dyDescent="0.2">
      <c r="D353" s="5"/>
    </row>
    <row r="354" spans="4:4" x14ac:dyDescent="0.2">
      <c r="D354" s="5"/>
    </row>
    <row r="355" spans="4:4" x14ac:dyDescent="0.2">
      <c r="D355" s="5"/>
    </row>
    <row r="356" spans="4:4" x14ac:dyDescent="0.2">
      <c r="D356" s="5"/>
    </row>
    <row r="357" spans="4:4" x14ac:dyDescent="0.2">
      <c r="D357" s="5"/>
    </row>
    <row r="358" spans="4:4" x14ac:dyDescent="0.2">
      <c r="D358" s="5"/>
    </row>
    <row r="359" spans="4:4" x14ac:dyDescent="0.2">
      <c r="D359" s="5"/>
    </row>
    <row r="360" spans="4:4" x14ac:dyDescent="0.2">
      <c r="D360" s="5"/>
    </row>
    <row r="361" spans="4:4" x14ac:dyDescent="0.2">
      <c r="D361" s="5"/>
    </row>
    <row r="362" spans="4:4" x14ac:dyDescent="0.2">
      <c r="D362" s="5"/>
    </row>
    <row r="363" spans="4:4" x14ac:dyDescent="0.2">
      <c r="D363" s="5"/>
    </row>
    <row r="364" spans="4:4" x14ac:dyDescent="0.2">
      <c r="D364" s="5"/>
    </row>
    <row r="365" spans="4:4" x14ac:dyDescent="0.2">
      <c r="D365" s="5"/>
    </row>
    <row r="366" spans="4:4" x14ac:dyDescent="0.2">
      <c r="D366" s="5"/>
    </row>
    <row r="367" spans="4:4" x14ac:dyDescent="0.2">
      <c r="D367" s="5"/>
    </row>
    <row r="368" spans="4:4" x14ac:dyDescent="0.2">
      <c r="D368" s="5"/>
    </row>
    <row r="369" spans="4:4" x14ac:dyDescent="0.2">
      <c r="D369" s="5"/>
    </row>
    <row r="370" spans="4:4" x14ac:dyDescent="0.2">
      <c r="D370" s="5"/>
    </row>
    <row r="371" spans="4:4" x14ac:dyDescent="0.2">
      <c r="D371" s="5"/>
    </row>
    <row r="372" spans="4:4" x14ac:dyDescent="0.2">
      <c r="D372" s="5"/>
    </row>
    <row r="373" spans="4:4" x14ac:dyDescent="0.2">
      <c r="D373" s="5"/>
    </row>
    <row r="374" spans="4:4" x14ac:dyDescent="0.2">
      <c r="D374" s="5"/>
    </row>
    <row r="375" spans="4:4" x14ac:dyDescent="0.2">
      <c r="D375" s="5"/>
    </row>
    <row r="376" spans="4:4" x14ac:dyDescent="0.2">
      <c r="D376" s="5"/>
    </row>
    <row r="377" spans="4:4" x14ac:dyDescent="0.2">
      <c r="D377" s="5"/>
    </row>
    <row r="378" spans="4:4" x14ac:dyDescent="0.2">
      <c r="D378" s="5"/>
    </row>
    <row r="379" spans="4:4" x14ac:dyDescent="0.2">
      <c r="D379" s="5"/>
    </row>
    <row r="380" spans="4:4" x14ac:dyDescent="0.2">
      <c r="D380" s="5"/>
    </row>
    <row r="381" spans="4:4" x14ac:dyDescent="0.2">
      <c r="D381" s="5"/>
    </row>
    <row r="382" spans="4:4" x14ac:dyDescent="0.2">
      <c r="D382" s="5"/>
    </row>
    <row r="383" spans="4:4" x14ac:dyDescent="0.2">
      <c r="D383" s="5"/>
    </row>
    <row r="384" spans="4:4" x14ac:dyDescent="0.2">
      <c r="D384" s="5"/>
    </row>
    <row r="385" spans="4:4" x14ac:dyDescent="0.2">
      <c r="D385" s="5"/>
    </row>
    <row r="386" spans="4:4" x14ac:dyDescent="0.2">
      <c r="D386" s="5"/>
    </row>
    <row r="387" spans="4:4" x14ac:dyDescent="0.2">
      <c r="D387" s="5"/>
    </row>
    <row r="388" spans="4:4" x14ac:dyDescent="0.2">
      <c r="D388" s="5"/>
    </row>
    <row r="389" spans="4:4" x14ac:dyDescent="0.2">
      <c r="D389" s="5"/>
    </row>
    <row r="390" spans="4:4" x14ac:dyDescent="0.2">
      <c r="D390" s="5"/>
    </row>
    <row r="391" spans="4:4" x14ac:dyDescent="0.2">
      <c r="D391" s="5"/>
    </row>
    <row r="392" spans="4:4" x14ac:dyDescent="0.2">
      <c r="D392" s="5"/>
    </row>
    <row r="393" spans="4:4" x14ac:dyDescent="0.2">
      <c r="D393" s="5"/>
    </row>
    <row r="394" spans="4:4" x14ac:dyDescent="0.2">
      <c r="D394" s="5"/>
    </row>
    <row r="395" spans="4:4" x14ac:dyDescent="0.2">
      <c r="D395" s="5"/>
    </row>
    <row r="396" spans="4:4" x14ac:dyDescent="0.2">
      <c r="D396" s="5"/>
    </row>
    <row r="397" spans="4:4" x14ac:dyDescent="0.2">
      <c r="D397" s="5"/>
    </row>
    <row r="398" spans="4:4" x14ac:dyDescent="0.2">
      <c r="D398" s="5"/>
    </row>
    <row r="399" spans="4:4" x14ac:dyDescent="0.2">
      <c r="D399" s="5"/>
    </row>
    <row r="400" spans="4:4" x14ac:dyDescent="0.2">
      <c r="D400" s="5"/>
    </row>
    <row r="401" spans="4:4" x14ac:dyDescent="0.2">
      <c r="D401" s="5"/>
    </row>
    <row r="402" spans="4:4" x14ac:dyDescent="0.2">
      <c r="D402" s="5"/>
    </row>
    <row r="403" spans="4:4" x14ac:dyDescent="0.2">
      <c r="D403" s="5"/>
    </row>
    <row r="404" spans="4:4" x14ac:dyDescent="0.2">
      <c r="D404" s="5"/>
    </row>
    <row r="405" spans="4:4" x14ac:dyDescent="0.2">
      <c r="D405" s="5"/>
    </row>
    <row r="406" spans="4:4" x14ac:dyDescent="0.2">
      <c r="D406" s="5"/>
    </row>
    <row r="407" spans="4:4" x14ac:dyDescent="0.2">
      <c r="D407" s="5"/>
    </row>
    <row r="408" spans="4:4" x14ac:dyDescent="0.2">
      <c r="D408" s="5"/>
    </row>
    <row r="409" spans="4:4" x14ac:dyDescent="0.2">
      <c r="D409" s="5"/>
    </row>
    <row r="410" spans="4:4" x14ac:dyDescent="0.2">
      <c r="D410" s="5"/>
    </row>
    <row r="411" spans="4:4" x14ac:dyDescent="0.2">
      <c r="D411" s="5"/>
    </row>
    <row r="412" spans="4:4" x14ac:dyDescent="0.2">
      <c r="D412" s="5"/>
    </row>
    <row r="413" spans="4:4" x14ac:dyDescent="0.2">
      <c r="D413" s="5"/>
    </row>
    <row r="414" spans="4:4" x14ac:dyDescent="0.2">
      <c r="D414" s="5"/>
    </row>
    <row r="415" spans="4:4" x14ac:dyDescent="0.2">
      <c r="D415" s="5"/>
    </row>
    <row r="416" spans="4:4" x14ac:dyDescent="0.2">
      <c r="D416" s="5"/>
    </row>
    <row r="417" spans="4:4" x14ac:dyDescent="0.2">
      <c r="D417" s="5"/>
    </row>
    <row r="418" spans="4:4" x14ac:dyDescent="0.2">
      <c r="D418" s="5"/>
    </row>
    <row r="419" spans="4:4" x14ac:dyDescent="0.2">
      <c r="D419" s="5"/>
    </row>
    <row r="420" spans="4:4" x14ac:dyDescent="0.2">
      <c r="D420" s="5"/>
    </row>
    <row r="421" spans="4:4" x14ac:dyDescent="0.2">
      <c r="D421" s="5"/>
    </row>
    <row r="422" spans="4:4" x14ac:dyDescent="0.2">
      <c r="D422" s="5"/>
    </row>
    <row r="423" spans="4:4" x14ac:dyDescent="0.2">
      <c r="D423" s="5"/>
    </row>
    <row r="424" spans="4:4" x14ac:dyDescent="0.2">
      <c r="D424" s="5"/>
    </row>
    <row r="425" spans="4:4" x14ac:dyDescent="0.2">
      <c r="D425" s="5"/>
    </row>
    <row r="426" spans="4:4" x14ac:dyDescent="0.2">
      <c r="D426" s="5"/>
    </row>
    <row r="427" spans="4:4" x14ac:dyDescent="0.2">
      <c r="D427" s="5"/>
    </row>
    <row r="428" spans="4:4" x14ac:dyDescent="0.2">
      <c r="D428" s="5"/>
    </row>
    <row r="429" spans="4:4" x14ac:dyDescent="0.2">
      <c r="D429" s="5"/>
    </row>
    <row r="430" spans="4:4" x14ac:dyDescent="0.2">
      <c r="D430" s="5"/>
    </row>
    <row r="431" spans="4:4" x14ac:dyDescent="0.2">
      <c r="D431" s="5"/>
    </row>
    <row r="432" spans="4:4" x14ac:dyDescent="0.2">
      <c r="D432" s="5"/>
    </row>
    <row r="433" spans="4:4" x14ac:dyDescent="0.2">
      <c r="D433" s="5"/>
    </row>
    <row r="434" spans="4:4" x14ac:dyDescent="0.2">
      <c r="D434" s="5"/>
    </row>
    <row r="435" spans="4:4" x14ac:dyDescent="0.2">
      <c r="D435" s="5"/>
    </row>
    <row r="436" spans="4:4" x14ac:dyDescent="0.2">
      <c r="D436" s="5"/>
    </row>
    <row r="437" spans="4:4" x14ac:dyDescent="0.2">
      <c r="D437" s="5"/>
    </row>
    <row r="438" spans="4:4" x14ac:dyDescent="0.2">
      <c r="D438" s="5"/>
    </row>
    <row r="439" spans="4:4" x14ac:dyDescent="0.2">
      <c r="D439" s="5"/>
    </row>
    <row r="440" spans="4:4" x14ac:dyDescent="0.2">
      <c r="D440" s="5"/>
    </row>
    <row r="441" spans="4:4" x14ac:dyDescent="0.2">
      <c r="D441" s="5"/>
    </row>
    <row r="442" spans="4:4" x14ac:dyDescent="0.2">
      <c r="D442" s="5"/>
    </row>
    <row r="443" spans="4:4" x14ac:dyDescent="0.2">
      <c r="D443" s="5"/>
    </row>
    <row r="444" spans="4:4" x14ac:dyDescent="0.2">
      <c r="D444" s="5"/>
    </row>
    <row r="445" spans="4:4" x14ac:dyDescent="0.2">
      <c r="D445" s="5"/>
    </row>
    <row r="446" spans="4:4" x14ac:dyDescent="0.2">
      <c r="D446" s="5"/>
    </row>
    <row r="447" spans="4:4" x14ac:dyDescent="0.2">
      <c r="D447" s="5"/>
    </row>
    <row r="448" spans="4:4" x14ac:dyDescent="0.2">
      <c r="D448" s="5"/>
    </row>
    <row r="449" spans="4:4" x14ac:dyDescent="0.2">
      <c r="D449" s="5"/>
    </row>
    <row r="450" spans="4:4" x14ac:dyDescent="0.2">
      <c r="D450" s="5"/>
    </row>
    <row r="451" spans="4:4" x14ac:dyDescent="0.2">
      <c r="D451" s="5"/>
    </row>
    <row r="452" spans="4:4" x14ac:dyDescent="0.2">
      <c r="D452" s="5"/>
    </row>
    <row r="453" spans="4:4" x14ac:dyDescent="0.2">
      <c r="D453" s="5"/>
    </row>
    <row r="454" spans="4:4" x14ac:dyDescent="0.2">
      <c r="D454" s="5"/>
    </row>
    <row r="455" spans="4:4" x14ac:dyDescent="0.2">
      <c r="D455" s="5"/>
    </row>
    <row r="456" spans="4:4" x14ac:dyDescent="0.2">
      <c r="D456" s="5"/>
    </row>
    <row r="457" spans="4:4" x14ac:dyDescent="0.2">
      <c r="D457" s="5"/>
    </row>
    <row r="458" spans="4:4" x14ac:dyDescent="0.2">
      <c r="D458" s="5"/>
    </row>
    <row r="459" spans="4:4" x14ac:dyDescent="0.2">
      <c r="D459" s="5"/>
    </row>
    <row r="460" spans="4:4" x14ac:dyDescent="0.2">
      <c r="D460" s="5"/>
    </row>
    <row r="461" spans="4:4" x14ac:dyDescent="0.2">
      <c r="D461" s="5"/>
    </row>
    <row r="462" spans="4:4" x14ac:dyDescent="0.2">
      <c r="D462" s="5"/>
    </row>
    <row r="463" spans="4:4" x14ac:dyDescent="0.2">
      <c r="D463" s="5"/>
    </row>
    <row r="464" spans="4:4" x14ac:dyDescent="0.2">
      <c r="D464" s="5"/>
    </row>
    <row r="465" spans="4:4" x14ac:dyDescent="0.2">
      <c r="D465" s="5"/>
    </row>
    <row r="466" spans="4:4" x14ac:dyDescent="0.2">
      <c r="D466" s="5"/>
    </row>
    <row r="467" spans="4:4" x14ac:dyDescent="0.2">
      <c r="D467" s="5"/>
    </row>
    <row r="468" spans="4:4" x14ac:dyDescent="0.2">
      <c r="D468" s="5"/>
    </row>
    <row r="469" spans="4:4" x14ac:dyDescent="0.2">
      <c r="D469" s="5"/>
    </row>
    <row r="470" spans="4:4" x14ac:dyDescent="0.2">
      <c r="D470" s="5"/>
    </row>
    <row r="471" spans="4:4" x14ac:dyDescent="0.2">
      <c r="D471" s="5"/>
    </row>
    <row r="472" spans="4:4" x14ac:dyDescent="0.2">
      <c r="D472" s="5"/>
    </row>
    <row r="473" spans="4:4" x14ac:dyDescent="0.2">
      <c r="D473" s="5"/>
    </row>
    <row r="474" spans="4:4" x14ac:dyDescent="0.2">
      <c r="D474" s="5"/>
    </row>
    <row r="475" spans="4:4" x14ac:dyDescent="0.2">
      <c r="D475" s="5"/>
    </row>
    <row r="476" spans="4:4" x14ac:dyDescent="0.2">
      <c r="D476" s="5"/>
    </row>
    <row r="477" spans="4:4" x14ac:dyDescent="0.2">
      <c r="D477" s="5"/>
    </row>
    <row r="478" spans="4:4" x14ac:dyDescent="0.2">
      <c r="D478" s="5"/>
    </row>
    <row r="479" spans="4:4" x14ac:dyDescent="0.2">
      <c r="D479" s="5"/>
    </row>
    <row r="480" spans="4:4" x14ac:dyDescent="0.2">
      <c r="D480" s="5"/>
    </row>
    <row r="481" spans="4:4" x14ac:dyDescent="0.2">
      <c r="D481" s="5"/>
    </row>
    <row r="482" spans="4:4" x14ac:dyDescent="0.2">
      <c r="D482" s="5"/>
    </row>
    <row r="483" spans="4:4" x14ac:dyDescent="0.2">
      <c r="D483" s="5"/>
    </row>
    <row r="484" spans="4:4" x14ac:dyDescent="0.2">
      <c r="D484" s="5"/>
    </row>
    <row r="485" spans="4:4" x14ac:dyDescent="0.2">
      <c r="D485" s="5"/>
    </row>
    <row r="486" spans="4:4" x14ac:dyDescent="0.2">
      <c r="D486" s="5"/>
    </row>
    <row r="487" spans="4:4" x14ac:dyDescent="0.2">
      <c r="D487" s="5"/>
    </row>
    <row r="488" spans="4:4" x14ac:dyDescent="0.2">
      <c r="D488" s="5"/>
    </row>
    <row r="489" spans="4:4" x14ac:dyDescent="0.2">
      <c r="D489" s="5"/>
    </row>
    <row r="490" spans="4:4" x14ac:dyDescent="0.2">
      <c r="D490" s="5"/>
    </row>
    <row r="491" spans="4:4" x14ac:dyDescent="0.2">
      <c r="D491" s="5"/>
    </row>
    <row r="492" spans="4:4" x14ac:dyDescent="0.2">
      <c r="D492" s="5"/>
    </row>
    <row r="493" spans="4:4" x14ac:dyDescent="0.2">
      <c r="D493" s="5"/>
    </row>
    <row r="494" spans="4:4" x14ac:dyDescent="0.2">
      <c r="D494" s="5"/>
    </row>
    <row r="495" spans="4:4" x14ac:dyDescent="0.2">
      <c r="D495" s="5"/>
    </row>
    <row r="496" spans="4:4" x14ac:dyDescent="0.2">
      <c r="D496" s="5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5"/>
    </row>
    <row r="887" spans="4:4" x14ac:dyDescent="0.2">
      <c r="D887" s="5"/>
    </row>
    <row r="888" spans="4:4" x14ac:dyDescent="0.2">
      <c r="D888" s="5"/>
    </row>
    <row r="889" spans="4:4" x14ac:dyDescent="0.2">
      <c r="D889" s="5"/>
    </row>
    <row r="890" spans="4:4" x14ac:dyDescent="0.2">
      <c r="D890" s="5"/>
    </row>
    <row r="891" spans="4:4" x14ac:dyDescent="0.2">
      <c r="D891" s="5"/>
    </row>
    <row r="892" spans="4:4" x14ac:dyDescent="0.2">
      <c r="D892" s="5"/>
    </row>
    <row r="893" spans="4:4" x14ac:dyDescent="0.2">
      <c r="D893" s="5"/>
    </row>
    <row r="894" spans="4:4" x14ac:dyDescent="0.2">
      <c r="D894" s="5"/>
    </row>
    <row r="895" spans="4:4" x14ac:dyDescent="0.2">
      <c r="D895" s="5"/>
    </row>
    <row r="896" spans="4:4" x14ac:dyDescent="0.2">
      <c r="D896" s="5"/>
    </row>
    <row r="897" spans="4:4" x14ac:dyDescent="0.2">
      <c r="D897" s="5"/>
    </row>
    <row r="898" spans="4:4" x14ac:dyDescent="0.2">
      <c r="D898" s="5"/>
    </row>
    <row r="899" spans="4:4" x14ac:dyDescent="0.2">
      <c r="D899" s="5"/>
    </row>
    <row r="900" spans="4:4" x14ac:dyDescent="0.2">
      <c r="D900" s="5"/>
    </row>
    <row r="901" spans="4:4" x14ac:dyDescent="0.2">
      <c r="D901" s="5"/>
    </row>
    <row r="902" spans="4:4" x14ac:dyDescent="0.2">
      <c r="D902" s="5"/>
    </row>
    <row r="903" spans="4:4" x14ac:dyDescent="0.2">
      <c r="D903" s="5"/>
    </row>
    <row r="904" spans="4:4" x14ac:dyDescent="0.2">
      <c r="D904" s="5"/>
    </row>
    <row r="905" spans="4:4" x14ac:dyDescent="0.2">
      <c r="D905" s="5"/>
    </row>
    <row r="906" spans="4:4" x14ac:dyDescent="0.2">
      <c r="D906" s="5"/>
    </row>
    <row r="907" spans="4:4" x14ac:dyDescent="0.2">
      <c r="D907" s="5"/>
    </row>
    <row r="908" spans="4:4" x14ac:dyDescent="0.2">
      <c r="D908" s="5"/>
    </row>
    <row r="909" spans="4:4" x14ac:dyDescent="0.2">
      <c r="D909" s="5"/>
    </row>
    <row r="910" spans="4:4" x14ac:dyDescent="0.2">
      <c r="D910" s="5"/>
    </row>
    <row r="911" spans="4:4" x14ac:dyDescent="0.2">
      <c r="D911" s="5"/>
    </row>
    <row r="912" spans="4:4" x14ac:dyDescent="0.2">
      <c r="D912" s="5"/>
    </row>
    <row r="913" spans="4:4" x14ac:dyDescent="0.2">
      <c r="D913" s="5"/>
    </row>
    <row r="914" spans="4:4" x14ac:dyDescent="0.2">
      <c r="D914" s="5"/>
    </row>
    <row r="915" spans="4:4" x14ac:dyDescent="0.2">
      <c r="D915" s="5"/>
    </row>
    <row r="916" spans="4:4" x14ac:dyDescent="0.2">
      <c r="D916" s="5"/>
    </row>
    <row r="917" spans="4:4" x14ac:dyDescent="0.2">
      <c r="D917" s="5"/>
    </row>
    <row r="918" spans="4:4" x14ac:dyDescent="0.2">
      <c r="D918" s="5"/>
    </row>
    <row r="919" spans="4:4" x14ac:dyDescent="0.2">
      <c r="D919" s="5"/>
    </row>
    <row r="920" spans="4:4" x14ac:dyDescent="0.2">
      <c r="D920" s="5"/>
    </row>
    <row r="921" spans="4:4" x14ac:dyDescent="0.2">
      <c r="D921" s="5"/>
    </row>
    <row r="922" spans="4:4" x14ac:dyDescent="0.2">
      <c r="D922" s="5"/>
    </row>
    <row r="923" spans="4:4" x14ac:dyDescent="0.2">
      <c r="D923" s="5"/>
    </row>
    <row r="924" spans="4:4" x14ac:dyDescent="0.2">
      <c r="D924" s="5"/>
    </row>
    <row r="925" spans="4:4" x14ac:dyDescent="0.2">
      <c r="D925" s="5"/>
    </row>
    <row r="926" spans="4:4" x14ac:dyDescent="0.2">
      <c r="D926" s="5"/>
    </row>
    <row r="927" spans="4:4" x14ac:dyDescent="0.2">
      <c r="D927" s="5"/>
    </row>
    <row r="928" spans="4:4" x14ac:dyDescent="0.2">
      <c r="D928" s="5"/>
    </row>
    <row r="929" spans="4:4" x14ac:dyDescent="0.2">
      <c r="D929" s="5"/>
    </row>
    <row r="930" spans="4:4" x14ac:dyDescent="0.2">
      <c r="D930" s="5"/>
    </row>
    <row r="931" spans="4:4" x14ac:dyDescent="0.2">
      <c r="D931" s="5"/>
    </row>
    <row r="932" spans="4:4" x14ac:dyDescent="0.2">
      <c r="D932" s="5"/>
    </row>
    <row r="933" spans="4:4" x14ac:dyDescent="0.2">
      <c r="D933" s="5"/>
    </row>
    <row r="934" spans="4:4" x14ac:dyDescent="0.2">
      <c r="D934" s="5"/>
    </row>
    <row r="935" spans="4:4" x14ac:dyDescent="0.2">
      <c r="D935" s="5"/>
    </row>
    <row r="936" spans="4:4" x14ac:dyDescent="0.2">
      <c r="D936" s="5"/>
    </row>
    <row r="937" spans="4:4" x14ac:dyDescent="0.2">
      <c r="D937" s="5"/>
    </row>
    <row r="938" spans="4:4" x14ac:dyDescent="0.2">
      <c r="D938" s="5"/>
    </row>
    <row r="939" spans="4:4" x14ac:dyDescent="0.2">
      <c r="D939" s="5"/>
    </row>
    <row r="940" spans="4:4" x14ac:dyDescent="0.2">
      <c r="D940" s="5"/>
    </row>
    <row r="941" spans="4:4" x14ac:dyDescent="0.2">
      <c r="D941" s="5"/>
    </row>
    <row r="942" spans="4:4" x14ac:dyDescent="0.2">
      <c r="D942" s="5"/>
    </row>
    <row r="943" spans="4:4" x14ac:dyDescent="0.2">
      <c r="D943" s="5"/>
    </row>
    <row r="944" spans="4:4" x14ac:dyDescent="0.2">
      <c r="D944" s="5"/>
    </row>
    <row r="945" spans="4:4" x14ac:dyDescent="0.2">
      <c r="D945" s="5"/>
    </row>
    <row r="946" spans="4:4" x14ac:dyDescent="0.2">
      <c r="D946" s="5"/>
    </row>
    <row r="947" spans="4:4" x14ac:dyDescent="0.2">
      <c r="D947" s="5"/>
    </row>
    <row r="948" spans="4:4" x14ac:dyDescent="0.2">
      <c r="D948" s="5"/>
    </row>
    <row r="949" spans="4:4" x14ac:dyDescent="0.2">
      <c r="D949" s="5"/>
    </row>
    <row r="950" spans="4:4" x14ac:dyDescent="0.2">
      <c r="D950" s="5"/>
    </row>
    <row r="951" spans="4:4" x14ac:dyDescent="0.2">
      <c r="D951" s="5"/>
    </row>
    <row r="952" spans="4:4" x14ac:dyDescent="0.2">
      <c r="D952" s="5"/>
    </row>
    <row r="953" spans="4:4" x14ac:dyDescent="0.2">
      <c r="D953" s="5"/>
    </row>
    <row r="954" spans="4:4" x14ac:dyDescent="0.2">
      <c r="D954" s="5"/>
    </row>
    <row r="955" spans="4:4" x14ac:dyDescent="0.2">
      <c r="D955" s="5"/>
    </row>
    <row r="956" spans="4:4" x14ac:dyDescent="0.2">
      <c r="D956" s="5"/>
    </row>
    <row r="957" spans="4:4" x14ac:dyDescent="0.2">
      <c r="D957" s="5"/>
    </row>
    <row r="958" spans="4:4" x14ac:dyDescent="0.2">
      <c r="D958" s="5"/>
    </row>
    <row r="959" spans="4:4" x14ac:dyDescent="0.2">
      <c r="D959" s="5"/>
    </row>
    <row r="960" spans="4:4" x14ac:dyDescent="0.2">
      <c r="D960" s="5"/>
    </row>
    <row r="961" spans="4:4" x14ac:dyDescent="0.2">
      <c r="D961" s="5"/>
    </row>
    <row r="962" spans="4:4" x14ac:dyDescent="0.2">
      <c r="D962" s="5"/>
    </row>
    <row r="963" spans="4:4" x14ac:dyDescent="0.2">
      <c r="D963" s="5"/>
    </row>
    <row r="964" spans="4:4" x14ac:dyDescent="0.2">
      <c r="D964" s="5"/>
    </row>
    <row r="965" spans="4:4" x14ac:dyDescent="0.2">
      <c r="D965" s="5"/>
    </row>
    <row r="966" spans="4:4" x14ac:dyDescent="0.2">
      <c r="D966" s="5"/>
    </row>
    <row r="967" spans="4:4" x14ac:dyDescent="0.2">
      <c r="D967" s="5"/>
    </row>
    <row r="968" spans="4:4" x14ac:dyDescent="0.2">
      <c r="D968" s="5"/>
    </row>
    <row r="969" spans="4:4" x14ac:dyDescent="0.2">
      <c r="D969" s="5"/>
    </row>
    <row r="970" spans="4:4" x14ac:dyDescent="0.2">
      <c r="D970" s="5"/>
    </row>
    <row r="971" spans="4:4" x14ac:dyDescent="0.2">
      <c r="D971" s="5"/>
    </row>
    <row r="972" spans="4:4" x14ac:dyDescent="0.2">
      <c r="D972" s="5"/>
    </row>
    <row r="973" spans="4:4" x14ac:dyDescent="0.2">
      <c r="D973" s="5"/>
    </row>
    <row r="974" spans="4:4" x14ac:dyDescent="0.2">
      <c r="D974" s="5"/>
    </row>
    <row r="975" spans="4:4" x14ac:dyDescent="0.2">
      <c r="D975" s="5"/>
    </row>
    <row r="976" spans="4:4" x14ac:dyDescent="0.2">
      <c r="D976" s="5"/>
    </row>
    <row r="977" spans="4:4" x14ac:dyDescent="0.2">
      <c r="D977" s="5"/>
    </row>
    <row r="978" spans="4:4" x14ac:dyDescent="0.2">
      <c r="D978" s="5"/>
    </row>
    <row r="979" spans="4:4" x14ac:dyDescent="0.2">
      <c r="D979" s="5"/>
    </row>
    <row r="980" spans="4:4" x14ac:dyDescent="0.2">
      <c r="D980" s="5"/>
    </row>
    <row r="981" spans="4:4" x14ac:dyDescent="0.2">
      <c r="D981" s="5"/>
    </row>
    <row r="982" spans="4:4" x14ac:dyDescent="0.2">
      <c r="D982" s="5"/>
    </row>
    <row r="983" spans="4:4" x14ac:dyDescent="0.2">
      <c r="D983" s="5"/>
    </row>
    <row r="984" spans="4:4" x14ac:dyDescent="0.2">
      <c r="D984" s="5"/>
    </row>
    <row r="985" spans="4:4" x14ac:dyDescent="0.2">
      <c r="D985" s="5"/>
    </row>
    <row r="986" spans="4:4" x14ac:dyDescent="0.2">
      <c r="D986" s="5"/>
    </row>
    <row r="987" spans="4:4" x14ac:dyDescent="0.2">
      <c r="D987" s="5"/>
    </row>
    <row r="988" spans="4:4" x14ac:dyDescent="0.2">
      <c r="D988" s="5"/>
    </row>
    <row r="989" spans="4:4" x14ac:dyDescent="0.2">
      <c r="D989" s="5"/>
    </row>
    <row r="990" spans="4:4" x14ac:dyDescent="0.2">
      <c r="D990" s="5"/>
    </row>
    <row r="991" spans="4:4" x14ac:dyDescent="0.2">
      <c r="D991" s="5"/>
    </row>
    <row r="992" spans="4:4" x14ac:dyDescent="0.2">
      <c r="D992" s="5"/>
    </row>
    <row r="993" spans="4:4" x14ac:dyDescent="0.2">
      <c r="D993" s="5"/>
    </row>
    <row r="994" spans="4:4" x14ac:dyDescent="0.2">
      <c r="D994" s="5"/>
    </row>
    <row r="995" spans="4:4" x14ac:dyDescent="0.2">
      <c r="D995" s="5"/>
    </row>
    <row r="996" spans="4:4" x14ac:dyDescent="0.2">
      <c r="D996" s="5"/>
    </row>
    <row r="997" spans="4:4" x14ac:dyDescent="0.2">
      <c r="D997" s="5"/>
    </row>
    <row r="998" spans="4:4" x14ac:dyDescent="0.2">
      <c r="D998" s="5"/>
    </row>
    <row r="999" spans="4:4" x14ac:dyDescent="0.2">
      <c r="D999" s="5"/>
    </row>
    <row r="1000" spans="4:4" x14ac:dyDescent="0.2">
      <c r="D1000" s="5"/>
    </row>
    <row r="1001" spans="4:4" x14ac:dyDescent="0.2">
      <c r="D1001" s="5"/>
    </row>
    <row r="1002" spans="4:4" x14ac:dyDescent="0.2">
      <c r="D1002" s="5"/>
    </row>
    <row r="1003" spans="4:4" x14ac:dyDescent="0.2">
      <c r="D1003" s="5"/>
    </row>
    <row r="1004" spans="4:4" x14ac:dyDescent="0.2">
      <c r="D1004" s="5"/>
    </row>
    <row r="1005" spans="4:4" x14ac:dyDescent="0.2">
      <c r="D1005" s="5"/>
    </row>
    <row r="1006" spans="4:4" x14ac:dyDescent="0.2">
      <c r="D1006" s="5"/>
    </row>
    <row r="1007" spans="4:4" x14ac:dyDescent="0.2">
      <c r="D1007" s="5"/>
    </row>
    <row r="1008" spans="4:4" x14ac:dyDescent="0.2">
      <c r="D1008" s="5"/>
    </row>
    <row r="1009" spans="4:4" x14ac:dyDescent="0.2">
      <c r="D1009" s="5"/>
    </row>
    <row r="1010" spans="4:4" x14ac:dyDescent="0.2">
      <c r="D1010" s="5"/>
    </row>
    <row r="1011" spans="4:4" x14ac:dyDescent="0.2">
      <c r="D1011" s="5"/>
    </row>
    <row r="1012" spans="4:4" x14ac:dyDescent="0.2">
      <c r="D1012" s="5"/>
    </row>
    <row r="1013" spans="4:4" x14ac:dyDescent="0.2">
      <c r="D1013" s="5"/>
    </row>
    <row r="1014" spans="4:4" x14ac:dyDescent="0.2">
      <c r="D1014" s="5"/>
    </row>
    <row r="1015" spans="4:4" x14ac:dyDescent="0.2">
      <c r="D1015" s="5"/>
    </row>
    <row r="1016" spans="4:4" x14ac:dyDescent="0.2">
      <c r="D1016" s="5"/>
    </row>
    <row r="1017" spans="4:4" x14ac:dyDescent="0.2">
      <c r="D1017" s="5"/>
    </row>
    <row r="1018" spans="4:4" x14ac:dyDescent="0.2">
      <c r="D1018" s="5"/>
    </row>
    <row r="1019" spans="4:4" x14ac:dyDescent="0.2">
      <c r="D1019" s="5"/>
    </row>
    <row r="1020" spans="4:4" x14ac:dyDescent="0.2">
      <c r="D1020" s="5"/>
    </row>
    <row r="1021" spans="4:4" x14ac:dyDescent="0.2">
      <c r="D1021" s="5"/>
    </row>
    <row r="1022" spans="4:4" x14ac:dyDescent="0.2">
      <c r="D1022" s="5"/>
    </row>
    <row r="1023" spans="4:4" x14ac:dyDescent="0.2">
      <c r="D1023" s="5"/>
    </row>
    <row r="1024" spans="4:4" x14ac:dyDescent="0.2">
      <c r="D1024" s="5"/>
    </row>
    <row r="1025" spans="4:4" x14ac:dyDescent="0.2">
      <c r="D1025" s="5"/>
    </row>
    <row r="1026" spans="4:4" x14ac:dyDescent="0.2">
      <c r="D1026" s="5"/>
    </row>
    <row r="1027" spans="4:4" x14ac:dyDescent="0.2">
      <c r="D1027" s="5"/>
    </row>
    <row r="1028" spans="4:4" x14ac:dyDescent="0.2">
      <c r="D1028" s="5"/>
    </row>
    <row r="1029" spans="4:4" x14ac:dyDescent="0.2">
      <c r="D1029" s="5"/>
    </row>
    <row r="1030" spans="4:4" x14ac:dyDescent="0.2">
      <c r="D1030" s="5"/>
    </row>
    <row r="1031" spans="4:4" x14ac:dyDescent="0.2">
      <c r="D1031" s="5"/>
    </row>
    <row r="1032" spans="4:4" x14ac:dyDescent="0.2">
      <c r="D1032" s="5"/>
    </row>
    <row r="1033" spans="4:4" x14ac:dyDescent="0.2">
      <c r="D1033" s="5"/>
    </row>
    <row r="1034" spans="4:4" x14ac:dyDescent="0.2">
      <c r="D1034" s="5"/>
    </row>
    <row r="1035" spans="4:4" x14ac:dyDescent="0.2">
      <c r="D1035" s="5"/>
    </row>
    <row r="1036" spans="4:4" x14ac:dyDescent="0.2">
      <c r="D1036" s="5"/>
    </row>
    <row r="1037" spans="4:4" x14ac:dyDescent="0.2">
      <c r="D1037" s="5"/>
    </row>
    <row r="1038" spans="4:4" x14ac:dyDescent="0.2">
      <c r="D1038" s="5"/>
    </row>
    <row r="1039" spans="4:4" x14ac:dyDescent="0.2">
      <c r="D1039" s="5"/>
    </row>
    <row r="1040" spans="4:4" x14ac:dyDescent="0.2">
      <c r="D1040" s="5"/>
    </row>
    <row r="1041" spans="4:4" x14ac:dyDescent="0.2">
      <c r="D1041" s="5"/>
    </row>
    <row r="1042" spans="4:4" x14ac:dyDescent="0.2">
      <c r="D1042" s="5"/>
    </row>
    <row r="1043" spans="4:4" x14ac:dyDescent="0.2">
      <c r="D1043" s="5"/>
    </row>
    <row r="1044" spans="4:4" x14ac:dyDescent="0.2">
      <c r="D1044" s="5"/>
    </row>
    <row r="1045" spans="4:4" x14ac:dyDescent="0.2">
      <c r="D1045" s="5"/>
    </row>
    <row r="1046" spans="4:4" x14ac:dyDescent="0.2">
      <c r="D1046" s="5"/>
    </row>
    <row r="1047" spans="4:4" x14ac:dyDescent="0.2">
      <c r="D1047" s="5"/>
    </row>
    <row r="1048" spans="4:4" x14ac:dyDescent="0.2">
      <c r="D1048" s="5"/>
    </row>
    <row r="1049" spans="4:4" x14ac:dyDescent="0.2">
      <c r="D1049" s="5"/>
    </row>
    <row r="1050" spans="4:4" x14ac:dyDescent="0.2">
      <c r="D1050" s="5"/>
    </row>
    <row r="1051" spans="4:4" x14ac:dyDescent="0.2">
      <c r="D1051" s="5"/>
    </row>
    <row r="1052" spans="4:4" x14ac:dyDescent="0.2">
      <c r="D1052" s="5"/>
    </row>
    <row r="1053" spans="4:4" x14ac:dyDescent="0.2">
      <c r="D1053" s="5"/>
    </row>
    <row r="1054" spans="4:4" x14ac:dyDescent="0.2">
      <c r="D1054" s="5"/>
    </row>
    <row r="1055" spans="4:4" x14ac:dyDescent="0.2">
      <c r="D1055" s="5"/>
    </row>
    <row r="1056" spans="4:4" x14ac:dyDescent="0.2">
      <c r="D1056" s="5"/>
    </row>
    <row r="1057" spans="4:4" x14ac:dyDescent="0.2">
      <c r="D1057" s="5"/>
    </row>
    <row r="1058" spans="4:4" x14ac:dyDescent="0.2">
      <c r="D1058" s="5"/>
    </row>
    <row r="1059" spans="4:4" x14ac:dyDescent="0.2">
      <c r="D1059" s="5"/>
    </row>
    <row r="1060" spans="4:4" x14ac:dyDescent="0.2">
      <c r="D1060" s="5"/>
    </row>
    <row r="1061" spans="4:4" x14ac:dyDescent="0.2">
      <c r="D1061" s="5"/>
    </row>
    <row r="1062" spans="4:4" x14ac:dyDescent="0.2">
      <c r="D1062" s="5"/>
    </row>
    <row r="1063" spans="4:4" x14ac:dyDescent="0.2">
      <c r="D1063" s="5"/>
    </row>
    <row r="1064" spans="4:4" x14ac:dyDescent="0.2">
      <c r="D1064" s="5"/>
    </row>
    <row r="1065" spans="4:4" x14ac:dyDescent="0.2">
      <c r="D1065" s="5"/>
    </row>
    <row r="1066" spans="4:4" x14ac:dyDescent="0.2">
      <c r="D1066" s="5"/>
    </row>
    <row r="1067" spans="4:4" x14ac:dyDescent="0.2">
      <c r="D1067" s="5"/>
    </row>
    <row r="1068" spans="4:4" x14ac:dyDescent="0.2">
      <c r="D1068" s="5"/>
    </row>
    <row r="1069" spans="4:4" x14ac:dyDescent="0.2">
      <c r="D1069" s="5"/>
    </row>
    <row r="1070" spans="4:4" x14ac:dyDescent="0.2">
      <c r="D1070" s="5"/>
    </row>
    <row r="1071" spans="4:4" x14ac:dyDescent="0.2">
      <c r="D1071" s="5"/>
    </row>
    <row r="1072" spans="4:4" x14ac:dyDescent="0.2">
      <c r="D1072" s="5"/>
    </row>
    <row r="1073" spans="4:4" x14ac:dyDescent="0.2">
      <c r="D1073" s="5"/>
    </row>
    <row r="1074" spans="4:4" x14ac:dyDescent="0.2">
      <c r="D1074" s="5"/>
    </row>
    <row r="1075" spans="4:4" x14ac:dyDescent="0.2">
      <c r="D1075" s="5"/>
    </row>
    <row r="1076" spans="4:4" x14ac:dyDescent="0.2">
      <c r="D1076" s="5"/>
    </row>
    <row r="1077" spans="4:4" x14ac:dyDescent="0.2">
      <c r="D1077" s="5"/>
    </row>
    <row r="1078" spans="4:4" x14ac:dyDescent="0.2">
      <c r="D1078" s="5"/>
    </row>
    <row r="1079" spans="4:4" x14ac:dyDescent="0.2">
      <c r="D1079" s="5"/>
    </row>
    <row r="1080" spans="4:4" x14ac:dyDescent="0.2">
      <c r="D1080" s="5"/>
    </row>
    <row r="1081" spans="4:4" x14ac:dyDescent="0.2">
      <c r="D1081" s="5"/>
    </row>
    <row r="1082" spans="4:4" x14ac:dyDescent="0.2">
      <c r="D1082" s="5"/>
    </row>
    <row r="1083" spans="4:4" x14ac:dyDescent="0.2">
      <c r="D1083" s="5"/>
    </row>
    <row r="1084" spans="4:4" x14ac:dyDescent="0.2">
      <c r="D1084" s="5"/>
    </row>
    <row r="1085" spans="4:4" x14ac:dyDescent="0.2">
      <c r="D1085" s="5"/>
    </row>
    <row r="1086" spans="4:4" x14ac:dyDescent="0.2">
      <c r="D1086" s="5"/>
    </row>
    <row r="1087" spans="4:4" x14ac:dyDescent="0.2">
      <c r="D1087" s="5"/>
    </row>
    <row r="1088" spans="4:4" x14ac:dyDescent="0.2">
      <c r="D1088" s="5"/>
    </row>
    <row r="1089" spans="4:4" x14ac:dyDescent="0.2">
      <c r="D1089" s="5"/>
    </row>
    <row r="1090" spans="4:4" x14ac:dyDescent="0.2">
      <c r="D1090" s="5"/>
    </row>
    <row r="1091" spans="4:4" x14ac:dyDescent="0.2">
      <c r="D1091" s="5"/>
    </row>
    <row r="1092" spans="4:4" x14ac:dyDescent="0.2">
      <c r="D1092" s="5"/>
    </row>
    <row r="1093" spans="4:4" x14ac:dyDescent="0.2">
      <c r="D1093" s="5"/>
    </row>
    <row r="1094" spans="4:4" x14ac:dyDescent="0.2">
      <c r="D1094" s="5"/>
    </row>
    <row r="1095" spans="4:4" x14ac:dyDescent="0.2">
      <c r="D1095" s="5"/>
    </row>
    <row r="1096" spans="4:4" x14ac:dyDescent="0.2">
      <c r="D1096" s="5"/>
    </row>
    <row r="1097" spans="4:4" x14ac:dyDescent="0.2">
      <c r="D1097" s="5"/>
    </row>
    <row r="1098" spans="4:4" x14ac:dyDescent="0.2">
      <c r="D1098" s="5"/>
    </row>
    <row r="1099" spans="4:4" x14ac:dyDescent="0.2">
      <c r="D1099" s="5"/>
    </row>
    <row r="1100" spans="4:4" x14ac:dyDescent="0.2">
      <c r="D1100" s="5"/>
    </row>
    <row r="1101" spans="4:4" x14ac:dyDescent="0.2">
      <c r="D1101" s="5"/>
    </row>
    <row r="1102" spans="4:4" x14ac:dyDescent="0.2">
      <c r="D1102" s="5"/>
    </row>
    <row r="1103" spans="4:4" x14ac:dyDescent="0.2">
      <c r="D1103" s="5"/>
    </row>
    <row r="1104" spans="4:4" x14ac:dyDescent="0.2">
      <c r="D1104" s="5"/>
    </row>
    <row r="1105" spans="4:4" x14ac:dyDescent="0.2">
      <c r="D1105" s="5"/>
    </row>
    <row r="1106" spans="4:4" x14ac:dyDescent="0.2">
      <c r="D1106" s="5"/>
    </row>
    <row r="1107" spans="4:4" x14ac:dyDescent="0.2">
      <c r="D1107" s="5"/>
    </row>
    <row r="1108" spans="4:4" x14ac:dyDescent="0.2">
      <c r="D1108" s="5"/>
    </row>
    <row r="1109" spans="4:4" x14ac:dyDescent="0.2">
      <c r="D1109" s="5"/>
    </row>
    <row r="1110" spans="4:4" x14ac:dyDescent="0.2">
      <c r="D1110" s="5"/>
    </row>
    <row r="1111" spans="4:4" x14ac:dyDescent="0.2">
      <c r="D1111" s="5"/>
    </row>
    <row r="1112" spans="4:4" x14ac:dyDescent="0.2">
      <c r="D1112" s="5"/>
    </row>
    <row r="1113" spans="4:4" x14ac:dyDescent="0.2">
      <c r="D1113" s="5"/>
    </row>
    <row r="1114" spans="4:4" x14ac:dyDescent="0.2">
      <c r="D1114" s="5"/>
    </row>
    <row r="1115" spans="4:4" x14ac:dyDescent="0.2">
      <c r="D1115" s="5"/>
    </row>
    <row r="1116" spans="4:4" x14ac:dyDescent="0.2">
      <c r="D1116" s="5"/>
    </row>
    <row r="1117" spans="4:4" x14ac:dyDescent="0.2">
      <c r="D1117" s="5"/>
    </row>
    <row r="1118" spans="4:4" x14ac:dyDescent="0.2">
      <c r="D1118" s="5"/>
    </row>
    <row r="1119" spans="4:4" x14ac:dyDescent="0.2">
      <c r="D1119" s="5"/>
    </row>
    <row r="1120" spans="4:4" x14ac:dyDescent="0.2">
      <c r="D1120" s="5"/>
    </row>
    <row r="1121" spans="4:4" x14ac:dyDescent="0.2">
      <c r="D1121" s="5"/>
    </row>
    <row r="1122" spans="4:4" x14ac:dyDescent="0.2">
      <c r="D1122" s="5"/>
    </row>
    <row r="1123" spans="4:4" x14ac:dyDescent="0.2">
      <c r="D1123" s="5"/>
    </row>
    <row r="1124" spans="4:4" x14ac:dyDescent="0.2">
      <c r="D1124" s="5"/>
    </row>
    <row r="1125" spans="4:4" x14ac:dyDescent="0.2">
      <c r="D1125" s="5"/>
    </row>
    <row r="1126" spans="4:4" x14ac:dyDescent="0.2">
      <c r="D1126" s="5"/>
    </row>
    <row r="1127" spans="4:4" x14ac:dyDescent="0.2">
      <c r="D1127" s="5"/>
    </row>
    <row r="1128" spans="4:4" x14ac:dyDescent="0.2">
      <c r="D1128" s="5"/>
    </row>
    <row r="1129" spans="4:4" x14ac:dyDescent="0.2">
      <c r="D1129" s="5"/>
    </row>
    <row r="1130" spans="4:4" x14ac:dyDescent="0.2">
      <c r="D1130" s="5"/>
    </row>
    <row r="1131" spans="4:4" x14ac:dyDescent="0.2">
      <c r="D1131" s="5"/>
    </row>
    <row r="1132" spans="4:4" x14ac:dyDescent="0.2">
      <c r="D1132" s="5"/>
    </row>
    <row r="1133" spans="4:4" x14ac:dyDescent="0.2">
      <c r="D1133" s="5"/>
    </row>
    <row r="1134" spans="4:4" x14ac:dyDescent="0.2">
      <c r="D1134" s="5"/>
    </row>
    <row r="1135" spans="4:4" x14ac:dyDescent="0.2">
      <c r="D1135" s="5"/>
    </row>
    <row r="1136" spans="4:4" x14ac:dyDescent="0.2">
      <c r="D1136" s="5"/>
    </row>
    <row r="1137" spans="4:4" x14ac:dyDescent="0.2">
      <c r="D1137" s="5"/>
    </row>
    <row r="1138" spans="4:4" x14ac:dyDescent="0.2">
      <c r="D1138" s="5"/>
    </row>
    <row r="1139" spans="4:4" x14ac:dyDescent="0.2">
      <c r="D1139" s="5"/>
    </row>
    <row r="1140" spans="4:4" x14ac:dyDescent="0.2">
      <c r="D1140" s="5"/>
    </row>
    <row r="1141" spans="4:4" x14ac:dyDescent="0.2">
      <c r="D1141" s="5"/>
    </row>
    <row r="1142" spans="4:4" x14ac:dyDescent="0.2">
      <c r="D1142" s="5"/>
    </row>
    <row r="1143" spans="4:4" x14ac:dyDescent="0.2">
      <c r="D1143" s="5"/>
    </row>
    <row r="1144" spans="4:4" x14ac:dyDescent="0.2">
      <c r="D1144" s="5"/>
    </row>
    <row r="1145" spans="4:4" x14ac:dyDescent="0.2">
      <c r="D1145" s="5"/>
    </row>
    <row r="1146" spans="4:4" x14ac:dyDescent="0.2">
      <c r="D1146" s="5"/>
    </row>
    <row r="1147" spans="4:4" x14ac:dyDescent="0.2">
      <c r="D1147" s="5"/>
    </row>
    <row r="1148" spans="4:4" x14ac:dyDescent="0.2">
      <c r="D1148" s="5"/>
    </row>
    <row r="1149" spans="4:4" x14ac:dyDescent="0.2">
      <c r="D1149" s="5"/>
    </row>
    <row r="1150" spans="4:4" x14ac:dyDescent="0.2">
      <c r="D1150" s="5"/>
    </row>
    <row r="1151" spans="4:4" x14ac:dyDescent="0.2">
      <c r="D1151" s="5"/>
    </row>
    <row r="1152" spans="4:4" x14ac:dyDescent="0.2">
      <c r="D1152" s="5"/>
    </row>
    <row r="1153" spans="4:4" x14ac:dyDescent="0.2">
      <c r="D1153" s="5"/>
    </row>
    <row r="1154" spans="4:4" x14ac:dyDescent="0.2">
      <c r="D1154" s="5"/>
    </row>
    <row r="1155" spans="4:4" x14ac:dyDescent="0.2">
      <c r="D1155" s="5"/>
    </row>
    <row r="1156" spans="4:4" x14ac:dyDescent="0.2">
      <c r="D1156" s="5"/>
    </row>
    <row r="1157" spans="4:4" x14ac:dyDescent="0.2">
      <c r="D1157" s="5"/>
    </row>
    <row r="1158" spans="4:4" x14ac:dyDescent="0.2">
      <c r="D1158" s="5"/>
    </row>
    <row r="1159" spans="4:4" x14ac:dyDescent="0.2">
      <c r="D1159" s="5"/>
    </row>
    <row r="1160" spans="4:4" x14ac:dyDescent="0.2">
      <c r="D1160" s="5"/>
    </row>
    <row r="1161" spans="4:4" x14ac:dyDescent="0.2">
      <c r="D1161" s="5"/>
    </row>
    <row r="1162" spans="4:4" x14ac:dyDescent="0.2">
      <c r="D1162" s="5"/>
    </row>
    <row r="1163" spans="4:4" x14ac:dyDescent="0.2">
      <c r="D1163" s="5"/>
    </row>
    <row r="1164" spans="4:4" x14ac:dyDescent="0.2">
      <c r="D1164" s="5"/>
    </row>
    <row r="1165" spans="4:4" x14ac:dyDescent="0.2">
      <c r="D1165" s="5"/>
    </row>
    <row r="1166" spans="4:4" x14ac:dyDescent="0.2">
      <c r="D1166" s="5"/>
    </row>
    <row r="1167" spans="4:4" x14ac:dyDescent="0.2">
      <c r="D1167" s="5"/>
    </row>
    <row r="1168" spans="4:4" x14ac:dyDescent="0.2">
      <c r="D1168" s="5"/>
    </row>
    <row r="1169" spans="4:4" x14ac:dyDescent="0.2">
      <c r="D1169" s="5"/>
    </row>
    <row r="1170" spans="4:4" x14ac:dyDescent="0.2">
      <c r="D1170" s="5"/>
    </row>
    <row r="1171" spans="4:4" x14ac:dyDescent="0.2">
      <c r="D1171" s="5"/>
    </row>
    <row r="1172" spans="4:4" x14ac:dyDescent="0.2">
      <c r="D1172" s="5"/>
    </row>
    <row r="1173" spans="4:4" x14ac:dyDescent="0.2">
      <c r="D1173" s="5"/>
    </row>
    <row r="1174" spans="4:4" x14ac:dyDescent="0.2">
      <c r="D1174" s="5"/>
    </row>
    <row r="1175" spans="4:4" x14ac:dyDescent="0.2">
      <c r="D1175" s="5"/>
    </row>
    <row r="1176" spans="4:4" x14ac:dyDescent="0.2">
      <c r="D1176" s="5"/>
    </row>
    <row r="1177" spans="4:4" x14ac:dyDescent="0.2">
      <c r="D1177" s="5"/>
    </row>
    <row r="1178" spans="4:4" x14ac:dyDescent="0.2">
      <c r="D1178" s="5"/>
    </row>
    <row r="1179" spans="4:4" x14ac:dyDescent="0.2">
      <c r="D1179" s="5"/>
    </row>
    <row r="1180" spans="4:4" x14ac:dyDescent="0.2">
      <c r="D1180" s="5"/>
    </row>
    <row r="1181" spans="4:4" x14ac:dyDescent="0.2">
      <c r="D1181" s="5"/>
    </row>
    <row r="1182" spans="4:4" x14ac:dyDescent="0.2">
      <c r="D1182" s="5"/>
    </row>
    <row r="1183" spans="4:4" x14ac:dyDescent="0.2">
      <c r="D1183" s="5"/>
    </row>
    <row r="1184" spans="4:4" x14ac:dyDescent="0.2">
      <c r="D1184" s="5"/>
    </row>
    <row r="1185" spans="4:4" x14ac:dyDescent="0.2">
      <c r="D1185" s="5"/>
    </row>
    <row r="1186" spans="4:4" x14ac:dyDescent="0.2">
      <c r="D1186" s="5"/>
    </row>
    <row r="1187" spans="4:4" x14ac:dyDescent="0.2">
      <c r="D1187" s="5"/>
    </row>
    <row r="1188" spans="4:4" x14ac:dyDescent="0.2">
      <c r="D1188" s="5"/>
    </row>
    <row r="1189" spans="4:4" x14ac:dyDescent="0.2">
      <c r="D1189" s="5"/>
    </row>
    <row r="1190" spans="4:4" x14ac:dyDescent="0.2">
      <c r="D1190" s="5"/>
    </row>
    <row r="1191" spans="4:4" x14ac:dyDescent="0.2">
      <c r="D1191" s="5"/>
    </row>
    <row r="1192" spans="4:4" x14ac:dyDescent="0.2">
      <c r="D1192" s="5"/>
    </row>
    <row r="1193" spans="4:4" x14ac:dyDescent="0.2">
      <c r="D1193" s="5"/>
    </row>
    <row r="1194" spans="4:4" x14ac:dyDescent="0.2">
      <c r="D1194" s="5"/>
    </row>
    <row r="1195" spans="4:4" x14ac:dyDescent="0.2">
      <c r="D1195" s="5"/>
    </row>
    <row r="1196" spans="4:4" x14ac:dyDescent="0.2">
      <c r="D1196" s="5"/>
    </row>
    <row r="1197" spans="4:4" x14ac:dyDescent="0.2">
      <c r="D1197" s="5"/>
    </row>
    <row r="1198" spans="4:4" x14ac:dyDescent="0.2">
      <c r="D1198" s="5"/>
    </row>
    <row r="1199" spans="4:4" x14ac:dyDescent="0.2">
      <c r="D1199" s="5"/>
    </row>
    <row r="1200" spans="4:4" x14ac:dyDescent="0.2">
      <c r="D1200" s="5"/>
    </row>
    <row r="1201" spans="4:4" x14ac:dyDescent="0.2">
      <c r="D1201" s="5"/>
    </row>
    <row r="1202" spans="4:4" x14ac:dyDescent="0.2">
      <c r="D1202" s="5"/>
    </row>
    <row r="1203" spans="4:4" x14ac:dyDescent="0.2">
      <c r="D1203" s="5"/>
    </row>
    <row r="1204" spans="4:4" x14ac:dyDescent="0.2">
      <c r="D1204" s="5"/>
    </row>
    <row r="1205" spans="4:4" x14ac:dyDescent="0.2">
      <c r="D1205" s="5"/>
    </row>
    <row r="1206" spans="4:4" x14ac:dyDescent="0.2">
      <c r="D1206" s="5"/>
    </row>
    <row r="1207" spans="4:4" x14ac:dyDescent="0.2">
      <c r="D1207" s="5"/>
    </row>
    <row r="1208" spans="4:4" x14ac:dyDescent="0.2">
      <c r="D1208" s="5"/>
    </row>
    <row r="1209" spans="4:4" x14ac:dyDescent="0.2">
      <c r="D1209" s="5"/>
    </row>
    <row r="1210" spans="4:4" x14ac:dyDescent="0.2">
      <c r="D1210" s="5"/>
    </row>
    <row r="1211" spans="4:4" x14ac:dyDescent="0.2">
      <c r="D1211" s="5"/>
    </row>
    <row r="1212" spans="4:4" x14ac:dyDescent="0.2">
      <c r="D1212" s="5"/>
    </row>
    <row r="1213" spans="4:4" x14ac:dyDescent="0.2">
      <c r="D1213" s="5"/>
    </row>
    <row r="1214" spans="4:4" x14ac:dyDescent="0.2">
      <c r="D1214" s="5"/>
    </row>
    <row r="1215" spans="4:4" x14ac:dyDescent="0.2">
      <c r="D1215" s="5"/>
    </row>
    <row r="1216" spans="4:4" x14ac:dyDescent="0.2">
      <c r="D1216" s="5"/>
    </row>
    <row r="1217" spans="4:4" x14ac:dyDescent="0.2">
      <c r="D1217" s="5"/>
    </row>
    <row r="1218" spans="4:4" x14ac:dyDescent="0.2">
      <c r="D1218" s="5"/>
    </row>
    <row r="1219" spans="4:4" x14ac:dyDescent="0.2">
      <c r="D1219" s="5"/>
    </row>
    <row r="1220" spans="4:4" x14ac:dyDescent="0.2">
      <c r="D1220" s="5"/>
    </row>
    <row r="1221" spans="4:4" x14ac:dyDescent="0.2">
      <c r="D1221" s="5"/>
    </row>
    <row r="1222" spans="4:4" x14ac:dyDescent="0.2">
      <c r="D1222" s="5"/>
    </row>
    <row r="1223" spans="4:4" x14ac:dyDescent="0.2">
      <c r="D1223" s="5"/>
    </row>
    <row r="1224" spans="4:4" x14ac:dyDescent="0.2">
      <c r="D1224" s="5"/>
    </row>
    <row r="1225" spans="4:4" x14ac:dyDescent="0.2">
      <c r="D1225" s="5"/>
    </row>
    <row r="1226" spans="4:4" x14ac:dyDescent="0.2">
      <c r="D1226" s="5"/>
    </row>
    <row r="1227" spans="4:4" x14ac:dyDescent="0.2">
      <c r="D1227" s="5"/>
    </row>
    <row r="1228" spans="4:4" x14ac:dyDescent="0.2">
      <c r="D1228" s="5"/>
    </row>
    <row r="1229" spans="4:4" x14ac:dyDescent="0.2">
      <c r="D1229" s="5"/>
    </row>
    <row r="1230" spans="4:4" x14ac:dyDescent="0.2">
      <c r="D1230" s="5"/>
    </row>
    <row r="1231" spans="4:4" x14ac:dyDescent="0.2">
      <c r="D1231" s="5"/>
    </row>
    <row r="1232" spans="4:4" x14ac:dyDescent="0.2">
      <c r="D1232" s="5"/>
    </row>
    <row r="1233" spans="4:4" x14ac:dyDescent="0.2">
      <c r="D1233" s="5"/>
    </row>
    <row r="1234" spans="4:4" x14ac:dyDescent="0.2">
      <c r="D1234" s="5"/>
    </row>
    <row r="1235" spans="4:4" x14ac:dyDescent="0.2">
      <c r="D1235" s="5"/>
    </row>
    <row r="1236" spans="4:4" x14ac:dyDescent="0.2">
      <c r="D1236" s="5"/>
    </row>
    <row r="1237" spans="4:4" x14ac:dyDescent="0.2">
      <c r="D1237" s="5"/>
    </row>
    <row r="1238" spans="4:4" x14ac:dyDescent="0.2">
      <c r="D1238" s="5"/>
    </row>
    <row r="1239" spans="4:4" x14ac:dyDescent="0.2">
      <c r="D1239" s="5"/>
    </row>
    <row r="1240" spans="4:4" x14ac:dyDescent="0.2">
      <c r="D1240" s="5"/>
    </row>
    <row r="1241" spans="4:4" x14ac:dyDescent="0.2">
      <c r="D1241" s="5"/>
    </row>
    <row r="1242" spans="4:4" x14ac:dyDescent="0.2">
      <c r="D1242" s="5"/>
    </row>
    <row r="1243" spans="4:4" x14ac:dyDescent="0.2">
      <c r="D1243" s="5"/>
    </row>
    <row r="1244" spans="4:4" x14ac:dyDescent="0.2">
      <c r="D1244" s="5"/>
    </row>
    <row r="1245" spans="4:4" x14ac:dyDescent="0.2">
      <c r="D1245" s="5"/>
    </row>
    <row r="1246" spans="4:4" x14ac:dyDescent="0.2">
      <c r="D1246" s="5"/>
    </row>
    <row r="1247" spans="4:4" x14ac:dyDescent="0.2">
      <c r="D1247" s="5"/>
    </row>
    <row r="1248" spans="4:4" x14ac:dyDescent="0.2">
      <c r="D1248" s="5"/>
    </row>
    <row r="1249" spans="4:4" x14ac:dyDescent="0.2">
      <c r="D1249" s="5"/>
    </row>
    <row r="1250" spans="4:4" x14ac:dyDescent="0.2">
      <c r="D1250" s="5"/>
    </row>
    <row r="1251" spans="4:4" x14ac:dyDescent="0.2">
      <c r="D1251" s="5"/>
    </row>
    <row r="1252" spans="4:4" x14ac:dyDescent="0.2">
      <c r="D1252" s="5"/>
    </row>
    <row r="1253" spans="4:4" x14ac:dyDescent="0.2">
      <c r="D1253" s="5"/>
    </row>
    <row r="1254" spans="4:4" x14ac:dyDescent="0.2">
      <c r="D1254" s="5"/>
    </row>
    <row r="1255" spans="4:4" x14ac:dyDescent="0.2">
      <c r="D1255" s="5"/>
    </row>
    <row r="1256" spans="4:4" x14ac:dyDescent="0.2">
      <c r="D1256" s="5"/>
    </row>
    <row r="1257" spans="4:4" x14ac:dyDescent="0.2">
      <c r="D1257" s="5"/>
    </row>
    <row r="1258" spans="4:4" x14ac:dyDescent="0.2">
      <c r="D1258" s="5"/>
    </row>
    <row r="1259" spans="4:4" x14ac:dyDescent="0.2">
      <c r="D1259" s="5"/>
    </row>
    <row r="1260" spans="4:4" x14ac:dyDescent="0.2">
      <c r="D1260" s="5"/>
    </row>
    <row r="1261" spans="4:4" x14ac:dyDescent="0.2">
      <c r="D1261" s="5"/>
    </row>
    <row r="1262" spans="4:4" x14ac:dyDescent="0.2">
      <c r="D1262" s="5"/>
    </row>
    <row r="1263" spans="4:4" x14ac:dyDescent="0.2">
      <c r="D1263" s="5"/>
    </row>
    <row r="1264" spans="4:4" x14ac:dyDescent="0.2">
      <c r="D1264" s="5"/>
    </row>
    <row r="1265" spans="4:4" x14ac:dyDescent="0.2">
      <c r="D1265" s="5"/>
    </row>
    <row r="1266" spans="4:4" x14ac:dyDescent="0.2">
      <c r="D1266" s="5"/>
    </row>
    <row r="1267" spans="4:4" x14ac:dyDescent="0.2">
      <c r="D1267" s="5"/>
    </row>
    <row r="1268" spans="4:4" x14ac:dyDescent="0.2">
      <c r="D1268" s="5"/>
    </row>
    <row r="1269" spans="4:4" x14ac:dyDescent="0.2">
      <c r="D1269" s="5"/>
    </row>
    <row r="1270" spans="4:4" x14ac:dyDescent="0.2">
      <c r="D1270" s="5"/>
    </row>
    <row r="1271" spans="4:4" x14ac:dyDescent="0.2">
      <c r="D1271" s="5"/>
    </row>
    <row r="1272" spans="4:4" x14ac:dyDescent="0.2">
      <c r="D1272" s="5"/>
    </row>
    <row r="1273" spans="4:4" x14ac:dyDescent="0.2">
      <c r="D1273" s="5"/>
    </row>
    <row r="1274" spans="4:4" x14ac:dyDescent="0.2">
      <c r="D1274" s="5"/>
    </row>
    <row r="1275" spans="4:4" x14ac:dyDescent="0.2">
      <c r="D1275" s="5"/>
    </row>
    <row r="1276" spans="4:4" x14ac:dyDescent="0.2">
      <c r="D1276" s="5"/>
    </row>
    <row r="1277" spans="4:4" x14ac:dyDescent="0.2">
      <c r="D1277" s="5"/>
    </row>
    <row r="1278" spans="4:4" x14ac:dyDescent="0.2">
      <c r="D1278" s="5"/>
    </row>
    <row r="1279" spans="4:4" x14ac:dyDescent="0.2">
      <c r="D1279" s="5"/>
    </row>
    <row r="1280" spans="4:4" x14ac:dyDescent="0.2">
      <c r="D1280" s="5"/>
    </row>
    <row r="1281" spans="4:4" x14ac:dyDescent="0.2">
      <c r="D1281" s="5"/>
    </row>
    <row r="1282" spans="4:4" x14ac:dyDescent="0.2">
      <c r="D1282" s="5"/>
    </row>
    <row r="1283" spans="4:4" x14ac:dyDescent="0.2">
      <c r="D1283" s="5"/>
    </row>
    <row r="1284" spans="4:4" x14ac:dyDescent="0.2">
      <c r="D1284" s="5"/>
    </row>
    <row r="1285" spans="4:4" x14ac:dyDescent="0.2">
      <c r="D1285" s="5"/>
    </row>
    <row r="1286" spans="4:4" x14ac:dyDescent="0.2">
      <c r="D1286" s="5"/>
    </row>
    <row r="1287" spans="4:4" x14ac:dyDescent="0.2">
      <c r="D1287" s="5"/>
    </row>
    <row r="1288" spans="4:4" x14ac:dyDescent="0.2">
      <c r="D1288" s="5"/>
    </row>
    <row r="1289" spans="4:4" x14ac:dyDescent="0.2">
      <c r="D1289" s="5"/>
    </row>
    <row r="1290" spans="4:4" x14ac:dyDescent="0.2">
      <c r="D1290" s="5"/>
    </row>
    <row r="1291" spans="4:4" x14ac:dyDescent="0.2">
      <c r="D1291" s="5"/>
    </row>
    <row r="1292" spans="4:4" x14ac:dyDescent="0.2">
      <c r="D1292" s="5"/>
    </row>
    <row r="1293" spans="4:4" x14ac:dyDescent="0.2">
      <c r="D1293" s="5"/>
    </row>
    <row r="1294" spans="4:4" x14ac:dyDescent="0.2">
      <c r="D1294" s="5"/>
    </row>
    <row r="1295" spans="4:4" x14ac:dyDescent="0.2">
      <c r="D1295" s="5"/>
    </row>
    <row r="1296" spans="4:4" x14ac:dyDescent="0.2">
      <c r="D1296" s="5"/>
    </row>
    <row r="1297" spans="4:4" x14ac:dyDescent="0.2">
      <c r="D1297" s="5"/>
    </row>
    <row r="1298" spans="4:4" x14ac:dyDescent="0.2">
      <c r="D1298" s="5"/>
    </row>
    <row r="1299" spans="4:4" x14ac:dyDescent="0.2">
      <c r="D1299" s="5"/>
    </row>
    <row r="1300" spans="4:4" x14ac:dyDescent="0.2">
      <c r="D1300" s="5"/>
    </row>
    <row r="1301" spans="4:4" x14ac:dyDescent="0.2">
      <c r="D1301" s="5"/>
    </row>
    <row r="1302" spans="4:4" x14ac:dyDescent="0.2">
      <c r="D1302" s="5"/>
    </row>
    <row r="1303" spans="4:4" x14ac:dyDescent="0.2">
      <c r="D1303" s="5"/>
    </row>
    <row r="1304" spans="4:4" x14ac:dyDescent="0.2">
      <c r="D1304" s="5"/>
    </row>
    <row r="1305" spans="4:4" x14ac:dyDescent="0.2">
      <c r="D1305" s="5"/>
    </row>
    <row r="1306" spans="4:4" x14ac:dyDescent="0.2">
      <c r="D1306" s="5"/>
    </row>
    <row r="1307" spans="4:4" x14ac:dyDescent="0.2">
      <c r="D1307" s="5"/>
    </row>
    <row r="1308" spans="4:4" x14ac:dyDescent="0.2">
      <c r="D1308" s="5"/>
    </row>
    <row r="1309" spans="4:4" x14ac:dyDescent="0.2">
      <c r="D1309" s="5"/>
    </row>
    <row r="1310" spans="4:4" x14ac:dyDescent="0.2">
      <c r="D1310" s="5"/>
    </row>
    <row r="1311" spans="4:4" x14ac:dyDescent="0.2">
      <c r="D1311" s="5"/>
    </row>
    <row r="1312" spans="4:4" x14ac:dyDescent="0.2">
      <c r="D1312" s="5"/>
    </row>
    <row r="1313" spans="4:4" x14ac:dyDescent="0.2">
      <c r="D1313" s="5"/>
    </row>
    <row r="1314" spans="4:4" x14ac:dyDescent="0.2">
      <c r="D1314" s="5"/>
    </row>
    <row r="1315" spans="4:4" x14ac:dyDescent="0.2">
      <c r="D1315" s="5"/>
    </row>
    <row r="1316" spans="4:4" x14ac:dyDescent="0.2">
      <c r="D1316" s="5"/>
    </row>
    <row r="1317" spans="4:4" x14ac:dyDescent="0.2">
      <c r="D1317" s="5"/>
    </row>
    <row r="1318" spans="4:4" x14ac:dyDescent="0.2">
      <c r="D1318" s="5"/>
    </row>
    <row r="1319" spans="4:4" x14ac:dyDescent="0.2">
      <c r="D1319" s="5"/>
    </row>
    <row r="1320" spans="4:4" x14ac:dyDescent="0.2">
      <c r="D1320" s="5"/>
    </row>
    <row r="1321" spans="4:4" x14ac:dyDescent="0.2">
      <c r="D1321" s="5"/>
    </row>
    <row r="1322" spans="4:4" x14ac:dyDescent="0.2">
      <c r="D1322" s="5"/>
    </row>
    <row r="1323" spans="4:4" x14ac:dyDescent="0.2">
      <c r="D1323" s="5"/>
    </row>
    <row r="1324" spans="4:4" x14ac:dyDescent="0.2">
      <c r="D1324" s="5"/>
    </row>
    <row r="1325" spans="4:4" x14ac:dyDescent="0.2">
      <c r="D1325" s="5"/>
    </row>
    <row r="1326" spans="4:4" x14ac:dyDescent="0.2">
      <c r="D1326" s="5"/>
    </row>
    <row r="1327" spans="4:4" x14ac:dyDescent="0.2">
      <c r="D1327" s="5"/>
    </row>
    <row r="1328" spans="4:4" x14ac:dyDescent="0.2">
      <c r="D1328" s="5"/>
    </row>
    <row r="1329" spans="4:4" x14ac:dyDescent="0.2">
      <c r="D1329" s="5"/>
    </row>
    <row r="1330" spans="4:4" x14ac:dyDescent="0.2">
      <c r="D1330" s="5"/>
    </row>
    <row r="1331" spans="4:4" x14ac:dyDescent="0.2">
      <c r="D1331" s="5"/>
    </row>
    <row r="1332" spans="4:4" x14ac:dyDescent="0.2">
      <c r="D1332" s="5"/>
    </row>
    <row r="1333" spans="4:4" x14ac:dyDescent="0.2">
      <c r="D1333" s="5"/>
    </row>
    <row r="1334" spans="4:4" x14ac:dyDescent="0.2">
      <c r="D1334" s="5"/>
    </row>
    <row r="1335" spans="4:4" x14ac:dyDescent="0.2">
      <c r="D1335" s="5"/>
    </row>
    <row r="1336" spans="4:4" x14ac:dyDescent="0.2">
      <c r="D1336" s="5"/>
    </row>
    <row r="1337" spans="4:4" x14ac:dyDescent="0.2">
      <c r="D1337" s="5"/>
    </row>
    <row r="1338" spans="4:4" x14ac:dyDescent="0.2">
      <c r="D1338" s="5"/>
    </row>
    <row r="1339" spans="4:4" x14ac:dyDescent="0.2">
      <c r="D1339" s="5"/>
    </row>
    <row r="1340" spans="4:4" x14ac:dyDescent="0.2">
      <c r="D1340" s="5"/>
    </row>
    <row r="1341" spans="4:4" x14ac:dyDescent="0.2">
      <c r="D1341" s="5"/>
    </row>
    <row r="1342" spans="4:4" x14ac:dyDescent="0.2">
      <c r="D1342" s="5"/>
    </row>
    <row r="1343" spans="4:4" x14ac:dyDescent="0.2">
      <c r="D1343" s="5"/>
    </row>
    <row r="1344" spans="4:4" x14ac:dyDescent="0.2">
      <c r="D1344" s="5"/>
    </row>
    <row r="1345" spans="4:4" x14ac:dyDescent="0.2">
      <c r="D1345" s="5"/>
    </row>
    <row r="1346" spans="4:4" x14ac:dyDescent="0.2">
      <c r="D1346" s="5"/>
    </row>
    <row r="1347" spans="4:4" x14ac:dyDescent="0.2">
      <c r="D1347" s="5"/>
    </row>
    <row r="1348" spans="4:4" x14ac:dyDescent="0.2">
      <c r="D1348" s="5"/>
    </row>
    <row r="1349" spans="4:4" x14ac:dyDescent="0.2">
      <c r="D1349" s="5"/>
    </row>
    <row r="1350" spans="4:4" x14ac:dyDescent="0.2">
      <c r="D1350" s="5"/>
    </row>
    <row r="1351" spans="4:4" x14ac:dyDescent="0.2">
      <c r="D1351" s="5"/>
    </row>
    <row r="1352" spans="4:4" x14ac:dyDescent="0.2">
      <c r="D1352" s="5"/>
    </row>
    <row r="1353" spans="4:4" x14ac:dyDescent="0.2">
      <c r="D1353" s="5"/>
    </row>
    <row r="1354" spans="4:4" x14ac:dyDescent="0.2">
      <c r="D1354" s="5"/>
    </row>
    <row r="1355" spans="4:4" x14ac:dyDescent="0.2">
      <c r="D1355" s="5"/>
    </row>
    <row r="1356" spans="4:4" x14ac:dyDescent="0.2">
      <c r="D1356" s="5"/>
    </row>
    <row r="1357" spans="4:4" x14ac:dyDescent="0.2">
      <c r="D1357" s="5"/>
    </row>
    <row r="1358" spans="4:4" x14ac:dyDescent="0.2">
      <c r="D1358" s="5"/>
    </row>
    <row r="1359" spans="4:4" x14ac:dyDescent="0.2">
      <c r="D1359" s="5"/>
    </row>
    <row r="1360" spans="4:4" x14ac:dyDescent="0.2">
      <c r="D1360" s="5"/>
    </row>
    <row r="1361" spans="4:4" x14ac:dyDescent="0.2">
      <c r="D1361" s="5"/>
    </row>
    <row r="1362" spans="4:4" x14ac:dyDescent="0.2">
      <c r="D1362" s="5"/>
    </row>
    <row r="1363" spans="4:4" x14ac:dyDescent="0.2">
      <c r="D1363" s="5"/>
    </row>
    <row r="1364" spans="4:4" x14ac:dyDescent="0.2">
      <c r="D1364" s="5"/>
    </row>
    <row r="1365" spans="4:4" x14ac:dyDescent="0.2">
      <c r="D1365" s="5"/>
    </row>
    <row r="1366" spans="4:4" x14ac:dyDescent="0.2">
      <c r="D1366" s="5"/>
    </row>
    <row r="1367" spans="4:4" x14ac:dyDescent="0.2">
      <c r="D1367" s="5"/>
    </row>
    <row r="1368" spans="4:4" x14ac:dyDescent="0.2">
      <c r="D1368" s="5"/>
    </row>
    <row r="1369" spans="4:4" x14ac:dyDescent="0.2">
      <c r="D1369" s="5"/>
    </row>
    <row r="1370" spans="4:4" x14ac:dyDescent="0.2">
      <c r="D1370" s="5"/>
    </row>
    <row r="1371" spans="4:4" x14ac:dyDescent="0.2">
      <c r="D1371" s="5"/>
    </row>
    <row r="1372" spans="4:4" x14ac:dyDescent="0.2">
      <c r="D1372" s="5"/>
    </row>
    <row r="1373" spans="4:4" x14ac:dyDescent="0.2">
      <c r="D1373" s="5"/>
    </row>
    <row r="1374" spans="4:4" x14ac:dyDescent="0.2">
      <c r="D1374" s="5"/>
    </row>
    <row r="1375" spans="4:4" x14ac:dyDescent="0.2">
      <c r="D1375" s="5"/>
    </row>
    <row r="1376" spans="4:4" x14ac:dyDescent="0.2">
      <c r="D1376" s="5"/>
    </row>
    <row r="1377" spans="4:4" x14ac:dyDescent="0.2">
      <c r="D1377" s="5"/>
    </row>
    <row r="1378" spans="4:4" x14ac:dyDescent="0.2">
      <c r="D1378" s="5"/>
    </row>
    <row r="1379" spans="4:4" x14ac:dyDescent="0.2">
      <c r="D1379" s="5"/>
    </row>
    <row r="1380" spans="4:4" x14ac:dyDescent="0.2">
      <c r="D1380" s="5"/>
    </row>
    <row r="1381" spans="4:4" x14ac:dyDescent="0.2">
      <c r="D1381" s="5"/>
    </row>
    <row r="1382" spans="4:4" x14ac:dyDescent="0.2">
      <c r="D1382" s="5"/>
    </row>
    <row r="1383" spans="4:4" x14ac:dyDescent="0.2">
      <c r="D1383" s="5"/>
    </row>
    <row r="1384" spans="4:4" x14ac:dyDescent="0.2">
      <c r="D1384" s="5"/>
    </row>
    <row r="1385" spans="4:4" x14ac:dyDescent="0.2">
      <c r="D1385" s="5"/>
    </row>
    <row r="1386" spans="4:4" x14ac:dyDescent="0.2">
      <c r="D1386" s="5"/>
    </row>
    <row r="1387" spans="4:4" x14ac:dyDescent="0.2">
      <c r="D1387" s="5"/>
    </row>
    <row r="1388" spans="4:4" x14ac:dyDescent="0.2">
      <c r="D1388" s="5"/>
    </row>
    <row r="1389" spans="4:4" x14ac:dyDescent="0.2">
      <c r="D1389" s="5"/>
    </row>
    <row r="1390" spans="4:4" x14ac:dyDescent="0.2">
      <c r="D1390" s="5"/>
    </row>
    <row r="1391" spans="4:4" x14ac:dyDescent="0.2">
      <c r="D1391" s="5"/>
    </row>
    <row r="1392" spans="4:4" x14ac:dyDescent="0.2">
      <c r="D1392" s="5"/>
    </row>
    <row r="1393" spans="4:4" x14ac:dyDescent="0.2">
      <c r="D1393" s="5"/>
    </row>
    <row r="1394" spans="4:4" x14ac:dyDescent="0.2">
      <c r="D1394" s="5"/>
    </row>
    <row r="1395" spans="4:4" x14ac:dyDescent="0.2">
      <c r="D1395" s="5"/>
    </row>
    <row r="1396" spans="4:4" x14ac:dyDescent="0.2">
      <c r="D1396" s="5"/>
    </row>
    <row r="1397" spans="4:4" x14ac:dyDescent="0.2">
      <c r="D1397" s="5"/>
    </row>
    <row r="1398" spans="4:4" x14ac:dyDescent="0.2">
      <c r="D1398" s="5"/>
    </row>
    <row r="1399" spans="4:4" x14ac:dyDescent="0.2">
      <c r="D1399" s="5"/>
    </row>
    <row r="1400" spans="4:4" x14ac:dyDescent="0.2">
      <c r="D1400" s="5"/>
    </row>
    <row r="1401" spans="4:4" x14ac:dyDescent="0.2">
      <c r="D1401" s="5"/>
    </row>
    <row r="1402" spans="4:4" x14ac:dyDescent="0.2">
      <c r="D1402" s="5"/>
    </row>
    <row r="1403" spans="4:4" x14ac:dyDescent="0.2">
      <c r="D1403" s="5"/>
    </row>
    <row r="1404" spans="4:4" x14ac:dyDescent="0.2">
      <c r="D1404" s="5"/>
    </row>
    <row r="1405" spans="4:4" x14ac:dyDescent="0.2">
      <c r="D1405" s="5"/>
    </row>
    <row r="1406" spans="4:4" x14ac:dyDescent="0.2">
      <c r="D1406" s="5"/>
    </row>
    <row r="1407" spans="4:4" x14ac:dyDescent="0.2">
      <c r="D1407" s="5"/>
    </row>
    <row r="1408" spans="4:4" x14ac:dyDescent="0.2">
      <c r="D1408" s="5"/>
    </row>
    <row r="1409" spans="4:4" x14ac:dyDescent="0.2">
      <c r="D1409" s="5"/>
    </row>
    <row r="1410" spans="4:4" x14ac:dyDescent="0.2">
      <c r="D1410" s="5"/>
    </row>
    <row r="1411" spans="4:4" x14ac:dyDescent="0.2">
      <c r="D1411" s="5"/>
    </row>
    <row r="1412" spans="4:4" x14ac:dyDescent="0.2">
      <c r="D1412" s="5"/>
    </row>
    <row r="1413" spans="4:4" x14ac:dyDescent="0.2">
      <c r="D1413" s="5"/>
    </row>
    <row r="1414" spans="4:4" x14ac:dyDescent="0.2">
      <c r="D1414" s="5"/>
    </row>
    <row r="1415" spans="4:4" x14ac:dyDescent="0.2">
      <c r="D1415" s="5"/>
    </row>
    <row r="1416" spans="4:4" x14ac:dyDescent="0.2">
      <c r="D1416" s="5"/>
    </row>
    <row r="1417" spans="4:4" x14ac:dyDescent="0.2">
      <c r="D1417" s="5"/>
    </row>
    <row r="1418" spans="4:4" x14ac:dyDescent="0.2">
      <c r="D1418" s="5"/>
    </row>
    <row r="1419" spans="4:4" x14ac:dyDescent="0.2">
      <c r="D1419" s="5"/>
    </row>
    <row r="1420" spans="4:4" x14ac:dyDescent="0.2">
      <c r="D1420" s="5"/>
    </row>
    <row r="1421" spans="4:4" x14ac:dyDescent="0.2">
      <c r="D1421" s="5"/>
    </row>
    <row r="1422" spans="4:4" x14ac:dyDescent="0.2">
      <c r="D1422" s="5"/>
    </row>
    <row r="1423" spans="4:4" x14ac:dyDescent="0.2">
      <c r="D1423" s="5"/>
    </row>
    <row r="1424" spans="4:4" x14ac:dyDescent="0.2">
      <c r="D1424" s="5"/>
    </row>
    <row r="1425" spans="4:4" x14ac:dyDescent="0.2">
      <c r="D1425" s="5"/>
    </row>
    <row r="1426" spans="4:4" x14ac:dyDescent="0.2">
      <c r="D1426" s="5"/>
    </row>
    <row r="1427" spans="4:4" x14ac:dyDescent="0.2">
      <c r="D1427" s="5"/>
    </row>
    <row r="1428" spans="4:4" x14ac:dyDescent="0.2">
      <c r="D1428" s="5"/>
    </row>
    <row r="1429" spans="4:4" x14ac:dyDescent="0.2">
      <c r="D1429" s="5"/>
    </row>
    <row r="1430" spans="4:4" x14ac:dyDescent="0.2">
      <c r="D1430" s="5"/>
    </row>
    <row r="1431" spans="4:4" x14ac:dyDescent="0.2">
      <c r="D1431" s="5"/>
    </row>
    <row r="1432" spans="4:4" x14ac:dyDescent="0.2">
      <c r="D1432" s="5"/>
    </row>
    <row r="1433" spans="4:4" x14ac:dyDescent="0.2">
      <c r="D1433" s="5"/>
    </row>
    <row r="1434" spans="4:4" x14ac:dyDescent="0.2">
      <c r="D1434" s="5"/>
    </row>
    <row r="1435" spans="4:4" x14ac:dyDescent="0.2">
      <c r="D1435" s="5"/>
    </row>
    <row r="1436" spans="4:4" x14ac:dyDescent="0.2">
      <c r="D1436" s="5"/>
    </row>
    <row r="1437" spans="4:4" x14ac:dyDescent="0.2">
      <c r="D1437" s="5"/>
    </row>
    <row r="1438" spans="4:4" x14ac:dyDescent="0.2">
      <c r="D1438" s="5"/>
    </row>
    <row r="1439" spans="4:4" x14ac:dyDescent="0.2">
      <c r="D1439" s="5"/>
    </row>
    <row r="1440" spans="4:4" x14ac:dyDescent="0.2">
      <c r="D1440" s="5"/>
    </row>
    <row r="1441" spans="4:4" x14ac:dyDescent="0.2">
      <c r="D1441" s="5"/>
    </row>
    <row r="1442" spans="4:4" x14ac:dyDescent="0.2">
      <c r="D1442" s="5"/>
    </row>
    <row r="1443" spans="4:4" x14ac:dyDescent="0.2">
      <c r="D1443" s="5"/>
    </row>
    <row r="1444" spans="4:4" x14ac:dyDescent="0.2">
      <c r="D1444" s="5"/>
    </row>
    <row r="1445" spans="4:4" x14ac:dyDescent="0.2">
      <c r="D1445" s="5"/>
    </row>
    <row r="1446" spans="4:4" x14ac:dyDescent="0.2">
      <c r="D1446" s="5"/>
    </row>
    <row r="1447" spans="4:4" x14ac:dyDescent="0.2">
      <c r="D1447" s="5"/>
    </row>
    <row r="1448" spans="4:4" x14ac:dyDescent="0.2">
      <c r="D1448" s="5"/>
    </row>
    <row r="1449" spans="4:4" x14ac:dyDescent="0.2">
      <c r="D1449" s="5"/>
    </row>
    <row r="1450" spans="4:4" x14ac:dyDescent="0.2">
      <c r="D1450" s="5"/>
    </row>
    <row r="1451" spans="4:4" x14ac:dyDescent="0.2">
      <c r="D1451" s="5"/>
    </row>
    <row r="1452" spans="4:4" x14ac:dyDescent="0.2">
      <c r="D1452" s="5"/>
    </row>
    <row r="1453" spans="4:4" x14ac:dyDescent="0.2">
      <c r="D1453" s="5"/>
    </row>
    <row r="1454" spans="4:4" x14ac:dyDescent="0.2">
      <c r="D1454" s="5"/>
    </row>
    <row r="1455" spans="4:4" x14ac:dyDescent="0.2">
      <c r="D1455" s="5"/>
    </row>
    <row r="1456" spans="4:4" x14ac:dyDescent="0.2">
      <c r="D1456" s="5"/>
    </row>
    <row r="1457" spans="4:4" x14ac:dyDescent="0.2">
      <c r="D1457" s="5"/>
    </row>
    <row r="1458" spans="4:4" x14ac:dyDescent="0.2">
      <c r="D1458" s="5"/>
    </row>
    <row r="1459" spans="4:4" x14ac:dyDescent="0.2">
      <c r="D1459" s="5"/>
    </row>
    <row r="1460" spans="4:4" x14ac:dyDescent="0.2">
      <c r="D1460" s="5"/>
    </row>
    <row r="1461" spans="4:4" x14ac:dyDescent="0.2">
      <c r="D1461" s="5"/>
    </row>
    <row r="1462" spans="4:4" x14ac:dyDescent="0.2">
      <c r="D1462" s="5"/>
    </row>
    <row r="1463" spans="4:4" x14ac:dyDescent="0.2">
      <c r="D1463" s="5"/>
    </row>
    <row r="1464" spans="4:4" x14ac:dyDescent="0.2">
      <c r="D1464" s="5"/>
    </row>
    <row r="1465" spans="4:4" x14ac:dyDescent="0.2">
      <c r="D1465" s="5"/>
    </row>
    <row r="1466" spans="4:4" x14ac:dyDescent="0.2">
      <c r="D1466" s="5"/>
    </row>
    <row r="1467" spans="4:4" x14ac:dyDescent="0.2">
      <c r="D1467" s="5"/>
    </row>
    <row r="1468" spans="4:4" x14ac:dyDescent="0.2">
      <c r="D1468" s="5"/>
    </row>
    <row r="1469" spans="4:4" x14ac:dyDescent="0.2">
      <c r="D1469" s="5"/>
    </row>
    <row r="1470" spans="4:4" x14ac:dyDescent="0.2">
      <c r="D1470" s="5"/>
    </row>
    <row r="1471" spans="4:4" x14ac:dyDescent="0.2">
      <c r="D1471" s="5"/>
    </row>
    <row r="1472" spans="4:4" x14ac:dyDescent="0.2">
      <c r="D1472" s="5"/>
    </row>
    <row r="1473" spans="4:4" x14ac:dyDescent="0.2">
      <c r="D1473" s="5"/>
    </row>
    <row r="1474" spans="4:4" x14ac:dyDescent="0.2">
      <c r="D1474" s="5"/>
    </row>
    <row r="1475" spans="4:4" x14ac:dyDescent="0.2">
      <c r="D1475" s="5"/>
    </row>
    <row r="1476" spans="4:4" x14ac:dyDescent="0.2">
      <c r="D1476" s="5"/>
    </row>
    <row r="1477" spans="4:4" x14ac:dyDescent="0.2">
      <c r="D1477" s="5"/>
    </row>
    <row r="1478" spans="4:4" x14ac:dyDescent="0.2">
      <c r="D1478" s="5"/>
    </row>
    <row r="1479" spans="4:4" x14ac:dyDescent="0.2">
      <c r="D1479" s="5"/>
    </row>
    <row r="1480" spans="4:4" x14ac:dyDescent="0.2">
      <c r="D1480" s="5"/>
    </row>
    <row r="1481" spans="4:4" x14ac:dyDescent="0.2">
      <c r="D1481" s="5"/>
    </row>
  </sheetData>
  <protectedRanges>
    <protectedRange sqref="D9:D19 D22:D28" name="Range1_2"/>
    <protectedRange sqref="D33" name="Range1_1_1"/>
  </protectedRanges>
  <mergeCells count="4">
    <mergeCell ref="A2:D2"/>
    <mergeCell ref="A3:D3"/>
    <mergeCell ref="A4:D4"/>
    <mergeCell ref="A5:D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G34"/>
  <sheetViews>
    <sheetView zoomScaleNormal="100" zoomScaleSheetLayoutView="75" workbookViewId="0">
      <selection activeCell="A6" sqref="A6"/>
    </sheetView>
  </sheetViews>
  <sheetFormatPr defaultRowHeight="14.25" x14ac:dyDescent="0.2"/>
  <cols>
    <col min="1" max="1" width="57" style="5" customWidth="1"/>
    <col min="2" max="2" width="5.7109375" style="3" customWidth="1"/>
    <col min="3" max="5" width="23.7109375" style="3" customWidth="1"/>
    <col min="6" max="6" width="23.7109375" style="5" customWidth="1"/>
    <col min="7" max="7" width="6.140625" style="4" customWidth="1"/>
    <col min="8" max="16384" width="9.140625" style="5"/>
  </cols>
  <sheetData>
    <row r="1" spans="1:7" s="3" customFormat="1" ht="20.100000000000001" customHeight="1" x14ac:dyDescent="0.2">
      <c r="A1" s="16"/>
      <c r="B1" s="30"/>
      <c r="C1" s="30"/>
      <c r="D1" s="30"/>
      <c r="E1" s="30"/>
      <c r="F1" s="24" t="s">
        <v>137</v>
      </c>
    </row>
    <row r="2" spans="1:7" s="3" customFormat="1" ht="24" customHeight="1" x14ac:dyDescent="0.2">
      <c r="A2" s="234" t="s">
        <v>130</v>
      </c>
      <c r="B2" s="234"/>
      <c r="C2" s="234"/>
      <c r="D2" s="234"/>
      <c r="E2" s="234"/>
      <c r="F2" s="234"/>
    </row>
    <row r="3" spans="1:7" s="3" customFormat="1" ht="24" customHeight="1" x14ac:dyDescent="0.2">
      <c r="A3" s="235" t="s">
        <v>199</v>
      </c>
      <c r="B3" s="235"/>
      <c r="C3" s="235"/>
      <c r="D3" s="235"/>
      <c r="E3" s="235"/>
      <c r="F3" s="235"/>
    </row>
    <row r="4" spans="1:7" s="3" customFormat="1" ht="24" customHeight="1" x14ac:dyDescent="0.2">
      <c r="A4" s="235" t="s">
        <v>179</v>
      </c>
      <c r="B4" s="235"/>
      <c r="C4" s="235"/>
      <c r="D4" s="235"/>
      <c r="E4" s="235"/>
      <c r="F4" s="235"/>
    </row>
    <row r="5" spans="1:7" s="3" customFormat="1" ht="24" customHeight="1" x14ac:dyDescent="0.2">
      <c r="A5" s="235" t="s">
        <v>212</v>
      </c>
      <c r="B5" s="235"/>
      <c r="C5" s="235"/>
      <c r="D5" s="235"/>
      <c r="E5" s="235"/>
      <c r="F5" s="235"/>
    </row>
    <row r="6" spans="1:7" s="3" customFormat="1" ht="24" customHeight="1" x14ac:dyDescent="0.2">
      <c r="A6" s="16"/>
      <c r="B6" s="30"/>
      <c r="C6" s="30"/>
      <c r="D6" s="30"/>
      <c r="E6" s="30"/>
      <c r="F6" s="21" t="s">
        <v>167</v>
      </c>
    </row>
    <row r="7" spans="1:7" ht="65.25" customHeight="1" x14ac:dyDescent="0.2">
      <c r="A7" s="13" t="s">
        <v>22</v>
      </c>
      <c r="B7" s="13" t="s">
        <v>50</v>
      </c>
      <c r="C7" s="13" t="s">
        <v>171</v>
      </c>
      <c r="D7" s="13" t="s">
        <v>74</v>
      </c>
      <c r="E7" s="13" t="s">
        <v>75</v>
      </c>
      <c r="F7" s="13" t="s">
        <v>76</v>
      </c>
      <c r="G7" s="5"/>
    </row>
    <row r="8" spans="1:7" ht="23.1" customHeight="1" x14ac:dyDescent="0.25">
      <c r="A8" s="15" t="s">
        <v>98</v>
      </c>
      <c r="B8" s="22">
        <v>136</v>
      </c>
      <c r="C8" s="39">
        <v>15180000</v>
      </c>
      <c r="D8" s="39">
        <v>0</v>
      </c>
      <c r="E8" s="39">
        <v>0</v>
      </c>
      <c r="F8" s="19">
        <f>+C8+D8-E8</f>
        <v>15180000</v>
      </c>
      <c r="G8" s="5"/>
    </row>
    <row r="9" spans="1:7" ht="23.1" customHeight="1" x14ac:dyDescent="0.25">
      <c r="A9" s="15" t="s">
        <v>131</v>
      </c>
      <c r="B9" s="22">
        <v>137</v>
      </c>
      <c r="C9" s="39">
        <v>0</v>
      </c>
      <c r="D9" s="41">
        <v>0</v>
      </c>
      <c r="E9" s="41">
        <v>0</v>
      </c>
      <c r="F9" s="23">
        <v>0</v>
      </c>
      <c r="G9" s="5"/>
    </row>
    <row r="10" spans="1:7" ht="23.1" customHeight="1" x14ac:dyDescent="0.25">
      <c r="A10" s="15" t="s">
        <v>132</v>
      </c>
      <c r="B10" s="22">
        <v>138</v>
      </c>
      <c r="C10" s="39">
        <v>0</v>
      </c>
      <c r="D10" s="41">
        <v>0</v>
      </c>
      <c r="E10" s="41">
        <v>0</v>
      </c>
      <c r="F10" s="23">
        <v>0</v>
      </c>
      <c r="G10" s="5"/>
    </row>
    <row r="11" spans="1:7" ht="23.1" customHeight="1" x14ac:dyDescent="0.25">
      <c r="A11" s="15" t="s">
        <v>101</v>
      </c>
      <c r="B11" s="22">
        <v>139</v>
      </c>
      <c r="C11" s="40">
        <v>638839</v>
      </c>
      <c r="D11" s="39">
        <v>55002</v>
      </c>
      <c r="E11" s="39">
        <v>0</v>
      </c>
      <c r="F11" s="18">
        <f t="shared" ref="F11" si="0">+C11+D11-E11</f>
        <v>693841</v>
      </c>
      <c r="G11" s="5"/>
    </row>
    <row r="12" spans="1:7" ht="23.1" customHeight="1" x14ac:dyDescent="0.25">
      <c r="A12" s="15" t="s">
        <v>133</v>
      </c>
      <c r="B12" s="22">
        <v>140</v>
      </c>
      <c r="C12" s="40">
        <v>2413859</v>
      </c>
      <c r="D12" s="39">
        <v>0</v>
      </c>
      <c r="E12" s="39">
        <v>1579447</v>
      </c>
      <c r="F12" s="18">
        <f>+C12+D12-E12</f>
        <v>834412</v>
      </c>
      <c r="G12" s="5"/>
    </row>
    <row r="13" spans="1:7" ht="23.1" customHeight="1" x14ac:dyDescent="0.25">
      <c r="A13" s="15" t="s">
        <v>29</v>
      </c>
      <c r="B13" s="22">
        <v>141</v>
      </c>
      <c r="C13" s="39">
        <v>0</v>
      </c>
      <c r="D13" s="39">
        <v>0</v>
      </c>
      <c r="E13" s="39">
        <v>0</v>
      </c>
      <c r="F13" s="19">
        <v>0</v>
      </c>
      <c r="G13" s="5"/>
    </row>
    <row r="14" spans="1:7" ht="23.1" customHeight="1" x14ac:dyDescent="0.25">
      <c r="A14" s="15" t="s">
        <v>134</v>
      </c>
      <c r="B14" s="22">
        <v>142</v>
      </c>
      <c r="C14" s="39">
        <v>2723313</v>
      </c>
      <c r="D14" s="39">
        <v>1045043</v>
      </c>
      <c r="E14" s="40">
        <v>0</v>
      </c>
      <c r="F14" s="19">
        <f t="shared" ref="F14" si="1">+C14+D14-E14</f>
        <v>3768356</v>
      </c>
      <c r="G14" s="5"/>
    </row>
    <row r="15" spans="1:7" ht="23.1" customHeight="1" x14ac:dyDescent="0.25">
      <c r="A15" s="15" t="s">
        <v>135</v>
      </c>
      <c r="B15" s="22">
        <v>143</v>
      </c>
      <c r="C15" s="39">
        <v>1100045</v>
      </c>
      <c r="D15" s="39">
        <v>1416859</v>
      </c>
      <c r="E15" s="39">
        <v>1100045</v>
      </c>
      <c r="F15" s="18">
        <f>+C15+D15-E15</f>
        <v>1416859</v>
      </c>
      <c r="G15" s="5"/>
    </row>
    <row r="16" spans="1:7" ht="23.1" customHeight="1" x14ac:dyDescent="0.25">
      <c r="A16" s="15" t="s">
        <v>136</v>
      </c>
      <c r="B16" s="22">
        <v>144</v>
      </c>
      <c r="C16" s="41">
        <v>0</v>
      </c>
      <c r="D16" s="41">
        <v>0</v>
      </c>
      <c r="E16" s="41">
        <v>0</v>
      </c>
      <c r="F16" s="23">
        <v>0</v>
      </c>
      <c r="G16" s="5"/>
    </row>
    <row r="17" spans="1:7" ht="35.1" customHeight="1" x14ac:dyDescent="0.2">
      <c r="A17" s="14" t="s">
        <v>190</v>
      </c>
      <c r="B17" s="22">
        <v>145</v>
      </c>
      <c r="C17" s="26">
        <f>SUM(C8:C16)</f>
        <v>22056056</v>
      </c>
      <c r="D17" s="26">
        <f>SUM(D8:D16)</f>
        <v>2516904</v>
      </c>
      <c r="E17" s="26">
        <f>SUM(E8:E16)</f>
        <v>2679492</v>
      </c>
      <c r="F17" s="26">
        <f>SUM(F8:F16)</f>
        <v>21893468</v>
      </c>
      <c r="G17" s="5"/>
    </row>
    <row r="18" spans="1:7" ht="23.1" customHeight="1" x14ac:dyDescent="0.25">
      <c r="A18" s="15" t="s">
        <v>78</v>
      </c>
      <c r="B18" s="22">
        <v>146</v>
      </c>
      <c r="C18" s="23">
        <v>0</v>
      </c>
      <c r="D18" s="23">
        <v>0</v>
      </c>
      <c r="E18" s="23">
        <v>0</v>
      </c>
      <c r="F18" s="23">
        <v>0</v>
      </c>
      <c r="G18" s="5"/>
    </row>
    <row r="19" spans="1:7" ht="23.1" customHeight="1" x14ac:dyDescent="0.25">
      <c r="A19" s="15" t="s">
        <v>79</v>
      </c>
      <c r="B19" s="22">
        <v>147</v>
      </c>
      <c r="C19" s="23">
        <v>0</v>
      </c>
      <c r="D19" s="23">
        <v>0</v>
      </c>
      <c r="E19" s="23">
        <v>0</v>
      </c>
      <c r="F19" s="23">
        <v>0</v>
      </c>
      <c r="G19" s="5"/>
    </row>
    <row r="20" spans="1:7" ht="35.1" customHeight="1" x14ac:dyDescent="0.2">
      <c r="A20" s="14" t="s">
        <v>191</v>
      </c>
      <c r="B20" s="22">
        <v>148</v>
      </c>
      <c r="C20" s="26">
        <v>0</v>
      </c>
      <c r="D20" s="26">
        <v>0</v>
      </c>
      <c r="E20" s="26">
        <v>0</v>
      </c>
      <c r="F20" s="26">
        <v>0</v>
      </c>
      <c r="G20" s="5"/>
    </row>
    <row r="21" spans="1:7" ht="35.1" customHeight="1" x14ac:dyDescent="0.2">
      <c r="A21" s="14" t="s">
        <v>192</v>
      </c>
      <c r="B21" s="22">
        <v>149</v>
      </c>
      <c r="C21" s="26">
        <f>C17+C20</f>
        <v>22056056</v>
      </c>
      <c r="D21" s="26">
        <f>D17+D20</f>
        <v>2516904</v>
      </c>
      <c r="E21" s="26">
        <f>E17+E20</f>
        <v>2679492</v>
      </c>
      <c r="F21" s="26">
        <f>+F17+F20</f>
        <v>21893468</v>
      </c>
      <c r="G21" s="5"/>
    </row>
    <row r="22" spans="1:7" x14ac:dyDescent="0.2">
      <c r="C22" s="17"/>
      <c r="D22" s="17"/>
      <c r="E22" s="17"/>
    </row>
    <row r="23" spans="1:7" x14ac:dyDescent="0.2">
      <c r="F23" s="4"/>
    </row>
    <row r="25" spans="1:7" x14ac:dyDescent="0.2">
      <c r="F25" s="4"/>
    </row>
    <row r="27" spans="1:7" x14ac:dyDescent="0.2">
      <c r="F27" s="4"/>
    </row>
    <row r="28" spans="1:7" x14ac:dyDescent="0.2">
      <c r="F28" s="4"/>
    </row>
    <row r="29" spans="1:7" x14ac:dyDescent="0.2">
      <c r="F29" s="4"/>
    </row>
    <row r="30" spans="1:7" x14ac:dyDescent="0.2">
      <c r="F30" s="4"/>
    </row>
    <row r="31" spans="1:7" x14ac:dyDescent="0.2">
      <c r="F31" s="4"/>
    </row>
    <row r="32" spans="1:7" x14ac:dyDescent="0.2">
      <c r="F32" s="4"/>
    </row>
    <row r="34" spans="6:6" x14ac:dyDescent="0.2">
      <c r="F34" s="4"/>
    </row>
  </sheetData>
  <protectedRanges>
    <protectedRange sqref="C12" name="Range1_1"/>
    <protectedRange sqref="F12" name="Range1_7_1_1"/>
    <protectedRange sqref="F15" name="Range1_5_2_1_1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4803149606299213" bottom="0.74803149606299213" header="0.51181102362204722" footer="0.51181102362204722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4"/>
  <sheetViews>
    <sheetView zoomScaleNormal="100" zoomScaleSheetLayoutView="100" workbookViewId="0">
      <selection activeCell="A63" sqref="A63"/>
    </sheetView>
  </sheetViews>
  <sheetFormatPr defaultRowHeight="14.25" x14ac:dyDescent="0.2"/>
  <cols>
    <col min="1" max="1" width="51.7109375" style="12" customWidth="1"/>
    <col min="2" max="6" width="14.7109375" style="12" customWidth="1"/>
    <col min="7" max="16384" width="9.140625" style="12"/>
  </cols>
  <sheetData>
    <row r="1" spans="1:7" s="11" customFormat="1" ht="15" x14ac:dyDescent="0.25">
      <c r="A1" s="238" t="s">
        <v>80</v>
      </c>
      <c r="B1" s="238"/>
      <c r="C1" s="238"/>
      <c r="D1" s="238"/>
      <c r="E1" s="238"/>
      <c r="F1" s="238"/>
      <c r="G1" s="10"/>
    </row>
    <row r="2" spans="1:7" x14ac:dyDescent="0.2">
      <c r="A2" s="236" t="s">
        <v>81</v>
      </c>
      <c r="B2" s="236"/>
      <c r="C2" s="236"/>
      <c r="D2" s="236"/>
      <c r="E2" s="236"/>
      <c r="F2" s="236"/>
    </row>
    <row r="3" spans="1:7" ht="15" x14ac:dyDescent="0.25">
      <c r="A3" s="237"/>
      <c r="B3" s="237"/>
      <c r="C3" s="237"/>
      <c r="D3" s="237"/>
      <c r="E3" s="237"/>
      <c r="F3" s="237"/>
    </row>
    <row r="4" spans="1:7" x14ac:dyDescent="0.2">
      <c r="A4" s="236" t="s">
        <v>200</v>
      </c>
      <c r="B4" s="236"/>
      <c r="C4" s="236"/>
      <c r="D4" s="236"/>
      <c r="E4" s="236"/>
      <c r="F4" s="236"/>
    </row>
    <row r="5" spans="1:7" x14ac:dyDescent="0.2">
      <c r="A5" s="236" t="s">
        <v>180</v>
      </c>
      <c r="B5" s="236"/>
      <c r="C5" s="236"/>
      <c r="D5" s="236"/>
      <c r="E5" s="236"/>
      <c r="F5" s="236"/>
    </row>
    <row r="6" spans="1:7" x14ac:dyDescent="0.2">
      <c r="A6" s="236" t="s">
        <v>213</v>
      </c>
      <c r="B6" s="236"/>
      <c r="C6" s="236"/>
      <c r="D6" s="236"/>
      <c r="E6" s="236"/>
      <c r="F6" s="236"/>
    </row>
    <row r="7" spans="1:7" ht="15" x14ac:dyDescent="0.25">
      <c r="A7" s="237"/>
      <c r="B7" s="237"/>
      <c r="C7" s="237"/>
      <c r="D7" s="237"/>
      <c r="E7" s="237"/>
      <c r="F7" s="237"/>
    </row>
    <row r="8" spans="1:7" ht="15" x14ac:dyDescent="0.25">
      <c r="A8" s="237"/>
      <c r="B8" s="237"/>
      <c r="C8" s="237"/>
      <c r="D8" s="237"/>
      <c r="E8" s="237"/>
      <c r="F8" s="237"/>
    </row>
    <row r="9" spans="1:7" ht="69" customHeight="1" x14ac:dyDescent="0.2">
      <c r="A9" s="239" t="s">
        <v>182</v>
      </c>
      <c r="B9" s="240"/>
      <c r="C9" s="240"/>
      <c r="D9" s="240"/>
      <c r="E9" s="240"/>
      <c r="F9" s="241"/>
    </row>
    <row r="10" spans="1:7" ht="69" customHeight="1" x14ac:dyDescent="0.2">
      <c r="A10" s="239" t="s">
        <v>214</v>
      </c>
      <c r="B10" s="240"/>
      <c r="C10" s="240"/>
      <c r="D10" s="240"/>
      <c r="E10" s="240"/>
      <c r="F10" s="241"/>
    </row>
    <row r="11" spans="1:7" ht="69" customHeight="1" x14ac:dyDescent="0.2">
      <c r="A11" s="242"/>
      <c r="B11" s="243"/>
      <c r="C11" s="243"/>
      <c r="D11" s="243"/>
      <c r="E11" s="243"/>
      <c r="F11" s="244"/>
    </row>
    <row r="12" spans="1:7" ht="69" customHeight="1" x14ac:dyDescent="0.2">
      <c r="A12" s="242"/>
      <c r="B12" s="243"/>
      <c r="C12" s="243"/>
      <c r="D12" s="243"/>
      <c r="E12" s="243"/>
      <c r="F12" s="244"/>
    </row>
    <row r="13" spans="1:7" ht="15" x14ac:dyDescent="0.25">
      <c r="A13" s="28"/>
      <c r="B13" s="28"/>
      <c r="C13" s="28"/>
      <c r="D13" s="28"/>
      <c r="E13" s="28"/>
      <c r="F13" s="28"/>
    </row>
    <row r="14" spans="1:7" ht="15" x14ac:dyDescent="0.25">
      <c r="A14" s="28"/>
      <c r="B14" s="28"/>
      <c r="C14" s="28"/>
      <c r="D14" s="28"/>
      <c r="E14" s="28"/>
      <c r="F14" s="28"/>
    </row>
    <row r="15" spans="1:7" ht="15" x14ac:dyDescent="0.25">
      <c r="A15" s="28"/>
      <c r="B15" s="28"/>
      <c r="C15" s="28"/>
      <c r="D15" s="28"/>
      <c r="E15" s="28"/>
      <c r="F15" s="28"/>
    </row>
    <row r="16" spans="1:7" ht="15" x14ac:dyDescent="0.25">
      <c r="A16" s="28"/>
      <c r="B16" s="28"/>
      <c r="C16" s="28"/>
      <c r="D16" s="28"/>
      <c r="E16" s="28"/>
      <c r="F16" s="28"/>
    </row>
    <row r="17" spans="1:6" ht="15" x14ac:dyDescent="0.25">
      <c r="A17" s="28" t="s">
        <v>223</v>
      </c>
      <c r="B17" s="28"/>
      <c r="C17" s="28"/>
      <c r="D17" s="28" t="s">
        <v>82</v>
      </c>
      <c r="E17" s="28"/>
      <c r="F17" s="28"/>
    </row>
    <row r="18" spans="1:6" ht="15" x14ac:dyDescent="0.25">
      <c r="A18" s="28" t="s">
        <v>207</v>
      </c>
      <c r="B18" s="28"/>
      <c r="C18" s="28"/>
      <c r="D18" s="29" t="s">
        <v>210</v>
      </c>
      <c r="E18" s="28"/>
      <c r="F18" s="28"/>
    </row>
    <row r="19" spans="1:6" ht="15" x14ac:dyDescent="0.25">
      <c r="A19" s="28" t="s">
        <v>203</v>
      </c>
      <c r="B19" s="28"/>
      <c r="C19" s="28"/>
      <c r="D19" s="28"/>
      <c r="E19" s="28"/>
      <c r="F19" s="28"/>
    </row>
    <row r="20" spans="1:6" ht="15" x14ac:dyDescent="0.25">
      <c r="A20" s="28"/>
      <c r="B20" s="28"/>
      <c r="C20" s="28"/>
      <c r="D20" s="28"/>
      <c r="E20" s="28"/>
      <c r="F20" s="28"/>
    </row>
    <row r="21" spans="1:6" ht="15" x14ac:dyDescent="0.25">
      <c r="A21" s="29"/>
      <c r="B21" s="29"/>
      <c r="C21" s="29"/>
      <c r="D21" s="29"/>
      <c r="E21" s="29"/>
      <c r="F21" s="29"/>
    </row>
    <row r="22" spans="1:6" ht="15" x14ac:dyDescent="0.25">
      <c r="A22" s="29"/>
      <c r="B22" s="29"/>
      <c r="C22" s="29"/>
      <c r="D22" s="29"/>
      <c r="E22" s="29"/>
      <c r="F22" s="29"/>
    </row>
    <row r="23" spans="1:6" ht="15" x14ac:dyDescent="0.25">
      <c r="A23" s="29"/>
      <c r="B23" s="29"/>
      <c r="C23" s="29"/>
      <c r="D23" s="29"/>
      <c r="E23" s="29"/>
      <c r="F23" s="29"/>
    </row>
    <row r="24" spans="1:6" ht="15" x14ac:dyDescent="0.25">
      <c r="A24" s="29"/>
      <c r="B24" s="29"/>
      <c r="C24" s="29"/>
      <c r="D24" s="29"/>
      <c r="E24" s="29"/>
      <c r="F24" s="29"/>
    </row>
  </sheetData>
  <mergeCells count="12">
    <mergeCell ref="A11:F11"/>
    <mergeCell ref="A12:F12"/>
    <mergeCell ref="A6:F6"/>
    <mergeCell ref="A5:F5"/>
    <mergeCell ref="A7:F7"/>
    <mergeCell ref="A8:F8"/>
    <mergeCell ref="A10:F10"/>
    <mergeCell ref="A2:F2"/>
    <mergeCell ref="A4:F4"/>
    <mergeCell ref="A3:F3"/>
    <mergeCell ref="A1:F1"/>
    <mergeCell ref="A9:F9"/>
  </mergeCells>
  <phoneticPr fontId="3" type="noConversion"/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DATA</vt:lpstr>
      <vt:lpstr>OPĆI PODACI</vt:lpstr>
      <vt:lpstr>IFP</vt:lpstr>
      <vt:lpstr>ISD</vt:lpstr>
      <vt:lpstr>INTi</vt:lpstr>
      <vt:lpstr>IPK</vt:lpstr>
      <vt:lpstr>IB</vt:lpstr>
      <vt:lpstr>IB!Podrucje_ispisa</vt:lpstr>
      <vt:lpstr>IFP!Podrucje_ispisa</vt:lpstr>
      <vt:lpstr>INTi!Podrucje_ispisa</vt:lpstr>
      <vt:lpstr>IPK!Podrucje_ispisa</vt:lpstr>
      <vt:lpstr>ISD!Podrucje_ispisa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Snjezana Milovanovic</cp:lastModifiedBy>
  <cp:lastPrinted>2017-10-26T11:41:25Z</cp:lastPrinted>
  <dcterms:created xsi:type="dcterms:W3CDTF">2003-11-19T18:37:16Z</dcterms:created>
  <dcterms:modified xsi:type="dcterms:W3CDTF">2017-10-26T11:54:28Z</dcterms:modified>
</cp:coreProperties>
</file>