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</definedNames>
  <calcPr fullCalcOnLoad="1" refMode="R1C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<sst xmlns="http://schemas.openxmlformats.org/spreadsheetml/2006/main" count="313" uniqueCount="260">
  <si>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</si>
  <si>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</si>
  <si>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</si>
  <si>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</si>
  <si>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</si>
  <si>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</si>
  <si>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</si>
  <si>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</si>
  <si>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</si>
  <si>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</si>
  <si>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</si>
  <si>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</si>
  <si>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</si>
  <si>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</si>
  <si>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</si>
  <si>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</si>
  <si>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</si>
  <si>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</si>
  <si>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</si>
  <si>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</si>
  <si>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</si>
  <si>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</si>
  <si>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</si>
  <si>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</si>
  <si>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</si>
  <si>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</si>
  <si>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</si>
  <si>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</si>
  <si>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</si>
  <si>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</si>
  <si>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</si>
  <si>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</si>
  <si>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</si>
  <si>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</si>
  <si>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</si>
  <si>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</si>
  <si>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</si>
  <si>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</si>
  <si>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</si>
  <si>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</si>
  <si>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</si>
  <si>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</si>
  <si>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</si>
  <si>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</si>
  <si>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</si>
  <si>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</si>
  <si>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</si>
  <si>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</si>
  <si>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</si>
  <si>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</si>
  <si>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</si>
  <si>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</si>
  <si>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</si>
  <si>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</si>
  <si>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</si>
  <si>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</si>
  <si>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</si>
  <si>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</si>
  <si>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</si>
  <si>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</si>
  <si>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</si>
  <si>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</si>
  <si>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</si>
  <si>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</si>
  <si>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</si>
  <si>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</si>
  <si>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</si>
  <si>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</si>
  <si>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</si>
  <si>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</si>
  <si>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</si>
  <si>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</si>
  <si>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</si>
  <si>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</si>
  <si>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</si>
  <si>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</si>
  <si>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</si>
  <si>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</si>
  <si>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</si>
  <si>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</si>
  <si>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</si>
  <si>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</si>
  <si>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</si>
  <si>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</si>
  <si>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</si>
  <si>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</si>
  <si>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</si>
  <si>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</si>
  <si>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</si>
  <si>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</si>
  <si>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</si>
  <si>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</si>
  <si>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</si>
  <si>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</si>
  <si>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</si>
  <si>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</si>
  <si>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</si>
  <si>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</si>
  <si>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</si>
  <si>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</si>
  <si>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</si>
  <si>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</si>
  <si>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</si>
  <si>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</si>
  <si>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</si>
  <si>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</si>
  <si>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</si>
  <si>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</si>
  <si>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</si>
  <si>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</si>
  <si>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</si>
  <si>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</si>
  <si>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</si>
  <si>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</si>
  <si>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</si>
  <si>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</si>
  <si>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</si>
  <si>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</si>
  <si>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</si>
  <si>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</si>
  <si>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</si>
  <si>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</si>
  <si>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</si>
  <si>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</si>
  <si>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</si>
  <si>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</si>
  <si>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</si>
  <si>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</si>
  <si>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</si>
  <si>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</si>
  <si>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</si>
  <si>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</si>
  <si>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</si>
  <si>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</si>
  <si>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</si>
  <si>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</si>
  <si>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</si>
  <si>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</si>
  <si>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</si>
  <si>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</si>
  <si>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</si>
  <si>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</si>
  <si>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</si>
  <si>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</si>
  <si>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</si>
  <si>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</si>
  <si>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</si>
  <si>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</si>
  <si>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</si>
  <si>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</si>
  <si>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</si>
  <si>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</si>
  <si>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</si>
  <si>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</si>
  <si>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</si>
  <si>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</si>
  <si>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</si>
  <si>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</si>
  <si>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</si>
  <si>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</si>
  <si>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</si>
  <si>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</si>
  <si>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</si>
  <si>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</si>
  <si>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</si>
  <si>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</si>
  <si>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</si>
  <si>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</si>
  <si>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</si>
  <si>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</si>
  <si>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</si>
  <si>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</si>
  <si>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</si>
  <si>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</si>
  <si>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</si>
  <si>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</si>
  <si>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</si>
  <si>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</si>
  <si>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</si>
  <si>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</si>
  <si>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</si>
  <si>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</si>
  <si>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</si>
  <si>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</si>
  <si>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</si>
  <si>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</si>
  <si>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</si>
  <si>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</si>
  <si>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</si>
  <si>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</si>
  <si>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</si>
  <si>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</si>
  <si>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</si>
  <si>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</si>
  <si>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</si>
  <si>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</si>
  <si>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</si>
  <si>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</si>
  <si>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</si>
  <si>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</si>
  <si>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</si>
  <si>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</si>
  <si>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</si>
  <si>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</si>
  <si>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</si>
  <si>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</si>
  <si>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</si>
  <si>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</si>
  <si>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</si>
  <si>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</si>
  <si>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</si>
  <si>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</si>
  <si>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</si>
  <si>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</si>
  <si>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</si>
  <si>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</si>
  <si>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</si>
  <si>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</si>
  <si>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</si>
  <si>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</si>
  <si>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</si>
  <si>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</si>
  <si>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</si>
  <si>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</si>
  <si>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</si>
  <si>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</si>
  <si>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</si>
  <si>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</si>
  <si>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</si>
  <si>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</si>
  <si>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</si>
  <si>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</si>
  <si>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</si>
  <si>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</si>
  <si>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</si>
  <si>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 xml:space="preserve">MEĐIMURSKA </t>
  </si>
  <si>
    <t>28</t>
  </si>
  <si>
    <t>info@fgi.hr</t>
  </si>
  <si>
    <t>www.fgi.hr</t>
  </si>
  <si>
    <t>NE</t>
  </si>
  <si>
    <t>6612</t>
  </si>
  <si>
    <t>POTREBICA ANDREA</t>
  </si>
  <si>
    <t>042660908</t>
  </si>
  <si>
    <t>042203187</t>
  </si>
  <si>
    <t>STAMBOLIJA BRANISLAV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</si>
  <si>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</si>
  <si>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</si>
  <si>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</si>
  <si>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</si>
  <si>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Izvještajno razdoblje: 01.01.2011. -31.03.2011.</t>
  </si>
  <si>
    <t>Naziv fonda:  ZIF Breza d.d.</t>
  </si>
  <si>
    <t xml:space="preserve">Naziv fonda:  ZIF Breza d.d.    </t>
  </si>
  <si>
    <t>OIB: 75111210338</t>
  </si>
  <si>
    <t>Nije bilo promjena računovodstvenih politika.</t>
  </si>
  <si>
    <t>Datum izvješća:31.03.2011</t>
  </si>
  <si>
    <t>Sastavio:    Andrea Potrebica</t>
  </si>
  <si>
    <t>Telefon:    042660908</t>
  </si>
  <si>
    <t>Branislav Stambolija</t>
  </si>
  <si>
    <t xml:space="preserve">Za razdoblje:  01.01.2011. -31.03.2011.      </t>
  </si>
  <si>
    <t>VARAŽDINSKA</t>
  </si>
</sst>
</file>

<file path=xl/styles.xml><?xml version="1.0" encoding="utf-8"?>
<styleSheet xmlns="http://schemas.openxmlformats.org/spreadsheetml/2006/main">
  <numFmts count="7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  <numFmt numFmtId="226" formatCode="#,##0\ _k_n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2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1" applyFont="1" applyFill="1" applyAlignment="1">
      <alignment/>
      <protection/>
    </xf>
    <xf numFmtId="0" fontId="0" fillId="0" borderId="0" xfId="51" applyFont="1" applyFill="1" applyBorder="1">
      <alignment vertical="top"/>
      <protection/>
    </xf>
    <xf numFmtId="14" fontId="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11" fillId="0" borderId="12" xfId="51" applyFont="1" applyFill="1" applyBorder="1" applyAlignment="1" applyProtection="1">
      <alignment horizontal="right"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wrapText="1"/>
      <protection hidden="1"/>
    </xf>
    <xf numFmtId="0" fontId="11" fillId="0" borderId="0" xfId="51" applyFont="1" applyFill="1" applyBorder="1" applyAlignment="1" applyProtection="1">
      <alignment horizontal="right"/>
      <protection hidden="1"/>
    </xf>
    <xf numFmtId="0" fontId="11" fillId="0" borderId="12" xfId="51" applyFont="1" applyFill="1" applyBorder="1" applyAlignment="1" applyProtection="1">
      <alignment horizontal="right" wrapText="1"/>
      <protection hidden="1"/>
    </xf>
    <xf numFmtId="0" fontId="11" fillId="0" borderId="0" xfId="51" applyFont="1" applyFill="1" applyBorder="1" applyAlignment="1" applyProtection="1">
      <alignment horizontal="right" wrapText="1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11" fillId="0" borderId="1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13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 hidden="1" locked="0"/>
    </xf>
    <xf numFmtId="0" fontId="0" fillId="0" borderId="15" xfId="51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0" fontId="3" fillId="0" borderId="13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Alignment="1" applyProtection="1">
      <alignment vertical="top" wrapText="1"/>
      <protection hidden="1"/>
    </xf>
    <xf numFmtId="0" fontId="11" fillId="0" borderId="0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top"/>
      <protection hidden="1"/>
    </xf>
    <xf numFmtId="0" fontId="0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0" fillId="0" borderId="17" xfId="51" applyFont="1" applyFill="1" applyBorder="1" applyAlignment="1" applyProtection="1">
      <alignment horizontal="center"/>
      <protection hidden="1"/>
    </xf>
    <xf numFmtId="0" fontId="0" fillId="0" borderId="17" xfId="51" applyFont="1" applyFill="1" applyBorder="1" applyProtection="1">
      <alignment vertical="top"/>
      <protection hidden="1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Fill="1" applyBorder="1" applyAlignment="1" applyProtection="1">
      <alignment horizontal="right" vertical="center"/>
      <protection hidden="1"/>
    </xf>
    <xf numFmtId="0" fontId="0" fillId="0" borderId="0" xfId="51" applyFont="1" applyFill="1" applyBorder="1" applyAlignment="1" applyProtection="1">
      <alignment vertical="center"/>
      <protection hidden="1"/>
    </xf>
    <xf numFmtId="0" fontId="14" fillId="0" borderId="0" xfId="53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vertical="center"/>
      <protection hidden="1"/>
    </xf>
    <xf numFmtId="0" fontId="0" fillId="0" borderId="0" xfId="51" applyFont="1" applyFill="1" applyBorder="1" applyAlignment="1" applyProtection="1">
      <alignment horizontal="right" vertical="top"/>
      <protection hidden="1"/>
    </xf>
    <xf numFmtId="0" fontId="14" fillId="0" borderId="0" xfId="51" applyFont="1" applyFill="1" applyBorder="1" applyAlignment="1" applyProtection="1">
      <alignment horizontal="left"/>
      <protection hidden="1"/>
    </xf>
    <xf numFmtId="0" fontId="7" fillId="0" borderId="0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>
      <alignment horizontal="center"/>
      <protection/>
    </xf>
    <xf numFmtId="0" fontId="0" fillId="0" borderId="18" xfId="51" applyFont="1" applyFill="1" applyBorder="1" applyProtection="1">
      <alignment vertical="top"/>
      <protection hidden="1"/>
    </xf>
    <xf numFmtId="0" fontId="0" fillId="0" borderId="18" xfId="51" applyFont="1" applyFill="1" applyBorder="1">
      <alignment vertical="top"/>
      <protection/>
    </xf>
    <xf numFmtId="0" fontId="0" fillId="0" borderId="17" xfId="51" applyFont="1" applyFill="1" applyBorder="1" applyAlignment="1">
      <alignment/>
      <protection/>
    </xf>
    <xf numFmtId="0" fontId="0" fillId="0" borderId="19" xfId="51" applyFont="1" applyFill="1" applyBorder="1" applyAlignment="1">
      <alignment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2" xfId="51" applyFont="1" applyFill="1" applyBorder="1">
      <alignment vertical="top"/>
      <protection/>
    </xf>
    <xf numFmtId="0" fontId="6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horizontal="left" vertical="center" wrapText="1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10" fillId="0" borderId="12" xfId="51" applyFont="1" applyFill="1" applyBorder="1" applyAlignment="1" applyProtection="1">
      <alignment/>
      <protection hidden="1"/>
    </xf>
    <xf numFmtId="0" fontId="11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left"/>
      <protection hidden="1"/>
    </xf>
    <xf numFmtId="0" fontId="11" fillId="0" borderId="11" xfId="51" applyFont="1" applyFill="1" applyBorder="1" applyAlignment="1" applyProtection="1">
      <alignment horizontal="left" vertical="center" wrapText="1"/>
      <protection hidden="1"/>
    </xf>
    <xf numFmtId="0" fontId="0" fillId="0" borderId="12" xfId="51" applyFont="1" applyFill="1" applyBorder="1" applyProtection="1">
      <alignment vertical="top"/>
      <protection hidden="1"/>
    </xf>
    <xf numFmtId="0" fontId="11" fillId="0" borderId="11" xfId="51" applyFont="1" applyFill="1" applyBorder="1" applyAlignment="1" applyProtection="1">
      <alignment horizontal="left" wrapText="1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 applyProtection="1">
      <alignment/>
      <protection hidden="1" locked="0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3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1" applyFont="1" applyFill="1" applyBorder="1" applyAlignment="1" applyProtection="1">
      <alignment vertical="top"/>
      <protection hidden="1"/>
    </xf>
    <xf numFmtId="49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horizontal="left" vertical="top" wrapText="1"/>
      <protection hidden="1"/>
    </xf>
    <xf numFmtId="0" fontId="0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top"/>
      <protection/>
    </xf>
    <xf numFmtId="0" fontId="0" fillId="0" borderId="12" xfId="51" applyFont="1" applyFill="1" applyBorder="1" applyAlignment="1" applyProtection="1">
      <alignment horizontal="left" vertical="top" indent="2"/>
      <protection hidden="1"/>
    </xf>
    <xf numFmtId="0" fontId="0" fillId="0" borderId="12" xfId="51" applyFont="1" applyFill="1" applyBorder="1" applyAlignment="1" applyProtection="1">
      <alignment horizontal="left" vertical="top" wrapText="1" indent="2"/>
      <protection hidden="1"/>
    </xf>
    <xf numFmtId="0" fontId="11" fillId="0" borderId="11" xfId="51" applyFont="1" applyFill="1" applyBorder="1" applyAlignment="1" applyProtection="1">
      <alignment horizontal="left" vertical="top"/>
      <protection hidden="1"/>
    </xf>
    <xf numFmtId="0" fontId="3" fillId="0" borderId="11" xfId="51" applyFont="1" applyFill="1" applyBorder="1" applyAlignment="1" applyProtection="1">
      <alignment horizontal="left" vertical="center"/>
      <protection hidden="1" locked="0"/>
    </xf>
    <xf numFmtId="49" fontId="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1" applyFont="1" applyFill="1" applyBorder="1" applyAlignment="1" applyProtection="1">
      <alignment horizontal="left"/>
      <protection hidden="1"/>
    </xf>
    <xf numFmtId="0" fontId="0" fillId="0" borderId="19" xfId="51" applyFont="1" applyFill="1" applyBorder="1" applyProtection="1">
      <alignment vertical="top"/>
      <protection hidden="1"/>
    </xf>
    <xf numFmtId="0" fontId="0" fillId="0" borderId="14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4" fillId="0" borderId="12" xfId="52" applyFont="1" applyFill="1" applyBorder="1" applyAlignment="1" applyProtection="1">
      <alignment vertical="center"/>
      <protection hidden="1"/>
    </xf>
    <xf numFmtId="0" fontId="15" fillId="0" borderId="11" xfId="51" applyFont="1" applyFill="1" applyBorder="1" applyAlignment="1" applyProtection="1">
      <alignment horizontal="left" vertical="center"/>
      <protection hidden="1"/>
    </xf>
    <xf numFmtId="0" fontId="7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/>
      <protection hidden="1"/>
    </xf>
    <xf numFmtId="0" fontId="6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 wrapText="1"/>
      <protection hidden="1"/>
    </xf>
    <xf numFmtId="0" fontId="0" fillId="0" borderId="21" xfId="51" applyFont="1" applyFill="1" applyBorder="1" applyProtection="1">
      <alignment vertical="top"/>
      <protection hidden="1"/>
    </xf>
    <xf numFmtId="0" fontId="0" fillId="0" borderId="13" xfId="51" applyFont="1" applyFill="1" applyBorder="1" applyAlignment="1" applyProtection="1">
      <alignment horizontal="left" vertical="top" wrapText="1"/>
      <protection hidden="1"/>
    </xf>
    <xf numFmtId="0" fontId="0" fillId="0" borderId="15" xfId="51" applyFont="1" applyFill="1" applyBorder="1" applyAlignment="1" applyProtection="1">
      <alignment horizontal="right" vertical="top" wrapText="1"/>
      <protection hidden="1"/>
    </xf>
    <xf numFmtId="0" fontId="0" fillId="0" borderId="15" xfId="51" applyFont="1" applyFill="1" applyBorder="1" applyProtection="1">
      <alignment vertical="top"/>
      <protection hidden="1"/>
    </xf>
    <xf numFmtId="0" fontId="0" fillId="0" borderId="14" xfId="51" applyFont="1" applyFill="1" applyBorder="1" applyProtection="1">
      <alignment vertical="top"/>
      <protection hidden="1"/>
    </xf>
    <xf numFmtId="0" fontId="2" fillId="0" borderId="13" xfId="35" applyFill="1" applyBorder="1" applyAlignment="1" applyProtection="1">
      <alignment horizontal="left" vertical="center"/>
      <protection hidden="1" locked="0"/>
    </xf>
    <xf numFmtId="49" fontId="2" fillId="0" borderId="13" xfId="35" applyNumberFormat="1" applyFill="1" applyBorder="1" applyAlignment="1" applyProtection="1">
      <alignment horizontal="left" vertical="center"/>
      <protection hidden="1" locked="0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/>
    </xf>
    <xf numFmtId="0" fontId="14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7" fillId="0" borderId="12" xfId="58" applyFill="1" applyBorder="1" applyAlignment="1">
      <alignment/>
      <protection/>
    </xf>
    <xf numFmtId="0" fontId="8" fillId="0" borderId="23" xfId="51" applyFont="1" applyFill="1" applyBorder="1" applyAlignment="1">
      <alignment/>
      <protection/>
    </xf>
    <xf numFmtId="0" fontId="8" fillId="0" borderId="17" xfId="51" applyFont="1" applyFill="1" applyBorder="1" applyAlignment="1">
      <alignment/>
      <protection/>
    </xf>
    <xf numFmtId="0" fontId="12" fillId="0" borderId="15" xfId="51" applyFont="1" applyFill="1" applyBorder="1" applyAlignment="1" applyProtection="1">
      <alignment horizontal="center" vertical="top"/>
      <protection hidden="1"/>
    </xf>
    <xf numFmtId="0" fontId="0" fillId="0" borderId="15" xfId="51" applyFont="1" applyFill="1" applyBorder="1" applyAlignment="1" applyProtection="1">
      <alignment horizontal="center"/>
      <protection hidden="1"/>
    </xf>
    <xf numFmtId="0" fontId="3" fillId="0" borderId="11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12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0" fontId="8" fillId="0" borderId="0" xfId="51" applyFont="1" applyFill="1" applyBorder="1" applyAlignment="1">
      <alignment horizontal="center"/>
      <protection/>
    </xf>
    <xf numFmtId="0" fontId="6" fillId="0" borderId="24" xfId="51" applyFont="1" applyFill="1" applyBorder="1" applyAlignment="1" applyProtection="1">
      <alignment horizontal="center" vertical="top"/>
      <protection hidden="1"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6" xfId="0" applyNumberFormat="1" applyFont="1" applyBorder="1" applyAlignment="1">
      <alignment horizontal="left" vertical="center" wrapText="1"/>
    </xf>
    <xf numFmtId="0" fontId="22" fillId="0" borderId="27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left" vertical="center" wrapText="1"/>
    </xf>
    <xf numFmtId="0" fontId="18" fillId="0" borderId="26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8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29.57421875" style="51" customWidth="1"/>
    <col min="2" max="2" width="3.140625" style="51" customWidth="1"/>
    <col min="3" max="9" width="14.7109375" style="51" customWidth="1"/>
    <col min="10" max="16384" width="9.140625" style="51" customWidth="1"/>
  </cols>
  <sheetData>
    <row r="1" spans="1:9" ht="15.75">
      <c r="A1" s="167" t="s">
        <v>229</v>
      </c>
      <c r="B1" s="168"/>
      <c r="C1" s="168"/>
      <c r="D1" s="168"/>
      <c r="E1" s="105"/>
      <c r="F1" s="105"/>
      <c r="G1" s="105"/>
      <c r="H1" s="105"/>
      <c r="I1" s="106"/>
    </row>
    <row r="2" spans="1:9" ht="12.75">
      <c r="A2" s="107"/>
      <c r="B2" s="52"/>
      <c r="C2" s="52"/>
      <c r="D2" s="52"/>
      <c r="E2" s="52"/>
      <c r="F2" s="52"/>
      <c r="G2" s="52"/>
      <c r="H2" s="52"/>
      <c r="I2" s="108"/>
    </row>
    <row r="3" spans="1:9" ht="12.75">
      <c r="A3" s="171" t="s">
        <v>160</v>
      </c>
      <c r="B3" s="172"/>
      <c r="C3" s="172"/>
      <c r="D3" s="173"/>
      <c r="E3" s="53">
        <v>40544</v>
      </c>
      <c r="F3" s="3"/>
      <c r="G3" s="4" t="s">
        <v>161</v>
      </c>
      <c r="H3" s="53">
        <v>40633</v>
      </c>
      <c r="I3" s="109"/>
    </row>
    <row r="4" spans="1:9" ht="12.75">
      <c r="A4" s="110"/>
      <c r="B4" s="5"/>
      <c r="C4" s="5"/>
      <c r="D4" s="5"/>
      <c r="E4" s="6"/>
      <c r="F4" s="6"/>
      <c r="G4" s="5"/>
      <c r="H4" s="5"/>
      <c r="I4" s="111"/>
    </row>
    <row r="5" spans="1:9" ht="15.75">
      <c r="A5" s="174" t="s">
        <v>222</v>
      </c>
      <c r="B5" s="175"/>
      <c r="C5" s="175"/>
      <c r="D5" s="175"/>
      <c r="E5" s="175"/>
      <c r="F5" s="175"/>
      <c r="G5" s="175"/>
      <c r="H5" s="175"/>
      <c r="I5" s="176"/>
    </row>
    <row r="6" spans="1:9" ht="15.75">
      <c r="A6" s="112"/>
      <c r="B6" s="177" t="s">
        <v>162</v>
      </c>
      <c r="C6" s="178"/>
      <c r="D6" s="178"/>
      <c r="E6" s="178"/>
      <c r="F6" s="178"/>
      <c r="G6" s="178"/>
      <c r="H6" s="178"/>
      <c r="I6" s="113"/>
    </row>
    <row r="7" spans="1:9" ht="12.75">
      <c r="A7" s="114" t="s">
        <v>163</v>
      </c>
      <c r="B7" s="55"/>
      <c r="C7" s="56" t="s">
        <v>230</v>
      </c>
      <c r="D7" s="57"/>
      <c r="E7" s="58"/>
      <c r="F7" s="58"/>
      <c r="G7" s="58"/>
      <c r="H7" s="58"/>
      <c r="I7" s="115"/>
    </row>
    <row r="8" spans="1:9" ht="12.75">
      <c r="A8" s="116"/>
      <c r="B8" s="59"/>
      <c r="C8" s="8"/>
      <c r="D8" s="8"/>
      <c r="E8" s="58"/>
      <c r="F8" s="58"/>
      <c r="G8" s="58"/>
      <c r="H8" s="58"/>
      <c r="I8" s="115"/>
    </row>
    <row r="9" spans="1:9" ht="12.75">
      <c r="A9" s="117" t="s">
        <v>164</v>
      </c>
      <c r="B9" s="60"/>
      <c r="C9" s="56" t="s">
        <v>231</v>
      </c>
      <c r="D9" s="57"/>
      <c r="E9" s="58"/>
      <c r="F9" s="58"/>
      <c r="G9" s="58"/>
      <c r="H9" s="58"/>
      <c r="I9" s="118"/>
    </row>
    <row r="10" spans="1:9" ht="12.75">
      <c r="A10" s="119"/>
      <c r="B10" s="61"/>
      <c r="C10" s="54"/>
      <c r="D10" s="8"/>
      <c r="E10" s="8"/>
      <c r="F10" s="8"/>
      <c r="G10" s="8"/>
      <c r="H10" s="8"/>
      <c r="I10" s="118"/>
    </row>
    <row r="11" spans="1:9" ht="12.75">
      <c r="A11" s="117" t="s">
        <v>165</v>
      </c>
      <c r="B11" s="61"/>
      <c r="C11" s="56" t="s">
        <v>232</v>
      </c>
      <c r="D11" s="57"/>
      <c r="E11" s="8"/>
      <c r="F11" s="8"/>
      <c r="G11" s="8"/>
      <c r="H11" s="8"/>
      <c r="I11" s="118"/>
    </row>
    <row r="12" spans="1:9" ht="12.75">
      <c r="A12" s="119"/>
      <c r="B12" s="61"/>
      <c r="C12" s="8"/>
      <c r="D12" s="8"/>
      <c r="E12" s="8"/>
      <c r="F12" s="8"/>
      <c r="G12" s="8"/>
      <c r="H12" s="8"/>
      <c r="I12" s="118"/>
    </row>
    <row r="13" spans="1:9" ht="12.75">
      <c r="A13" s="114" t="s">
        <v>166</v>
      </c>
      <c r="B13" s="55"/>
      <c r="C13" s="62" t="s">
        <v>233</v>
      </c>
      <c r="D13" s="63"/>
      <c r="E13" s="63"/>
      <c r="F13" s="63"/>
      <c r="G13" s="63"/>
      <c r="H13" s="57"/>
      <c r="I13" s="120"/>
    </row>
    <row r="14" spans="1:9" ht="12.75">
      <c r="A14" s="116"/>
      <c r="B14" s="59"/>
      <c r="C14" s="64"/>
      <c r="D14" s="8"/>
      <c r="E14" s="8"/>
      <c r="F14" s="8"/>
      <c r="G14" s="8"/>
      <c r="H14" s="8"/>
      <c r="I14" s="118"/>
    </row>
    <row r="15" spans="1:9" ht="12.75">
      <c r="A15" s="114" t="s">
        <v>167</v>
      </c>
      <c r="B15" s="55"/>
      <c r="C15" s="65">
        <v>42000</v>
      </c>
      <c r="D15" s="66"/>
      <c r="E15" s="8"/>
      <c r="F15" s="62" t="s">
        <v>234</v>
      </c>
      <c r="G15" s="63"/>
      <c r="H15" s="57"/>
      <c r="I15" s="121"/>
    </row>
    <row r="16" spans="1:9" ht="12.75">
      <c r="A16" s="116"/>
      <c r="B16" s="59"/>
      <c r="C16" s="8"/>
      <c r="D16" s="8"/>
      <c r="E16" s="8"/>
      <c r="F16" s="8"/>
      <c r="G16" s="8"/>
      <c r="H16" s="8"/>
      <c r="I16" s="118"/>
    </row>
    <row r="17" spans="1:9" ht="12.75">
      <c r="A17" s="114" t="s">
        <v>168</v>
      </c>
      <c r="B17" s="55"/>
      <c r="C17" s="62" t="s">
        <v>235</v>
      </c>
      <c r="D17" s="63" t="s">
        <v>236</v>
      </c>
      <c r="E17" s="63"/>
      <c r="F17" s="63"/>
      <c r="G17" s="63"/>
      <c r="H17" s="57"/>
      <c r="I17" s="120"/>
    </row>
    <row r="18" spans="1:9" ht="12.75">
      <c r="A18" s="116"/>
      <c r="B18" s="59"/>
      <c r="C18" s="8"/>
      <c r="D18" s="8"/>
      <c r="E18" s="8"/>
      <c r="F18" s="8"/>
      <c r="G18" s="8"/>
      <c r="H18" s="8"/>
      <c r="I18" s="118"/>
    </row>
    <row r="19" spans="1:9" ht="12.75">
      <c r="A19" s="114" t="s">
        <v>169</v>
      </c>
      <c r="B19" s="55"/>
      <c r="C19" s="152" t="s">
        <v>237</v>
      </c>
      <c r="D19" s="63"/>
      <c r="E19" s="63"/>
      <c r="F19" s="63"/>
      <c r="G19" s="63"/>
      <c r="H19" s="57"/>
      <c r="I19" s="122"/>
    </row>
    <row r="20" spans="1:9" ht="12.75">
      <c r="A20" s="116"/>
      <c r="B20" s="59"/>
      <c r="C20" s="64"/>
      <c r="D20" s="8"/>
      <c r="E20" s="8"/>
      <c r="F20" s="8"/>
      <c r="G20" s="8"/>
      <c r="H20" s="8"/>
      <c r="I20" s="118"/>
    </row>
    <row r="21" spans="1:9" ht="12.75">
      <c r="A21" s="114" t="s">
        <v>170</v>
      </c>
      <c r="B21" s="55"/>
      <c r="C21" s="152" t="s">
        <v>238</v>
      </c>
      <c r="D21" s="63"/>
      <c r="E21" s="63"/>
      <c r="F21" s="63"/>
      <c r="G21" s="63"/>
      <c r="H21" s="57"/>
      <c r="I21" s="122"/>
    </row>
    <row r="22" spans="1:9" ht="12.75">
      <c r="A22" s="116"/>
      <c r="B22" s="59"/>
      <c r="C22" s="64"/>
      <c r="D22" s="8"/>
      <c r="E22" s="8"/>
      <c r="F22" s="8"/>
      <c r="G22" s="8"/>
      <c r="H22" s="8"/>
      <c r="I22" s="118"/>
    </row>
    <row r="23" spans="1:9" ht="12.75">
      <c r="A23" s="114" t="s">
        <v>171</v>
      </c>
      <c r="B23" s="55"/>
      <c r="C23" s="67">
        <v>472</v>
      </c>
      <c r="D23" s="62" t="s">
        <v>234</v>
      </c>
      <c r="E23" s="68"/>
      <c r="F23" s="69"/>
      <c r="G23" s="70"/>
      <c r="H23" s="59"/>
      <c r="I23" s="123"/>
    </row>
    <row r="24" spans="1:9" ht="12.75">
      <c r="A24" s="116"/>
      <c r="B24" s="59"/>
      <c r="C24" s="8"/>
      <c r="D24" s="8"/>
      <c r="E24" s="8"/>
      <c r="F24" s="8"/>
      <c r="G24" s="8"/>
      <c r="H24" s="8"/>
      <c r="I24" s="118"/>
    </row>
    <row r="25" spans="1:9" ht="12.75">
      <c r="A25" s="114" t="s">
        <v>172</v>
      </c>
      <c r="B25" s="55"/>
      <c r="C25" s="67">
        <v>5</v>
      </c>
      <c r="D25" s="62" t="s">
        <v>259</v>
      </c>
      <c r="E25" s="68"/>
      <c r="F25" s="68"/>
      <c r="G25" s="69"/>
      <c r="H25" s="71" t="s">
        <v>173</v>
      </c>
      <c r="I25" s="124">
        <v>0</v>
      </c>
    </row>
    <row r="26" spans="1:9" ht="12.75">
      <c r="A26" s="116"/>
      <c r="B26" s="59"/>
      <c r="C26" s="8"/>
      <c r="D26" s="8"/>
      <c r="E26" s="8"/>
      <c r="F26" s="8"/>
      <c r="G26" s="59"/>
      <c r="H26" s="72" t="s">
        <v>227</v>
      </c>
      <c r="I26" s="125"/>
    </row>
    <row r="27" spans="1:9" ht="12.75">
      <c r="A27" s="114" t="s">
        <v>174</v>
      </c>
      <c r="B27" s="55"/>
      <c r="C27" s="73" t="s">
        <v>239</v>
      </c>
      <c r="D27" s="74"/>
      <c r="E27" s="52"/>
      <c r="F27" s="75"/>
      <c r="G27" s="71" t="s">
        <v>175</v>
      </c>
      <c r="H27" s="55"/>
      <c r="I27" s="126" t="s">
        <v>240</v>
      </c>
    </row>
    <row r="28" spans="1:9" ht="12.75">
      <c r="A28" s="116"/>
      <c r="B28" s="59"/>
      <c r="C28" s="8"/>
      <c r="D28" s="75"/>
      <c r="E28" s="75"/>
      <c r="F28" s="75"/>
      <c r="G28" s="75"/>
      <c r="H28" s="8"/>
      <c r="I28" s="127"/>
    </row>
    <row r="29" spans="1:9" ht="12.75">
      <c r="A29" s="128" t="s">
        <v>176</v>
      </c>
      <c r="B29" s="76"/>
      <c r="C29" s="77"/>
      <c r="D29" s="77"/>
      <c r="E29" s="76" t="s">
        <v>177</v>
      </c>
      <c r="F29" s="78"/>
      <c r="G29" s="78"/>
      <c r="H29" s="77" t="s">
        <v>178</v>
      </c>
      <c r="I29" s="129"/>
    </row>
    <row r="30" spans="1:9" ht="12.75">
      <c r="A30" s="130"/>
      <c r="B30" s="52"/>
      <c r="C30" s="52"/>
      <c r="D30" s="8"/>
      <c r="E30" s="8"/>
      <c r="F30" s="8"/>
      <c r="G30" s="8"/>
      <c r="H30" s="79"/>
      <c r="I30" s="127"/>
    </row>
    <row r="31" spans="1:9" ht="12.75">
      <c r="A31" s="62"/>
      <c r="B31" s="80"/>
      <c r="C31" s="80"/>
      <c r="D31" s="81"/>
      <c r="E31" s="82"/>
      <c r="F31" s="80"/>
      <c r="G31" s="80"/>
      <c r="H31" s="56"/>
      <c r="I31" s="57"/>
    </row>
    <row r="32" spans="1:9" ht="12.75">
      <c r="A32" s="116"/>
      <c r="B32" s="59"/>
      <c r="C32" s="64"/>
      <c r="D32" s="83"/>
      <c r="E32" s="83"/>
      <c r="F32" s="83"/>
      <c r="G32" s="58"/>
      <c r="H32" s="8"/>
      <c r="I32" s="131"/>
    </row>
    <row r="33" spans="1:9" ht="12.75">
      <c r="A33" s="62"/>
      <c r="B33" s="80"/>
      <c r="C33" s="80"/>
      <c r="D33" s="81"/>
      <c r="E33" s="82"/>
      <c r="F33" s="80"/>
      <c r="G33" s="80"/>
      <c r="H33" s="56"/>
      <c r="I33" s="57"/>
    </row>
    <row r="34" spans="1:9" ht="12.75">
      <c r="A34" s="116"/>
      <c r="B34" s="59"/>
      <c r="C34" s="64"/>
      <c r="D34" s="83"/>
      <c r="E34" s="83"/>
      <c r="F34" s="83"/>
      <c r="G34" s="58"/>
      <c r="H34" s="8"/>
      <c r="I34" s="132"/>
    </row>
    <row r="35" spans="1:9" ht="12.75">
      <c r="A35" s="62"/>
      <c r="B35" s="80"/>
      <c r="C35" s="80"/>
      <c r="D35" s="81"/>
      <c r="E35" s="82"/>
      <c r="F35" s="80"/>
      <c r="G35" s="80"/>
      <c r="H35" s="56"/>
      <c r="I35" s="57"/>
    </row>
    <row r="36" spans="1:9" ht="12.75">
      <c r="A36" s="116"/>
      <c r="B36" s="59"/>
      <c r="C36" s="64"/>
      <c r="D36" s="83"/>
      <c r="E36" s="83"/>
      <c r="F36" s="83"/>
      <c r="G36" s="58"/>
      <c r="H36" s="8"/>
      <c r="I36" s="132"/>
    </row>
    <row r="37" spans="1:9" ht="12.75">
      <c r="A37" s="62"/>
      <c r="B37" s="80"/>
      <c r="C37" s="80"/>
      <c r="D37" s="81"/>
      <c r="E37" s="82"/>
      <c r="F37" s="80"/>
      <c r="G37" s="80"/>
      <c r="H37" s="56"/>
      <c r="I37" s="57"/>
    </row>
    <row r="38" spans="1:9" ht="12.75">
      <c r="A38" s="133"/>
      <c r="B38" s="85"/>
      <c r="C38" s="10"/>
      <c r="D38" s="11"/>
      <c r="E38" s="8"/>
      <c r="F38" s="10"/>
      <c r="G38" s="11"/>
      <c r="H38" s="8"/>
      <c r="I38" s="118"/>
    </row>
    <row r="39" spans="1:9" ht="12.75">
      <c r="A39" s="62"/>
      <c r="B39" s="80"/>
      <c r="C39" s="80"/>
      <c r="D39" s="81"/>
      <c r="E39" s="82"/>
      <c r="F39" s="80"/>
      <c r="G39" s="80"/>
      <c r="H39" s="56"/>
      <c r="I39" s="57"/>
    </row>
    <row r="40" spans="1:9" ht="12.75">
      <c r="A40" s="133"/>
      <c r="B40" s="85"/>
      <c r="C40" s="10"/>
      <c r="D40" s="11"/>
      <c r="E40" s="8"/>
      <c r="F40" s="10"/>
      <c r="G40" s="11"/>
      <c r="H40" s="8"/>
      <c r="I40" s="118"/>
    </row>
    <row r="41" spans="1:9" ht="12.75">
      <c r="A41" s="62"/>
      <c r="B41" s="80"/>
      <c r="C41" s="80"/>
      <c r="D41" s="81"/>
      <c r="E41" s="82"/>
      <c r="F41" s="80"/>
      <c r="G41" s="80"/>
      <c r="H41" s="56"/>
      <c r="I41" s="57"/>
    </row>
    <row r="42" spans="1:9" ht="12.75">
      <c r="A42" s="134"/>
      <c r="B42" s="86"/>
      <c r="C42" s="86"/>
      <c r="D42" s="86"/>
      <c r="E42" s="7"/>
      <c r="F42" s="86"/>
      <c r="G42" s="86"/>
      <c r="H42" s="87"/>
      <c r="I42" s="135"/>
    </row>
    <row r="43" spans="1:9" ht="12.75">
      <c r="A43" s="133"/>
      <c r="B43" s="85"/>
      <c r="C43" s="10"/>
      <c r="D43" s="11"/>
      <c r="E43" s="8"/>
      <c r="F43" s="10"/>
      <c r="G43" s="11"/>
      <c r="H43" s="8"/>
      <c r="I43" s="118"/>
    </row>
    <row r="44" spans="1:9" ht="12.75">
      <c r="A44" s="133"/>
      <c r="B44" s="84"/>
      <c r="C44" s="88"/>
      <c r="D44" s="54"/>
      <c r="E44" s="54"/>
      <c r="F44" s="88"/>
      <c r="G44" s="54"/>
      <c r="H44" s="54"/>
      <c r="I44" s="136"/>
    </row>
    <row r="45" spans="1:9" ht="12.75">
      <c r="A45" s="117" t="s">
        <v>179</v>
      </c>
      <c r="B45" s="60"/>
      <c r="C45" s="56"/>
      <c r="D45" s="57"/>
      <c r="E45" s="8"/>
      <c r="F45" s="62"/>
      <c r="G45" s="80"/>
      <c r="H45" s="80"/>
      <c r="I45" s="81"/>
    </row>
    <row r="46" spans="1:9" ht="12.75">
      <c r="A46" s="133"/>
      <c r="B46" s="85"/>
      <c r="C46" s="10"/>
      <c r="D46" s="11"/>
      <c r="E46" s="8"/>
      <c r="F46" s="10"/>
      <c r="G46" s="89"/>
      <c r="H46" s="90"/>
      <c r="I46" s="137"/>
    </row>
    <row r="47" spans="1:9" ht="12.75">
      <c r="A47" s="117" t="s">
        <v>180</v>
      </c>
      <c r="B47" s="60"/>
      <c r="C47" s="62" t="s">
        <v>241</v>
      </c>
      <c r="D47" s="68"/>
      <c r="E47" s="68"/>
      <c r="F47" s="68"/>
      <c r="G47" s="68"/>
      <c r="H47" s="68"/>
      <c r="I47" s="69"/>
    </row>
    <row r="48" spans="1:9" ht="12.75">
      <c r="A48" s="116"/>
      <c r="B48" s="59"/>
      <c r="C48" s="64" t="s">
        <v>181</v>
      </c>
      <c r="D48" s="8"/>
      <c r="E48" s="8"/>
      <c r="F48" s="8"/>
      <c r="G48" s="8"/>
      <c r="H48" s="8"/>
      <c r="I48" s="118"/>
    </row>
    <row r="49" spans="1:9" ht="12.75">
      <c r="A49" s="117" t="s">
        <v>182</v>
      </c>
      <c r="B49" s="60"/>
      <c r="C49" s="91" t="s">
        <v>242</v>
      </c>
      <c r="D49" s="92"/>
      <c r="E49" s="93"/>
      <c r="F49" s="8"/>
      <c r="G49" s="94" t="s">
        <v>183</v>
      </c>
      <c r="H49" s="91" t="s">
        <v>243</v>
      </c>
      <c r="I49" s="93"/>
    </row>
    <row r="50" spans="1:9" ht="12.75">
      <c r="A50" s="116"/>
      <c r="B50" s="59"/>
      <c r="C50" s="64"/>
      <c r="D50" s="8"/>
      <c r="E50" s="8"/>
      <c r="F50" s="8"/>
      <c r="G50" s="8"/>
      <c r="H50" s="8"/>
      <c r="I50" s="118"/>
    </row>
    <row r="51" spans="1:9" ht="12.75">
      <c r="A51" s="117" t="s">
        <v>169</v>
      </c>
      <c r="B51" s="60"/>
      <c r="C51" s="153" t="s">
        <v>245</v>
      </c>
      <c r="D51" s="92"/>
      <c r="E51" s="92"/>
      <c r="F51" s="92"/>
      <c r="G51" s="92"/>
      <c r="H51" s="92"/>
      <c r="I51" s="93"/>
    </row>
    <row r="52" spans="1:9" ht="12.75">
      <c r="A52" s="116"/>
      <c r="B52" s="59"/>
      <c r="C52" s="8"/>
      <c r="D52" s="8"/>
      <c r="E52" s="8"/>
      <c r="F52" s="8"/>
      <c r="G52" s="8"/>
      <c r="H52" s="8"/>
      <c r="I52" s="118"/>
    </row>
    <row r="53" spans="1:9" ht="12.75">
      <c r="A53" s="114" t="s">
        <v>184</v>
      </c>
      <c r="B53" s="55"/>
      <c r="C53" s="91" t="s">
        <v>244</v>
      </c>
      <c r="D53" s="92"/>
      <c r="E53" s="92"/>
      <c r="F53" s="92"/>
      <c r="G53" s="92"/>
      <c r="H53" s="92"/>
      <c r="I53" s="138"/>
    </row>
    <row r="54" spans="1:9" ht="12.75">
      <c r="A54" s="112"/>
      <c r="B54" s="54"/>
      <c r="C54" s="5" t="s">
        <v>185</v>
      </c>
      <c r="D54" s="95"/>
      <c r="E54" s="95"/>
      <c r="F54" s="95"/>
      <c r="G54" s="95"/>
      <c r="H54" s="95"/>
      <c r="I54" s="139"/>
    </row>
    <row r="55" spans="1:9" ht="12.75">
      <c r="A55" s="112"/>
      <c r="B55" s="54"/>
      <c r="C55" s="5"/>
      <c r="D55" s="95"/>
      <c r="E55" s="95"/>
      <c r="F55" s="95"/>
      <c r="G55" s="95"/>
      <c r="H55" s="95"/>
      <c r="I55" s="139"/>
    </row>
    <row r="56" spans="1:9" ht="12.75">
      <c r="A56" s="112"/>
      <c r="B56" s="164" t="s">
        <v>186</v>
      </c>
      <c r="C56" s="165"/>
      <c r="D56" s="165"/>
      <c r="E56" s="165"/>
      <c r="F56" s="50"/>
      <c r="G56" s="50"/>
      <c r="H56" s="50"/>
      <c r="I56" s="140"/>
    </row>
    <row r="57" spans="1:9" ht="12.75">
      <c r="A57" s="112"/>
      <c r="B57" s="164" t="s">
        <v>223</v>
      </c>
      <c r="C57" s="165"/>
      <c r="D57" s="165"/>
      <c r="E57" s="165"/>
      <c r="F57" s="165"/>
      <c r="G57" s="165"/>
      <c r="H57" s="165"/>
      <c r="I57" s="166"/>
    </row>
    <row r="58" spans="1:9" ht="12.75">
      <c r="A58" s="112"/>
      <c r="B58" s="164" t="s">
        <v>224</v>
      </c>
      <c r="C58" s="165"/>
      <c r="D58" s="165"/>
      <c r="E58" s="165"/>
      <c r="F58" s="165"/>
      <c r="G58" s="165"/>
      <c r="H58" s="165"/>
      <c r="I58" s="140"/>
    </row>
    <row r="59" spans="1:9" ht="12.75">
      <c r="A59" s="112"/>
      <c r="B59" s="164" t="s">
        <v>225</v>
      </c>
      <c r="C59" s="165"/>
      <c r="D59" s="165"/>
      <c r="E59" s="165"/>
      <c r="F59" s="165"/>
      <c r="G59" s="165"/>
      <c r="H59" s="165"/>
      <c r="I59" s="166"/>
    </row>
    <row r="60" spans="1:9" ht="12.75">
      <c r="A60" s="112"/>
      <c r="B60" s="164" t="s">
        <v>226</v>
      </c>
      <c r="C60" s="165"/>
      <c r="D60" s="165"/>
      <c r="E60" s="165"/>
      <c r="F60" s="165"/>
      <c r="G60" s="165"/>
      <c r="H60" s="165"/>
      <c r="I60" s="166"/>
    </row>
    <row r="61" spans="1:9" ht="12.75">
      <c r="A61" s="112"/>
      <c r="B61" s="96"/>
      <c r="C61" s="96"/>
      <c r="D61" s="96"/>
      <c r="E61" s="96"/>
      <c r="F61" s="96"/>
      <c r="G61" s="96"/>
      <c r="H61" s="97"/>
      <c r="I61" s="141"/>
    </row>
    <row r="62" spans="1:9" ht="12.75">
      <c r="A62" s="142" t="s">
        <v>187</v>
      </c>
      <c r="B62" s="98"/>
      <c r="C62" s="99"/>
      <c r="D62" s="100"/>
      <c r="E62" s="100"/>
      <c r="F62" s="100"/>
      <c r="G62" s="100"/>
      <c r="H62" s="100"/>
      <c r="I62" s="143"/>
    </row>
    <row r="63" spans="1:9" ht="12.75">
      <c r="A63" s="144"/>
      <c r="B63" s="8"/>
      <c r="C63" s="8"/>
      <c r="D63" s="8"/>
      <c r="E63" s="54"/>
      <c r="F63" s="52"/>
      <c r="G63" s="101"/>
      <c r="H63" s="102"/>
      <c r="I63" s="145"/>
    </row>
    <row r="64" spans="1:9" ht="12.75">
      <c r="A64" s="146"/>
      <c r="B64" s="9"/>
      <c r="C64" s="8"/>
      <c r="D64" s="8"/>
      <c r="E64" s="8"/>
      <c r="F64" s="8"/>
      <c r="G64" s="10"/>
      <c r="H64" s="11"/>
      <c r="I64" s="118"/>
    </row>
    <row r="65" spans="1:9" ht="13.5" thickBot="1">
      <c r="A65" s="142" t="s">
        <v>187</v>
      </c>
      <c r="B65" s="8"/>
      <c r="C65" s="8"/>
      <c r="D65" s="8"/>
      <c r="E65" s="8"/>
      <c r="F65" s="8"/>
      <c r="G65" s="103"/>
      <c r="H65" s="104"/>
      <c r="I65" s="147"/>
    </row>
    <row r="66" spans="1:9" ht="12.75">
      <c r="A66" s="112"/>
      <c r="B66" s="8"/>
      <c r="C66" s="8"/>
      <c r="D66" s="8"/>
      <c r="E66" s="54" t="s">
        <v>188</v>
      </c>
      <c r="F66" s="52"/>
      <c r="G66" s="179" t="s">
        <v>189</v>
      </c>
      <c r="H66" s="180"/>
      <c r="I66" s="181"/>
    </row>
    <row r="67" spans="1:9" ht="12.75">
      <c r="A67" s="148"/>
      <c r="B67" s="149"/>
      <c r="C67" s="150"/>
      <c r="D67" s="150"/>
      <c r="E67" s="150"/>
      <c r="F67" s="150"/>
      <c r="G67" s="169"/>
      <c r="H67" s="170"/>
      <c r="I67" s="151"/>
    </row>
  </sheetData>
  <sheetProtection/>
  <mergeCells count="11">
    <mergeCell ref="B57:I57"/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40">
      <selection activeCell="B69" sqref="B69"/>
    </sheetView>
  </sheetViews>
  <sheetFormatPr defaultColWidth="9.140625" defaultRowHeight="12.75"/>
  <cols>
    <col min="1" max="1" width="28.421875" style="23" customWidth="1"/>
    <col min="2" max="2" width="74.8515625" style="23" customWidth="1"/>
    <col min="3" max="3" width="8.421875" style="16" customWidth="1"/>
    <col min="4" max="5" width="25.28125" style="23" customWidth="1"/>
    <col min="6" max="6" width="18.7109375" style="23" customWidth="1"/>
    <col min="7" max="7" width="15.7109375" style="23" bestFit="1" customWidth="1"/>
    <col min="8" max="8" width="17.421875" style="22" bestFit="1" customWidth="1"/>
    <col min="9" max="16384" width="9.140625" style="23" customWidth="1"/>
  </cols>
  <sheetData>
    <row r="1" spans="1:7" s="16" customFormat="1" ht="14.25" customHeight="1">
      <c r="A1" s="12"/>
      <c r="B1" s="12"/>
      <c r="C1" s="13"/>
      <c r="D1" s="12"/>
      <c r="E1" s="14" t="s">
        <v>45</v>
      </c>
      <c r="G1" s="17"/>
    </row>
    <row r="2" spans="1:7" s="16" customFormat="1" ht="24" customHeight="1">
      <c r="A2" s="183" t="s">
        <v>44</v>
      </c>
      <c r="B2" s="183"/>
      <c r="C2" s="183"/>
      <c r="D2" s="183"/>
      <c r="E2" s="183"/>
      <c r="G2" s="17"/>
    </row>
    <row r="3" spans="1:7" s="16" customFormat="1" ht="22.5" customHeight="1">
      <c r="A3" s="182" t="s">
        <v>246</v>
      </c>
      <c r="B3" s="182"/>
      <c r="C3" s="182"/>
      <c r="D3" s="182"/>
      <c r="E3" s="12"/>
      <c r="G3" s="17"/>
    </row>
    <row r="4" spans="1:6" s="16" customFormat="1" ht="22.5" customHeight="1">
      <c r="A4" s="182" t="s">
        <v>247</v>
      </c>
      <c r="B4" s="182"/>
      <c r="C4" s="182"/>
      <c r="D4" s="182"/>
      <c r="F4" s="17"/>
    </row>
    <row r="5" spans="1:7" s="16" customFormat="1" ht="22.5" customHeight="1">
      <c r="A5" s="182" t="s">
        <v>248</v>
      </c>
      <c r="B5" s="182"/>
      <c r="C5" s="182"/>
      <c r="D5" s="182"/>
      <c r="E5" s="12"/>
      <c r="G5" s="17"/>
    </row>
    <row r="6" spans="1:5" s="16" customFormat="1" ht="22.5" customHeight="1">
      <c r="A6" s="182" t="s">
        <v>249</v>
      </c>
      <c r="B6" s="182"/>
      <c r="C6" s="182"/>
      <c r="D6" s="182"/>
      <c r="E6" s="182"/>
    </row>
    <row r="7" spans="1:7" s="16" customFormat="1" ht="24" customHeight="1">
      <c r="A7" s="12"/>
      <c r="B7" s="12"/>
      <c r="C7" s="13"/>
      <c r="D7" s="12"/>
      <c r="E7" s="19" t="s">
        <v>190</v>
      </c>
      <c r="G7" s="17"/>
    </row>
    <row r="8" spans="1:8" ht="51" customHeight="1">
      <c r="A8" s="20" t="s">
        <v>104</v>
      </c>
      <c r="B8" s="20" t="s">
        <v>6</v>
      </c>
      <c r="C8" s="20" t="s">
        <v>50</v>
      </c>
      <c r="D8" s="20" t="s">
        <v>228</v>
      </c>
      <c r="E8" s="20" t="s">
        <v>58</v>
      </c>
      <c r="F8" s="21"/>
      <c r="G8" s="22"/>
      <c r="H8" s="23"/>
    </row>
    <row r="9" spans="1:8" ht="33" customHeight="1">
      <c r="A9" s="24"/>
      <c r="B9" s="25" t="s">
        <v>192</v>
      </c>
      <c r="C9" s="24">
        <v>1</v>
      </c>
      <c r="D9" s="155">
        <f>+D10+D11</f>
        <v>26817445.122548</v>
      </c>
      <c r="E9" s="155">
        <f>+E10+E11</f>
        <v>27064311.694486998</v>
      </c>
      <c r="G9" s="22"/>
      <c r="H9" s="23"/>
    </row>
    <row r="10" spans="1:8" ht="27" customHeight="1">
      <c r="A10" s="24">
        <v>10</v>
      </c>
      <c r="B10" s="27" t="s">
        <v>27</v>
      </c>
      <c r="C10" s="24">
        <v>2</v>
      </c>
      <c r="D10" s="154">
        <v>1574430.018177</v>
      </c>
      <c r="E10" s="154">
        <v>1934565.519573</v>
      </c>
      <c r="G10" s="22"/>
      <c r="H10" s="23"/>
    </row>
    <row r="11" spans="1:8" ht="33" customHeight="1">
      <c r="A11" s="24"/>
      <c r="B11" s="28" t="s">
        <v>193</v>
      </c>
      <c r="C11" s="24">
        <v>3</v>
      </c>
      <c r="D11" s="155">
        <f>+D12+D13+D14+D15</f>
        <v>25243015.104371</v>
      </c>
      <c r="E11" s="155">
        <f>+E12+E13+E14+E15</f>
        <v>25129746.174914</v>
      </c>
      <c r="G11" s="22"/>
      <c r="H11" s="23"/>
    </row>
    <row r="12" spans="1:8" ht="27" customHeight="1">
      <c r="A12" s="24" t="s">
        <v>46</v>
      </c>
      <c r="B12" s="27" t="s">
        <v>120</v>
      </c>
      <c r="C12" s="24">
        <v>4</v>
      </c>
      <c r="D12" s="155"/>
      <c r="E12" s="155"/>
      <c r="G12" s="22"/>
      <c r="H12" s="23"/>
    </row>
    <row r="13" spans="1:8" ht="27" customHeight="1">
      <c r="A13" s="24" t="s">
        <v>47</v>
      </c>
      <c r="B13" s="27" t="s">
        <v>105</v>
      </c>
      <c r="C13" s="24">
        <v>5</v>
      </c>
      <c r="D13" s="154">
        <v>25243015.104371</v>
      </c>
      <c r="E13" s="154">
        <v>25129746.174914</v>
      </c>
      <c r="H13" s="23"/>
    </row>
    <row r="14" spans="1:8" ht="27" customHeight="1">
      <c r="A14" s="24" t="s">
        <v>48</v>
      </c>
      <c r="B14" s="27" t="s">
        <v>106</v>
      </c>
      <c r="C14" s="24">
        <v>6</v>
      </c>
      <c r="D14" s="155"/>
      <c r="E14" s="155"/>
      <c r="G14" s="22"/>
      <c r="H14" s="23"/>
    </row>
    <row r="15" spans="1:8" ht="27" customHeight="1">
      <c r="A15" s="24" t="s">
        <v>49</v>
      </c>
      <c r="B15" s="27" t="s">
        <v>107</v>
      </c>
      <c r="C15" s="24">
        <v>7</v>
      </c>
      <c r="D15" s="155"/>
      <c r="E15" s="155"/>
      <c r="G15" s="22"/>
      <c r="H15" s="23"/>
    </row>
    <row r="16" spans="1:8" ht="31.5" customHeight="1">
      <c r="A16" s="24"/>
      <c r="B16" s="25" t="s">
        <v>194</v>
      </c>
      <c r="C16" s="24">
        <v>8</v>
      </c>
      <c r="D16" s="155">
        <f>+SUM(D17:D24)</f>
        <v>30813.56267</v>
      </c>
      <c r="E16" s="155">
        <f>+SUM(E17:E24)</f>
        <v>31810.431896000002</v>
      </c>
      <c r="F16" s="29"/>
      <c r="G16" s="22"/>
      <c r="H16" s="23"/>
    </row>
    <row r="17" spans="1:8" ht="27" customHeight="1">
      <c r="A17" s="24" t="s">
        <v>108</v>
      </c>
      <c r="B17" s="27" t="s">
        <v>1</v>
      </c>
      <c r="C17" s="24">
        <v>9</v>
      </c>
      <c r="D17" s="155"/>
      <c r="E17" s="155"/>
      <c r="G17" s="22"/>
      <c r="H17" s="23"/>
    </row>
    <row r="18" spans="1:8" ht="27" customHeight="1">
      <c r="A18" s="24">
        <v>13</v>
      </c>
      <c r="B18" s="27" t="s">
        <v>51</v>
      </c>
      <c r="C18" s="24">
        <v>10</v>
      </c>
      <c r="D18" s="154">
        <v>8265.750531</v>
      </c>
      <c r="E18" s="154">
        <v>10081.931896</v>
      </c>
      <c r="G18" s="22"/>
      <c r="H18" s="23"/>
    </row>
    <row r="19" spans="1:8" ht="27" customHeight="1">
      <c r="A19" s="24">
        <v>14</v>
      </c>
      <c r="B19" s="27" t="s">
        <v>33</v>
      </c>
      <c r="C19" s="24">
        <v>11</v>
      </c>
      <c r="D19" s="154">
        <v>0</v>
      </c>
      <c r="E19" s="157">
        <v>0</v>
      </c>
      <c r="G19" s="22"/>
      <c r="H19" s="23"/>
    </row>
    <row r="20" spans="1:8" ht="27" customHeight="1">
      <c r="A20" s="24">
        <v>15</v>
      </c>
      <c r="B20" s="27" t="s">
        <v>36</v>
      </c>
      <c r="C20" s="24">
        <v>12</v>
      </c>
      <c r="D20" s="154">
        <v>0</v>
      </c>
      <c r="E20" s="157">
        <v>0</v>
      </c>
      <c r="G20" s="22"/>
      <c r="H20" s="23"/>
    </row>
    <row r="21" spans="1:8" ht="27" customHeight="1">
      <c r="A21" s="24">
        <v>16</v>
      </c>
      <c r="B21" s="27" t="s">
        <v>37</v>
      </c>
      <c r="C21" s="24">
        <v>13</v>
      </c>
      <c r="D21" s="154">
        <v>0</v>
      </c>
      <c r="E21" s="157">
        <v>0</v>
      </c>
      <c r="H21" s="23"/>
    </row>
    <row r="22" spans="1:8" ht="27" customHeight="1">
      <c r="A22" s="24">
        <v>17</v>
      </c>
      <c r="B22" s="27" t="s">
        <v>109</v>
      </c>
      <c r="C22" s="24">
        <v>14</v>
      </c>
      <c r="D22" s="154">
        <v>21873</v>
      </c>
      <c r="E22" s="154">
        <v>21728.5</v>
      </c>
      <c r="G22" s="22"/>
      <c r="H22" s="23"/>
    </row>
    <row r="23" spans="1:8" ht="27" customHeight="1">
      <c r="A23" s="24">
        <v>18</v>
      </c>
      <c r="B23" s="27" t="s">
        <v>28</v>
      </c>
      <c r="C23" s="24">
        <v>15</v>
      </c>
      <c r="D23" s="154">
        <v>674.812139</v>
      </c>
      <c r="E23" s="157">
        <v>0</v>
      </c>
      <c r="G23" s="22"/>
      <c r="H23" s="23"/>
    </row>
    <row r="24" spans="1:8" ht="27" customHeight="1">
      <c r="A24" s="24">
        <v>19</v>
      </c>
      <c r="B24" s="27" t="s">
        <v>97</v>
      </c>
      <c r="C24" s="24">
        <v>16</v>
      </c>
      <c r="D24" s="155"/>
      <c r="E24" s="155"/>
      <c r="G24" s="22"/>
      <c r="H24" s="23"/>
    </row>
    <row r="25" spans="1:8" ht="30.75" customHeight="1">
      <c r="A25" s="30"/>
      <c r="B25" s="25" t="s">
        <v>195</v>
      </c>
      <c r="C25" s="24">
        <v>17</v>
      </c>
      <c r="D25" s="155">
        <f>+D9+D16</f>
        <v>26848258.685218</v>
      </c>
      <c r="E25" s="155">
        <f>+E9+E16</f>
        <v>27096122.126383</v>
      </c>
      <c r="G25" s="22"/>
      <c r="H25" s="23"/>
    </row>
    <row r="26" spans="1:8" ht="27" customHeight="1">
      <c r="A26" s="24" t="s">
        <v>52</v>
      </c>
      <c r="B26" s="26" t="s">
        <v>26</v>
      </c>
      <c r="C26" s="24">
        <v>18</v>
      </c>
      <c r="D26" s="26"/>
      <c r="E26" s="26"/>
      <c r="G26" s="22"/>
      <c r="H26" s="23"/>
    </row>
    <row r="27" spans="1:8" ht="10.5" customHeight="1">
      <c r="A27" s="30"/>
      <c r="B27" s="26"/>
      <c r="C27" s="24"/>
      <c r="D27" s="26"/>
      <c r="E27" s="26"/>
      <c r="G27" s="22"/>
      <c r="H27" s="23"/>
    </row>
    <row r="28" spans="1:8" ht="31.5" customHeight="1">
      <c r="A28" s="24"/>
      <c r="B28" s="25" t="s">
        <v>196</v>
      </c>
      <c r="C28" s="24">
        <v>19</v>
      </c>
      <c r="D28" s="26">
        <f>+D29+D30</f>
        <v>0</v>
      </c>
      <c r="E28" s="26">
        <f>+E29+E30</f>
        <v>0</v>
      </c>
      <c r="G28" s="22"/>
      <c r="H28" s="23"/>
    </row>
    <row r="29" spans="1:5" ht="27" customHeight="1">
      <c r="A29" s="24" t="s">
        <v>110</v>
      </c>
      <c r="B29" s="27" t="s">
        <v>34</v>
      </c>
      <c r="C29" s="24">
        <v>20</v>
      </c>
      <c r="D29" s="26"/>
      <c r="E29" s="26"/>
    </row>
    <row r="30" spans="1:6" ht="27" customHeight="1">
      <c r="A30" s="24">
        <v>22</v>
      </c>
      <c r="B30" s="28" t="s">
        <v>111</v>
      </c>
      <c r="C30" s="24">
        <v>21</v>
      </c>
      <c r="D30" s="26"/>
      <c r="E30" s="26"/>
      <c r="F30" s="22"/>
    </row>
    <row r="31" spans="1:5" ht="31.5" customHeight="1">
      <c r="A31" s="24"/>
      <c r="B31" s="25" t="s">
        <v>197</v>
      </c>
      <c r="C31" s="24">
        <v>22</v>
      </c>
      <c r="D31" s="155">
        <f>+SUM(D32:D38)</f>
        <v>163111.02</v>
      </c>
      <c r="E31" s="155">
        <f>+SUM(E32:E38)</f>
        <v>164184.31</v>
      </c>
    </row>
    <row r="32" spans="1:5" ht="27" customHeight="1">
      <c r="A32" s="24">
        <v>23</v>
      </c>
      <c r="B32" s="27" t="s">
        <v>2</v>
      </c>
      <c r="C32" s="24">
        <v>23</v>
      </c>
      <c r="D32" s="158">
        <v>55933.87</v>
      </c>
      <c r="E32" s="158">
        <v>56450.23</v>
      </c>
    </row>
    <row r="33" spans="1:5" ht="27" customHeight="1">
      <c r="A33" s="24">
        <v>24</v>
      </c>
      <c r="B33" s="27" t="s">
        <v>38</v>
      </c>
      <c r="C33" s="24">
        <v>24</v>
      </c>
      <c r="D33" s="158">
        <v>5751.39</v>
      </c>
      <c r="E33" s="158">
        <v>6305.26</v>
      </c>
    </row>
    <row r="34" spans="1:5" ht="27" customHeight="1">
      <c r="A34" s="24">
        <v>25</v>
      </c>
      <c r="B34" s="27" t="s">
        <v>39</v>
      </c>
      <c r="C34" s="24">
        <v>25</v>
      </c>
      <c r="D34" s="158">
        <v>101425.76</v>
      </c>
      <c r="E34" s="158">
        <v>101428.82</v>
      </c>
    </row>
    <row r="35" spans="1:5" ht="27" customHeight="1">
      <c r="A35" s="24">
        <v>26</v>
      </c>
      <c r="B35" s="27" t="s">
        <v>112</v>
      </c>
      <c r="C35" s="24">
        <v>26</v>
      </c>
      <c r="D35" s="155"/>
      <c r="E35" s="155"/>
    </row>
    <row r="36" spans="1:5" ht="27" customHeight="1">
      <c r="A36" s="24">
        <v>27</v>
      </c>
      <c r="B36" s="27" t="s">
        <v>40</v>
      </c>
      <c r="C36" s="24">
        <v>27</v>
      </c>
      <c r="D36" s="155"/>
      <c r="E36" s="155"/>
    </row>
    <row r="37" spans="1:5" ht="27" customHeight="1">
      <c r="A37" s="24">
        <v>28</v>
      </c>
      <c r="B37" s="27" t="s">
        <v>41</v>
      </c>
      <c r="C37" s="24">
        <v>28</v>
      </c>
      <c r="D37" s="155"/>
      <c r="E37" s="155"/>
    </row>
    <row r="38" spans="1:5" ht="27" customHeight="1">
      <c r="A38" s="24">
        <v>29</v>
      </c>
      <c r="B38" s="27" t="s">
        <v>98</v>
      </c>
      <c r="C38" s="24">
        <v>29</v>
      </c>
      <c r="D38" s="156"/>
      <c r="E38" s="156"/>
    </row>
    <row r="39" spans="1:5" ht="32.25" customHeight="1">
      <c r="A39" s="30"/>
      <c r="B39" s="25" t="s">
        <v>198</v>
      </c>
      <c r="C39" s="24">
        <v>30</v>
      </c>
      <c r="D39" s="155">
        <f>+D28+D31</f>
        <v>163111.02</v>
      </c>
      <c r="E39" s="155">
        <f>+E28+E31</f>
        <v>164184.31</v>
      </c>
    </row>
    <row r="40" spans="1:5" ht="9.75" customHeight="1">
      <c r="A40" s="24"/>
      <c r="B40" s="27"/>
      <c r="C40" s="24"/>
      <c r="D40" s="156"/>
      <c r="E40" s="156"/>
    </row>
    <row r="41" spans="1:5" ht="31.5" customHeight="1">
      <c r="A41" s="30"/>
      <c r="B41" s="25" t="s">
        <v>199</v>
      </c>
      <c r="C41" s="24">
        <v>31</v>
      </c>
      <c r="D41" s="155">
        <f>+D25-D39</f>
        <v>26685147.665218</v>
      </c>
      <c r="E41" s="155">
        <f>+E25-E39</f>
        <v>26931937.816383</v>
      </c>
    </row>
    <row r="42" spans="1:5" ht="11.25" customHeight="1">
      <c r="A42" s="24"/>
      <c r="B42" s="27"/>
      <c r="C42" s="24"/>
      <c r="D42" s="156"/>
      <c r="E42" s="156"/>
    </row>
    <row r="43" spans="1:5" ht="27" customHeight="1">
      <c r="A43" s="30"/>
      <c r="B43" s="26" t="s">
        <v>113</v>
      </c>
      <c r="C43" s="24">
        <v>32</v>
      </c>
      <c r="D43" s="155">
        <v>506000</v>
      </c>
      <c r="E43" s="155">
        <v>506000</v>
      </c>
    </row>
    <row r="44" spans="1:5" ht="9.75" customHeight="1">
      <c r="A44" s="24"/>
      <c r="B44" s="27"/>
      <c r="C44" s="24"/>
      <c r="D44" s="27"/>
      <c r="E44" s="27"/>
    </row>
    <row r="45" spans="1:5" ht="31.5" customHeight="1">
      <c r="A45" s="30"/>
      <c r="B45" s="25" t="s">
        <v>200</v>
      </c>
      <c r="C45" s="24">
        <v>33</v>
      </c>
      <c r="D45" s="163">
        <f>+D41/D43</f>
        <v>52.737445978691696</v>
      </c>
      <c r="E45" s="163">
        <f>+E41/E43</f>
        <v>53.22517355016403</v>
      </c>
    </row>
    <row r="46" spans="1:5" ht="12" customHeight="1">
      <c r="A46" s="24"/>
      <c r="B46" s="27"/>
      <c r="C46" s="24"/>
      <c r="D46" s="27"/>
      <c r="E46" s="27"/>
    </row>
    <row r="47" spans="1:5" ht="27" customHeight="1">
      <c r="A47" s="24"/>
      <c r="B47" s="26" t="s">
        <v>114</v>
      </c>
      <c r="C47" s="24">
        <v>34</v>
      </c>
      <c r="D47" s="27"/>
      <c r="E47" s="27"/>
    </row>
    <row r="48" spans="1:5" ht="27" customHeight="1">
      <c r="A48" s="24">
        <v>90</v>
      </c>
      <c r="B48" s="27" t="s">
        <v>115</v>
      </c>
      <c r="C48" s="24">
        <v>35</v>
      </c>
      <c r="D48" s="156">
        <v>50600000</v>
      </c>
      <c r="E48" s="156">
        <v>50600000</v>
      </c>
    </row>
    <row r="49" spans="1:5" ht="27" customHeight="1">
      <c r="A49" s="24">
        <v>91</v>
      </c>
      <c r="B49" s="27" t="s">
        <v>116</v>
      </c>
      <c r="C49" s="24">
        <v>36</v>
      </c>
      <c r="D49" s="155"/>
      <c r="E49" s="155"/>
    </row>
    <row r="50" spans="1:5" ht="27" customHeight="1">
      <c r="A50" s="24">
        <v>92</v>
      </c>
      <c r="B50" s="27" t="s">
        <v>117</v>
      </c>
      <c r="C50" s="24">
        <v>37</v>
      </c>
      <c r="D50" s="155"/>
      <c r="E50" s="155"/>
    </row>
    <row r="51" spans="1:5" ht="27" customHeight="1">
      <c r="A51" s="24">
        <v>93</v>
      </c>
      <c r="B51" s="27" t="s">
        <v>118</v>
      </c>
      <c r="C51" s="24">
        <v>38</v>
      </c>
      <c r="D51" s="158">
        <v>1743130</v>
      </c>
      <c r="E51" s="158">
        <v>1743130</v>
      </c>
    </row>
    <row r="52" spans="1:5" ht="27" customHeight="1">
      <c r="A52" s="24">
        <v>96</v>
      </c>
      <c r="B52" s="27" t="s">
        <v>91</v>
      </c>
      <c r="C52" s="24">
        <v>39</v>
      </c>
      <c r="D52" s="158">
        <v>-27664361.394332</v>
      </c>
      <c r="E52" s="158">
        <v>-25795379.571443</v>
      </c>
    </row>
    <row r="53" spans="1:5" ht="27" customHeight="1">
      <c r="A53" s="24">
        <v>97</v>
      </c>
      <c r="B53" s="27" t="s">
        <v>29</v>
      </c>
      <c r="C53" s="24">
        <v>40</v>
      </c>
      <c r="D53" s="158"/>
      <c r="E53" s="158"/>
    </row>
    <row r="54" spans="1:5" ht="27" customHeight="1">
      <c r="A54" s="24">
        <v>95</v>
      </c>
      <c r="B54" s="27" t="s">
        <v>25</v>
      </c>
      <c r="C54" s="24">
        <v>41</v>
      </c>
      <c r="D54" s="158">
        <v>5795972.161298</v>
      </c>
      <c r="E54" s="158">
        <v>2006379</v>
      </c>
    </row>
    <row r="55" spans="1:5" ht="27" customHeight="1">
      <c r="A55" s="24">
        <v>94</v>
      </c>
      <c r="B55" s="27" t="s">
        <v>119</v>
      </c>
      <c r="C55" s="24">
        <v>42</v>
      </c>
      <c r="D55" s="158">
        <v>-3789593</v>
      </c>
      <c r="E55" s="158">
        <v>-1622191</v>
      </c>
    </row>
    <row r="56" spans="1:5" ht="30" customHeight="1">
      <c r="A56" s="30"/>
      <c r="B56" s="25" t="s">
        <v>201</v>
      </c>
      <c r="C56" s="24">
        <v>43</v>
      </c>
      <c r="D56" s="155">
        <f>+SUM(D48:D55)</f>
        <v>26685147.766966</v>
      </c>
      <c r="E56" s="155">
        <f>+SUM(E48:E55)</f>
        <v>26931938.428557</v>
      </c>
    </row>
    <row r="57" spans="1:5" ht="27" customHeight="1">
      <c r="A57" s="24" t="s">
        <v>53</v>
      </c>
      <c r="B57" s="26" t="s">
        <v>35</v>
      </c>
      <c r="C57" s="24">
        <v>44</v>
      </c>
      <c r="D57" s="26"/>
      <c r="E57" s="26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spans="1:5" ht="21" customHeight="1">
      <c r="A65" s="31"/>
      <c r="B65" s="29"/>
      <c r="C65" s="31"/>
      <c r="D65" s="32"/>
      <c r="E65" s="32"/>
    </row>
    <row r="66" spans="1:5" ht="21" customHeight="1">
      <c r="A66" s="31"/>
      <c r="B66" s="29"/>
      <c r="C66" s="31"/>
      <c r="D66" s="32"/>
      <c r="E66" s="32"/>
    </row>
    <row r="67" spans="1:5" ht="21" customHeight="1">
      <c r="A67" s="31"/>
      <c r="B67" s="29"/>
      <c r="C67" s="31"/>
      <c r="D67" s="32"/>
      <c r="E67" s="32"/>
    </row>
    <row r="68" spans="1:5" ht="21" customHeight="1">
      <c r="A68" s="31"/>
      <c r="B68" s="29"/>
      <c r="C68" s="31"/>
      <c r="D68" s="32"/>
      <c r="E68" s="32"/>
    </row>
    <row r="69" spans="1:5" ht="21" customHeight="1">
      <c r="A69" s="31"/>
      <c r="B69" s="29"/>
      <c r="C69" s="31"/>
      <c r="D69" s="32"/>
      <c r="E69" s="32"/>
    </row>
  </sheetData>
  <sheetProtection/>
  <protectedRanges>
    <protectedRange sqref="A3:D5 A6:E6 D12:E12 D17:E17 D26:E26 D29:E30 D35:E38 D43:E43 D48:E50 D57:E57 D14:E15 D24:E24" name="Range1"/>
    <protectedRange sqref="D32:D34" name="Range1_5"/>
    <protectedRange sqref="D51:D55" name="Range1_7"/>
    <protectedRange sqref="E51:E55" name="Range1_7_1"/>
    <protectedRange sqref="E32:E34" name="Range1_5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31">
      <selection activeCell="F17" sqref="F17:F18"/>
    </sheetView>
  </sheetViews>
  <sheetFormatPr defaultColWidth="9.140625" defaultRowHeight="12.75"/>
  <cols>
    <col min="1" max="1" width="21.00390625" style="23" customWidth="1"/>
    <col min="2" max="2" width="58.57421875" style="23" customWidth="1"/>
    <col min="3" max="3" width="9.57421875" style="16" customWidth="1"/>
    <col min="4" max="5" width="16.28125" style="16" customWidth="1"/>
    <col min="6" max="6" width="16.28125" style="23" customWidth="1"/>
    <col min="7" max="7" width="16.28125" style="22" customWidth="1"/>
    <col min="8" max="16384" width="9.140625" style="23" customWidth="1"/>
  </cols>
  <sheetData>
    <row r="1" spans="1:7" s="16" customFormat="1" ht="15.75" customHeight="1">
      <c r="A1" s="32"/>
      <c r="B1" s="32"/>
      <c r="C1" s="15"/>
      <c r="D1" s="15"/>
      <c r="E1" s="15"/>
      <c r="F1" s="32"/>
      <c r="G1" s="33" t="s">
        <v>54</v>
      </c>
    </row>
    <row r="2" spans="1:7" s="16" customFormat="1" ht="24" customHeight="1">
      <c r="A2" s="184" t="s">
        <v>55</v>
      </c>
      <c r="B2" s="184"/>
      <c r="C2" s="184"/>
      <c r="D2" s="184"/>
      <c r="E2" s="184"/>
      <c r="F2" s="184"/>
      <c r="G2" s="184"/>
    </row>
    <row r="3" spans="1:7" s="16" customFormat="1" ht="21" customHeight="1">
      <c r="A3" s="185" t="s">
        <v>250</v>
      </c>
      <c r="B3" s="185"/>
      <c r="C3" s="185"/>
      <c r="D3" s="185"/>
      <c r="E3" s="185"/>
      <c r="F3" s="185"/>
      <c r="G3" s="185"/>
    </row>
    <row r="4" spans="1:7" s="16" customFormat="1" ht="21" customHeight="1">
      <c r="A4" s="185" t="s">
        <v>247</v>
      </c>
      <c r="B4" s="185"/>
      <c r="C4" s="185"/>
      <c r="D4" s="185"/>
      <c r="E4" s="185"/>
      <c r="F4" s="185"/>
      <c r="G4" s="185"/>
    </row>
    <row r="5" spans="1:7" s="16" customFormat="1" ht="21" customHeight="1">
      <c r="A5" s="185" t="s">
        <v>249</v>
      </c>
      <c r="B5" s="185"/>
      <c r="C5" s="185"/>
      <c r="D5" s="185"/>
      <c r="E5" s="185"/>
      <c r="F5" s="185"/>
      <c r="G5" s="185"/>
    </row>
    <row r="6" spans="1:7" s="16" customFormat="1" ht="19.5" customHeight="1">
      <c r="A6" s="32"/>
      <c r="B6" s="32"/>
      <c r="C6" s="15"/>
      <c r="D6" s="15"/>
      <c r="E6" s="15"/>
      <c r="F6" s="32"/>
      <c r="G6" s="34" t="s">
        <v>190</v>
      </c>
    </row>
    <row r="7" spans="1:7" ht="37.5" customHeight="1">
      <c r="A7" s="186" t="s">
        <v>0</v>
      </c>
      <c r="B7" s="186" t="s">
        <v>22</v>
      </c>
      <c r="C7" s="186" t="s">
        <v>50</v>
      </c>
      <c r="D7" s="186" t="s">
        <v>228</v>
      </c>
      <c r="E7" s="186"/>
      <c r="F7" s="186" t="s">
        <v>58</v>
      </c>
      <c r="G7" s="186"/>
    </row>
    <row r="8" spans="1:7" ht="37.5" customHeight="1">
      <c r="A8" s="186"/>
      <c r="B8" s="186"/>
      <c r="C8" s="186"/>
      <c r="D8" s="35" t="s">
        <v>121</v>
      </c>
      <c r="E8" s="35" t="s">
        <v>122</v>
      </c>
      <c r="F8" s="35" t="s">
        <v>121</v>
      </c>
      <c r="G8" s="35" t="s">
        <v>122</v>
      </c>
    </row>
    <row r="9" spans="1:7" ht="32.25" customHeight="1">
      <c r="A9" s="35"/>
      <c r="B9" s="25" t="s">
        <v>3</v>
      </c>
      <c r="C9" s="35">
        <v>45</v>
      </c>
      <c r="D9" s="36"/>
      <c r="E9" s="36"/>
      <c r="F9" s="36"/>
      <c r="G9" s="36"/>
    </row>
    <row r="10" spans="1:7" ht="24" customHeight="1">
      <c r="A10" s="35">
        <v>73</v>
      </c>
      <c r="B10" s="28" t="s">
        <v>123</v>
      </c>
      <c r="C10" s="35">
        <v>46</v>
      </c>
      <c r="D10" s="160">
        <v>278448.43</v>
      </c>
      <c r="E10" s="160">
        <v>278448.43</v>
      </c>
      <c r="F10" s="160">
        <v>228828.44</v>
      </c>
      <c r="G10" s="160">
        <v>228828.44</v>
      </c>
    </row>
    <row r="11" spans="1:7" ht="24" customHeight="1">
      <c r="A11" s="35">
        <v>70</v>
      </c>
      <c r="B11" s="28" t="s">
        <v>56</v>
      </c>
      <c r="C11" s="35">
        <v>47</v>
      </c>
      <c r="D11" s="160">
        <v>273.67</v>
      </c>
      <c r="E11" s="160">
        <v>273.67</v>
      </c>
      <c r="F11" s="160">
        <v>1667.04</v>
      </c>
      <c r="G11" s="160">
        <v>1667.04</v>
      </c>
    </row>
    <row r="12" spans="1:7" ht="33.75" customHeight="1">
      <c r="A12" s="35" t="s">
        <v>124</v>
      </c>
      <c r="B12" s="28" t="s">
        <v>30</v>
      </c>
      <c r="C12" s="35">
        <v>48</v>
      </c>
      <c r="D12" s="160">
        <v>2097.85</v>
      </c>
      <c r="E12" s="160">
        <v>2097.85</v>
      </c>
      <c r="F12" s="160">
        <v>60189.44</v>
      </c>
      <c r="G12" s="160">
        <v>60189.44</v>
      </c>
    </row>
    <row r="13" spans="1:7" ht="24" customHeight="1">
      <c r="A13" s="35">
        <v>74</v>
      </c>
      <c r="B13" s="28" t="s">
        <v>125</v>
      </c>
      <c r="C13" s="35">
        <v>49</v>
      </c>
      <c r="D13" s="160">
        <v>0</v>
      </c>
      <c r="E13" s="160">
        <v>0</v>
      </c>
      <c r="F13" s="160">
        <v>0</v>
      </c>
      <c r="G13" s="160">
        <v>0</v>
      </c>
    </row>
    <row r="14" spans="1:7" ht="24" customHeight="1">
      <c r="A14" s="35">
        <v>75</v>
      </c>
      <c r="B14" s="28" t="s">
        <v>4</v>
      </c>
      <c r="C14" s="35">
        <v>50</v>
      </c>
      <c r="D14" s="160">
        <v>57.09</v>
      </c>
      <c r="E14" s="160">
        <v>57.09</v>
      </c>
      <c r="F14" s="160">
        <v>0.51</v>
      </c>
      <c r="G14" s="160">
        <v>0.51</v>
      </c>
    </row>
    <row r="15" spans="1:7" ht="31.5" customHeight="1">
      <c r="A15" s="20"/>
      <c r="B15" s="25" t="s">
        <v>202</v>
      </c>
      <c r="C15" s="35">
        <v>51</v>
      </c>
      <c r="D15" s="37">
        <f>+D10+D11+D12+D13+D14</f>
        <v>280877.04</v>
      </c>
      <c r="E15" s="37">
        <f>+E10+E11+E12+E13+E14</f>
        <v>280877.04</v>
      </c>
      <c r="F15" s="37">
        <f>+F10+F11+F12+F13+F14</f>
        <v>290685.43000000005</v>
      </c>
      <c r="G15" s="37">
        <f>+G10+G11+G12+G13+G14</f>
        <v>290685.43000000005</v>
      </c>
    </row>
    <row r="16" spans="1:7" ht="24" customHeight="1">
      <c r="A16" s="35"/>
      <c r="B16" s="25" t="s">
        <v>5</v>
      </c>
      <c r="C16" s="35">
        <v>52</v>
      </c>
      <c r="D16" s="36"/>
      <c r="E16" s="36"/>
      <c r="F16" s="36"/>
      <c r="G16" s="36"/>
    </row>
    <row r="17" spans="1:7" ht="24" customHeight="1">
      <c r="A17" s="35">
        <v>63</v>
      </c>
      <c r="B17" s="28" t="s">
        <v>126</v>
      </c>
      <c r="C17" s="35">
        <v>53</v>
      </c>
      <c r="D17" s="160">
        <v>2158.23</v>
      </c>
      <c r="E17" s="160">
        <v>2158.23</v>
      </c>
      <c r="F17" s="160">
        <v>1668655.69</v>
      </c>
      <c r="G17" s="160">
        <v>1668655.69</v>
      </c>
    </row>
    <row r="18" spans="1:7" ht="36" customHeight="1">
      <c r="A18" s="35" t="s">
        <v>99</v>
      </c>
      <c r="B18" s="28" t="s">
        <v>31</v>
      </c>
      <c r="C18" s="35">
        <v>54</v>
      </c>
      <c r="D18" s="160">
        <v>11164.32</v>
      </c>
      <c r="E18" s="160">
        <v>11164.32</v>
      </c>
      <c r="F18" s="160">
        <v>41208.34</v>
      </c>
      <c r="G18" s="160">
        <v>41208.34</v>
      </c>
    </row>
    <row r="19" spans="1:7" ht="24" customHeight="1">
      <c r="A19" s="35">
        <v>61</v>
      </c>
      <c r="B19" s="28" t="s">
        <v>100</v>
      </c>
      <c r="C19" s="35">
        <v>55</v>
      </c>
      <c r="D19" s="160">
        <v>184995.62</v>
      </c>
      <c r="E19" s="160">
        <v>184995.62</v>
      </c>
      <c r="F19" s="160">
        <v>170742.45</v>
      </c>
      <c r="G19" s="160">
        <v>170742.45</v>
      </c>
    </row>
    <row r="20" spans="1:7" ht="24" customHeight="1">
      <c r="A20" s="35">
        <v>67</v>
      </c>
      <c r="B20" s="28" t="s">
        <v>42</v>
      </c>
      <c r="C20" s="35">
        <v>56</v>
      </c>
      <c r="D20" s="160">
        <v>0</v>
      </c>
      <c r="E20" s="160">
        <v>0</v>
      </c>
      <c r="F20" s="160">
        <v>0</v>
      </c>
      <c r="G20" s="160">
        <v>0</v>
      </c>
    </row>
    <row r="21" spans="1:7" ht="24" customHeight="1">
      <c r="A21" s="35">
        <v>65</v>
      </c>
      <c r="B21" s="28" t="s">
        <v>43</v>
      </c>
      <c r="C21" s="35">
        <v>57</v>
      </c>
      <c r="D21" s="160">
        <v>14456.37</v>
      </c>
      <c r="E21" s="160">
        <v>14456.37</v>
      </c>
      <c r="F21" s="160">
        <v>12293.46</v>
      </c>
      <c r="G21" s="160">
        <v>12293.46</v>
      </c>
    </row>
    <row r="22" spans="1:7" ht="24" customHeight="1">
      <c r="A22" s="35">
        <v>66</v>
      </c>
      <c r="B22" s="28" t="s">
        <v>21</v>
      </c>
      <c r="C22" s="35">
        <v>58</v>
      </c>
      <c r="D22" s="160">
        <v>3019.83</v>
      </c>
      <c r="E22" s="160">
        <v>3019.83</v>
      </c>
      <c r="F22" s="160">
        <v>6031.69</v>
      </c>
      <c r="G22" s="160">
        <v>6031.69</v>
      </c>
    </row>
    <row r="23" spans="1:7" ht="24" customHeight="1">
      <c r="A23" s="35">
        <v>64</v>
      </c>
      <c r="B23" s="28" t="s">
        <v>32</v>
      </c>
      <c r="C23" s="35">
        <v>59</v>
      </c>
      <c r="D23" s="160">
        <v>0</v>
      </c>
      <c r="E23" s="160">
        <v>0</v>
      </c>
      <c r="F23" s="160">
        <v>0</v>
      </c>
      <c r="G23" s="160">
        <v>0</v>
      </c>
    </row>
    <row r="24" spans="1:7" ht="24" customHeight="1">
      <c r="A24" s="35">
        <v>69</v>
      </c>
      <c r="B24" s="28" t="s">
        <v>127</v>
      </c>
      <c r="C24" s="35">
        <v>60</v>
      </c>
      <c r="D24" s="160">
        <v>34846.86</v>
      </c>
      <c r="E24" s="160">
        <v>34846.86</v>
      </c>
      <c r="F24" s="160">
        <v>13944.98</v>
      </c>
      <c r="G24" s="160">
        <v>13944.98</v>
      </c>
    </row>
    <row r="25" spans="1:7" ht="37.5" customHeight="1">
      <c r="A25" s="20"/>
      <c r="B25" s="25" t="s">
        <v>203</v>
      </c>
      <c r="C25" s="35">
        <v>61</v>
      </c>
      <c r="D25" s="37">
        <f>+D17+D18+D19+D20+D21+D22+D23+D24</f>
        <v>250641.22999999998</v>
      </c>
      <c r="E25" s="37">
        <f>+E17+E18+E19+E20+E21+E22+E23+E24</f>
        <v>250641.22999999998</v>
      </c>
      <c r="F25" s="37">
        <f>+F17+F18+F19+F20+F21+F22+F23+F24</f>
        <v>1912876.6099999999</v>
      </c>
      <c r="G25" s="37">
        <f>+G17+G18+G19+G20+G21+G22+G23+G24</f>
        <v>1912876.6099999999</v>
      </c>
    </row>
    <row r="26" spans="1:7" ht="9" customHeight="1">
      <c r="A26" s="35"/>
      <c r="B26" s="28"/>
      <c r="C26" s="35"/>
      <c r="D26" s="36"/>
      <c r="E26" s="36"/>
      <c r="F26" s="36"/>
      <c r="G26" s="36"/>
    </row>
    <row r="27" spans="1:7" ht="51.75" customHeight="1">
      <c r="A27" s="20"/>
      <c r="B27" s="25" t="s">
        <v>204</v>
      </c>
      <c r="C27" s="35">
        <v>62</v>
      </c>
      <c r="D27" s="37">
        <f>+D15-D25</f>
        <v>30235.809999999998</v>
      </c>
      <c r="E27" s="37">
        <f>+E15-E25</f>
        <v>30235.809999999998</v>
      </c>
      <c r="F27" s="37">
        <f>+F15-F25</f>
        <v>-1622191.1799999997</v>
      </c>
      <c r="G27" s="37">
        <f>+G15-G25</f>
        <v>-1622191.1799999997</v>
      </c>
    </row>
    <row r="28" spans="1:7" ht="38.25" customHeight="1">
      <c r="A28" s="35"/>
      <c r="B28" s="25" t="s">
        <v>128</v>
      </c>
      <c r="C28" s="35">
        <v>63</v>
      </c>
      <c r="D28" s="36"/>
      <c r="E28" s="36"/>
      <c r="F28" s="36"/>
      <c r="G28" s="36"/>
    </row>
    <row r="29" spans="1:7" ht="32.25" customHeight="1">
      <c r="A29" s="35" t="s">
        <v>134</v>
      </c>
      <c r="B29" s="28" t="s">
        <v>129</v>
      </c>
      <c r="C29" s="35">
        <v>64</v>
      </c>
      <c r="D29" s="36"/>
      <c r="E29" s="36"/>
      <c r="F29" s="36"/>
      <c r="G29" s="36"/>
    </row>
    <row r="30" spans="1:7" ht="24" customHeight="1">
      <c r="A30" s="35" t="s">
        <v>130</v>
      </c>
      <c r="B30" s="28" t="s">
        <v>57</v>
      </c>
      <c r="C30" s="35">
        <v>65</v>
      </c>
      <c r="D30" s="36"/>
      <c r="E30" s="36"/>
      <c r="F30" s="36"/>
      <c r="G30" s="36"/>
    </row>
    <row r="31" spans="1:7" ht="31.5" customHeight="1">
      <c r="A31" s="35" t="s">
        <v>135</v>
      </c>
      <c r="B31" s="28" t="s">
        <v>131</v>
      </c>
      <c r="C31" s="35">
        <v>66</v>
      </c>
      <c r="D31" s="36"/>
      <c r="E31" s="36"/>
      <c r="F31" s="36"/>
      <c r="G31" s="36"/>
    </row>
    <row r="32" spans="1:7" ht="50.25" customHeight="1">
      <c r="A32" s="20"/>
      <c r="B32" s="25" t="s">
        <v>205</v>
      </c>
      <c r="C32" s="35">
        <v>67</v>
      </c>
      <c r="D32" s="37">
        <f>+D29+D30+D31</f>
        <v>0</v>
      </c>
      <c r="E32" s="37">
        <f>+E29+E30+E31</f>
        <v>0</v>
      </c>
      <c r="F32" s="37">
        <f>+F29+F30+F31</f>
        <v>0</v>
      </c>
      <c r="G32" s="37">
        <f>+G29+G30+G31</f>
        <v>0</v>
      </c>
    </row>
    <row r="33" spans="1:7" ht="10.5" customHeight="1">
      <c r="A33" s="35"/>
      <c r="B33" s="28"/>
      <c r="C33" s="35"/>
      <c r="D33" s="36"/>
      <c r="E33" s="36"/>
      <c r="F33" s="36"/>
      <c r="G33" s="36"/>
    </row>
    <row r="34" spans="1:7" ht="33" customHeight="1">
      <c r="A34" s="20"/>
      <c r="B34" s="25" t="s">
        <v>206</v>
      </c>
      <c r="C34" s="35">
        <v>68</v>
      </c>
      <c r="D34" s="37">
        <f>+D27+D32</f>
        <v>30235.809999999998</v>
      </c>
      <c r="E34" s="37">
        <f>+E27+E32</f>
        <v>30235.809999999998</v>
      </c>
      <c r="F34" s="37">
        <f>+F27+F32</f>
        <v>-1622191.1799999997</v>
      </c>
      <c r="G34" s="37">
        <f>+G27+G32</f>
        <v>-1622191.1799999997</v>
      </c>
    </row>
    <row r="35" spans="1:7" ht="24" customHeight="1">
      <c r="A35" s="20"/>
      <c r="B35" s="25" t="s">
        <v>132</v>
      </c>
      <c r="C35" s="35">
        <v>69</v>
      </c>
      <c r="D35" s="38"/>
      <c r="E35" s="38"/>
      <c r="F35" s="38"/>
      <c r="G35" s="38"/>
    </row>
    <row r="36" spans="1:7" ht="33" customHeight="1">
      <c r="A36" s="20"/>
      <c r="B36" s="25" t="s">
        <v>207</v>
      </c>
      <c r="C36" s="35">
        <v>70</v>
      </c>
      <c r="D36" s="38">
        <f>+D34-D35</f>
        <v>30235.809999999998</v>
      </c>
      <c r="E36" s="38">
        <f>+E34-E35</f>
        <v>30235.809999999998</v>
      </c>
      <c r="F36" s="38">
        <f>+F34-F35</f>
        <v>-1622191.1799999997</v>
      </c>
      <c r="G36" s="38">
        <f>+G34-G35</f>
        <v>-1622191.1799999997</v>
      </c>
    </row>
    <row r="37" spans="1:7" ht="33.75" customHeight="1">
      <c r="A37" s="20"/>
      <c r="B37" s="25" t="s">
        <v>208</v>
      </c>
      <c r="C37" s="35">
        <v>71</v>
      </c>
      <c r="D37" s="38">
        <f>+D38+D39</f>
        <v>-1603756.26</v>
      </c>
      <c r="E37" s="38">
        <f>+E38+E39</f>
        <v>-1603756.26</v>
      </c>
      <c r="F37" s="38">
        <f>+F38+F39</f>
        <v>1868981.82</v>
      </c>
      <c r="G37" s="38">
        <f>+G38+G39</f>
        <v>1868981.82</v>
      </c>
    </row>
    <row r="38" spans="1:7" ht="30" customHeight="1">
      <c r="A38" s="20"/>
      <c r="B38" s="28" t="s">
        <v>59</v>
      </c>
      <c r="C38" s="35">
        <v>72</v>
      </c>
      <c r="D38" s="161">
        <v>-1603756.26</v>
      </c>
      <c r="E38" s="161">
        <v>-1603756.26</v>
      </c>
      <c r="F38" s="161">
        <v>1868981.82</v>
      </c>
      <c r="G38" s="161">
        <v>1868981.82</v>
      </c>
    </row>
    <row r="39" spans="1:7" ht="24" customHeight="1">
      <c r="A39" s="20"/>
      <c r="B39" s="28" t="s">
        <v>133</v>
      </c>
      <c r="C39" s="35">
        <v>73</v>
      </c>
      <c r="D39" s="38"/>
      <c r="E39" s="38"/>
      <c r="F39" s="38"/>
      <c r="G39" s="38"/>
    </row>
    <row r="40" spans="1:7" ht="36" customHeight="1">
      <c r="A40" s="20"/>
      <c r="B40" s="25" t="s">
        <v>209</v>
      </c>
      <c r="C40" s="35">
        <v>74</v>
      </c>
      <c r="D40" s="38">
        <f>+D36+D37</f>
        <v>-1573520.45</v>
      </c>
      <c r="E40" s="38">
        <f>+E36+E37</f>
        <v>-1573520.45</v>
      </c>
      <c r="F40" s="38">
        <f>+F36+F37</f>
        <v>246790.64000000036</v>
      </c>
      <c r="G40" s="38">
        <f>+G36+G37</f>
        <v>246790.64000000036</v>
      </c>
    </row>
    <row r="41" spans="1:7" ht="24" customHeight="1">
      <c r="A41" s="20"/>
      <c r="B41" s="25" t="s">
        <v>60</v>
      </c>
      <c r="C41" s="35">
        <v>75</v>
      </c>
      <c r="D41" s="38"/>
      <c r="E41" s="38"/>
      <c r="F41" s="38"/>
      <c r="G41" s="38"/>
    </row>
    <row r="42" spans="1:7" ht="24" customHeight="1">
      <c r="A42" s="29"/>
      <c r="B42" s="29"/>
      <c r="C42" s="31"/>
      <c r="D42" s="31"/>
      <c r="E42" s="31"/>
      <c r="F42" s="39"/>
      <c r="G42" s="39"/>
    </row>
    <row r="43" spans="1:7" ht="24" customHeight="1">
      <c r="A43" s="29"/>
      <c r="B43" s="29"/>
      <c r="C43" s="31"/>
      <c r="D43" s="31"/>
      <c r="E43" s="31"/>
      <c r="F43" s="39"/>
      <c r="G43" s="39"/>
    </row>
    <row r="44" spans="1:7" ht="24" customHeight="1">
      <c r="A44" s="29"/>
      <c r="B44" s="29"/>
      <c r="C44" s="31"/>
      <c r="D44" s="31"/>
      <c r="E44" s="31"/>
      <c r="F44" s="39"/>
      <c r="G44" s="39"/>
    </row>
    <row r="45" spans="1:7" ht="24" customHeight="1">
      <c r="A45" s="29"/>
      <c r="B45" s="29"/>
      <c r="C45" s="31"/>
      <c r="D45" s="31"/>
      <c r="E45" s="31"/>
      <c r="F45" s="39"/>
      <c r="G45" s="39"/>
    </row>
    <row r="46" spans="1:7" ht="24" customHeight="1">
      <c r="A46" s="29"/>
      <c r="B46" s="29"/>
      <c r="C46" s="31"/>
      <c r="D46" s="31"/>
      <c r="E46" s="31"/>
      <c r="F46" s="39"/>
      <c r="G46" s="39"/>
    </row>
    <row r="47" spans="1:7" ht="24" customHeight="1">
      <c r="A47" s="29"/>
      <c r="B47" s="29"/>
      <c r="C47" s="31"/>
      <c r="D47" s="31"/>
      <c r="E47" s="31"/>
      <c r="F47" s="39"/>
      <c r="G47" s="39"/>
    </row>
    <row r="48" spans="1:7" ht="30.75" customHeight="1">
      <c r="A48" s="31"/>
      <c r="B48" s="32"/>
      <c r="C48" s="31"/>
      <c r="D48" s="31"/>
      <c r="E48" s="31"/>
      <c r="F48" s="32"/>
      <c r="G48" s="32"/>
    </row>
    <row r="50" ht="14.25">
      <c r="F50" s="22"/>
    </row>
    <row r="52" ht="14.25">
      <c r="F52" s="22"/>
    </row>
    <row r="54" ht="14.25">
      <c r="F54" s="22"/>
    </row>
    <row r="55" ht="14.25">
      <c r="F55" s="22"/>
    </row>
    <row r="56" ht="14.25">
      <c r="F56" s="22"/>
    </row>
    <row r="57" ht="14.25">
      <c r="F57" s="22"/>
    </row>
    <row r="58" ht="14.25">
      <c r="F58" s="22"/>
    </row>
    <row r="59" ht="14.25">
      <c r="F59" s="22"/>
    </row>
    <row r="61" ht="14.25">
      <c r="F61" s="22"/>
    </row>
  </sheetData>
  <sheetProtection/>
  <protectedRanges>
    <protectedRange sqref="A3:G3 A4:G4 A5:G5 D29:G31 D35:G35 D39:G39 D41:G41" name="Range1"/>
    <protectedRange sqref="D10:G14" name="Range1_1"/>
    <protectedRange sqref="D17:G24" name="Range1_2"/>
    <protectedRange sqref="D38:G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25">
      <selection activeCell="A5" sqref="A5:D5"/>
    </sheetView>
  </sheetViews>
  <sheetFormatPr defaultColWidth="9.140625" defaultRowHeight="12.75"/>
  <cols>
    <col min="1" max="1" width="69.140625" style="23" customWidth="1"/>
    <col min="2" max="2" width="10.7109375" style="16" customWidth="1"/>
    <col min="3" max="3" width="27.7109375" style="16" customWidth="1"/>
    <col min="4" max="4" width="27.7109375" style="23" customWidth="1"/>
    <col min="5" max="5" width="28.57421875" style="22" customWidth="1"/>
    <col min="6" max="16384" width="9.140625" style="23" customWidth="1"/>
  </cols>
  <sheetData>
    <row r="1" spans="1:4" s="16" customFormat="1" ht="15.7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191</v>
      </c>
      <c r="B2" s="184"/>
      <c r="C2" s="184"/>
      <c r="D2" s="184"/>
    </row>
    <row r="3" spans="1:4" s="16" customFormat="1" ht="24" customHeight="1">
      <c r="A3" s="185" t="s">
        <v>250</v>
      </c>
      <c r="B3" s="185"/>
      <c r="C3" s="185"/>
      <c r="D3" s="185"/>
    </row>
    <row r="4" spans="1:4" s="16" customFormat="1" ht="24" customHeight="1">
      <c r="A4" s="185" t="s">
        <v>247</v>
      </c>
      <c r="B4" s="185"/>
      <c r="C4" s="185"/>
      <c r="D4" s="185"/>
    </row>
    <row r="5" spans="1:4" s="16" customFormat="1" ht="24" customHeight="1">
      <c r="A5" s="185" t="s">
        <v>249</v>
      </c>
      <c r="B5" s="185"/>
      <c r="C5" s="185"/>
      <c r="D5" s="185"/>
    </row>
    <row r="6" spans="1:4" s="16" customFormat="1" ht="18.75" customHeight="1">
      <c r="A6" s="32"/>
      <c r="B6" s="15"/>
      <c r="C6" s="15"/>
      <c r="D6" s="34" t="s">
        <v>190</v>
      </c>
    </row>
    <row r="7" spans="1:5" ht="45.7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37.5" customHeight="1">
      <c r="A8" s="25" t="s">
        <v>210</v>
      </c>
      <c r="B8" s="35">
        <v>76</v>
      </c>
      <c r="C8" s="38">
        <f>+SUM(C9:C28)</f>
        <v>75185.87000000001</v>
      </c>
      <c r="D8" s="38">
        <f>+SUM(D9:D28)</f>
        <v>359005.3800000001</v>
      </c>
      <c r="E8" s="23"/>
    </row>
    <row r="9" spans="1:5" ht="26.25" customHeight="1">
      <c r="A9" s="28" t="s">
        <v>136</v>
      </c>
      <c r="B9" s="35">
        <v>77</v>
      </c>
      <c r="C9" s="162">
        <v>1974910.56</v>
      </c>
      <c r="D9" s="162">
        <v>2091548.97</v>
      </c>
      <c r="E9" s="23"/>
    </row>
    <row r="10" spans="1:5" ht="26.25" customHeight="1">
      <c r="A10" s="28" t="s">
        <v>137</v>
      </c>
      <c r="B10" s="35">
        <v>78</v>
      </c>
      <c r="C10" s="162">
        <v>-1660322.04</v>
      </c>
      <c r="D10" s="162">
        <v>-2097083.24</v>
      </c>
      <c r="E10" s="23"/>
    </row>
    <row r="11" spans="1:5" ht="26.25" customHeight="1">
      <c r="A11" s="28" t="s">
        <v>62</v>
      </c>
      <c r="B11" s="35">
        <v>79</v>
      </c>
      <c r="C11" s="162">
        <v>0</v>
      </c>
      <c r="D11" s="162">
        <v>3268460.79</v>
      </c>
      <c r="E11" s="23"/>
    </row>
    <row r="12" spans="1:5" ht="26.25" customHeight="1">
      <c r="A12" s="28" t="s">
        <v>63</v>
      </c>
      <c r="B12" s="35">
        <v>80</v>
      </c>
      <c r="C12" s="162">
        <v>0</v>
      </c>
      <c r="D12" s="162">
        <v>-2271113.17</v>
      </c>
      <c r="E12" s="23"/>
    </row>
    <row r="13" spans="1:5" ht="26.25" customHeight="1">
      <c r="A13" s="28" t="s">
        <v>138</v>
      </c>
      <c r="B13" s="35">
        <v>81</v>
      </c>
      <c r="C13" s="162">
        <v>0</v>
      </c>
      <c r="D13" s="162">
        <v>0</v>
      </c>
      <c r="E13" s="23"/>
    </row>
    <row r="14" spans="1:5" ht="26.25" customHeight="1">
      <c r="A14" s="28" t="s">
        <v>64</v>
      </c>
      <c r="B14" s="35">
        <v>82</v>
      </c>
      <c r="C14" s="162">
        <v>273.67</v>
      </c>
      <c r="D14" s="162">
        <v>0</v>
      </c>
      <c r="E14" s="23"/>
    </row>
    <row r="15" spans="1:5" ht="26.25" customHeight="1">
      <c r="A15" s="28" t="s">
        <v>83</v>
      </c>
      <c r="B15" s="35">
        <v>83</v>
      </c>
      <c r="C15" s="162">
        <v>0</v>
      </c>
      <c r="D15" s="162">
        <v>0</v>
      </c>
      <c r="E15" s="23"/>
    </row>
    <row r="16" spans="1:5" ht="26.25" customHeight="1">
      <c r="A16" s="28" t="s">
        <v>65</v>
      </c>
      <c r="B16" s="35">
        <v>84</v>
      </c>
      <c r="C16" s="162">
        <v>0</v>
      </c>
      <c r="D16" s="162">
        <v>0</v>
      </c>
      <c r="E16" s="23"/>
    </row>
    <row r="17" spans="1:5" ht="26.25" customHeight="1">
      <c r="A17" s="28" t="s">
        <v>66</v>
      </c>
      <c r="B17" s="35">
        <v>85</v>
      </c>
      <c r="C17" s="162">
        <v>0</v>
      </c>
      <c r="D17" s="162">
        <v>0</v>
      </c>
      <c r="E17" s="23"/>
    </row>
    <row r="18" spans="1:5" ht="26.25" customHeight="1">
      <c r="A18" s="28" t="s">
        <v>101</v>
      </c>
      <c r="B18" s="35">
        <v>86</v>
      </c>
      <c r="C18" s="162">
        <v>0</v>
      </c>
      <c r="D18" s="162">
        <v>0</v>
      </c>
      <c r="E18" s="23"/>
    </row>
    <row r="19" spans="1:5" ht="26.25" customHeight="1">
      <c r="A19" s="28" t="s">
        <v>102</v>
      </c>
      <c r="B19" s="35">
        <v>87</v>
      </c>
      <c r="C19" s="162">
        <v>0</v>
      </c>
      <c r="D19" s="162">
        <v>0</v>
      </c>
      <c r="E19" s="23"/>
    </row>
    <row r="20" spans="1:5" ht="26.25" customHeight="1">
      <c r="A20" s="28" t="s">
        <v>67</v>
      </c>
      <c r="B20" s="35">
        <v>88</v>
      </c>
      <c r="C20" s="162">
        <v>0</v>
      </c>
      <c r="D20" s="162">
        <v>0</v>
      </c>
      <c r="E20" s="23"/>
    </row>
    <row r="21" spans="1:5" ht="26.25" customHeight="1">
      <c r="A21" s="28" t="s">
        <v>139</v>
      </c>
      <c r="B21" s="35">
        <v>89</v>
      </c>
      <c r="C21" s="162">
        <v>-188279.88</v>
      </c>
      <c r="D21" s="162">
        <v>-170226.09</v>
      </c>
      <c r="E21" s="23"/>
    </row>
    <row r="22" spans="1:5" ht="26.25" customHeight="1">
      <c r="A22" s="28" t="s">
        <v>68</v>
      </c>
      <c r="B22" s="35">
        <v>90</v>
      </c>
      <c r="C22" s="162">
        <v>0</v>
      </c>
      <c r="D22" s="162">
        <v>0</v>
      </c>
      <c r="E22" s="23"/>
    </row>
    <row r="23" spans="1:5" ht="26.25" customHeight="1">
      <c r="A23" s="28" t="s">
        <v>69</v>
      </c>
      <c r="B23" s="35">
        <v>91</v>
      </c>
      <c r="C23" s="162">
        <v>-17029.21</v>
      </c>
      <c r="D23" s="162">
        <v>-17771.28</v>
      </c>
      <c r="E23" s="23"/>
    </row>
    <row r="24" spans="1:5" ht="26.25" customHeight="1">
      <c r="A24" s="28" t="s">
        <v>70</v>
      </c>
      <c r="B24" s="35">
        <v>92</v>
      </c>
      <c r="C24" s="162">
        <v>0</v>
      </c>
      <c r="D24" s="162">
        <v>0</v>
      </c>
      <c r="E24" s="23"/>
    </row>
    <row r="25" spans="1:5" ht="26.25" customHeight="1">
      <c r="A25" s="28" t="s">
        <v>71</v>
      </c>
      <c r="B25" s="35">
        <v>93</v>
      </c>
      <c r="C25" s="162">
        <v>-34368.74</v>
      </c>
      <c r="D25" s="162">
        <v>-13798.19</v>
      </c>
      <c r="E25" s="23"/>
    </row>
    <row r="26" spans="1:5" ht="26.25" customHeight="1">
      <c r="A26" s="28" t="s">
        <v>103</v>
      </c>
      <c r="B26" s="35">
        <v>94</v>
      </c>
      <c r="C26" s="162">
        <v>0</v>
      </c>
      <c r="D26" s="162">
        <v>0</v>
      </c>
      <c r="E26" s="23"/>
    </row>
    <row r="27" spans="1:5" ht="26.25" customHeight="1">
      <c r="A27" s="28" t="s">
        <v>72</v>
      </c>
      <c r="B27" s="35">
        <v>95</v>
      </c>
      <c r="C27" s="162">
        <v>1.51</v>
      </c>
      <c r="D27" s="162">
        <v>675.59</v>
      </c>
      <c r="E27" s="23"/>
    </row>
    <row r="28" spans="1:5" ht="26.25" customHeight="1">
      <c r="A28" s="28" t="s">
        <v>73</v>
      </c>
      <c r="B28" s="35">
        <v>96</v>
      </c>
      <c r="C28" s="162">
        <v>0</v>
      </c>
      <c r="D28" s="162">
        <v>-431688</v>
      </c>
      <c r="E28" s="23"/>
    </row>
    <row r="29" spans="1:5" ht="36.75" customHeight="1">
      <c r="A29" s="25" t="s">
        <v>211</v>
      </c>
      <c r="B29" s="35">
        <v>97</v>
      </c>
      <c r="C29" s="38">
        <f>+SUM(C30:C34)</f>
        <v>0</v>
      </c>
      <c r="D29" s="38">
        <f>+SUM(D30:D34)</f>
        <v>0</v>
      </c>
      <c r="E29" s="23"/>
    </row>
    <row r="30" spans="1:5" ht="28.5" customHeight="1">
      <c r="A30" s="41" t="s">
        <v>140</v>
      </c>
      <c r="B30" s="35">
        <v>98</v>
      </c>
      <c r="C30" s="36"/>
      <c r="D30" s="36"/>
      <c r="E30" s="23"/>
    </row>
    <row r="31" spans="1:5" ht="28.5" customHeight="1">
      <c r="A31" s="41" t="s">
        <v>141</v>
      </c>
      <c r="B31" s="35">
        <v>99</v>
      </c>
      <c r="C31" s="36"/>
      <c r="D31" s="36"/>
      <c r="E31" s="23"/>
    </row>
    <row r="32" spans="1:5" ht="28.5" customHeight="1">
      <c r="A32" s="28" t="s">
        <v>142</v>
      </c>
      <c r="B32" s="35">
        <v>100</v>
      </c>
      <c r="C32" s="36"/>
      <c r="D32" s="36"/>
      <c r="E32" s="23"/>
    </row>
    <row r="33" spans="1:5" ht="28.5" customHeight="1">
      <c r="A33" s="28" t="s">
        <v>74</v>
      </c>
      <c r="B33" s="35">
        <v>101</v>
      </c>
      <c r="C33" s="36"/>
      <c r="D33" s="36"/>
      <c r="E33" s="23"/>
    </row>
    <row r="34" spans="1:5" ht="28.5" customHeight="1">
      <c r="A34" s="28" t="s">
        <v>75</v>
      </c>
      <c r="B34" s="35">
        <v>102</v>
      </c>
      <c r="C34" s="36"/>
      <c r="D34" s="36"/>
      <c r="E34" s="23"/>
    </row>
    <row r="35" spans="1:5" ht="24" customHeight="1">
      <c r="A35" s="42" t="s">
        <v>76</v>
      </c>
      <c r="B35" s="35">
        <v>103</v>
      </c>
      <c r="C35" s="36">
        <v>-3950.24</v>
      </c>
      <c r="D35" s="36">
        <v>1130.14</v>
      </c>
      <c r="E35" s="23"/>
    </row>
    <row r="36" spans="1:5" ht="31.5" customHeight="1">
      <c r="A36" s="25" t="s">
        <v>212</v>
      </c>
      <c r="B36" s="35">
        <v>104</v>
      </c>
      <c r="C36" s="37">
        <f>+C8+C29+C35</f>
        <v>71235.63</v>
      </c>
      <c r="D36" s="37">
        <f>+D8+D29+D35</f>
        <v>360135.52000000014</v>
      </c>
      <c r="E36" s="23"/>
    </row>
    <row r="37" spans="1:5" ht="37.5" customHeight="1">
      <c r="A37" s="25" t="s">
        <v>77</v>
      </c>
      <c r="B37" s="35">
        <v>105</v>
      </c>
      <c r="C37" s="36">
        <v>359982.33</v>
      </c>
      <c r="D37" s="36">
        <v>1574430.02</v>
      </c>
      <c r="E37" s="23"/>
    </row>
    <row r="38" spans="1:5" ht="35.25" customHeight="1">
      <c r="A38" s="25" t="s">
        <v>213</v>
      </c>
      <c r="B38" s="35">
        <v>106</v>
      </c>
      <c r="C38" s="37">
        <f>+C36+C37</f>
        <v>431217.96</v>
      </c>
      <c r="D38" s="37">
        <f>+D36+D37</f>
        <v>1934565.54</v>
      </c>
      <c r="E38" s="23"/>
    </row>
    <row r="39" spans="1:5" ht="37.5" customHeight="1">
      <c r="A39" s="32"/>
      <c r="B39" s="31"/>
      <c r="C39" s="43"/>
      <c r="D39" s="43"/>
      <c r="E39" s="23"/>
    </row>
    <row r="41" ht="14.25">
      <c r="D41" s="22"/>
    </row>
    <row r="43" ht="14.25">
      <c r="D43" s="22"/>
    </row>
    <row r="45" ht="14.25">
      <c r="D45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2" ht="14.25">
      <c r="D52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zoomScalePageLayoutView="0" workbookViewId="0" topLeftCell="A25">
      <selection activeCell="C24" sqref="C24"/>
    </sheetView>
  </sheetViews>
  <sheetFormatPr defaultColWidth="9.140625" defaultRowHeight="12.75"/>
  <cols>
    <col min="1" max="1" width="78.8515625" style="23" customWidth="1"/>
    <col min="2" max="2" width="10.7109375" style="16" customWidth="1"/>
    <col min="3" max="3" width="34.57421875" style="16" customWidth="1"/>
    <col min="4" max="4" width="34.57421875" style="23" customWidth="1"/>
    <col min="5" max="5" width="28.57421875" style="22" customWidth="1"/>
    <col min="6" max="16384" width="9.140625" style="23" customWidth="1"/>
  </cols>
  <sheetData>
    <row r="1" spans="1:4" s="16" customFormat="1" ht="19.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78</v>
      </c>
      <c r="B2" s="184"/>
      <c r="C2" s="184"/>
      <c r="D2" s="184"/>
    </row>
    <row r="3" spans="1:4" s="16" customFormat="1" ht="24" customHeight="1">
      <c r="A3" s="185" t="s">
        <v>250</v>
      </c>
      <c r="B3" s="185"/>
      <c r="C3" s="185"/>
      <c r="D3" s="185"/>
    </row>
    <row r="4" spans="1:4" s="16" customFormat="1" ht="24" customHeight="1">
      <c r="A4" s="185" t="s">
        <v>247</v>
      </c>
      <c r="B4" s="185"/>
      <c r="C4" s="185"/>
      <c r="D4" s="185"/>
    </row>
    <row r="5" spans="1:4" s="16" customFormat="1" ht="24" customHeight="1">
      <c r="A5" s="185" t="s">
        <v>249</v>
      </c>
      <c r="B5" s="185"/>
      <c r="C5" s="185"/>
      <c r="D5" s="185"/>
    </row>
    <row r="6" spans="1:4" s="16" customFormat="1" ht="24" customHeight="1">
      <c r="A6" s="32"/>
      <c r="B6" s="15"/>
      <c r="C6" s="15"/>
      <c r="D6" s="34" t="s">
        <v>190</v>
      </c>
    </row>
    <row r="7" spans="1:5" ht="52.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42.75" customHeight="1">
      <c r="A8" s="25" t="s">
        <v>214</v>
      </c>
      <c r="B8" s="35">
        <v>107</v>
      </c>
      <c r="C8" s="38">
        <f>+SUM(C9:C29)</f>
        <v>1674991.8900000001</v>
      </c>
      <c r="D8" s="38">
        <f>+SUM(D9:D29)</f>
        <v>-1508845.1500000001</v>
      </c>
      <c r="E8" s="23"/>
    </row>
    <row r="9" spans="1:5" ht="42.75" customHeight="1">
      <c r="A9" s="28" t="s">
        <v>143</v>
      </c>
      <c r="B9" s="35">
        <v>108</v>
      </c>
      <c r="C9" s="160">
        <v>30235.81</v>
      </c>
      <c r="D9" s="160">
        <v>-1622191</v>
      </c>
      <c r="E9" s="23"/>
    </row>
    <row r="10" spans="1:5" ht="42.75" customHeight="1">
      <c r="A10" s="28" t="s">
        <v>79</v>
      </c>
      <c r="B10" s="35">
        <v>109</v>
      </c>
      <c r="C10" s="160">
        <v>0</v>
      </c>
      <c r="D10" s="160">
        <v>0</v>
      </c>
      <c r="E10" s="23"/>
    </row>
    <row r="11" spans="1:5" ht="42.75" customHeight="1">
      <c r="A11" s="28" t="s">
        <v>80</v>
      </c>
      <c r="B11" s="35">
        <v>110</v>
      </c>
      <c r="C11" s="160">
        <v>0</v>
      </c>
      <c r="D11" s="160">
        <v>0</v>
      </c>
      <c r="E11" s="23"/>
    </row>
    <row r="12" spans="1:5" ht="42.75" customHeight="1">
      <c r="A12" s="28" t="s">
        <v>81</v>
      </c>
      <c r="B12" s="35">
        <v>111</v>
      </c>
      <c r="C12" s="160">
        <v>-273.72</v>
      </c>
      <c r="D12" s="160">
        <v>-1667.13</v>
      </c>
      <c r="E12" s="23"/>
    </row>
    <row r="13" spans="1:5" ht="42.75" customHeight="1">
      <c r="A13" s="28" t="s">
        <v>42</v>
      </c>
      <c r="B13" s="35">
        <v>112</v>
      </c>
      <c r="C13" s="160">
        <v>0</v>
      </c>
      <c r="D13" s="160">
        <v>143.73</v>
      </c>
      <c r="E13" s="23"/>
    </row>
    <row r="14" spans="1:5" ht="42.75" customHeight="1">
      <c r="A14" s="28" t="s">
        <v>125</v>
      </c>
      <c r="B14" s="35">
        <v>113</v>
      </c>
      <c r="C14" s="160">
        <v>-59.73</v>
      </c>
      <c r="D14" s="160">
        <v>-685.56</v>
      </c>
      <c r="E14" s="23"/>
    </row>
    <row r="15" spans="1:5" ht="42.75" customHeight="1">
      <c r="A15" s="28" t="s">
        <v>144</v>
      </c>
      <c r="B15" s="35">
        <v>114</v>
      </c>
      <c r="C15" s="160">
        <v>0</v>
      </c>
      <c r="D15" s="160">
        <v>0</v>
      </c>
      <c r="E15" s="23"/>
    </row>
    <row r="16" spans="1:5" ht="42.75" customHeight="1">
      <c r="A16" s="28" t="s">
        <v>145</v>
      </c>
      <c r="B16" s="35">
        <v>115</v>
      </c>
      <c r="C16" s="160">
        <v>0</v>
      </c>
      <c r="D16" s="160">
        <v>0</v>
      </c>
      <c r="E16" s="23"/>
    </row>
    <row r="17" spans="1:5" ht="42.75" customHeight="1">
      <c r="A17" s="28" t="s">
        <v>82</v>
      </c>
      <c r="B17" s="35">
        <v>116</v>
      </c>
      <c r="C17" s="160">
        <v>1647047.69</v>
      </c>
      <c r="D17" s="160">
        <v>113268.93</v>
      </c>
      <c r="E17" s="23"/>
    </row>
    <row r="18" spans="1:5" ht="42.75" customHeight="1">
      <c r="A18" s="28" t="s">
        <v>64</v>
      </c>
      <c r="B18" s="35">
        <v>117</v>
      </c>
      <c r="C18" s="160">
        <v>273.72</v>
      </c>
      <c r="D18" s="160">
        <v>674.9</v>
      </c>
      <c r="E18" s="23"/>
    </row>
    <row r="19" spans="1:5" ht="42.75" customHeight="1">
      <c r="A19" s="28" t="s">
        <v>83</v>
      </c>
      <c r="B19" s="35">
        <v>118</v>
      </c>
      <c r="C19" s="160">
        <v>0</v>
      </c>
      <c r="D19" s="160">
        <v>-143.73</v>
      </c>
      <c r="E19" s="23"/>
    </row>
    <row r="20" spans="1:5" ht="42.75" customHeight="1">
      <c r="A20" s="28" t="s">
        <v>138</v>
      </c>
      <c r="B20" s="35">
        <v>119</v>
      </c>
      <c r="C20" s="160">
        <v>182.85</v>
      </c>
      <c r="D20" s="160">
        <v>536.42</v>
      </c>
      <c r="E20" s="23"/>
    </row>
    <row r="21" spans="1:5" ht="42.75" customHeight="1">
      <c r="A21" s="28" t="s">
        <v>146</v>
      </c>
      <c r="B21" s="35">
        <v>120</v>
      </c>
      <c r="C21" s="160">
        <v>0</v>
      </c>
      <c r="D21" s="160">
        <v>0</v>
      </c>
      <c r="E21" s="23"/>
    </row>
    <row r="22" spans="1:5" ht="42.75" customHeight="1">
      <c r="A22" s="28" t="s">
        <v>147</v>
      </c>
      <c r="B22" s="35">
        <v>121</v>
      </c>
      <c r="C22" s="160">
        <v>0</v>
      </c>
      <c r="D22" s="160">
        <v>0</v>
      </c>
      <c r="E22" s="23"/>
    </row>
    <row r="23" spans="1:5" ht="42.75" customHeight="1">
      <c r="A23" s="28" t="s">
        <v>84</v>
      </c>
      <c r="B23" s="35">
        <v>122</v>
      </c>
      <c r="C23" s="160">
        <v>0</v>
      </c>
      <c r="D23" s="160">
        <v>0</v>
      </c>
      <c r="E23" s="23"/>
    </row>
    <row r="24" spans="1:5" ht="42.75" customHeight="1">
      <c r="A24" s="28" t="s">
        <v>85</v>
      </c>
      <c r="B24" s="35">
        <v>123</v>
      </c>
      <c r="C24" s="160">
        <v>455.45</v>
      </c>
      <c r="D24" s="160">
        <v>145</v>
      </c>
      <c r="E24" s="23"/>
    </row>
    <row r="25" spans="1:5" ht="42.75" customHeight="1">
      <c r="A25" s="28" t="s">
        <v>148</v>
      </c>
      <c r="B25" s="35">
        <v>124</v>
      </c>
      <c r="C25" s="160">
        <v>0</v>
      </c>
      <c r="D25" s="160">
        <v>0</v>
      </c>
      <c r="E25" s="23"/>
    </row>
    <row r="26" spans="1:5" ht="42.75" customHeight="1">
      <c r="A26" s="28" t="s">
        <v>149</v>
      </c>
      <c r="B26" s="35">
        <v>125</v>
      </c>
      <c r="C26" s="160">
        <v>0</v>
      </c>
      <c r="D26" s="160">
        <v>0</v>
      </c>
      <c r="E26" s="23"/>
    </row>
    <row r="27" spans="1:5" ht="42.75" customHeight="1">
      <c r="A27" s="28" t="s">
        <v>150</v>
      </c>
      <c r="B27" s="35">
        <v>126</v>
      </c>
      <c r="C27" s="160">
        <v>-2837.27</v>
      </c>
      <c r="D27" s="160">
        <v>1070.23</v>
      </c>
      <c r="E27" s="23"/>
    </row>
    <row r="28" spans="1:5" ht="42.75" customHeight="1">
      <c r="A28" s="28" t="s">
        <v>86</v>
      </c>
      <c r="B28" s="35">
        <v>127</v>
      </c>
      <c r="C28" s="160">
        <v>-32.91</v>
      </c>
      <c r="D28" s="160">
        <v>3.06</v>
      </c>
      <c r="E28" s="23"/>
    </row>
    <row r="29" spans="1:5" ht="42.75" customHeight="1">
      <c r="A29" s="28" t="s">
        <v>151</v>
      </c>
      <c r="B29" s="35">
        <v>128</v>
      </c>
      <c r="C29" s="160">
        <v>0</v>
      </c>
      <c r="D29" s="160">
        <v>0</v>
      </c>
      <c r="E29" s="23"/>
    </row>
    <row r="30" spans="1:5" ht="42.75" customHeight="1">
      <c r="A30" s="25" t="s">
        <v>215</v>
      </c>
      <c r="B30" s="35">
        <v>129</v>
      </c>
      <c r="C30" s="38">
        <f>+C31+C32+C33</f>
        <v>-1603756.26</v>
      </c>
      <c r="D30" s="38">
        <f>+D31+D32+D33</f>
        <v>1868981</v>
      </c>
      <c r="E30" s="23"/>
    </row>
    <row r="31" spans="1:5" ht="42.75" customHeight="1">
      <c r="A31" s="41" t="s">
        <v>216</v>
      </c>
      <c r="B31" s="35">
        <v>130</v>
      </c>
      <c r="C31" s="36"/>
      <c r="D31" s="36"/>
      <c r="E31" s="23"/>
    </row>
    <row r="32" spans="1:5" ht="42.75" customHeight="1">
      <c r="A32" s="28" t="s">
        <v>142</v>
      </c>
      <c r="B32" s="35">
        <v>131</v>
      </c>
      <c r="C32" s="36"/>
      <c r="D32" s="36"/>
      <c r="E32" s="23"/>
    </row>
    <row r="33" spans="1:5" ht="42.75" customHeight="1">
      <c r="A33" s="28" t="s">
        <v>87</v>
      </c>
      <c r="B33" s="35">
        <v>132</v>
      </c>
      <c r="C33" s="159">
        <v>-1603756.26</v>
      </c>
      <c r="D33" s="159">
        <v>1868981</v>
      </c>
      <c r="E33" s="23"/>
    </row>
    <row r="34" spans="1:5" ht="42.75" customHeight="1">
      <c r="A34" s="25" t="s">
        <v>217</v>
      </c>
      <c r="B34" s="35">
        <v>133</v>
      </c>
      <c r="C34" s="37">
        <f>+C8+C30</f>
        <v>71235.63000000012</v>
      </c>
      <c r="D34" s="37">
        <f>+D8+D30</f>
        <v>360135.84999999986</v>
      </c>
      <c r="E34" s="23"/>
    </row>
    <row r="35" spans="1:5" ht="42.75" customHeight="1">
      <c r="A35" s="25" t="s">
        <v>77</v>
      </c>
      <c r="B35" s="35">
        <v>134</v>
      </c>
      <c r="C35" s="36">
        <v>359982.33</v>
      </c>
      <c r="D35" s="36">
        <v>1574430.02</v>
      </c>
      <c r="E35" s="23"/>
    </row>
    <row r="36" spans="1:5" ht="42.75" customHeight="1">
      <c r="A36" s="25" t="s">
        <v>218</v>
      </c>
      <c r="B36" s="35">
        <v>135</v>
      </c>
      <c r="C36" s="37">
        <f>+C34+C35</f>
        <v>431217.96000000014</v>
      </c>
      <c r="D36" s="37">
        <f>+D34+D35</f>
        <v>1934565.8699999999</v>
      </c>
      <c r="E36" s="23"/>
    </row>
    <row r="37" spans="1:5" ht="37.5" customHeight="1">
      <c r="A37" s="32"/>
      <c r="B37" s="31"/>
      <c r="C37" s="44"/>
      <c r="D37" s="44"/>
      <c r="E37" s="23"/>
    </row>
    <row r="38" spans="1:5" ht="37.5" customHeight="1">
      <c r="A38" s="32"/>
      <c r="B38" s="31"/>
      <c r="C38" s="44"/>
      <c r="D38" s="44"/>
      <c r="E38" s="23"/>
    </row>
    <row r="39" spans="1:5" ht="37.5" customHeight="1">
      <c r="A39" s="32"/>
      <c r="B39" s="31"/>
      <c r="C39" s="44"/>
      <c r="D39" s="44"/>
      <c r="E39" s="23"/>
    </row>
    <row r="40" spans="1:5" ht="37.5" customHeight="1">
      <c r="A40" s="45"/>
      <c r="B40" s="31"/>
      <c r="C40" s="31"/>
      <c r="D40" s="31"/>
      <c r="E40" s="23"/>
    </row>
    <row r="42" ht="14.25">
      <c r="D42" s="22"/>
    </row>
    <row r="44" ht="14.25">
      <c r="D44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1" ht="14.25">
      <c r="D51" s="22"/>
    </row>
    <row r="53" ht="14.25">
      <c r="D53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F15" sqref="F15"/>
    </sheetView>
  </sheetViews>
  <sheetFormatPr defaultColWidth="9.140625" defaultRowHeight="12.75"/>
  <cols>
    <col min="1" max="1" width="60.28125" style="23" customWidth="1"/>
    <col min="2" max="2" width="12.57421875" style="16" customWidth="1"/>
    <col min="3" max="5" width="25.7109375" style="16" customWidth="1"/>
    <col min="6" max="6" width="25.7109375" style="23" customWidth="1"/>
    <col min="7" max="7" width="28.57421875" style="22" customWidth="1"/>
    <col min="8" max="16384" width="9.140625" style="23" customWidth="1"/>
  </cols>
  <sheetData>
    <row r="1" spans="1:6" s="16" customFormat="1" ht="19.5" customHeight="1">
      <c r="A1" s="32"/>
      <c r="B1" s="15"/>
      <c r="C1" s="15"/>
      <c r="D1" s="15"/>
      <c r="E1" s="15"/>
      <c r="F1" s="40" t="s">
        <v>159</v>
      </c>
    </row>
    <row r="2" spans="1:6" s="16" customFormat="1" ht="24" customHeight="1">
      <c r="A2" s="184" t="s">
        <v>152</v>
      </c>
      <c r="B2" s="184"/>
      <c r="C2" s="184"/>
      <c r="D2" s="184"/>
      <c r="E2" s="184"/>
      <c r="F2" s="184"/>
    </row>
    <row r="3" spans="1:6" s="16" customFormat="1" ht="24" customHeight="1">
      <c r="A3" s="185" t="s">
        <v>250</v>
      </c>
      <c r="B3" s="185"/>
      <c r="C3" s="185"/>
      <c r="D3" s="185"/>
      <c r="E3" s="185"/>
      <c r="F3" s="185"/>
    </row>
    <row r="4" spans="1:6" s="16" customFormat="1" ht="24" customHeight="1">
      <c r="A4" s="185" t="s">
        <v>247</v>
      </c>
      <c r="B4" s="185"/>
      <c r="C4" s="185"/>
      <c r="D4" s="185"/>
      <c r="E4" s="185"/>
      <c r="F4" s="185"/>
    </row>
    <row r="5" spans="1:6" s="16" customFormat="1" ht="24" customHeight="1">
      <c r="A5" s="185" t="s">
        <v>249</v>
      </c>
      <c r="B5" s="185"/>
      <c r="C5" s="185"/>
      <c r="D5" s="185"/>
      <c r="E5" s="185"/>
      <c r="F5" s="185"/>
    </row>
    <row r="6" spans="1:6" s="16" customFormat="1" ht="24" customHeight="1">
      <c r="A6" s="32"/>
      <c r="B6" s="15"/>
      <c r="C6" s="15"/>
      <c r="D6" s="15"/>
      <c r="E6" s="15"/>
      <c r="F6" s="34" t="s">
        <v>190</v>
      </c>
    </row>
    <row r="7" spans="1:7" ht="65.25" customHeight="1">
      <c r="A7" s="20" t="s">
        <v>22</v>
      </c>
      <c r="B7" s="20" t="s">
        <v>50</v>
      </c>
      <c r="C7" s="20" t="s">
        <v>228</v>
      </c>
      <c r="D7" s="20" t="s">
        <v>88</v>
      </c>
      <c r="E7" s="20" t="s">
        <v>89</v>
      </c>
      <c r="F7" s="20" t="s">
        <v>90</v>
      </c>
      <c r="G7" s="23"/>
    </row>
    <row r="8" spans="1:7" ht="26.25" customHeight="1">
      <c r="A8" s="28" t="s">
        <v>115</v>
      </c>
      <c r="B8" s="35">
        <v>136</v>
      </c>
      <c r="C8" s="160">
        <v>50600000</v>
      </c>
      <c r="D8" s="36"/>
      <c r="E8" s="36"/>
      <c r="F8" s="36">
        <f aca="true" t="shared" si="0" ref="F8:F16">+C8+D8-E8</f>
        <v>50600000</v>
      </c>
      <c r="G8" s="23"/>
    </row>
    <row r="9" spans="1:7" ht="26.25" customHeight="1">
      <c r="A9" s="28" t="s">
        <v>153</v>
      </c>
      <c r="B9" s="35">
        <v>137</v>
      </c>
      <c r="C9" s="160">
        <v>0</v>
      </c>
      <c r="D9" s="36"/>
      <c r="E9" s="36"/>
      <c r="F9" s="36">
        <f t="shared" si="0"/>
        <v>0</v>
      </c>
      <c r="G9" s="23"/>
    </row>
    <row r="10" spans="1:7" ht="26.25" customHeight="1">
      <c r="A10" s="28" t="s">
        <v>154</v>
      </c>
      <c r="B10" s="35">
        <v>138</v>
      </c>
      <c r="C10" s="160">
        <v>0</v>
      </c>
      <c r="D10" s="36"/>
      <c r="E10" s="36"/>
      <c r="F10" s="36">
        <f t="shared" si="0"/>
        <v>0</v>
      </c>
      <c r="G10" s="23"/>
    </row>
    <row r="11" spans="1:7" ht="26.25" customHeight="1">
      <c r="A11" s="28" t="s">
        <v>118</v>
      </c>
      <c r="B11" s="35">
        <v>139</v>
      </c>
      <c r="C11" s="162">
        <v>1743130</v>
      </c>
      <c r="D11" s="36"/>
      <c r="E11" s="36"/>
      <c r="F11" s="36">
        <f t="shared" si="0"/>
        <v>1743130</v>
      </c>
      <c r="G11" s="23"/>
    </row>
    <row r="12" spans="1:7" ht="33.75" customHeight="1">
      <c r="A12" s="28" t="s">
        <v>155</v>
      </c>
      <c r="B12" s="35">
        <v>140</v>
      </c>
      <c r="C12" s="160">
        <v>-27664361.39</v>
      </c>
      <c r="D12" s="160">
        <v>4744553.11</v>
      </c>
      <c r="E12" s="160">
        <v>2875572</v>
      </c>
      <c r="F12" s="36">
        <f t="shared" si="0"/>
        <v>-25795380.28</v>
      </c>
      <c r="G12" s="23"/>
    </row>
    <row r="13" spans="1:7" ht="26.25" customHeight="1">
      <c r="A13" s="28" t="s">
        <v>29</v>
      </c>
      <c r="B13" s="35">
        <v>141</v>
      </c>
      <c r="C13" s="160">
        <v>0</v>
      </c>
      <c r="D13" s="160">
        <v>0</v>
      </c>
      <c r="E13" s="160">
        <v>0</v>
      </c>
      <c r="F13" s="36">
        <f t="shared" si="0"/>
        <v>0</v>
      </c>
      <c r="G13" s="23"/>
    </row>
    <row r="14" spans="1:7" ht="26.25" customHeight="1">
      <c r="A14" s="28" t="s">
        <v>156</v>
      </c>
      <c r="B14" s="35">
        <v>142</v>
      </c>
      <c r="C14" s="160">
        <v>5795972.16</v>
      </c>
      <c r="D14" s="160">
        <v>0</v>
      </c>
      <c r="E14" s="160">
        <v>3789593</v>
      </c>
      <c r="F14" s="36">
        <f t="shared" si="0"/>
        <v>2006379.1600000001</v>
      </c>
      <c r="G14" s="23"/>
    </row>
    <row r="15" spans="1:7" ht="26.25" customHeight="1">
      <c r="A15" s="28" t="s">
        <v>157</v>
      </c>
      <c r="B15" s="35">
        <v>143</v>
      </c>
      <c r="C15" s="160">
        <v>-3789593</v>
      </c>
      <c r="D15" s="160">
        <v>3789593</v>
      </c>
      <c r="E15" s="160">
        <v>1622191</v>
      </c>
      <c r="F15" s="36">
        <f t="shared" si="0"/>
        <v>-1622191</v>
      </c>
      <c r="G15" s="23"/>
    </row>
    <row r="16" spans="1:7" ht="26.25" customHeight="1">
      <c r="A16" s="28" t="s">
        <v>158</v>
      </c>
      <c r="B16" s="35">
        <v>144</v>
      </c>
      <c r="C16" s="36"/>
      <c r="D16" s="36"/>
      <c r="E16" s="36"/>
      <c r="F16" s="36">
        <f t="shared" si="0"/>
        <v>0</v>
      </c>
      <c r="G16" s="23"/>
    </row>
    <row r="17" spans="1:7" ht="48" customHeight="1">
      <c r="A17" s="25" t="s">
        <v>219</v>
      </c>
      <c r="B17" s="35">
        <v>145</v>
      </c>
      <c r="C17" s="38">
        <f>+SUM(C8:C16)</f>
        <v>26685147.77</v>
      </c>
      <c r="D17" s="38">
        <f>+SUM(D8:D16)</f>
        <v>8534146.11</v>
      </c>
      <c r="E17" s="38">
        <f>+SUM(E8:E16)</f>
        <v>8287356</v>
      </c>
      <c r="F17" s="38">
        <f>+SUM(F8:F16)</f>
        <v>26931937.88</v>
      </c>
      <c r="G17" s="23"/>
    </row>
    <row r="18" spans="1:7" ht="26.25" customHeight="1">
      <c r="A18" s="28" t="s">
        <v>92</v>
      </c>
      <c r="B18" s="35">
        <v>146</v>
      </c>
      <c r="C18" s="36"/>
      <c r="D18" s="36"/>
      <c r="E18" s="36"/>
      <c r="F18" s="36">
        <f>+C18+D18-E18</f>
        <v>0</v>
      </c>
      <c r="G18" s="23"/>
    </row>
    <row r="19" spans="1:7" ht="26.25" customHeight="1">
      <c r="A19" s="28" t="s">
        <v>93</v>
      </c>
      <c r="B19" s="35">
        <v>147</v>
      </c>
      <c r="C19" s="36"/>
      <c r="D19" s="36"/>
      <c r="E19" s="36"/>
      <c r="F19" s="36">
        <f>+C19+D19-E19</f>
        <v>0</v>
      </c>
      <c r="G19" s="23"/>
    </row>
    <row r="20" spans="1:7" ht="48" customHeight="1">
      <c r="A20" s="25" t="s">
        <v>220</v>
      </c>
      <c r="B20" s="35">
        <v>148</v>
      </c>
      <c r="C20" s="38">
        <f>+C18+C19</f>
        <v>0</v>
      </c>
      <c r="D20" s="38">
        <f>+D18+D19</f>
        <v>0</v>
      </c>
      <c r="E20" s="38">
        <f>+E18+E19</f>
        <v>0</v>
      </c>
      <c r="F20" s="38">
        <f>+F18+F19</f>
        <v>0</v>
      </c>
      <c r="G20" s="23"/>
    </row>
    <row r="21" spans="1:7" ht="46.5" customHeight="1">
      <c r="A21" s="25" t="s">
        <v>221</v>
      </c>
      <c r="B21" s="35">
        <v>149</v>
      </c>
      <c r="C21" s="38">
        <f>+C17+C20</f>
        <v>26685147.77</v>
      </c>
      <c r="D21" s="38">
        <f>+D17+D20</f>
        <v>8534146.11</v>
      </c>
      <c r="E21" s="38">
        <f>+E17+E20</f>
        <v>8287356</v>
      </c>
      <c r="F21" s="38">
        <f>+F17+F20</f>
        <v>26931937.88</v>
      </c>
      <c r="G21" s="23"/>
    </row>
    <row r="23" ht="14.25">
      <c r="F23" s="22"/>
    </row>
    <row r="25" ht="14.25">
      <c r="F25" s="22"/>
    </row>
    <row r="27" ht="14.25">
      <c r="F27" s="22"/>
    </row>
    <row r="28" ht="14.25">
      <c r="F28" s="22"/>
    </row>
    <row r="29" ht="14.25">
      <c r="F29" s="22"/>
    </row>
    <row r="30" ht="14.25">
      <c r="F30" s="22"/>
    </row>
    <row r="31" ht="14.25">
      <c r="F31" s="22"/>
    </row>
    <row r="32" ht="14.25">
      <c r="F32" s="22"/>
    </row>
    <row r="34" ht="14.25">
      <c r="F34" s="2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8" sqref="A8:F8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89" t="s">
        <v>94</v>
      </c>
      <c r="B1" s="189"/>
      <c r="C1" s="189"/>
      <c r="D1" s="189"/>
      <c r="E1" s="189"/>
      <c r="F1" s="189"/>
      <c r="G1" s="46"/>
    </row>
    <row r="2" spans="1:6" ht="15">
      <c r="A2" s="187" t="s">
        <v>95</v>
      </c>
      <c r="B2" s="187"/>
      <c r="C2" s="187"/>
      <c r="D2" s="187"/>
      <c r="E2" s="187"/>
      <c r="F2" s="187"/>
    </row>
    <row r="3" spans="1:6" ht="14.25">
      <c r="A3" s="188"/>
      <c r="B3" s="188"/>
      <c r="C3" s="188"/>
      <c r="D3" s="188"/>
      <c r="E3" s="188"/>
      <c r="F3" s="188"/>
    </row>
    <row r="4" spans="1:6" ht="15">
      <c r="A4" s="187" t="s">
        <v>251</v>
      </c>
      <c r="B4" s="187"/>
      <c r="C4" s="187"/>
      <c r="D4" s="187"/>
      <c r="E4" s="187"/>
      <c r="F4" s="187"/>
    </row>
    <row r="5" spans="1:6" ht="15">
      <c r="A5" s="187" t="s">
        <v>252</v>
      </c>
      <c r="B5" s="187"/>
      <c r="C5" s="187"/>
      <c r="D5" s="187"/>
      <c r="E5" s="187"/>
      <c r="F5" s="187"/>
    </row>
    <row r="6" spans="1:6" ht="15">
      <c r="A6" s="187" t="s">
        <v>258</v>
      </c>
      <c r="B6" s="187"/>
      <c r="C6" s="187"/>
      <c r="D6" s="187"/>
      <c r="E6" s="187"/>
      <c r="F6" s="187"/>
    </row>
    <row r="7" spans="1:6" ht="14.25">
      <c r="A7" s="188"/>
      <c r="B7" s="188"/>
      <c r="C7" s="188"/>
      <c r="D7" s="188"/>
      <c r="E7" s="188"/>
      <c r="F7" s="188"/>
    </row>
    <row r="8" spans="1:6" ht="14.25">
      <c r="A8" s="188"/>
      <c r="B8" s="188"/>
      <c r="C8" s="188"/>
      <c r="D8" s="188"/>
      <c r="E8" s="188"/>
      <c r="F8" s="188"/>
    </row>
    <row r="9" spans="1:6" ht="69" customHeight="1">
      <c r="A9" s="190" t="s">
        <v>253</v>
      </c>
      <c r="B9" s="191"/>
      <c r="C9" s="191"/>
      <c r="D9" s="191"/>
      <c r="E9" s="191"/>
      <c r="F9" s="192"/>
    </row>
    <row r="10" spans="1:6" ht="69" customHeight="1">
      <c r="A10" s="190"/>
      <c r="B10" s="191"/>
      <c r="C10" s="191"/>
      <c r="D10" s="191"/>
      <c r="E10" s="191"/>
      <c r="F10" s="192"/>
    </row>
    <row r="11" spans="1:6" ht="69" customHeight="1">
      <c r="A11" s="193"/>
      <c r="B11" s="194"/>
      <c r="C11" s="194"/>
      <c r="D11" s="194"/>
      <c r="E11" s="194"/>
      <c r="F11" s="195"/>
    </row>
    <row r="12" spans="1:6" ht="69" customHeight="1">
      <c r="A12" s="193"/>
      <c r="B12" s="194"/>
      <c r="C12" s="194"/>
      <c r="D12" s="194"/>
      <c r="E12" s="194"/>
      <c r="F12" s="195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254</v>
      </c>
      <c r="B17" s="49"/>
      <c r="C17" s="49"/>
      <c r="D17" s="49" t="s">
        <v>96</v>
      </c>
      <c r="E17" s="49"/>
      <c r="F17" s="49"/>
    </row>
    <row r="18" spans="1:6" ht="14.25">
      <c r="A18" s="49" t="s">
        <v>255</v>
      </c>
      <c r="B18" s="49"/>
      <c r="C18" s="49"/>
      <c r="D18" s="49"/>
      <c r="E18" s="49"/>
      <c r="F18" s="49"/>
    </row>
    <row r="19" spans="1:6" ht="14.25">
      <c r="A19" s="49" t="s">
        <v>256</v>
      </c>
      <c r="B19" s="49"/>
      <c r="C19" s="49"/>
      <c r="D19" s="49" t="s">
        <v>257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11:F11"/>
    <mergeCell ref="A12:F12"/>
    <mergeCell ref="A6:F6"/>
    <mergeCell ref="A5:F5"/>
    <mergeCell ref="A7:F7"/>
    <mergeCell ref="A8:F8"/>
    <mergeCell ref="A2:F2"/>
    <mergeCell ref="A4:F4"/>
    <mergeCell ref="A3:F3"/>
    <mergeCell ref="A1:F1"/>
    <mergeCell ref="A9:F9"/>
    <mergeCell ref="A10:F10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Andreja Potrebica</cp:lastModifiedBy>
  <cp:lastPrinted>2011-04-27T12:58:50Z</cp:lastPrinted>
  <dcterms:created xsi:type="dcterms:W3CDTF">2003-11-19T18:37:16Z</dcterms:created>
  <dcterms:modified xsi:type="dcterms:W3CDTF">2011-04-27T12:58:58Z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