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activeTab="0"/>
  </bookViews>
  <sheets>
    <sheet name="OPĆI PODACI" sheetId="1" r:id="rId1"/>
    <sheet name="DATA" sheetId="2" state="hidden" r:id="rId2"/>
    <sheet name="IFP" sheetId="3" r:id="rId3"/>
    <sheet name="ISD" sheetId="4" r:id="rId4"/>
    <sheet name="INT" sheetId="5" r:id="rId5"/>
    <sheet name="INTi" sheetId="6" r:id="rId6"/>
    <sheet name="IPK" sheetId="7" r:id="rId7"/>
    <sheet name="PFP" sheetId="8" r:id="rId8"/>
    <sheet name="IB" sheetId="9" r:id="rId9"/>
  </sheets>
  <definedNames>
    <definedName name="_xlnm.Print_Area" localSheetId="8">'IB'!$A$1:$F$20</definedName>
    <definedName name="_xlnm.Print_Area" localSheetId="2">'IFP'!$A$1:$E$57</definedName>
    <definedName name="_xlnm.Print_Area" localSheetId="4">'INT'!$A$1:$D$38</definedName>
    <definedName name="_xlnm.Print_Area" localSheetId="5">'INTi'!$A$1:$D$36</definedName>
    <definedName name="_xlnm.Print_Area" localSheetId="6">'IPK'!$A$1:$F$21</definedName>
    <definedName name="_xlnm.Print_Area" localSheetId="3">'ISD'!$A$1:$G$41</definedName>
    <definedName name="_xlnm.Print_Area" localSheetId="7">'PFP'!$A$1:$F$24</definedName>
  </definedNames>
  <calcPr fullCalcOnLoad="1"/>
</workbook>
</file>

<file path=xl/comments2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<sst xmlns="http://schemas.openxmlformats.org/spreadsheetml/2006/main" count="350" uniqueCount="292">
  <si>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</si>
  <si>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</si>
  <si>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</si>
  <si>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</si>
  <si>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</si>
  <si>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</si>
  <si>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</si>
  <si>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</si>
  <si>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</si>
  <si>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</si>
  <si>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</si>
  <si>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</si>
  <si>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</si>
  <si>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</si>
  <si>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</si>
  <si>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</si>
  <si>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</si>
  <si>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</si>
  <si>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</si>
  <si>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</si>
  <si>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</si>
  <si>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</si>
  <si>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</si>
  <si>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</si>
  <si>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</si>
  <si>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</si>
  <si>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</si>
  <si>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</si>
  <si>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</si>
  <si>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</si>
  <si>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</si>
  <si>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</si>
  <si>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</si>
  <si>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</si>
  <si>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</si>
  <si>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</si>
  <si>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</si>
  <si>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</si>
  <si>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</si>
  <si>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</si>
  <si>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</si>
  <si>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</si>
  <si>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</si>
  <si>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</si>
  <si>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</si>
  <si>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</si>
  <si>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</si>
  <si>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</si>
  <si>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</si>
  <si>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</si>
  <si>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</si>
  <si>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</si>
  <si>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</si>
  <si>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</si>
  <si>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</si>
  <si>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</si>
  <si>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</si>
  <si>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</si>
  <si>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</si>
  <si>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</si>
  <si>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</si>
  <si>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</si>
  <si>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</si>
  <si>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</si>
  <si>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Izvještaj o novčanim tokovima (direktna metoda)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</si>
  <si>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</si>
  <si>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</si>
  <si>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</si>
  <si>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</si>
  <si>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</si>
  <si>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</si>
  <si>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</si>
  <si>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</si>
  <si>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</si>
  <si>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</si>
  <si>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</si>
  <si>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</si>
  <si>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</si>
  <si>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</si>
  <si>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</si>
  <si>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</si>
  <si>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</si>
  <si>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</si>
  <si>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</si>
  <si>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</si>
  <si>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</si>
  <si>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</si>
  <si>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</si>
  <si>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</si>
  <si>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</si>
  <si>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</si>
  <si>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</si>
  <si>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</si>
  <si>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</si>
  <si>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</si>
  <si>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</si>
  <si>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</si>
  <si>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</si>
  <si>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Neto imovina fonda</t>
  </si>
  <si>
    <t>Pokazatelj ukupnih troškova</t>
  </si>
  <si>
    <t>31.12.
prethodne godine 
(n)</t>
  </si>
  <si>
    <t>31.12.
prethodne godine
(n-1)</t>
  </si>
  <si>
    <t>31.12.
prethodne godine
(n-2)</t>
  </si>
  <si>
    <t>31.12.
prethodne godine
(n-3)</t>
  </si>
  <si>
    <t>Prethodna godina
(n)</t>
  </si>
  <si>
    <t>Prethodna godina
(n-1)</t>
  </si>
  <si>
    <t>Prethodna godina
(n-2)</t>
  </si>
  <si>
    <t>Prethodna godina
(n-3)</t>
  </si>
  <si>
    <t>Pravne osobe za posredovanje u trgovanju vrijednosnim papirima putem kojih je fond 
obavio više od 10% svojih transakcija tijekom tekućeg razdoblja</t>
  </si>
  <si>
    <t>Pravne osobe za posredovanje u trgovanju vrijednosnim papirima</t>
  </si>
  <si>
    <t>Vrijednost transakcija obavljenih putem pravnih  osoba za posredovanje iskazana kao postotak od ukupne vrijednosti svih transakcija fonda u tekućem razdoblju</t>
  </si>
  <si>
    <t>Provizija plaćena pravnoj osobi za posredovanje iskazana kao postotak ukupne vrijednosti transakcija obavljenih posredstvom te pravne osobe</t>
  </si>
  <si>
    <t>Obrazac IB</t>
  </si>
  <si>
    <t>Bilješke uz financijske izvještaje</t>
  </si>
  <si>
    <t>Ovlaštena osoba društva:</t>
  </si>
  <si>
    <t>Sastavio:          ______________</t>
  </si>
  <si>
    <t>Telefon:            ______________</t>
  </si>
  <si>
    <t>____________________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</si>
  <si>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</si>
  <si>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</si>
  <si>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</si>
  <si>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</si>
  <si>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</si>
  <si>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</si>
  <si>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</si>
  <si>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 xml:space="preserve">Izvještaj o posebnim pokazateljima fonda 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</si>
  <si>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</si>
  <si>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</si>
  <si>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</si>
  <si>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</si>
  <si>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</si>
  <si>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</si>
  <si>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</si>
  <si>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</si>
  <si>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</si>
  <si>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</si>
  <si>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</si>
  <si>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</si>
  <si>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</si>
  <si>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</si>
  <si>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</si>
  <si>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</si>
  <si>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</si>
  <si>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</si>
  <si>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</si>
  <si>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</si>
  <si>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</si>
  <si>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</si>
  <si>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</si>
  <si>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</si>
  <si>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</si>
  <si>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</si>
  <si>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</si>
  <si>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</si>
  <si>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</si>
  <si>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</si>
  <si>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</si>
  <si>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</si>
  <si>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</si>
  <si>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</si>
  <si>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</si>
  <si>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</si>
  <si>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</si>
  <si>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</si>
  <si>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</si>
  <si>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</si>
  <si>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</si>
  <si>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</si>
  <si>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</si>
  <si>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</si>
  <si>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</si>
  <si>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</si>
  <si>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</si>
  <si>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</si>
  <si>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</si>
  <si>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</si>
  <si>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</si>
  <si>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</si>
  <si>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</si>
  <si>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</si>
  <si>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</si>
  <si>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</si>
  <si>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</si>
  <si>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Obrazac PFP</t>
  </si>
  <si>
    <t>Broj dionica</t>
  </si>
  <si>
    <t>Vrijednost neto imovine fonda po dionici</t>
  </si>
  <si>
    <t>Isplaćena dividenda po dionici</t>
  </si>
  <si>
    <t>Ukupan prinos</t>
  </si>
  <si>
    <t>Najniža vrijednost neto imovine fonda po dionici</t>
  </si>
  <si>
    <t>Najviša vrijednost neto imovine fonda po dionici</t>
  </si>
  <si>
    <t>Najviša vrijednost neto imovine fonda</t>
  </si>
  <si>
    <t>Najniža vrijednost  neto imovine fonda</t>
  </si>
  <si>
    <r>
      <t xml:space="preserve">FINANCIJSKA IMOVINA
</t>
    </r>
    <r>
      <rPr>
        <i/>
        <sz val="11"/>
        <rFont val="Times New Roman"/>
        <family val="1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</si>
  <si>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</rPr>
      <t>(AOP4+ AOP5+AOP6+AOP7)</t>
    </r>
  </si>
  <si>
    <r>
      <t xml:space="preserve">OSTALA IMOVINA
</t>
    </r>
    <r>
      <rPr>
        <i/>
        <sz val="11"/>
        <rFont val="Times New Roman"/>
        <family val="1"/>
      </rPr>
      <t>(Σ od AOP9 do AOP16)</t>
    </r>
  </si>
  <si>
    <r>
      <t xml:space="preserve">Ukupna imovina
</t>
    </r>
    <r>
      <rPr>
        <i/>
        <sz val="11"/>
        <rFont val="Times New Roman"/>
        <family val="1"/>
      </rPr>
      <t>(AOP1+AOP8)</t>
    </r>
  </si>
  <si>
    <r>
      <t xml:space="preserve">FINANCIJSKE OBVEZE
</t>
    </r>
    <r>
      <rPr>
        <i/>
        <sz val="11"/>
        <rFont val="Times New Roman"/>
        <family val="1"/>
      </rPr>
      <t>(AOP20+AOP21)</t>
    </r>
  </si>
  <si>
    <r>
      <t xml:space="preserve">OSTALE OBVEZE
</t>
    </r>
    <r>
      <rPr>
        <i/>
        <sz val="11"/>
        <rFont val="Times New Roman"/>
        <family val="1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</si>
  <si>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</rPr>
      <t>(AOP19+AOP22)</t>
    </r>
  </si>
  <si>
    <r>
      <t xml:space="preserve">Neto imovina fonda
</t>
    </r>
    <r>
      <rPr>
        <i/>
        <sz val="11"/>
        <rFont val="Times New Roman"/>
        <family val="1"/>
      </rPr>
      <t>(AOP17-AOP30)</t>
    </r>
  </si>
  <si>
    <r>
      <t xml:space="preserve">Neto imovina po dionici
</t>
    </r>
    <r>
      <rPr>
        <i/>
        <sz val="11"/>
        <rFont val="Times New Roman"/>
        <family val="1"/>
      </rPr>
      <t>(AOP31/AOP32)</t>
    </r>
  </si>
  <si>
    <r>
      <t xml:space="preserve">Ukupno kapital i rezerve
</t>
    </r>
    <r>
      <rPr>
        <i/>
        <sz val="11"/>
        <rFont val="Times New Roman"/>
        <family val="1"/>
      </rPr>
      <t>(Σ od AOP35 do AOP42)</t>
    </r>
  </si>
  <si>
    <r>
      <t xml:space="preserve">Ukupno prihodi od ulaganja
</t>
    </r>
    <r>
      <rPr>
        <i/>
        <sz val="11"/>
        <rFont val="Times New Roman"/>
        <family val="1"/>
      </rPr>
      <t>(Σ od AOP46 do AOP50)</t>
    </r>
  </si>
  <si>
    <r>
      <t xml:space="preserve">Ukupno rashodi
</t>
    </r>
    <r>
      <rPr>
        <i/>
        <sz val="11"/>
        <rFont val="Times New Roman"/>
        <family val="1"/>
      </rPr>
      <t>(Σ od AOP53 do AOP60)</t>
    </r>
  </si>
  <si>
    <r>
      <t xml:space="preserve">Neto dobit (gubitak) od ulaganja u financijske instrumente
</t>
    </r>
    <r>
      <rPr>
        <i/>
        <sz val="11"/>
        <rFont val="Times New Roman"/>
        <family val="1"/>
      </rPr>
      <t>( AOP51- AOP61)</t>
    </r>
  </si>
  <si>
    <r>
      <t xml:space="preserve">Ukupno nerealizirani dobici (gubici) od ulaganja u financijske instrumente
</t>
    </r>
    <r>
      <rPr>
        <i/>
        <sz val="11"/>
        <rFont val="Times New Roman"/>
        <family val="1"/>
      </rPr>
      <t>(Σ od AOP64 do AOP66)</t>
    </r>
  </si>
  <si>
    <r>
      <t xml:space="preserve">Dobit ili gubitak
</t>
    </r>
    <r>
      <rPr>
        <i/>
        <sz val="11"/>
        <rFont val="Times New Roman"/>
        <family val="1"/>
      </rPr>
      <t>( AOP68-AOP69)</t>
    </r>
  </si>
  <si>
    <r>
      <t xml:space="preserve">Ostala sveobuhvatna dobit
</t>
    </r>
    <r>
      <rPr>
        <i/>
        <sz val="11"/>
        <rFont val="Times New Roman"/>
        <family val="1"/>
      </rPr>
      <t>( AOP72+AOP73)</t>
    </r>
  </si>
  <si>
    <r>
      <t xml:space="preserve">Ukupna sveobuhvatna dobit
</t>
    </r>
    <r>
      <rPr>
        <i/>
        <sz val="11"/>
        <rFont val="Times New Roman"/>
        <family val="1"/>
      </rPr>
      <t>( AOP70+AOP71)</t>
    </r>
  </si>
  <si>
    <r>
      <t xml:space="preserve">Dobit ili gubitak prije oporezivanja   
</t>
    </r>
    <r>
      <rPr>
        <i/>
        <sz val="11"/>
        <rFont val="Times New Roman"/>
        <family val="1"/>
      </rPr>
      <t xml:space="preserve">( AOP62+AOP67)   </t>
    </r>
    <r>
      <rPr>
        <b/>
        <sz val="11"/>
        <rFont val="Times New Roman"/>
        <family val="1"/>
      </rPr>
      <t xml:space="preserve">    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</si>
  <si>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(AOP76+AOP97+ AOP103)</t>
    </r>
  </si>
  <si>
    <r>
      <t xml:space="preserve">Novac i novčani ekvivalenti na kraju razdoblja </t>
    </r>
    <r>
      <rPr>
        <i/>
        <sz val="11"/>
        <rFont val="Times New Roman"/>
        <family val="1"/>
      </rPr>
      <t xml:space="preserve">
(AOP104+AOP105)</t>
    </r>
  </si>
  <si>
    <r>
      <t>Novčani tok iz poslovnih aktivnosti</t>
    </r>
    <r>
      <rPr>
        <i/>
        <sz val="11"/>
        <rFont val="Times New Roman"/>
        <family val="1"/>
      </rPr>
      <t xml:space="preserve">
(Σ od AOP77 do AOP96)</t>
    </r>
  </si>
  <si>
    <r>
      <t xml:space="preserve">Novčani tok iz financijskih aktivnosti
</t>
    </r>
    <r>
      <rPr>
        <i/>
        <sz val="11"/>
        <rFont val="Times New Roman"/>
        <family val="1"/>
      </rPr>
      <t>(Σ od AOP98 do AOP102)</t>
    </r>
  </si>
  <si>
    <r>
      <t xml:space="preserve">Novčani tok iz poslovnih aktivnosti
</t>
    </r>
    <r>
      <rPr>
        <i/>
        <sz val="11"/>
        <rFont val="Times New Roman"/>
        <family val="1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</si>
  <si>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</rPr>
      <t>(Σ od AOP130 do AOP132)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</si>
  <si>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</si>
  <si>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</rPr>
      <t>(AOP133+AOP134)</t>
    </r>
  </si>
  <si>
    <r>
      <t>Primici/Izdaci od izdavanja/povlačenja dionica</t>
    </r>
    <r>
      <rPr>
        <sz val="11"/>
        <rFont val="Times New Roman"/>
        <family val="1"/>
      </rPr>
      <t xml:space="preserve"> </t>
    </r>
  </si>
  <si>
    <r>
      <t xml:space="preserve">Ukupno povećanje (smanjenje) kapitala 
</t>
    </r>
    <r>
      <rPr>
        <i/>
        <sz val="11"/>
        <rFont val="Times New Roman"/>
        <family val="1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</si>
  <si>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</rPr>
      <t>(AOP146+ AOP147)</t>
    </r>
  </si>
  <si>
    <r>
      <t xml:space="preserve">Ukupno kapital i rezerve
</t>
    </r>
    <r>
      <rPr>
        <i/>
        <sz val="11"/>
        <rFont val="Times New Roman"/>
        <family val="1"/>
      </rPr>
      <t>(AOP145+ AOP148)</t>
    </r>
  </si>
  <si>
    <t>PRILOG 4.</t>
  </si>
  <si>
    <t>Razdoblje izvještavanja:</t>
  </si>
  <si>
    <t>do</t>
  </si>
  <si>
    <t>Tromjesečni  financijski izvještaj -TFI-ZIF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</si>
  <si>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</si>
  <si>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</si>
  <si>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</si>
  <si>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</si>
  <si>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</si>
  <si>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</si>
  <si>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</si>
  <si>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</si>
  <si>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</si>
  <si>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</si>
  <si>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</si>
  <si>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</si>
  <si>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</si>
  <si>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</si>
  <si>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</si>
  <si>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</si>
  <si>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</si>
  <si>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</si>
  <si>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</si>
  <si>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</si>
  <si>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</si>
  <si>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</si>
  <si>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</si>
  <si>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</si>
  <si>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</si>
  <si>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</si>
  <si>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>1.</t>
  </si>
  <si>
    <t>Financijski izvjštaji (bilanca, račun dobiti i gubitka, izvještaj o novčanom tijeku, izvještaj o promjenama</t>
  </si>
  <si>
    <t xml:space="preserve">  kapitala i bilješke uz financijske izvještaje</t>
  </si>
  <si>
    <t>2.</t>
  </si>
  <si>
    <t xml:space="preserve"> Izjava osoba odgovornih za sastavljanje financijskih izvještaja</t>
  </si>
  <si>
    <t/>
  </si>
  <si>
    <t>3.</t>
  </si>
  <si>
    <t xml:space="preserve"> Izvješće uprave o stanju društva</t>
  </si>
  <si>
    <t>M.P.</t>
  </si>
  <si>
    <t>(potpis osobe ovlaštene za zastupanje)</t>
  </si>
  <si>
    <t>u kunama</t>
  </si>
  <si>
    <t>MEĐIMURSKA</t>
  </si>
  <si>
    <t>28</t>
  </si>
  <si>
    <t>NE</t>
  </si>
  <si>
    <t>apotrebica@fgi.hr</t>
  </si>
  <si>
    <t>042203187</t>
  </si>
  <si>
    <t>Fima International a.d. Beograd</t>
  </si>
  <si>
    <t>Fima Vrijednosnice d.o.o.</t>
  </si>
  <si>
    <t>Fima Int. d.o.o. Sarajevo</t>
  </si>
  <si>
    <t>1143182</t>
  </si>
  <si>
    <t>070003693</t>
  </si>
  <si>
    <t>75111210338</t>
  </si>
  <si>
    <t>info@fgi.hr</t>
  </si>
  <si>
    <t>www.fgi.hr</t>
  </si>
  <si>
    <t>6612</t>
  </si>
  <si>
    <t>ZIF Breza d.d.</t>
  </si>
  <si>
    <t>Varaždin</t>
  </si>
  <si>
    <t>Potrebica</t>
  </si>
  <si>
    <t>Andrea</t>
  </si>
  <si>
    <t>Miletić Danijel</t>
  </si>
  <si>
    <t>Naziv društva za upravljanje investicijskim fondom:  Fima Global Invest d.o.o.</t>
  </si>
  <si>
    <t>Izvještajno razdoblje: 01.01.-30.09.2010</t>
  </si>
  <si>
    <t>Naziv fonda:  ZIF Breza d.d.</t>
  </si>
  <si>
    <t>OIB fonda: 75111210338</t>
  </si>
  <si>
    <t>Naziv fonda: ZIF Breza d.d.</t>
  </si>
  <si>
    <t>OIB: 75111210338</t>
  </si>
  <si>
    <t xml:space="preserve">Za razdoblje: 01.01.-30.09.2010   </t>
  </si>
  <si>
    <t>Nije bilo promjena računovodstvenih politika.</t>
  </si>
  <si>
    <t>Datum izvješća: 30.09.2010</t>
  </si>
  <si>
    <t>042660908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</si>
</sst>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4" fillId="0" borderId="0">
      <alignment vertical="top"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6" fillId="31" borderId="8" applyNumberFormat="0" applyAlignment="0" applyProtection="0"/>
    <xf numFmtId="0" fontId="14" fillId="0" borderId="0">
      <alignment vertical="top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16" fillId="0" borderId="11" xfId="51" applyFont="1" applyBorder="1" applyAlignment="1">
      <alignment horizontal="left"/>
      <protection/>
    </xf>
    <xf numFmtId="0" fontId="16" fillId="0" borderId="12" xfId="51" applyFont="1" applyBorder="1">
      <alignment vertical="top"/>
      <protection/>
    </xf>
    <xf numFmtId="0" fontId="16" fillId="0" borderId="13" xfId="51" applyFont="1" applyBorder="1">
      <alignment vertical="top"/>
      <protection/>
    </xf>
    <xf numFmtId="14" fontId="17" fillId="35" borderId="10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14" xfId="51" applyFont="1" applyFill="1" applyBorder="1" applyAlignment="1" applyProtection="1">
      <alignment horizontal="center" vertical="center"/>
      <protection hidden="1" locked="0"/>
    </xf>
    <xf numFmtId="0" fontId="18" fillId="0" borderId="0" xfId="51" applyFont="1" applyFill="1" applyBorder="1" applyAlignment="1" applyProtection="1">
      <alignment horizontal="left" vertical="center"/>
      <protection hidden="1"/>
    </xf>
    <xf numFmtId="0" fontId="19" fillId="0" borderId="15" xfId="51" applyFont="1" applyFill="1" applyBorder="1" applyAlignment="1" applyProtection="1">
      <alignment horizontal="left" vertical="center" wrapText="1"/>
      <protection hidden="1"/>
    </xf>
    <xf numFmtId="0" fontId="19" fillId="0" borderId="14" xfId="51" applyFont="1" applyFill="1" applyBorder="1" applyAlignment="1" applyProtection="1">
      <alignment horizontal="left" vertical="center"/>
      <protection hidden="1"/>
    </xf>
    <xf numFmtId="0" fontId="19" fillId="0" borderId="0" xfId="51" applyFont="1" applyFill="1" applyBorder="1" applyAlignment="1" applyProtection="1">
      <alignment vertical="center"/>
      <protection hidden="1"/>
    </xf>
    <xf numFmtId="0" fontId="19" fillId="0" borderId="0" xfId="51" applyFont="1" applyFill="1" applyBorder="1" applyAlignment="1" applyProtection="1">
      <alignment horizontal="center" vertical="center" wrapText="1"/>
      <protection hidden="1"/>
    </xf>
    <xf numFmtId="0" fontId="16" fillId="0" borderId="15" xfId="51" applyFont="1" applyBorder="1" applyAlignment="1" applyProtection="1">
      <alignment horizontal="left" vertical="center" wrapText="1"/>
      <protection hidden="1"/>
    </xf>
    <xf numFmtId="0" fontId="16" fillId="0" borderId="14" xfId="51" applyFont="1" applyBorder="1" applyAlignment="1" applyProtection="1">
      <alignment horizontal="left"/>
      <protection hidden="1"/>
    </xf>
    <xf numFmtId="0" fontId="20" fillId="0" borderId="15" xfId="51" applyFont="1" applyFill="1" applyBorder="1" applyAlignment="1" applyProtection="1">
      <alignment/>
      <protection hidden="1"/>
    </xf>
    <xf numFmtId="0" fontId="21" fillId="0" borderId="14" xfId="51" applyFont="1" applyBorder="1" applyAlignment="1" applyProtection="1">
      <alignment horizontal="left" vertical="center"/>
      <protection hidden="1"/>
    </xf>
    <xf numFmtId="0" fontId="21" fillId="0" borderId="15" xfId="51" applyFont="1" applyBorder="1" applyAlignment="1" applyProtection="1">
      <alignment horizontal="right"/>
      <protection hidden="1"/>
    </xf>
    <xf numFmtId="49" fontId="17" fillId="35" borderId="16" xfId="51" applyNumberFormat="1" applyFont="1" applyFill="1" applyBorder="1" applyAlignment="1" applyProtection="1">
      <alignment horizontal="center" vertical="center"/>
      <protection hidden="1" locked="0"/>
    </xf>
    <xf numFmtId="49" fontId="17" fillId="35" borderId="17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51" applyFont="1" applyBorder="1" applyAlignment="1" applyProtection="1">
      <alignment wrapText="1"/>
      <protection hidden="1"/>
    </xf>
    <xf numFmtId="0" fontId="16" fillId="0" borderId="15" xfId="51" applyFont="1" applyBorder="1" applyAlignment="1" applyProtection="1">
      <alignment wrapText="1"/>
      <protection hidden="1"/>
    </xf>
    <xf numFmtId="0" fontId="21" fillId="0" borderId="14" xfId="51" applyFont="1" applyBorder="1" applyAlignment="1" applyProtection="1">
      <alignment horizontal="left"/>
      <protection hidden="1"/>
    </xf>
    <xf numFmtId="0" fontId="21" fillId="0" borderId="0" xfId="51" applyFont="1" applyBorder="1" applyAlignment="1" applyProtection="1">
      <alignment horizontal="right"/>
      <protection hidden="1"/>
    </xf>
    <xf numFmtId="0" fontId="16" fillId="0" borderId="0" xfId="51" applyFont="1" applyBorder="1" applyProtection="1">
      <alignment vertical="top"/>
      <protection hidden="1"/>
    </xf>
    <xf numFmtId="0" fontId="21" fillId="0" borderId="14" xfId="51" applyFont="1" applyBorder="1" applyAlignment="1" applyProtection="1">
      <alignment horizontal="left" vertical="center" wrapText="1"/>
      <protection hidden="1"/>
    </xf>
    <xf numFmtId="0" fontId="21" fillId="0" borderId="15" xfId="51" applyFont="1" applyBorder="1" applyAlignment="1" applyProtection="1">
      <alignment horizontal="right" wrapText="1"/>
      <protection hidden="1"/>
    </xf>
    <xf numFmtId="0" fontId="16" fillId="0" borderId="15" xfId="51" applyFont="1" applyBorder="1" applyProtection="1">
      <alignment vertical="top"/>
      <protection hidden="1"/>
    </xf>
    <xf numFmtId="0" fontId="21" fillId="0" borderId="14" xfId="51" applyFont="1" applyBorder="1" applyAlignment="1" applyProtection="1">
      <alignment horizontal="left" wrapText="1"/>
      <protection hidden="1"/>
    </xf>
    <xf numFmtId="0" fontId="21" fillId="0" borderId="0" xfId="51" applyFont="1" applyBorder="1" applyAlignment="1" applyProtection="1">
      <alignment horizontal="right" wrapText="1"/>
      <protection hidden="1"/>
    </xf>
    <xf numFmtId="0" fontId="16" fillId="0" borderId="0" xfId="51" applyFont="1" applyBorder="1" applyAlignment="1" applyProtection="1">
      <alignment horizontal="left"/>
      <protection hidden="1"/>
    </xf>
    <xf numFmtId="0" fontId="17" fillId="35" borderId="16" xfId="51" applyFont="1" applyFill="1" applyBorder="1" applyAlignment="1" applyProtection="1">
      <alignment horizontal="left" vertical="center"/>
      <protection hidden="1" locked="0"/>
    </xf>
    <xf numFmtId="49" fontId="17" fillId="35" borderId="18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15" xfId="51" applyFont="1" applyBorder="1" applyAlignment="1">
      <alignment horizontal="left" vertical="center"/>
      <protection/>
    </xf>
    <xf numFmtId="0" fontId="22" fillId="0" borderId="0" xfId="51" applyFont="1" applyBorder="1" applyAlignment="1" applyProtection="1">
      <alignment vertical="top"/>
      <protection hidden="1"/>
    </xf>
    <xf numFmtId="1" fontId="17" fillId="35" borderId="16" xfId="51" applyNumberFormat="1" applyFont="1" applyFill="1" applyBorder="1" applyAlignment="1" applyProtection="1">
      <alignment horizontal="center" vertical="center"/>
      <protection hidden="1" locked="0"/>
    </xf>
    <xf numFmtId="1" fontId="17" fillId="35" borderId="17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19" xfId="51" applyFont="1" applyBorder="1" applyAlignment="1">
      <alignment horizontal="left" vertical="center"/>
      <protection/>
    </xf>
    <xf numFmtId="0" fontId="17" fillId="0" borderId="15" xfId="51" applyFont="1" applyBorder="1" applyAlignment="1" applyProtection="1">
      <alignment/>
      <protection hidden="1" locked="0"/>
    </xf>
    <xf numFmtId="1" fontId="17" fillId="35" borderId="20" xfId="51" applyNumberFormat="1" applyFont="1" applyFill="1" applyBorder="1" applyAlignment="1" applyProtection="1">
      <alignment horizontal="center" vertical="center"/>
      <protection hidden="1" locked="0"/>
    </xf>
    <xf numFmtId="0" fontId="17" fillId="35" borderId="18" xfId="51" applyFont="1" applyFill="1" applyBorder="1" applyAlignment="1" applyProtection="1">
      <alignment horizontal="left" vertical="center"/>
      <protection hidden="1" locked="0"/>
    </xf>
    <xf numFmtId="0" fontId="17" fillId="35" borderId="17" xfId="51" applyFont="1" applyFill="1" applyBorder="1" applyAlignment="1" applyProtection="1">
      <alignment horizontal="left" vertical="center"/>
      <protection hidden="1" locked="0"/>
    </xf>
    <xf numFmtId="0" fontId="21" fillId="0" borderId="14" xfId="51" applyFont="1" applyBorder="1" applyAlignment="1" applyProtection="1">
      <alignment horizontal="right" vertical="center"/>
      <protection hidden="1"/>
    </xf>
    <xf numFmtId="0" fontId="17" fillId="0" borderId="15" xfId="51" applyFont="1" applyFill="1" applyBorder="1" applyAlignment="1" applyProtection="1">
      <alignment horizontal="right" vertical="center"/>
      <protection hidden="1" locked="0"/>
    </xf>
    <xf numFmtId="0" fontId="21" fillId="0" borderId="0" xfId="51" applyFont="1" applyBorder="1" applyAlignment="1" applyProtection="1">
      <alignment horizontal="right" vertical="center"/>
      <protection hidden="1"/>
    </xf>
    <xf numFmtId="3" fontId="17" fillId="35" borderId="20" xfId="51" applyNumberFormat="1" applyFont="1" applyFill="1" applyBorder="1" applyAlignment="1" applyProtection="1">
      <alignment horizontal="right" vertical="center"/>
      <protection hidden="1" locked="0"/>
    </xf>
    <xf numFmtId="0" fontId="19" fillId="0" borderId="0" xfId="51" applyFont="1" applyBorder="1" applyAlignment="1" applyProtection="1">
      <alignment horizontal="right"/>
      <protection hidden="1"/>
    </xf>
    <xf numFmtId="0" fontId="22" fillId="0" borderId="15" xfId="51" applyFont="1" applyBorder="1" applyAlignment="1" applyProtection="1">
      <alignment vertical="top"/>
      <protection hidden="1"/>
    </xf>
    <xf numFmtId="0" fontId="17" fillId="35" borderId="20" xfId="51" applyFont="1" applyFill="1" applyBorder="1" applyAlignment="1" applyProtection="1">
      <alignment horizontal="center" vertical="center"/>
      <protection hidden="1" locked="0"/>
    </xf>
    <xf numFmtId="0" fontId="23" fillId="0" borderId="0" xfId="51" applyFont="1" applyBorder="1" applyAlignment="1" applyProtection="1">
      <alignment vertical="top"/>
      <protection hidden="1"/>
    </xf>
    <xf numFmtId="0" fontId="16" fillId="0" borderId="0" xfId="51" applyFont="1" applyBorder="1">
      <alignment vertical="top"/>
      <protection/>
    </xf>
    <xf numFmtId="0" fontId="16" fillId="0" borderId="0" xfId="51" applyFont="1" applyBorder="1" applyAlignment="1" applyProtection="1">
      <alignment/>
      <protection hidden="1"/>
    </xf>
    <xf numFmtId="49" fontId="17" fillId="35" borderId="20" xfId="51" applyNumberFormat="1" applyFont="1" applyFill="1" applyBorder="1" applyAlignment="1" applyProtection="1">
      <alignment horizontal="right" vertical="center"/>
      <protection hidden="1" locked="0"/>
    </xf>
    <xf numFmtId="0" fontId="16" fillId="0" borderId="15" xfId="51" applyFont="1" applyBorder="1" applyAlignment="1" applyProtection="1">
      <alignment horizontal="left" vertical="top" wrapText="1"/>
      <protection hidden="1"/>
    </xf>
    <xf numFmtId="0" fontId="16" fillId="0" borderId="14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>
      <alignment horizontal="center" vertical="center"/>
      <protection/>
    </xf>
    <xf numFmtId="0" fontId="16" fillId="0" borderId="0" xfId="51" applyFont="1" applyBorder="1" applyAlignment="1">
      <alignment horizontal="center"/>
      <protection/>
    </xf>
    <xf numFmtId="0" fontId="16" fillId="0" borderId="0" xfId="51" applyFont="1" applyBorder="1" applyAlignment="1">
      <alignment vertical="center"/>
      <protection/>
    </xf>
    <xf numFmtId="0" fontId="16" fillId="0" borderId="15" xfId="51" applyFont="1" applyBorder="1" applyAlignment="1">
      <alignment horizontal="center"/>
      <protection/>
    </xf>
    <xf numFmtId="0" fontId="16" fillId="0" borderId="14" xfId="51" applyFont="1" applyBorder="1" applyAlignment="1">
      <alignment horizontal="left" vertical="top"/>
      <protection/>
    </xf>
    <xf numFmtId="0" fontId="16" fillId="0" borderId="0" xfId="51" applyFont="1" applyFill="1" applyBorder="1" applyProtection="1">
      <alignment vertical="top"/>
      <protection hidden="1"/>
    </xf>
    <xf numFmtId="0" fontId="16" fillId="0" borderId="0" xfId="51" applyFont="1" applyBorder="1" applyAlignment="1" applyProtection="1">
      <alignment horizontal="center" vertical="center"/>
      <protection hidden="1" locked="0"/>
    </xf>
    <xf numFmtId="0" fontId="16" fillId="0" borderId="18" xfId="51" applyFont="1" applyBorder="1" applyAlignment="1">
      <alignment/>
      <protection/>
    </xf>
    <xf numFmtId="0" fontId="16" fillId="0" borderId="17" xfId="51" applyFont="1" applyBorder="1" applyAlignment="1">
      <alignment/>
      <protection/>
    </xf>
    <xf numFmtId="0" fontId="17" fillId="35" borderId="16" xfId="51" applyFont="1" applyFill="1" applyBorder="1" applyAlignment="1" applyProtection="1">
      <alignment horizontal="right" vertical="center"/>
      <protection hidden="1" locked="0"/>
    </xf>
    <xf numFmtId="49" fontId="17" fillId="0" borderId="17" xfId="51" applyNumberFormat="1" applyFont="1" applyBorder="1" applyAlignment="1" applyProtection="1">
      <alignment horizontal="center" vertical="center"/>
      <protection hidden="1" locked="0"/>
    </xf>
    <xf numFmtId="0" fontId="16" fillId="0" borderId="0" xfId="51" applyFont="1" applyBorder="1" applyAlignment="1" applyProtection="1">
      <alignment vertical="top" wrapText="1"/>
      <protection hidden="1"/>
    </xf>
    <xf numFmtId="0" fontId="16" fillId="0" borderId="15" xfId="51" applyFont="1" applyBorder="1" applyAlignment="1" applyProtection="1">
      <alignment horizontal="left" vertical="top" indent="2"/>
      <protection hidden="1"/>
    </xf>
    <xf numFmtId="0" fontId="16" fillId="0" borderId="15" xfId="51" applyFont="1" applyBorder="1" applyAlignment="1" applyProtection="1">
      <alignment horizontal="left" vertical="top" wrapText="1" indent="2"/>
      <protection hidden="1"/>
    </xf>
    <xf numFmtId="0" fontId="21" fillId="0" borderId="14" xfId="51" applyFont="1" applyBorder="1" applyAlignment="1" applyProtection="1">
      <alignment horizontal="left" vertical="top"/>
      <protection hidden="1"/>
    </xf>
    <xf numFmtId="0" fontId="21" fillId="0" borderId="0" xfId="51" applyFont="1" applyBorder="1" applyAlignment="1" applyProtection="1">
      <alignment horizontal="right" vertical="top"/>
      <protection hidden="1"/>
    </xf>
    <xf numFmtId="0" fontId="22" fillId="0" borderId="0" xfId="51" applyFont="1" applyBorder="1" applyAlignment="1" applyProtection="1">
      <alignment horizontal="center" vertical="top"/>
      <protection hidden="1"/>
    </xf>
    <xf numFmtId="0" fontId="16" fillId="0" borderId="0" xfId="51" applyFont="1" applyBorder="1" applyAlignment="1" applyProtection="1">
      <alignment horizontal="center"/>
      <protection hidden="1"/>
    </xf>
    <xf numFmtId="0" fontId="17" fillId="35" borderId="14" xfId="51" applyFont="1" applyFill="1" applyBorder="1" applyAlignment="1" applyProtection="1">
      <alignment horizontal="left" vertical="center"/>
      <protection hidden="1" locked="0"/>
    </xf>
    <xf numFmtId="0" fontId="16" fillId="0" borderId="0" xfId="51" applyFont="1" applyBorder="1" applyAlignment="1">
      <alignment/>
      <protection/>
    </xf>
    <xf numFmtId="0" fontId="17" fillId="35" borderId="0" xfId="51" applyFont="1" applyFill="1" applyBorder="1" applyAlignment="1" applyProtection="1">
      <alignment horizontal="right" vertical="center"/>
      <protection hidden="1" locked="0"/>
    </xf>
    <xf numFmtId="49" fontId="17" fillId="35" borderId="0" xfId="51" applyNumberFormat="1" applyFont="1" applyFill="1" applyBorder="1" applyAlignment="1" applyProtection="1">
      <alignment horizontal="center" vertical="center"/>
      <protection hidden="1" locked="0"/>
    </xf>
    <xf numFmtId="49" fontId="17" fillId="0" borderId="15" xfId="51" applyNumberFormat="1" applyFont="1" applyBorder="1" applyAlignment="1" applyProtection="1">
      <alignment horizontal="center" vertical="center"/>
      <protection hidden="1" locked="0"/>
    </xf>
    <xf numFmtId="0" fontId="21" fillId="0" borderId="0" xfId="51" applyFont="1" applyBorder="1" applyAlignment="1" applyProtection="1">
      <alignment horizontal="left" vertical="top"/>
      <protection hidden="1"/>
    </xf>
    <xf numFmtId="0" fontId="22" fillId="0" borderId="0" xfId="51" applyFont="1" applyBorder="1" applyAlignment="1" applyProtection="1">
      <alignment horizontal="left" vertical="top"/>
      <protection hidden="1"/>
    </xf>
    <xf numFmtId="0" fontId="16" fillId="0" borderId="15" xfId="51" applyFont="1" applyBorder="1" applyAlignment="1" applyProtection="1">
      <alignment horizontal="left"/>
      <protection hidden="1"/>
    </xf>
    <xf numFmtId="0" fontId="16" fillId="0" borderId="12" xfId="51" applyFont="1" applyBorder="1" applyAlignment="1" applyProtection="1">
      <alignment horizontal="center"/>
      <protection hidden="1"/>
    </xf>
    <xf numFmtId="0" fontId="16" fillId="0" borderId="12" xfId="51" applyFont="1" applyBorder="1" applyProtection="1">
      <alignment vertical="top"/>
      <protection hidden="1"/>
    </xf>
    <xf numFmtId="0" fontId="16" fillId="0" borderId="13" xfId="51" applyFont="1" applyBorder="1" applyProtection="1">
      <alignment vertical="top"/>
      <protection hidden="1"/>
    </xf>
    <xf numFmtId="0" fontId="17" fillId="0" borderId="18" xfId="51" applyFont="1" applyBorder="1" applyAlignment="1" applyProtection="1">
      <alignment horizontal="left" vertical="center"/>
      <protection hidden="1" locked="0"/>
    </xf>
    <xf numFmtId="0" fontId="17" fillId="0" borderId="17" xfId="51" applyFont="1" applyBorder="1" applyAlignment="1" applyProtection="1">
      <alignment horizontal="left" vertical="center"/>
      <protection hidden="1" locked="0"/>
    </xf>
    <xf numFmtId="49" fontId="17" fillId="35" borderId="16" xfId="51" applyNumberFormat="1" applyFont="1" applyFill="1" applyBorder="1" applyAlignment="1" applyProtection="1">
      <alignment horizontal="left" vertical="center"/>
      <protection hidden="1" locked="0"/>
    </xf>
    <xf numFmtId="49" fontId="17" fillId="0" borderId="18" xfId="51" applyNumberFormat="1" applyFont="1" applyBorder="1" applyAlignment="1" applyProtection="1">
      <alignment horizontal="left" vertical="center"/>
      <protection hidden="1" locked="0"/>
    </xf>
    <xf numFmtId="49" fontId="17" fillId="0" borderId="17" xfId="51" applyNumberFormat="1" applyFont="1" applyBorder="1" applyAlignment="1" applyProtection="1">
      <alignment horizontal="left" vertical="center"/>
      <protection hidden="1" locked="0"/>
    </xf>
    <xf numFmtId="0" fontId="19" fillId="0" borderId="0" xfId="51" applyFont="1" applyBorder="1" applyAlignment="1" applyProtection="1">
      <alignment horizontal="right" vertical="center"/>
      <protection hidden="1"/>
    </xf>
    <xf numFmtId="0" fontId="16" fillId="0" borderId="17" xfId="51" applyFont="1" applyBorder="1" applyAlignment="1">
      <alignment horizontal="left" vertical="center"/>
      <protection/>
    </xf>
    <xf numFmtId="0" fontId="19" fillId="0" borderId="0" xfId="51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9" fillId="0" borderId="15" xfId="51" applyFont="1" applyFill="1" applyBorder="1" applyAlignment="1" applyProtection="1">
      <alignment vertical="center"/>
      <protection hidden="1"/>
    </xf>
    <xf numFmtId="0" fontId="24" fillId="0" borderId="0" xfId="51" applyFont="1" applyBorder="1" applyAlignment="1" applyProtection="1">
      <alignment horizontal="left"/>
      <protection hidden="1"/>
    </xf>
    <xf numFmtId="0" fontId="25" fillId="0" borderId="0" xfId="51" applyFont="1" applyBorder="1" applyAlignment="1">
      <alignment/>
      <protection/>
    </xf>
    <xf numFmtId="0" fontId="24" fillId="0" borderId="0" xfId="51" applyFont="1" applyBorder="1" applyAlignment="1" applyProtection="1">
      <alignment vertical="center"/>
      <protection hidden="1"/>
    </xf>
    <xf numFmtId="0" fontId="24" fillId="0" borderId="15" xfId="51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horizontal="right"/>
      <protection hidden="1"/>
    </xf>
    <xf numFmtId="0" fontId="25" fillId="0" borderId="15" xfId="51" applyFont="1" applyBorder="1" applyAlignment="1">
      <alignment/>
      <protection/>
    </xf>
    <xf numFmtId="0" fontId="24" fillId="0" borderId="0" xfId="51" applyFont="1" applyBorder="1" applyAlignment="1" applyProtection="1">
      <alignment/>
      <protection hidden="1"/>
    </xf>
    <xf numFmtId="0" fontId="26" fillId="0" borderId="14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horizontal="right" vertical="top"/>
      <protection hidden="1"/>
    </xf>
    <xf numFmtId="0" fontId="16" fillId="0" borderId="14" xfId="51" applyFont="1" applyBorder="1" applyAlignment="1" applyProtection="1">
      <alignment horizontal="left" vertical="top"/>
      <protection hidden="1"/>
    </xf>
    <xf numFmtId="0" fontId="19" fillId="0" borderId="0" xfId="51" applyFont="1" applyBorder="1" applyAlignment="1" applyProtection="1">
      <alignment horizontal="center" vertical="top"/>
      <protection hidden="1"/>
    </xf>
    <xf numFmtId="0" fontId="19" fillId="0" borderId="0" xfId="51" applyFont="1" applyBorder="1" applyAlignment="1">
      <alignment horizontal="center"/>
      <protection/>
    </xf>
    <xf numFmtId="0" fontId="19" fillId="0" borderId="15" xfId="51" applyFont="1" applyBorder="1" applyAlignment="1">
      <alignment/>
      <protection/>
    </xf>
    <xf numFmtId="0" fontId="16" fillId="0" borderId="14" xfId="51" applyFont="1" applyFill="1" applyBorder="1" applyAlignment="1" applyProtection="1">
      <alignment horizontal="left" vertical="top" wrapText="1"/>
      <protection hidden="1"/>
    </xf>
    <xf numFmtId="0" fontId="16" fillId="0" borderId="0" xfId="51" applyFont="1" applyFill="1" applyBorder="1" applyAlignment="1" applyProtection="1">
      <alignment horizontal="right" vertical="top" wrapText="1"/>
      <protection hidden="1"/>
    </xf>
    <xf numFmtId="0" fontId="22" fillId="0" borderId="0" xfId="51" applyFont="1" applyFill="1" applyBorder="1" applyAlignment="1" applyProtection="1">
      <alignment horizontal="center" vertical="top"/>
      <protection hidden="1"/>
    </xf>
    <xf numFmtId="0" fontId="16" fillId="0" borderId="0" xfId="51" applyFont="1" applyFill="1" applyBorder="1" applyAlignment="1" applyProtection="1">
      <alignment horizontal="center"/>
      <protection hidden="1"/>
    </xf>
    <xf numFmtId="0" fontId="16" fillId="0" borderId="15" xfId="51" applyFont="1" applyFill="1" applyBorder="1" applyProtection="1">
      <alignment vertical="top"/>
      <protection hidden="1"/>
    </xf>
    <xf numFmtId="0" fontId="16" fillId="0" borderId="21" xfId="51" applyFont="1" applyBorder="1" applyProtection="1">
      <alignment vertical="top"/>
      <protection hidden="1"/>
    </xf>
    <xf numFmtId="0" fontId="16" fillId="0" borderId="21" xfId="51" applyFont="1" applyBorder="1">
      <alignment vertical="top"/>
      <protection/>
    </xf>
    <xf numFmtId="0" fontId="16" fillId="0" borderId="22" xfId="51" applyFont="1" applyBorder="1" applyProtection="1">
      <alignment vertical="top"/>
      <protection hidden="1"/>
    </xf>
    <xf numFmtId="0" fontId="16" fillId="0" borderId="16" xfId="51" applyFont="1" applyFill="1" applyBorder="1" applyAlignment="1" applyProtection="1">
      <alignment horizontal="left" vertical="top" wrapText="1"/>
      <protection hidden="1"/>
    </xf>
    <xf numFmtId="0" fontId="16" fillId="0" borderId="18" xfId="51" applyFont="1" applyFill="1" applyBorder="1" applyAlignment="1" applyProtection="1">
      <alignment horizontal="right" vertical="top" wrapText="1"/>
      <protection hidden="1"/>
    </xf>
    <xf numFmtId="0" fontId="16" fillId="0" borderId="18" xfId="51" applyFont="1" applyFill="1" applyBorder="1" applyProtection="1">
      <alignment vertical="top"/>
      <protection hidden="1"/>
    </xf>
    <xf numFmtId="0" fontId="16" fillId="0" borderId="17" xfId="51" applyFont="1" applyFill="1" applyBorder="1" applyProtection="1">
      <alignment vertical="top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49" fontId="2" fillId="35" borderId="16" xfId="35" applyNumberFormat="1" applyFill="1" applyBorder="1" applyAlignment="1" applyProtection="1">
      <alignment horizontal="left" vertical="center"/>
      <protection hidden="1" locked="0"/>
    </xf>
    <xf numFmtId="3" fontId="9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2" fillId="35" borderId="16" xfId="35" applyFont="1" applyFill="1" applyBorder="1" applyAlignment="1" applyProtection="1">
      <alignment horizontal="left" vertical="center"/>
      <protection hidden="1" locked="0"/>
    </xf>
    <xf numFmtId="0" fontId="9" fillId="0" borderId="0" xfId="0" applyFont="1" applyFill="1" applyBorder="1" applyAlignment="1">
      <alignment horizontal="left" vertical="center" wrapText="1"/>
    </xf>
    <xf numFmtId="4" fontId="13" fillId="0" borderId="23" xfId="0" applyNumberFormat="1" applyFont="1" applyFill="1" applyBorder="1" applyAlignment="1" applyProtection="1">
      <alignment vertical="center" wrapText="1"/>
      <protection/>
    </xf>
    <xf numFmtId="3" fontId="13" fillId="0" borderId="23" xfId="0" applyNumberFormat="1" applyFont="1" applyFill="1" applyBorder="1" applyAlignment="1" applyProtection="1">
      <alignment vertical="center" wrapText="1"/>
      <protection/>
    </xf>
    <xf numFmtId="0" fontId="13" fillId="0" borderId="23" xfId="0" applyNumberFormat="1" applyFont="1" applyFill="1" applyBorder="1" applyAlignment="1" applyProtection="1">
      <alignment vertical="center" wrapText="1"/>
      <protection/>
    </xf>
    <xf numFmtId="0" fontId="13" fillId="36" borderId="23" xfId="0" applyNumberFormat="1" applyFont="1" applyFill="1" applyBorder="1" applyAlignment="1" applyProtection="1">
      <alignment vertical="center" wrapText="1"/>
      <protection/>
    </xf>
    <xf numFmtId="4" fontId="13" fillId="36" borderId="23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Alignment="1">
      <alignment vertical="center" wrapText="1"/>
    </xf>
    <xf numFmtId="2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5" fillId="0" borderId="18" xfId="51" applyFont="1" applyBorder="1" applyAlignment="1">
      <alignment/>
      <protection/>
    </xf>
    <xf numFmtId="0" fontId="22" fillId="0" borderId="18" xfId="51" applyFont="1" applyFill="1" applyBorder="1" applyAlignment="1" applyProtection="1">
      <alignment horizontal="center" vertical="top"/>
      <protection hidden="1"/>
    </xf>
    <xf numFmtId="0" fontId="16" fillId="0" borderId="18" xfId="51" applyFont="1" applyFill="1" applyBorder="1" applyAlignment="1" applyProtection="1">
      <alignment horizontal="center"/>
      <protection hidden="1"/>
    </xf>
    <xf numFmtId="0" fontId="17" fillId="0" borderId="14" xfId="51" applyFont="1" applyFill="1" applyBorder="1" applyAlignment="1" applyProtection="1">
      <alignment horizontal="left" vertical="center" wrapText="1"/>
      <protection hidden="1"/>
    </xf>
    <xf numFmtId="0" fontId="17" fillId="0" borderId="0" xfId="51" applyFont="1" applyFill="1" applyBorder="1" applyAlignment="1" applyProtection="1">
      <alignment horizontal="left" vertical="center" wrapText="1"/>
      <protection hidden="1"/>
    </xf>
    <xf numFmtId="0" fontId="17" fillId="0" borderId="15" xfId="51" applyFont="1" applyFill="1" applyBorder="1" applyAlignment="1" applyProtection="1">
      <alignment horizontal="left" vertical="center" wrapText="1"/>
      <protection hidden="1"/>
    </xf>
    <xf numFmtId="0" fontId="15" fillId="0" borderId="14" xfId="51" applyFont="1" applyBorder="1" applyAlignment="1" applyProtection="1">
      <alignment horizontal="center" vertical="center" wrapText="1"/>
      <protection hidden="1"/>
    </xf>
    <xf numFmtId="0" fontId="15" fillId="0" borderId="0" xfId="51" applyFont="1" applyBorder="1" applyAlignment="1" applyProtection="1">
      <alignment horizontal="center" vertical="center" wrapText="1"/>
      <protection hidden="1"/>
    </xf>
    <xf numFmtId="0" fontId="15" fillId="0" borderId="15" xfId="51" applyFont="1" applyBorder="1" applyAlignment="1" applyProtection="1">
      <alignment horizontal="center" vertical="center" wrapText="1"/>
      <protection hidden="1"/>
    </xf>
    <xf numFmtId="0" fontId="15" fillId="0" borderId="0" xfId="51" applyFont="1" applyBorder="1" applyAlignment="1" applyProtection="1">
      <alignment horizontal="center"/>
      <protection hidden="1"/>
    </xf>
    <xf numFmtId="0" fontId="15" fillId="0" borderId="0" xfId="51" applyFont="1" applyBorder="1" applyAlignment="1">
      <alignment horizontal="center"/>
      <protection/>
    </xf>
    <xf numFmtId="0" fontId="19" fillId="0" borderId="24" xfId="51" applyFont="1" applyBorder="1" applyAlignment="1" applyProtection="1">
      <alignment horizontal="center" vertical="top"/>
      <protection hidden="1"/>
    </xf>
    <xf numFmtId="0" fontId="19" fillId="0" borderId="24" xfId="51" applyFont="1" applyBorder="1" applyAlignment="1">
      <alignment horizontal="center"/>
      <protection/>
    </xf>
    <xf numFmtId="0" fontId="19" fillId="0" borderId="25" xfId="51" applyFont="1" applyBorder="1" applyAlignment="1">
      <alignment/>
      <protection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/>
    </xf>
    <xf numFmtId="0" fontId="13" fillId="0" borderId="26" xfId="0" applyNumberFormat="1" applyFont="1" applyBorder="1" applyAlignment="1">
      <alignment horizontal="left" vertical="center" wrapText="1"/>
    </xf>
    <xf numFmtId="0" fontId="13" fillId="0" borderId="27" xfId="0" applyNumberFormat="1" applyFont="1" applyBorder="1" applyAlignment="1">
      <alignment horizontal="left" vertical="center" wrapText="1"/>
    </xf>
    <xf numFmtId="0" fontId="13" fillId="0" borderId="28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ZIF STARI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xmlMaps" Target="xmlMap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otrebica@fgi.hr" TargetMode="External" /><Relationship Id="rId2" Type="http://schemas.openxmlformats.org/officeDocument/2006/relationships/hyperlink" Target="mailto:info@fgi.hr" TargetMode="External" /><Relationship Id="rId3" Type="http://schemas.openxmlformats.org/officeDocument/2006/relationships/hyperlink" Target="http://www.fgi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9.57421875" style="11" customWidth="1"/>
    <col min="2" max="2" width="3.140625" style="11" customWidth="1"/>
    <col min="3" max="9" width="14.7109375" style="11" customWidth="1"/>
    <col min="10" max="16384" width="9.140625" style="11" customWidth="1"/>
  </cols>
  <sheetData>
    <row r="1" spans="1:4" ht="15.75">
      <c r="A1" s="174" t="s">
        <v>222</v>
      </c>
      <c r="B1" s="174"/>
      <c r="C1" s="174"/>
      <c r="D1" s="174"/>
    </row>
    <row r="2" spans="1:9" ht="12.75">
      <c r="A2" s="12"/>
      <c r="B2" s="13"/>
      <c r="C2" s="13"/>
      <c r="D2" s="13"/>
      <c r="E2" s="13"/>
      <c r="F2" s="13"/>
      <c r="G2" s="13"/>
      <c r="H2" s="13"/>
      <c r="I2" s="14"/>
    </row>
    <row r="3" spans="1:9" ht="12.75">
      <c r="A3" s="177" t="s">
        <v>223</v>
      </c>
      <c r="B3" s="178"/>
      <c r="C3" s="178"/>
      <c r="D3" s="179"/>
      <c r="E3" s="15">
        <v>40179</v>
      </c>
      <c r="F3" s="16"/>
      <c r="G3" s="17" t="s">
        <v>224</v>
      </c>
      <c r="H3" s="15">
        <v>40451</v>
      </c>
      <c r="I3" s="18"/>
    </row>
    <row r="4" spans="1:9" ht="12.75">
      <c r="A4" s="19"/>
      <c r="B4" s="20"/>
      <c r="C4" s="20"/>
      <c r="D4" s="20"/>
      <c r="E4" s="21"/>
      <c r="F4" s="21"/>
      <c r="G4" s="20"/>
      <c r="H4" s="20"/>
      <c r="I4" s="22"/>
    </row>
    <row r="5" spans="1:9" ht="15.75">
      <c r="A5" s="180" t="s">
        <v>225</v>
      </c>
      <c r="B5" s="181"/>
      <c r="C5" s="181"/>
      <c r="D5" s="181"/>
      <c r="E5" s="181"/>
      <c r="F5" s="181"/>
      <c r="G5" s="181"/>
      <c r="H5" s="181"/>
      <c r="I5" s="182"/>
    </row>
    <row r="6" spans="1:9" ht="15.75">
      <c r="A6" s="23"/>
      <c r="B6" s="183" t="s">
        <v>226</v>
      </c>
      <c r="C6" s="184"/>
      <c r="D6" s="184"/>
      <c r="E6" s="184"/>
      <c r="F6" s="184"/>
      <c r="G6" s="184"/>
      <c r="H6" s="184"/>
      <c r="I6" s="24"/>
    </row>
    <row r="7" spans="1:9" ht="12.75">
      <c r="A7" s="25" t="s">
        <v>227</v>
      </c>
      <c r="B7" s="26"/>
      <c r="C7" s="27" t="s">
        <v>271</v>
      </c>
      <c r="D7" s="28"/>
      <c r="E7" s="29"/>
      <c r="F7" s="29"/>
      <c r="G7" s="29"/>
      <c r="H7" s="29"/>
      <c r="I7" s="30"/>
    </row>
    <row r="8" spans="1:9" ht="12.75">
      <c r="A8" s="31"/>
      <c r="B8" s="32"/>
      <c r="C8" s="33"/>
      <c r="D8" s="33"/>
      <c r="E8" s="29"/>
      <c r="F8" s="29"/>
      <c r="G8" s="29"/>
      <c r="H8" s="29"/>
      <c r="I8" s="30"/>
    </row>
    <row r="9" spans="1:9" ht="12.75">
      <c r="A9" s="34" t="s">
        <v>228</v>
      </c>
      <c r="B9" s="35"/>
      <c r="C9" s="27" t="s">
        <v>272</v>
      </c>
      <c r="D9" s="28"/>
      <c r="E9" s="29"/>
      <c r="F9" s="29"/>
      <c r="G9" s="29"/>
      <c r="H9" s="29"/>
      <c r="I9" s="36"/>
    </row>
    <row r="10" spans="1:9" ht="12.75">
      <c r="A10" s="37"/>
      <c r="B10" s="38"/>
      <c r="C10" s="39"/>
      <c r="D10" s="33"/>
      <c r="E10" s="33"/>
      <c r="F10" s="33"/>
      <c r="G10" s="33"/>
      <c r="H10" s="33"/>
      <c r="I10" s="36"/>
    </row>
    <row r="11" spans="1:9" ht="12.75">
      <c r="A11" s="34" t="s">
        <v>229</v>
      </c>
      <c r="B11" s="38"/>
      <c r="C11" s="27" t="s">
        <v>273</v>
      </c>
      <c r="D11" s="28"/>
      <c r="E11" s="33"/>
      <c r="F11" s="33"/>
      <c r="G11" s="33"/>
      <c r="H11" s="33"/>
      <c r="I11" s="36"/>
    </row>
    <row r="12" spans="1:9" ht="12.75">
      <c r="A12" s="37"/>
      <c r="B12" s="38"/>
      <c r="C12" s="33"/>
      <c r="D12" s="33"/>
      <c r="E12" s="33"/>
      <c r="F12" s="33"/>
      <c r="G12" s="33"/>
      <c r="H12" s="33"/>
      <c r="I12" s="36"/>
    </row>
    <row r="13" spans="1:9" ht="12.75">
      <c r="A13" s="25" t="s">
        <v>230</v>
      </c>
      <c r="B13" s="26"/>
      <c r="C13" s="40" t="s">
        <v>277</v>
      </c>
      <c r="D13" s="41"/>
      <c r="E13" s="41"/>
      <c r="F13" s="41"/>
      <c r="G13" s="41"/>
      <c r="H13" s="28"/>
      <c r="I13" s="42"/>
    </row>
    <row r="14" spans="1:9" ht="12.75">
      <c r="A14" s="31"/>
      <c r="B14" s="32"/>
      <c r="C14" s="43"/>
      <c r="D14" s="33"/>
      <c r="E14" s="33"/>
      <c r="F14" s="33"/>
      <c r="G14" s="33"/>
      <c r="H14" s="33"/>
      <c r="I14" s="36"/>
    </row>
    <row r="15" spans="1:9" ht="12.75">
      <c r="A15" s="25" t="s">
        <v>231</v>
      </c>
      <c r="B15" s="26"/>
      <c r="C15" s="44">
        <v>42000</v>
      </c>
      <c r="D15" s="45"/>
      <c r="E15" s="33"/>
      <c r="F15" s="40" t="s">
        <v>278</v>
      </c>
      <c r="G15" s="41"/>
      <c r="H15" s="28"/>
      <c r="I15" s="46"/>
    </row>
    <row r="16" spans="1:9" ht="12.75">
      <c r="A16" s="31"/>
      <c r="B16" s="32"/>
      <c r="C16" s="33"/>
      <c r="D16" s="33"/>
      <c r="E16" s="33"/>
      <c r="F16" s="33"/>
      <c r="G16" s="33"/>
      <c r="H16" s="33"/>
      <c r="I16" s="36"/>
    </row>
    <row r="17" spans="1:9" ht="12.75">
      <c r="A17" s="25" t="s">
        <v>232</v>
      </c>
      <c r="B17" s="26"/>
      <c r="C17" s="40" t="s">
        <v>263</v>
      </c>
      <c r="D17" s="41" t="s">
        <v>264</v>
      </c>
      <c r="E17" s="41"/>
      <c r="F17" s="41"/>
      <c r="G17" s="41"/>
      <c r="H17" s="28"/>
      <c r="I17" s="42"/>
    </row>
    <row r="18" spans="1:9" ht="12.75">
      <c r="A18" s="31"/>
      <c r="B18" s="32"/>
      <c r="C18" s="33"/>
      <c r="D18" s="33"/>
      <c r="E18" s="33"/>
      <c r="F18" s="33"/>
      <c r="G18" s="33"/>
      <c r="H18" s="33"/>
      <c r="I18" s="36"/>
    </row>
    <row r="19" spans="1:9" ht="12.75">
      <c r="A19" s="25" t="s">
        <v>233</v>
      </c>
      <c r="B19" s="26"/>
      <c r="C19" s="162" t="s">
        <v>274</v>
      </c>
      <c r="D19" s="41"/>
      <c r="E19" s="41"/>
      <c r="F19" s="41"/>
      <c r="G19" s="41"/>
      <c r="H19" s="28"/>
      <c r="I19" s="47"/>
    </row>
    <row r="20" spans="1:9" ht="12.75">
      <c r="A20" s="31"/>
      <c r="B20" s="32"/>
      <c r="C20" s="43"/>
      <c r="D20" s="33"/>
      <c r="E20" s="33"/>
      <c r="F20" s="33"/>
      <c r="G20" s="33"/>
      <c r="H20" s="33"/>
      <c r="I20" s="36"/>
    </row>
    <row r="21" spans="1:9" ht="12.75">
      <c r="A21" s="25" t="s">
        <v>234</v>
      </c>
      <c r="B21" s="26"/>
      <c r="C21" s="162" t="s">
        <v>275</v>
      </c>
      <c r="D21" s="41"/>
      <c r="E21" s="41"/>
      <c r="F21" s="41"/>
      <c r="G21" s="41"/>
      <c r="H21" s="28"/>
      <c r="I21" s="47"/>
    </row>
    <row r="22" spans="1:9" ht="12.75">
      <c r="A22" s="31"/>
      <c r="B22" s="32"/>
      <c r="C22" s="43"/>
      <c r="D22" s="33"/>
      <c r="E22" s="33"/>
      <c r="F22" s="33"/>
      <c r="G22" s="33"/>
      <c r="H22" s="33"/>
      <c r="I22" s="36"/>
    </row>
    <row r="23" spans="1:9" ht="12.75">
      <c r="A23" s="25" t="s">
        <v>235</v>
      </c>
      <c r="B23" s="26"/>
      <c r="C23" s="48">
        <v>472</v>
      </c>
      <c r="D23" s="40" t="s">
        <v>278</v>
      </c>
      <c r="E23" s="49"/>
      <c r="F23" s="50"/>
      <c r="G23" s="51"/>
      <c r="H23" s="32"/>
      <c r="I23" s="52"/>
    </row>
    <row r="24" spans="1:9" ht="12.75">
      <c r="A24" s="31"/>
      <c r="B24" s="32"/>
      <c r="C24" s="33"/>
      <c r="D24" s="33"/>
      <c r="E24" s="33"/>
      <c r="F24" s="33"/>
      <c r="G24" s="33"/>
      <c r="H24" s="33"/>
      <c r="I24" s="36"/>
    </row>
    <row r="25" spans="1:9" ht="12.75">
      <c r="A25" s="25" t="s">
        <v>236</v>
      </c>
      <c r="B25" s="26"/>
      <c r="C25" s="48">
        <v>5</v>
      </c>
      <c r="D25" s="40" t="s">
        <v>278</v>
      </c>
      <c r="E25" s="49"/>
      <c r="F25" s="49"/>
      <c r="G25" s="50"/>
      <c r="H25" s="53" t="s">
        <v>237</v>
      </c>
      <c r="I25" s="54">
        <v>0</v>
      </c>
    </row>
    <row r="26" spans="1:9" ht="12.75">
      <c r="A26" s="31"/>
      <c r="B26" s="32"/>
      <c r="C26" s="33"/>
      <c r="D26" s="33"/>
      <c r="E26" s="33"/>
      <c r="F26" s="33"/>
      <c r="G26" s="32"/>
      <c r="H26" s="55" t="s">
        <v>238</v>
      </c>
      <c r="I26" s="56"/>
    </row>
    <row r="27" spans="1:9" ht="12.75">
      <c r="A27" s="25" t="s">
        <v>239</v>
      </c>
      <c r="B27" s="26"/>
      <c r="C27" s="57" t="s">
        <v>265</v>
      </c>
      <c r="D27" s="58"/>
      <c r="E27" s="59"/>
      <c r="F27" s="60"/>
      <c r="G27" s="53" t="s">
        <v>240</v>
      </c>
      <c r="H27" s="26"/>
      <c r="I27" s="61" t="s">
        <v>276</v>
      </c>
    </row>
    <row r="28" spans="1:9" ht="12.75">
      <c r="A28" s="31"/>
      <c r="B28" s="32"/>
      <c r="C28" s="33"/>
      <c r="D28" s="60"/>
      <c r="E28" s="60"/>
      <c r="F28" s="60"/>
      <c r="G28" s="60"/>
      <c r="H28" s="33"/>
      <c r="I28" s="62"/>
    </row>
    <row r="29" spans="1:9" ht="12.75">
      <c r="A29" s="63" t="s">
        <v>241</v>
      </c>
      <c r="B29" s="64"/>
      <c r="C29" s="65"/>
      <c r="D29" s="65"/>
      <c r="E29" s="64" t="s">
        <v>242</v>
      </c>
      <c r="F29" s="66"/>
      <c r="G29" s="66"/>
      <c r="H29" s="65" t="s">
        <v>243</v>
      </c>
      <c r="I29" s="67"/>
    </row>
    <row r="30" spans="1:9" ht="12.75">
      <c r="A30" s="68"/>
      <c r="B30" s="59"/>
      <c r="C30" s="59"/>
      <c r="D30" s="69"/>
      <c r="E30" s="33"/>
      <c r="F30" s="33"/>
      <c r="G30" s="33"/>
      <c r="H30" s="70"/>
      <c r="I30" s="62"/>
    </row>
    <row r="31" spans="1:9" ht="12.75">
      <c r="A31" s="40"/>
      <c r="B31" s="71"/>
      <c r="C31" s="71"/>
      <c r="D31" s="72"/>
      <c r="E31" s="73"/>
      <c r="F31" s="71"/>
      <c r="G31" s="71"/>
      <c r="H31" s="27"/>
      <c r="I31" s="74"/>
    </row>
    <row r="32" spans="1:9" ht="12.75">
      <c r="A32" s="31"/>
      <c r="B32" s="32"/>
      <c r="C32" s="43"/>
      <c r="D32" s="75"/>
      <c r="E32" s="75"/>
      <c r="F32" s="75"/>
      <c r="G32" s="29"/>
      <c r="H32" s="33"/>
      <c r="I32" s="76"/>
    </row>
    <row r="33" spans="1:9" ht="12.75">
      <c r="A33" s="40"/>
      <c r="B33" s="71"/>
      <c r="C33" s="71"/>
      <c r="D33" s="72"/>
      <c r="E33" s="73"/>
      <c r="F33" s="71"/>
      <c r="G33" s="71"/>
      <c r="H33" s="27"/>
      <c r="I33" s="74"/>
    </row>
    <row r="34" spans="1:9" ht="12.75">
      <c r="A34" s="31"/>
      <c r="B34" s="32"/>
      <c r="C34" s="43"/>
      <c r="D34" s="75"/>
      <c r="E34" s="75"/>
      <c r="F34" s="75"/>
      <c r="G34" s="29"/>
      <c r="H34" s="33"/>
      <c r="I34" s="77"/>
    </row>
    <row r="35" spans="1:9" ht="12.75">
      <c r="A35" s="40"/>
      <c r="B35" s="71"/>
      <c r="C35" s="71"/>
      <c r="D35" s="72"/>
      <c r="E35" s="73"/>
      <c r="F35" s="71"/>
      <c r="G35" s="71"/>
      <c r="H35" s="27"/>
      <c r="I35" s="74"/>
    </row>
    <row r="36" spans="1:9" ht="12.75">
      <c r="A36" s="31"/>
      <c r="B36" s="32"/>
      <c r="C36" s="43"/>
      <c r="D36" s="75"/>
      <c r="E36" s="75"/>
      <c r="F36" s="75"/>
      <c r="G36" s="29"/>
      <c r="H36" s="33"/>
      <c r="I36" s="77"/>
    </row>
    <row r="37" spans="1:9" ht="12.75">
      <c r="A37" s="40"/>
      <c r="B37" s="71"/>
      <c r="C37" s="71"/>
      <c r="D37" s="72"/>
      <c r="E37" s="73"/>
      <c r="F37" s="71"/>
      <c r="G37" s="71"/>
      <c r="H37" s="27"/>
      <c r="I37" s="74"/>
    </row>
    <row r="38" spans="1:9" ht="12.75">
      <c r="A38" s="78"/>
      <c r="B38" s="79"/>
      <c r="C38" s="80"/>
      <c r="D38" s="81"/>
      <c r="E38" s="33"/>
      <c r="F38" s="80"/>
      <c r="G38" s="81"/>
      <c r="H38" s="33"/>
      <c r="I38" s="36"/>
    </row>
    <row r="39" spans="1:9" ht="12.75">
      <c r="A39" s="40"/>
      <c r="B39" s="71"/>
      <c r="C39" s="71"/>
      <c r="D39" s="72"/>
      <c r="E39" s="73"/>
      <c r="F39" s="71"/>
      <c r="G39" s="71"/>
      <c r="H39" s="27"/>
      <c r="I39" s="74"/>
    </row>
    <row r="40" spans="1:9" ht="12.75">
      <c r="A40" s="78"/>
      <c r="B40" s="79"/>
      <c r="C40" s="80"/>
      <c r="D40" s="81"/>
      <c r="E40" s="33"/>
      <c r="F40" s="80"/>
      <c r="G40" s="81"/>
      <c r="H40" s="33"/>
      <c r="I40" s="36"/>
    </row>
    <row r="41" spans="1:9" ht="12.75">
      <c r="A41" s="40"/>
      <c r="B41" s="71"/>
      <c r="C41" s="71"/>
      <c r="D41" s="72"/>
      <c r="E41" s="73"/>
      <c r="F41" s="71"/>
      <c r="G41" s="71"/>
      <c r="H41" s="27"/>
      <c r="I41" s="74"/>
    </row>
    <row r="42" spans="1:9" ht="12.75">
      <c r="A42" s="82"/>
      <c r="B42" s="83"/>
      <c r="C42" s="83"/>
      <c r="D42" s="83"/>
      <c r="E42" s="84"/>
      <c r="F42" s="83"/>
      <c r="G42" s="83"/>
      <c r="H42" s="85"/>
      <c r="I42" s="86"/>
    </row>
    <row r="43" spans="1:9" ht="12.75">
      <c r="A43" s="78"/>
      <c r="B43" s="79"/>
      <c r="C43" s="80"/>
      <c r="D43" s="81"/>
      <c r="E43" s="33"/>
      <c r="F43" s="80"/>
      <c r="G43" s="81"/>
      <c r="H43" s="33"/>
      <c r="I43" s="36"/>
    </row>
    <row r="44" spans="1:9" ht="12.75">
      <c r="A44" s="78"/>
      <c r="B44" s="87"/>
      <c r="C44" s="88"/>
      <c r="D44" s="39"/>
      <c r="E44" s="39"/>
      <c r="F44" s="88"/>
      <c r="G44" s="39"/>
      <c r="H44" s="39"/>
      <c r="I44" s="89"/>
    </row>
    <row r="45" spans="1:9" ht="12.75">
      <c r="A45" s="34" t="s">
        <v>244</v>
      </c>
      <c r="B45" s="35"/>
      <c r="C45" s="27"/>
      <c r="D45" s="74"/>
      <c r="E45" s="33"/>
      <c r="F45" s="40"/>
      <c r="G45" s="71"/>
      <c r="H45" s="71"/>
      <c r="I45" s="72"/>
    </row>
    <row r="46" spans="1:9" ht="12.75">
      <c r="A46" s="78"/>
      <c r="B46" s="79"/>
      <c r="C46" s="80"/>
      <c r="D46" s="81"/>
      <c r="E46" s="33"/>
      <c r="F46" s="80"/>
      <c r="G46" s="90"/>
      <c r="H46" s="91"/>
      <c r="I46" s="92"/>
    </row>
    <row r="47" spans="1:9" ht="12.75">
      <c r="A47" s="34" t="s">
        <v>245</v>
      </c>
      <c r="B47" s="35"/>
      <c r="C47" s="40" t="s">
        <v>279</v>
      </c>
      <c r="D47" s="93" t="s">
        <v>280</v>
      </c>
      <c r="E47" s="93"/>
      <c r="F47" s="93"/>
      <c r="G47" s="93"/>
      <c r="H47" s="93"/>
      <c r="I47" s="94"/>
    </row>
    <row r="48" spans="1:9" ht="12.75">
      <c r="A48" s="31"/>
      <c r="B48" s="32"/>
      <c r="C48" s="43" t="s">
        <v>246</v>
      </c>
      <c r="D48" s="33"/>
      <c r="E48" s="33"/>
      <c r="F48" s="33"/>
      <c r="G48" s="33"/>
      <c r="H48" s="33"/>
      <c r="I48" s="36"/>
    </row>
    <row r="49" spans="1:9" ht="12.75">
      <c r="A49" s="34" t="s">
        <v>247</v>
      </c>
      <c r="B49" s="35"/>
      <c r="C49" s="95" t="s">
        <v>291</v>
      </c>
      <c r="D49" s="96"/>
      <c r="E49" s="97"/>
      <c r="F49" s="33"/>
      <c r="G49" s="98" t="s">
        <v>248</v>
      </c>
      <c r="H49" s="95" t="s">
        <v>267</v>
      </c>
      <c r="I49" s="97"/>
    </row>
    <row r="50" spans="1:9" ht="12.75">
      <c r="A50" s="31"/>
      <c r="B50" s="32"/>
      <c r="C50" s="43"/>
      <c r="D50" s="33"/>
      <c r="E50" s="33"/>
      <c r="F50" s="33"/>
      <c r="G50" s="33"/>
      <c r="H50" s="33"/>
      <c r="I50" s="36"/>
    </row>
    <row r="51" spans="1:9" ht="12.75">
      <c r="A51" s="34" t="s">
        <v>233</v>
      </c>
      <c r="B51" s="35"/>
      <c r="C51" s="159" t="s">
        <v>266</v>
      </c>
      <c r="D51" s="96"/>
      <c r="E51" s="96"/>
      <c r="F51" s="96"/>
      <c r="G51" s="96"/>
      <c r="H51" s="96"/>
      <c r="I51" s="97"/>
    </row>
    <row r="52" spans="1:9" ht="12.75">
      <c r="A52" s="31"/>
      <c r="B52" s="32"/>
      <c r="C52" s="33"/>
      <c r="D52" s="33"/>
      <c r="E52" s="33"/>
      <c r="F52" s="33"/>
      <c r="G52" s="33"/>
      <c r="H52" s="33"/>
      <c r="I52" s="36"/>
    </row>
    <row r="53" spans="1:9" ht="12.75">
      <c r="A53" s="25" t="s">
        <v>249</v>
      </c>
      <c r="B53" s="26"/>
      <c r="C53" s="95" t="s">
        <v>281</v>
      </c>
      <c r="D53" s="96"/>
      <c r="E53" s="96"/>
      <c r="F53" s="96"/>
      <c r="G53" s="96"/>
      <c r="H53" s="96"/>
      <c r="I53" s="99"/>
    </row>
    <row r="54" spans="1:9" ht="12.75">
      <c r="A54" s="23"/>
      <c r="B54" s="39"/>
      <c r="C54" s="100" t="s">
        <v>250</v>
      </c>
      <c r="D54" s="101"/>
      <c r="E54" s="101"/>
      <c r="F54" s="101"/>
      <c r="G54" s="101"/>
      <c r="H54" s="101"/>
      <c r="I54" s="102"/>
    </row>
    <row r="55" spans="1:9" ht="12.75">
      <c r="A55" s="23"/>
      <c r="B55" s="39"/>
      <c r="C55" s="100"/>
      <c r="D55" s="101"/>
      <c r="E55" s="101"/>
      <c r="F55" s="101"/>
      <c r="G55" s="101"/>
      <c r="H55" s="101"/>
      <c r="I55" s="102"/>
    </row>
    <row r="56" spans="1:9" ht="12.75">
      <c r="A56" s="23"/>
      <c r="B56" s="39"/>
      <c r="C56" s="103" t="s">
        <v>251</v>
      </c>
      <c r="D56" s="104"/>
      <c r="E56" s="104"/>
      <c r="F56" s="104"/>
      <c r="G56" s="105"/>
      <c r="H56" s="105"/>
      <c r="I56" s="106"/>
    </row>
    <row r="57" spans="1:9" ht="12.75">
      <c r="A57" s="23"/>
      <c r="B57" s="107" t="s">
        <v>252</v>
      </c>
      <c r="C57" s="103" t="s">
        <v>253</v>
      </c>
      <c r="D57" s="104"/>
      <c r="E57" s="104"/>
      <c r="F57" s="104"/>
      <c r="G57" s="104"/>
      <c r="H57" s="104"/>
      <c r="I57" s="108"/>
    </row>
    <row r="58" spans="1:9" ht="12.75">
      <c r="A58" s="23"/>
      <c r="B58" s="107"/>
      <c r="C58" s="109" t="s">
        <v>254</v>
      </c>
      <c r="D58" s="104"/>
      <c r="E58" s="104"/>
      <c r="F58" s="104"/>
      <c r="G58" s="104"/>
      <c r="H58" s="104"/>
      <c r="I58" s="108"/>
    </row>
    <row r="59" spans="1:9" ht="12.75">
      <c r="A59" s="23"/>
      <c r="B59" s="107" t="s">
        <v>255</v>
      </c>
      <c r="C59" s="103" t="s">
        <v>256</v>
      </c>
      <c r="D59" s="104"/>
      <c r="E59" s="104"/>
      <c r="F59" s="104"/>
      <c r="G59" s="104"/>
      <c r="H59" s="104"/>
      <c r="I59" s="108"/>
    </row>
    <row r="60" spans="1:9" ht="12.75">
      <c r="A60" s="110" t="s">
        <v>257</v>
      </c>
      <c r="B60" s="111" t="s">
        <v>258</v>
      </c>
      <c r="C60" s="103" t="s">
        <v>259</v>
      </c>
      <c r="D60" s="104"/>
      <c r="E60" s="104"/>
      <c r="F60" s="104"/>
      <c r="G60" s="104"/>
      <c r="H60" s="104"/>
      <c r="I60" s="108"/>
    </row>
    <row r="61" spans="1:9" ht="12.75">
      <c r="A61" s="112"/>
      <c r="B61" s="33"/>
      <c r="C61" s="33"/>
      <c r="D61" s="33"/>
      <c r="E61" s="39"/>
      <c r="F61" s="59"/>
      <c r="G61" s="113"/>
      <c r="H61" s="114"/>
      <c r="I61" s="115"/>
    </row>
    <row r="62" spans="1:9" ht="12.75">
      <c r="A62" s="116"/>
      <c r="B62" s="117"/>
      <c r="C62" s="69"/>
      <c r="D62" s="69"/>
      <c r="E62" s="69"/>
      <c r="F62" s="69"/>
      <c r="G62" s="118"/>
      <c r="H62" s="119"/>
      <c r="I62" s="120"/>
    </row>
    <row r="63" spans="1:9" ht="13.5" thickBot="1">
      <c r="A63" s="110" t="s">
        <v>257</v>
      </c>
      <c r="B63" s="33"/>
      <c r="C63" s="33"/>
      <c r="D63" s="33"/>
      <c r="E63" s="33"/>
      <c r="F63" s="33"/>
      <c r="G63" s="121"/>
      <c r="H63" s="122"/>
      <c r="I63" s="123"/>
    </row>
    <row r="64" spans="1:9" ht="12.75">
      <c r="A64" s="23"/>
      <c r="B64" s="33"/>
      <c r="C64" s="33"/>
      <c r="D64" s="33"/>
      <c r="E64" s="39" t="s">
        <v>260</v>
      </c>
      <c r="F64" s="59"/>
      <c r="G64" s="185" t="s">
        <v>261</v>
      </c>
      <c r="H64" s="186"/>
      <c r="I64" s="187"/>
    </row>
    <row r="65" spans="1:9" ht="12.75">
      <c r="A65" s="124"/>
      <c r="B65" s="125"/>
      <c r="C65" s="126"/>
      <c r="D65" s="126"/>
      <c r="E65" s="126"/>
      <c r="F65" s="126"/>
      <c r="G65" s="175"/>
      <c r="H65" s="176"/>
      <c r="I65" s="127"/>
    </row>
  </sheetData>
  <sheetProtection/>
  <mergeCells count="6">
    <mergeCell ref="A1:D1"/>
    <mergeCell ref="G65:H65"/>
    <mergeCell ref="A3:D3"/>
    <mergeCell ref="A5:I5"/>
    <mergeCell ref="B6:H6"/>
    <mergeCell ref="G64:I64"/>
  </mergeCells>
  <conditionalFormatting sqref="H30">
    <cfRule type="cellIs" priority="1" dxfId="2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51" r:id="rId1" display="apotrebica@fgi.hr"/>
    <hyperlink ref="C19" r:id="rId2" display="info@fgi.hr"/>
    <hyperlink ref="C21" r:id="rId3" display="www.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7</v>
      </c>
      <c r="B1" s="2" t="s">
        <v>8</v>
      </c>
    </row>
    <row r="2" spans="1:2" ht="12.75">
      <c r="A2" s="1" t="s">
        <v>9</v>
      </c>
      <c r="B2" s="1" t="s">
        <v>10</v>
      </c>
    </row>
    <row r="3" spans="1:2" ht="12.75">
      <c r="A3" s="1" t="s">
        <v>9</v>
      </c>
      <c r="B3" s="1" t="s">
        <v>11</v>
      </c>
    </row>
    <row r="4" spans="1:2" ht="12.75">
      <c r="A4" s="1" t="s">
        <v>9</v>
      </c>
      <c r="B4" s="1" t="s">
        <v>12</v>
      </c>
    </row>
    <row r="5" spans="1:2" ht="12.75">
      <c r="A5" s="1" t="s">
        <v>9</v>
      </c>
      <c r="B5" s="1" t="s">
        <v>13</v>
      </c>
    </row>
    <row r="6" spans="1:2" ht="12.75">
      <c r="A6" s="1" t="s">
        <v>9</v>
      </c>
      <c r="B6" s="1" t="s">
        <v>14</v>
      </c>
    </row>
    <row r="7" spans="1:2" ht="12.75">
      <c r="A7" s="1" t="s">
        <v>9</v>
      </c>
      <c r="B7" s="1" t="s">
        <v>17</v>
      </c>
    </row>
    <row r="8" spans="1:2" ht="12.75">
      <c r="A8" s="1" t="s">
        <v>9</v>
      </c>
      <c r="B8" s="1" t="s">
        <v>18</v>
      </c>
    </row>
    <row r="9" spans="1:2" ht="12.75">
      <c r="A9" s="1" t="s">
        <v>9</v>
      </c>
      <c r="B9" s="1" t="s">
        <v>19</v>
      </c>
    </row>
    <row r="10" spans="1:2" ht="12.75">
      <c r="A10" s="1" t="s">
        <v>9</v>
      </c>
      <c r="B10" s="1" t="s">
        <v>20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15</v>
      </c>
      <c r="B28" s="1" t="s">
        <v>16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23</v>
      </c>
      <c r="B50" s="1" t="s">
        <v>24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="85" zoomScaleNormal="85" zoomScaleSheetLayoutView="80" zoomScalePageLayoutView="0" workbookViewId="0" topLeftCell="A1">
      <selection activeCell="A7" sqref="A7"/>
    </sheetView>
  </sheetViews>
  <sheetFormatPr defaultColWidth="9.140625" defaultRowHeight="12.75"/>
  <cols>
    <col min="1" max="1" width="28.421875" style="137" customWidth="1"/>
    <col min="2" max="2" width="74.8515625" style="137" customWidth="1"/>
    <col min="3" max="3" width="8.421875" style="131" customWidth="1"/>
    <col min="4" max="5" width="25.28125" style="137" customWidth="1"/>
    <col min="6" max="6" width="18.7109375" style="137" customWidth="1"/>
    <col min="7" max="7" width="15.7109375" style="137" bestFit="1" customWidth="1"/>
    <col min="8" max="8" width="17.57421875" style="136" bestFit="1" customWidth="1"/>
    <col min="9" max="9" width="11.57421875" style="137" bestFit="1" customWidth="1"/>
    <col min="10" max="16384" width="9.140625" style="137" customWidth="1"/>
  </cols>
  <sheetData>
    <row r="1" spans="1:7" s="131" customFormat="1" ht="14.25" customHeight="1">
      <c r="A1" s="128"/>
      <c r="B1" s="128"/>
      <c r="C1" s="129"/>
      <c r="D1" s="128"/>
      <c r="E1" s="130" t="s">
        <v>45</v>
      </c>
      <c r="G1" s="132"/>
    </row>
    <row r="2" spans="1:7" s="131" customFormat="1" ht="24" customHeight="1">
      <c r="A2" s="189" t="s">
        <v>44</v>
      </c>
      <c r="B2" s="189"/>
      <c r="C2" s="189"/>
      <c r="D2" s="189"/>
      <c r="E2" s="189"/>
      <c r="G2" s="132"/>
    </row>
    <row r="3" spans="1:7" s="131" customFormat="1" ht="22.5" customHeight="1">
      <c r="A3" s="188" t="s">
        <v>284</v>
      </c>
      <c r="B3" s="188"/>
      <c r="C3" s="188"/>
      <c r="D3" s="188"/>
      <c r="E3" s="128"/>
      <c r="G3" s="132"/>
    </row>
    <row r="4" spans="1:6" s="131" customFormat="1" ht="22.5" customHeight="1">
      <c r="A4" s="188" t="s">
        <v>285</v>
      </c>
      <c r="B4" s="188"/>
      <c r="C4" s="188"/>
      <c r="D4" s="188"/>
      <c r="F4" s="132"/>
    </row>
    <row r="5" spans="1:7" s="131" customFormat="1" ht="22.5" customHeight="1">
      <c r="A5" s="188" t="s">
        <v>282</v>
      </c>
      <c r="B5" s="188"/>
      <c r="C5" s="188"/>
      <c r="D5" s="188"/>
      <c r="E5" s="128"/>
      <c r="G5" s="132"/>
    </row>
    <row r="6" spans="1:5" s="131" customFormat="1" ht="22.5" customHeight="1">
      <c r="A6" s="188" t="s">
        <v>283</v>
      </c>
      <c r="B6" s="188"/>
      <c r="C6" s="188"/>
      <c r="D6" s="188"/>
      <c r="E6" s="188"/>
    </row>
    <row r="7" spans="1:7" s="131" customFormat="1" ht="24" customHeight="1">
      <c r="A7" s="128"/>
      <c r="B7" s="128"/>
      <c r="C7" s="129"/>
      <c r="D7" s="128"/>
      <c r="E7" s="157" t="s">
        <v>262</v>
      </c>
      <c r="G7" s="132"/>
    </row>
    <row r="8" spans="1:8" ht="51" customHeight="1">
      <c r="A8" s="10" t="s">
        <v>126</v>
      </c>
      <c r="B8" s="10" t="s">
        <v>6</v>
      </c>
      <c r="C8" s="10" t="s">
        <v>50</v>
      </c>
      <c r="D8" s="10" t="s">
        <v>53</v>
      </c>
      <c r="E8" s="10" t="s">
        <v>127</v>
      </c>
      <c r="F8" s="135"/>
      <c r="G8" s="136"/>
      <c r="H8" s="137"/>
    </row>
    <row r="9" spans="1:5" ht="33" customHeight="1">
      <c r="A9" s="138"/>
      <c r="B9" s="139" t="s">
        <v>192</v>
      </c>
      <c r="C9" s="138">
        <v>1</v>
      </c>
      <c r="D9" s="160">
        <f>+D10+D11</f>
        <v>30510953</v>
      </c>
      <c r="E9" s="160">
        <f>+E10+E11</f>
        <v>25970284</v>
      </c>
    </row>
    <row r="10" spans="1:5" ht="27" customHeight="1">
      <c r="A10" s="138">
        <v>10</v>
      </c>
      <c r="B10" s="141" t="s">
        <v>27</v>
      </c>
      <c r="C10" s="138">
        <v>2</v>
      </c>
      <c r="D10" s="160">
        <v>359982</v>
      </c>
      <c r="E10" s="160">
        <v>787518</v>
      </c>
    </row>
    <row r="11" spans="1:5" ht="33" customHeight="1">
      <c r="A11" s="138"/>
      <c r="B11" s="8" t="s">
        <v>193</v>
      </c>
      <c r="C11" s="138">
        <v>3</v>
      </c>
      <c r="D11" s="160">
        <f>+D12+D13+D14+D15</f>
        <v>30150971</v>
      </c>
      <c r="E11" s="160">
        <f>+E12+E13+E14+E15</f>
        <v>25182766</v>
      </c>
    </row>
    <row r="12" spans="1:5" ht="27" customHeight="1">
      <c r="A12" s="138" t="s">
        <v>46</v>
      </c>
      <c r="B12" s="141" t="s">
        <v>143</v>
      </c>
      <c r="C12" s="138">
        <v>4</v>
      </c>
      <c r="D12" s="160">
        <v>0</v>
      </c>
      <c r="E12" s="160">
        <v>0</v>
      </c>
    </row>
    <row r="13" spans="1:5" ht="27" customHeight="1">
      <c r="A13" s="138" t="s">
        <v>47</v>
      </c>
      <c r="B13" s="141" t="s">
        <v>128</v>
      </c>
      <c r="C13" s="138">
        <v>5</v>
      </c>
      <c r="D13" s="160">
        <v>30150971</v>
      </c>
      <c r="E13" s="160">
        <v>25182766</v>
      </c>
    </row>
    <row r="14" spans="1:5" ht="27" customHeight="1">
      <c r="A14" s="138" t="s">
        <v>48</v>
      </c>
      <c r="B14" s="141" t="s">
        <v>129</v>
      </c>
      <c r="C14" s="138">
        <v>6</v>
      </c>
      <c r="D14" s="160">
        <v>0</v>
      </c>
      <c r="E14" s="160">
        <v>0</v>
      </c>
    </row>
    <row r="15" spans="1:5" ht="27" customHeight="1">
      <c r="A15" s="138" t="s">
        <v>49</v>
      </c>
      <c r="B15" s="141" t="s">
        <v>130</v>
      </c>
      <c r="C15" s="138">
        <v>7</v>
      </c>
      <c r="D15" s="160">
        <v>0</v>
      </c>
      <c r="E15" s="160">
        <v>0</v>
      </c>
    </row>
    <row r="16" spans="1:5" ht="31.5" customHeight="1">
      <c r="A16" s="138"/>
      <c r="B16" s="139" t="s">
        <v>194</v>
      </c>
      <c r="C16" s="138">
        <v>8</v>
      </c>
      <c r="D16" s="160">
        <f>+SUM(D17:D24)</f>
        <v>25185</v>
      </c>
      <c r="E16" s="160">
        <f>+SUM(E17:E24)</f>
        <v>281902</v>
      </c>
    </row>
    <row r="17" spans="1:5" ht="27" customHeight="1">
      <c r="A17" s="138" t="s">
        <v>131</v>
      </c>
      <c r="B17" s="141" t="s">
        <v>1</v>
      </c>
      <c r="C17" s="138">
        <v>9</v>
      </c>
      <c r="D17" s="160">
        <v>0</v>
      </c>
      <c r="E17" s="160">
        <v>0</v>
      </c>
    </row>
    <row r="18" spans="1:5" ht="27" customHeight="1">
      <c r="A18" s="138">
        <v>13</v>
      </c>
      <c r="B18" s="141" t="s">
        <v>51</v>
      </c>
      <c r="C18" s="138">
        <v>10</v>
      </c>
      <c r="D18" s="160">
        <v>2738</v>
      </c>
      <c r="E18" s="160">
        <v>260987</v>
      </c>
    </row>
    <row r="19" spans="1:5" ht="27" customHeight="1">
      <c r="A19" s="138">
        <v>14</v>
      </c>
      <c r="B19" s="141" t="s">
        <v>33</v>
      </c>
      <c r="C19" s="138">
        <v>11</v>
      </c>
      <c r="D19" s="160">
        <v>0</v>
      </c>
      <c r="E19" s="160">
        <v>0</v>
      </c>
    </row>
    <row r="20" spans="1:5" ht="27" customHeight="1">
      <c r="A20" s="138">
        <v>15</v>
      </c>
      <c r="B20" s="141" t="s">
        <v>36</v>
      </c>
      <c r="C20" s="138">
        <v>12</v>
      </c>
      <c r="D20" s="160">
        <v>0</v>
      </c>
      <c r="E20" s="160">
        <v>0</v>
      </c>
    </row>
    <row r="21" spans="1:5" ht="27" customHeight="1">
      <c r="A21" s="138">
        <v>16</v>
      </c>
      <c r="B21" s="141" t="s">
        <v>37</v>
      </c>
      <c r="C21" s="138">
        <v>13</v>
      </c>
      <c r="D21" s="160">
        <v>0</v>
      </c>
      <c r="E21" s="160">
        <v>0</v>
      </c>
    </row>
    <row r="22" spans="1:5" ht="27" customHeight="1">
      <c r="A22" s="138">
        <v>17</v>
      </c>
      <c r="B22" s="141" t="s">
        <v>132</v>
      </c>
      <c r="C22" s="138">
        <v>14</v>
      </c>
      <c r="D22" s="160">
        <v>22447</v>
      </c>
      <c r="E22" s="160">
        <v>20915</v>
      </c>
    </row>
    <row r="23" spans="1:5" ht="27" customHeight="1">
      <c r="A23" s="138">
        <v>18</v>
      </c>
      <c r="B23" s="141" t="s">
        <v>28</v>
      </c>
      <c r="C23" s="138">
        <v>15</v>
      </c>
      <c r="D23" s="160">
        <v>0</v>
      </c>
      <c r="E23" s="160">
        <v>0</v>
      </c>
    </row>
    <row r="24" spans="1:5" ht="27" customHeight="1">
      <c r="A24" s="138">
        <v>19</v>
      </c>
      <c r="B24" s="141" t="s">
        <v>118</v>
      </c>
      <c r="C24" s="138">
        <v>16</v>
      </c>
      <c r="D24" s="160">
        <v>0</v>
      </c>
      <c r="E24" s="160">
        <v>0</v>
      </c>
    </row>
    <row r="25" spans="1:5" ht="30.75" customHeight="1">
      <c r="A25" s="143"/>
      <c r="B25" s="139" t="s">
        <v>195</v>
      </c>
      <c r="C25" s="138">
        <v>17</v>
      </c>
      <c r="D25" s="160">
        <f>+D9+D16</f>
        <v>30536138</v>
      </c>
      <c r="E25" s="160">
        <f>+E9+E16</f>
        <v>26252186</v>
      </c>
    </row>
    <row r="26" spans="1:5" ht="27" customHeight="1">
      <c r="A26" s="138" t="s">
        <v>52</v>
      </c>
      <c r="B26" s="140" t="s">
        <v>26</v>
      </c>
      <c r="C26" s="138">
        <v>18</v>
      </c>
      <c r="D26" s="160"/>
      <c r="E26" s="160"/>
    </row>
    <row r="27" spans="1:5" ht="10.5" customHeight="1">
      <c r="A27" s="143"/>
      <c r="B27" s="140"/>
      <c r="C27" s="138"/>
      <c r="D27" s="160"/>
      <c r="E27" s="160"/>
    </row>
    <row r="28" spans="1:5" ht="31.5" customHeight="1">
      <c r="A28" s="138"/>
      <c r="B28" s="139" t="s">
        <v>196</v>
      </c>
      <c r="C28" s="138">
        <v>19</v>
      </c>
      <c r="D28" s="160">
        <f>+D29+D30</f>
        <v>0</v>
      </c>
      <c r="E28" s="160">
        <f>+E29+E30</f>
        <v>0</v>
      </c>
    </row>
    <row r="29" spans="1:5" ht="27" customHeight="1">
      <c r="A29" s="138" t="s">
        <v>133</v>
      </c>
      <c r="B29" s="141" t="s">
        <v>34</v>
      </c>
      <c r="C29" s="138">
        <v>20</v>
      </c>
      <c r="D29" s="160">
        <v>0</v>
      </c>
      <c r="E29" s="160">
        <v>0</v>
      </c>
    </row>
    <row r="30" spans="1:5" ht="27" customHeight="1">
      <c r="A30" s="138">
        <v>22</v>
      </c>
      <c r="B30" s="8" t="s">
        <v>134</v>
      </c>
      <c r="C30" s="138">
        <v>21</v>
      </c>
      <c r="D30" s="160"/>
      <c r="E30" s="160"/>
    </row>
    <row r="31" spans="1:5" ht="31.5" customHeight="1">
      <c r="A31" s="138"/>
      <c r="B31" s="139" t="s">
        <v>197</v>
      </c>
      <c r="C31" s="138">
        <v>22</v>
      </c>
      <c r="D31" s="160">
        <f>+SUM(D32:D38)</f>
        <v>169856</v>
      </c>
      <c r="E31" s="160">
        <f>+SUM(E32:E38)</f>
        <v>144914</v>
      </c>
    </row>
    <row r="32" spans="1:5" ht="27" customHeight="1">
      <c r="A32" s="138">
        <v>23</v>
      </c>
      <c r="B32" s="141" t="s">
        <v>2</v>
      </c>
      <c r="C32" s="138">
        <v>23</v>
      </c>
      <c r="D32" s="160">
        <v>63617</v>
      </c>
      <c r="E32" s="160">
        <v>54692</v>
      </c>
    </row>
    <row r="33" spans="1:5" ht="27" customHeight="1">
      <c r="A33" s="138">
        <v>24</v>
      </c>
      <c r="B33" s="141" t="s">
        <v>38</v>
      </c>
      <c r="C33" s="138">
        <v>24</v>
      </c>
      <c r="D33" s="160">
        <v>6091</v>
      </c>
      <c r="E33" s="160">
        <v>4682</v>
      </c>
    </row>
    <row r="34" spans="1:5" ht="27" customHeight="1">
      <c r="A34" s="138">
        <v>25</v>
      </c>
      <c r="B34" s="141" t="s">
        <v>39</v>
      </c>
      <c r="C34" s="138">
        <v>25</v>
      </c>
      <c r="D34" s="160">
        <v>26525</v>
      </c>
      <c r="E34" s="160">
        <v>11917</v>
      </c>
    </row>
    <row r="35" spans="1:5" ht="27" customHeight="1">
      <c r="A35" s="138">
        <v>26</v>
      </c>
      <c r="B35" s="141" t="s">
        <v>135</v>
      </c>
      <c r="C35" s="138">
        <v>26</v>
      </c>
      <c r="D35" s="160">
        <v>73623</v>
      </c>
      <c r="E35" s="160">
        <v>73623</v>
      </c>
    </row>
    <row r="36" spans="1:5" ht="27" customHeight="1">
      <c r="A36" s="138">
        <v>27</v>
      </c>
      <c r="B36" s="141" t="s">
        <v>40</v>
      </c>
      <c r="C36" s="138">
        <v>27</v>
      </c>
      <c r="D36" s="160"/>
      <c r="E36" s="160"/>
    </row>
    <row r="37" spans="1:5" ht="27" customHeight="1">
      <c r="A37" s="138">
        <v>28</v>
      </c>
      <c r="B37" s="141" t="s">
        <v>41</v>
      </c>
      <c r="C37" s="138">
        <v>28</v>
      </c>
      <c r="D37" s="160"/>
      <c r="E37" s="160"/>
    </row>
    <row r="38" spans="1:5" ht="27" customHeight="1">
      <c r="A38" s="138">
        <v>29</v>
      </c>
      <c r="B38" s="141" t="s">
        <v>119</v>
      </c>
      <c r="C38" s="138">
        <v>29</v>
      </c>
      <c r="D38" s="161"/>
      <c r="E38" s="161"/>
    </row>
    <row r="39" spans="1:5" ht="32.25" customHeight="1">
      <c r="A39" s="143"/>
      <c r="B39" s="139" t="s">
        <v>198</v>
      </c>
      <c r="C39" s="138">
        <v>30</v>
      </c>
      <c r="D39" s="160">
        <f>+D28+D31</f>
        <v>169856</v>
      </c>
      <c r="E39" s="160">
        <f>+E28+E31</f>
        <v>144914</v>
      </c>
    </row>
    <row r="40" spans="1:5" ht="9.75" customHeight="1">
      <c r="A40" s="138"/>
      <c r="B40" s="141"/>
      <c r="C40" s="138"/>
      <c r="D40" s="161"/>
      <c r="E40" s="161"/>
    </row>
    <row r="41" spans="1:5" ht="31.5" customHeight="1">
      <c r="A41" s="143"/>
      <c r="B41" s="139" t="s">
        <v>199</v>
      </c>
      <c r="C41" s="138">
        <v>31</v>
      </c>
      <c r="D41" s="160">
        <f>+D25-D39</f>
        <v>30366282</v>
      </c>
      <c r="E41" s="160">
        <f>+E25-E39</f>
        <v>26107272</v>
      </c>
    </row>
    <row r="42" spans="1:5" ht="11.25" customHeight="1">
      <c r="A42" s="138"/>
      <c r="B42" s="141"/>
      <c r="C42" s="138"/>
      <c r="D42" s="161"/>
      <c r="E42" s="161"/>
    </row>
    <row r="43" spans="1:5" ht="27" customHeight="1">
      <c r="A43" s="143"/>
      <c r="B43" s="140" t="s">
        <v>136</v>
      </c>
      <c r="C43" s="138">
        <v>32</v>
      </c>
      <c r="D43" s="160">
        <v>506000</v>
      </c>
      <c r="E43" s="160">
        <v>506000</v>
      </c>
    </row>
    <row r="44" spans="1:5" ht="9.75" customHeight="1">
      <c r="A44" s="138"/>
      <c r="B44" s="141"/>
      <c r="C44" s="138"/>
      <c r="D44" s="141"/>
      <c r="E44" s="141"/>
    </row>
    <row r="45" spans="1:5" ht="31.5" customHeight="1">
      <c r="A45" s="143"/>
      <c r="B45" s="139" t="s">
        <v>200</v>
      </c>
      <c r="C45" s="138">
        <v>33</v>
      </c>
      <c r="D45" s="171">
        <f>+D41/D43</f>
        <v>60.01241501976285</v>
      </c>
      <c r="E45" s="170">
        <f>+E41/E43</f>
        <v>51.59539920948617</v>
      </c>
    </row>
    <row r="46" spans="1:5" ht="12" customHeight="1">
      <c r="A46" s="138"/>
      <c r="B46" s="141"/>
      <c r="C46" s="138"/>
      <c r="D46" s="141"/>
      <c r="E46" s="141"/>
    </row>
    <row r="47" spans="1:5" ht="27" customHeight="1">
      <c r="A47" s="138"/>
      <c r="B47" s="140" t="s">
        <v>137</v>
      </c>
      <c r="C47" s="138">
        <v>34</v>
      </c>
      <c r="D47" s="161"/>
      <c r="E47" s="161"/>
    </row>
    <row r="48" spans="1:5" ht="27" customHeight="1">
      <c r="A48" s="138">
        <v>90</v>
      </c>
      <c r="B48" s="141" t="s">
        <v>138</v>
      </c>
      <c r="C48" s="138">
        <v>35</v>
      </c>
      <c r="D48" s="160">
        <v>50600000</v>
      </c>
      <c r="E48" s="160">
        <v>50600000</v>
      </c>
    </row>
    <row r="49" spans="1:5" ht="27" customHeight="1">
      <c r="A49" s="138">
        <v>91</v>
      </c>
      <c r="B49" s="141" t="s">
        <v>139</v>
      </c>
      <c r="C49" s="138">
        <v>36</v>
      </c>
      <c r="D49" s="160">
        <v>0</v>
      </c>
      <c r="E49" s="160"/>
    </row>
    <row r="50" spans="1:5" ht="27" customHeight="1">
      <c r="A50" s="138">
        <v>92</v>
      </c>
      <c r="B50" s="141" t="s">
        <v>140</v>
      </c>
      <c r="C50" s="138">
        <v>37</v>
      </c>
      <c r="D50" s="160">
        <v>0</v>
      </c>
      <c r="E50" s="160"/>
    </row>
    <row r="51" spans="1:5" ht="27" customHeight="1">
      <c r="A51" s="138">
        <v>93</v>
      </c>
      <c r="B51" s="141" t="s">
        <v>141</v>
      </c>
      <c r="C51" s="138">
        <v>38</v>
      </c>
      <c r="D51" s="160"/>
      <c r="E51" s="160"/>
    </row>
    <row r="52" spans="1:5" ht="27" customHeight="1">
      <c r="A52" s="138">
        <v>96</v>
      </c>
      <c r="B52" s="141" t="s">
        <v>95</v>
      </c>
      <c r="C52" s="138">
        <v>39</v>
      </c>
      <c r="D52" s="160">
        <v>-27772820</v>
      </c>
      <c r="E52" s="160">
        <v>-27972824</v>
      </c>
    </row>
    <row r="53" spans="1:5" ht="27" customHeight="1">
      <c r="A53" s="138">
        <v>97</v>
      </c>
      <c r="B53" s="141" t="s">
        <v>29</v>
      </c>
      <c r="C53" s="138">
        <v>40</v>
      </c>
      <c r="D53" s="160">
        <v>1743130</v>
      </c>
      <c r="E53" s="160">
        <v>1743130</v>
      </c>
    </row>
    <row r="54" spans="1:5" ht="27" customHeight="1">
      <c r="A54" s="138">
        <v>95</v>
      </c>
      <c r="B54" s="141" t="s">
        <v>25</v>
      </c>
      <c r="C54" s="138">
        <v>41</v>
      </c>
      <c r="D54" s="160">
        <v>13999742</v>
      </c>
      <c r="E54" s="160">
        <v>5795972</v>
      </c>
    </row>
    <row r="55" spans="1:5" ht="27" customHeight="1">
      <c r="A55" s="138">
        <v>94</v>
      </c>
      <c r="B55" s="141" t="s">
        <v>142</v>
      </c>
      <c r="C55" s="138">
        <v>42</v>
      </c>
      <c r="D55" s="160">
        <v>-8203770</v>
      </c>
      <c r="E55" s="160">
        <v>-4059006</v>
      </c>
    </row>
    <row r="56" spans="1:5" ht="30" customHeight="1">
      <c r="A56" s="143"/>
      <c r="B56" s="139" t="s">
        <v>201</v>
      </c>
      <c r="C56" s="138">
        <v>43</v>
      </c>
      <c r="D56" s="160">
        <f>+SUM(D48:D55)</f>
        <v>30366282</v>
      </c>
      <c r="E56" s="160">
        <f>+SUM(E48:E55)</f>
        <v>26107272</v>
      </c>
    </row>
    <row r="57" spans="1:5" ht="27" customHeight="1">
      <c r="A57" s="138" t="s">
        <v>54</v>
      </c>
      <c r="B57" s="140" t="s">
        <v>35</v>
      </c>
      <c r="C57" s="138">
        <v>44</v>
      </c>
      <c r="D57" s="160"/>
      <c r="E57" s="160"/>
    </row>
    <row r="58" ht="21" customHeight="1">
      <c r="A58" s="133"/>
    </row>
    <row r="59" ht="21" customHeight="1">
      <c r="A59" s="133"/>
    </row>
    <row r="60" ht="21" customHeight="1">
      <c r="A60" s="133"/>
    </row>
    <row r="61" ht="21" customHeight="1">
      <c r="A61" s="133"/>
    </row>
    <row r="62" ht="21" customHeight="1">
      <c r="A62" s="133"/>
    </row>
    <row r="63" ht="21" customHeight="1">
      <c r="A63" s="133"/>
    </row>
    <row r="64" ht="21" customHeight="1">
      <c r="A64" s="133"/>
    </row>
    <row r="65" spans="1:5" ht="21" customHeight="1">
      <c r="A65" s="144"/>
      <c r="B65" s="142"/>
      <c r="C65" s="144"/>
      <c r="D65" s="145"/>
      <c r="E65" s="145"/>
    </row>
    <row r="66" spans="1:5" ht="21" customHeight="1">
      <c r="A66" s="144"/>
      <c r="B66" s="142"/>
      <c r="C66" s="144"/>
      <c r="D66" s="145"/>
      <c r="E66" s="145"/>
    </row>
    <row r="67" spans="1:5" ht="21" customHeight="1">
      <c r="A67" s="144"/>
      <c r="B67" s="142"/>
      <c r="C67" s="144"/>
      <c r="D67" s="145"/>
      <c r="E67" s="145"/>
    </row>
    <row r="68" spans="1:5" ht="21" customHeight="1">
      <c r="A68" s="144"/>
      <c r="B68" s="142"/>
      <c r="C68" s="144"/>
      <c r="D68" s="145"/>
      <c r="E68" s="145"/>
    </row>
    <row r="69" spans="1:5" ht="21" customHeight="1">
      <c r="A69" s="144"/>
      <c r="B69" s="142"/>
      <c r="C69" s="144"/>
      <c r="D69" s="145"/>
      <c r="E69" s="145"/>
    </row>
  </sheetData>
  <sheetProtection/>
  <protectedRanges>
    <protectedRange sqref="A3:D5 A6:E6 D10:E10 D12:E15 D17:E24 D26:E26 D29:E30 D32:E38 D43:E43 D57:E57 D48:E55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="90" zoomScaleNormal="90" zoomScaleSheetLayoutView="85" zoomScalePageLayoutView="0" workbookViewId="0" topLeftCell="A1">
      <selection activeCell="A4" sqref="A4:G4"/>
    </sheetView>
  </sheetViews>
  <sheetFormatPr defaultColWidth="9.140625" defaultRowHeight="12.75"/>
  <cols>
    <col min="1" max="1" width="21.00390625" style="137" customWidth="1"/>
    <col min="2" max="2" width="58.57421875" style="137" customWidth="1"/>
    <col min="3" max="3" width="9.57421875" style="131" customWidth="1"/>
    <col min="4" max="5" width="16.28125" style="131" customWidth="1"/>
    <col min="6" max="6" width="16.28125" style="137" customWidth="1"/>
    <col min="7" max="7" width="16.28125" style="136" customWidth="1"/>
    <col min="8" max="16384" width="9.140625" style="137" customWidth="1"/>
  </cols>
  <sheetData>
    <row r="1" spans="1:7" s="131" customFormat="1" ht="15.75" customHeight="1">
      <c r="A1" s="145"/>
      <c r="B1" s="145"/>
      <c r="C1" s="146"/>
      <c r="D1" s="146"/>
      <c r="E1" s="146"/>
      <c r="F1" s="145"/>
      <c r="G1" s="147" t="s">
        <v>55</v>
      </c>
    </row>
    <row r="2" spans="1:7" s="131" customFormat="1" ht="24" customHeight="1">
      <c r="A2" s="190" t="s">
        <v>56</v>
      </c>
      <c r="B2" s="190"/>
      <c r="C2" s="190"/>
      <c r="D2" s="190"/>
      <c r="E2" s="190"/>
      <c r="F2" s="190"/>
      <c r="G2" s="190"/>
    </row>
    <row r="3" spans="1:7" s="131" customFormat="1" ht="21" customHeight="1">
      <c r="A3" s="191" t="s">
        <v>284</v>
      </c>
      <c r="B3" s="191"/>
      <c r="C3" s="191"/>
      <c r="D3" s="191"/>
      <c r="E3" s="191"/>
      <c r="F3" s="191"/>
      <c r="G3" s="191"/>
    </row>
    <row r="4" spans="1:7" s="131" customFormat="1" ht="21" customHeight="1">
      <c r="A4" s="191" t="s">
        <v>285</v>
      </c>
      <c r="B4" s="191"/>
      <c r="C4" s="191"/>
      <c r="D4" s="191"/>
      <c r="E4" s="191"/>
      <c r="F4" s="191"/>
      <c r="G4" s="191"/>
    </row>
    <row r="5" spans="1:7" s="131" customFormat="1" ht="21" customHeight="1">
      <c r="A5" s="191" t="s">
        <v>283</v>
      </c>
      <c r="B5" s="191"/>
      <c r="C5" s="191"/>
      <c r="D5" s="191"/>
      <c r="E5" s="191"/>
      <c r="F5" s="191"/>
      <c r="G5" s="191"/>
    </row>
    <row r="6" spans="1:7" s="131" customFormat="1" ht="19.5" customHeight="1">
      <c r="A6" s="145"/>
      <c r="B6" s="145"/>
      <c r="C6" s="146"/>
      <c r="D6" s="146"/>
      <c r="E6" s="146"/>
      <c r="F6" s="145"/>
      <c r="G6" s="158" t="s">
        <v>262</v>
      </c>
    </row>
    <row r="7" spans="1:7" ht="37.5" customHeight="1">
      <c r="A7" s="192" t="s">
        <v>0</v>
      </c>
      <c r="B7" s="192" t="s">
        <v>22</v>
      </c>
      <c r="C7" s="192" t="s">
        <v>50</v>
      </c>
      <c r="D7" s="192" t="s">
        <v>57</v>
      </c>
      <c r="E7" s="192"/>
      <c r="F7" s="192" t="s">
        <v>60</v>
      </c>
      <c r="G7" s="192"/>
    </row>
    <row r="8" spans="1:7" ht="37.5" customHeight="1">
      <c r="A8" s="192"/>
      <c r="B8" s="192"/>
      <c r="C8" s="192"/>
      <c r="D8" s="7" t="s">
        <v>144</v>
      </c>
      <c r="E8" s="7" t="s">
        <v>145</v>
      </c>
      <c r="F8" s="7" t="s">
        <v>144</v>
      </c>
      <c r="G8" s="7" t="s">
        <v>145</v>
      </c>
    </row>
    <row r="9" spans="1:7" ht="32.25" customHeight="1">
      <c r="A9" s="7"/>
      <c r="B9" s="139" t="s">
        <v>3</v>
      </c>
      <c r="C9" s="7">
        <v>45</v>
      </c>
      <c r="D9" s="9"/>
      <c r="E9" s="9"/>
      <c r="F9" s="9"/>
      <c r="G9" s="9"/>
    </row>
    <row r="10" spans="1:15" ht="24" customHeight="1">
      <c r="A10" s="7">
        <v>73</v>
      </c>
      <c r="B10" s="8" t="s">
        <v>146</v>
      </c>
      <c r="C10" s="7">
        <v>46</v>
      </c>
      <c r="D10" s="9">
        <v>1214099</v>
      </c>
      <c r="E10" s="9">
        <v>374364</v>
      </c>
      <c r="F10" s="9">
        <v>458116</v>
      </c>
      <c r="G10" s="9">
        <v>0</v>
      </c>
      <c r="L10" s="169"/>
      <c r="M10" s="169"/>
      <c r="N10" s="169"/>
      <c r="O10" s="169"/>
    </row>
    <row r="11" spans="1:15" ht="24" customHeight="1">
      <c r="A11" s="7">
        <v>70</v>
      </c>
      <c r="B11" s="8" t="s">
        <v>58</v>
      </c>
      <c r="C11" s="7">
        <v>47</v>
      </c>
      <c r="D11" s="9">
        <v>105550</v>
      </c>
      <c r="E11" s="9">
        <v>53739</v>
      </c>
      <c r="F11" s="9">
        <v>975</v>
      </c>
      <c r="G11" s="9">
        <v>321</v>
      </c>
      <c r="I11" s="169"/>
      <c r="L11" s="169"/>
      <c r="M11" s="169"/>
      <c r="N11" s="169"/>
      <c r="O11" s="169"/>
    </row>
    <row r="12" spans="1:15" ht="33.75" customHeight="1">
      <c r="A12" s="7" t="s">
        <v>147</v>
      </c>
      <c r="B12" s="8" t="s">
        <v>30</v>
      </c>
      <c r="C12" s="7">
        <v>48</v>
      </c>
      <c r="D12" s="9">
        <v>402795</v>
      </c>
      <c r="E12" s="9">
        <v>123400</v>
      </c>
      <c r="F12" s="9">
        <v>29913</v>
      </c>
      <c r="G12" s="9">
        <v>12561</v>
      </c>
      <c r="I12" s="169"/>
      <c r="L12" s="169"/>
      <c r="M12" s="169"/>
      <c r="N12" s="169"/>
      <c r="O12" s="169"/>
    </row>
    <row r="13" spans="1:15" ht="24" customHeight="1">
      <c r="A13" s="7">
        <v>74</v>
      </c>
      <c r="B13" s="8" t="s">
        <v>148</v>
      </c>
      <c r="C13" s="7">
        <v>49</v>
      </c>
      <c r="D13" s="9">
        <v>1105413</v>
      </c>
      <c r="E13" s="9">
        <v>50314</v>
      </c>
      <c r="F13" s="9">
        <v>404883</v>
      </c>
      <c r="G13" s="9">
        <v>112419</v>
      </c>
      <c r="I13" s="169"/>
      <c r="L13" s="169"/>
      <c r="M13" s="169"/>
      <c r="N13" s="169"/>
      <c r="O13" s="169"/>
    </row>
    <row r="14" spans="1:15" ht="24" customHeight="1">
      <c r="A14" s="7">
        <v>75</v>
      </c>
      <c r="B14" s="8" t="s">
        <v>4</v>
      </c>
      <c r="C14" s="7">
        <v>50</v>
      </c>
      <c r="D14" s="9">
        <v>10370</v>
      </c>
      <c r="E14" s="9">
        <v>10</v>
      </c>
      <c r="F14" s="9">
        <v>60</v>
      </c>
      <c r="G14" s="9">
        <v>1</v>
      </c>
      <c r="I14" s="169"/>
      <c r="L14" s="169"/>
      <c r="M14" s="169"/>
      <c r="N14" s="169"/>
      <c r="O14" s="169"/>
    </row>
    <row r="15" spans="1:15" ht="31.5" customHeight="1">
      <c r="A15" s="10"/>
      <c r="B15" s="139" t="s">
        <v>202</v>
      </c>
      <c r="C15" s="7">
        <v>51</v>
      </c>
      <c r="D15" s="148">
        <f>+D10+D11+D12+D13+D14</f>
        <v>2838227</v>
      </c>
      <c r="E15" s="148">
        <f>+E10+E11+E12+E13+E14</f>
        <v>601827</v>
      </c>
      <c r="F15" s="148">
        <f>+F10+F11+F12+F13+F14</f>
        <v>893947</v>
      </c>
      <c r="G15" s="148">
        <f>+G10+G11+G12+G13+G14</f>
        <v>125302</v>
      </c>
      <c r="I15" s="169"/>
      <c r="L15" s="169"/>
      <c r="M15" s="169"/>
      <c r="N15" s="169"/>
      <c r="O15" s="169"/>
    </row>
    <row r="16" spans="1:15" ht="24" customHeight="1">
      <c r="A16" s="7"/>
      <c r="B16" s="139" t="s">
        <v>5</v>
      </c>
      <c r="C16" s="7">
        <v>52</v>
      </c>
      <c r="D16" s="9"/>
      <c r="E16" s="9"/>
      <c r="F16" s="9"/>
      <c r="G16" s="9"/>
      <c r="I16" s="169"/>
      <c r="L16" s="169"/>
      <c r="M16" s="169"/>
      <c r="N16" s="169"/>
      <c r="O16" s="169"/>
    </row>
    <row r="17" spans="1:15" ht="24" customHeight="1">
      <c r="A17" s="7">
        <v>63</v>
      </c>
      <c r="B17" s="8" t="s">
        <v>149</v>
      </c>
      <c r="C17" s="7">
        <v>53</v>
      </c>
      <c r="D17" s="9">
        <v>7530325</v>
      </c>
      <c r="E17" s="148">
        <v>1532140</v>
      </c>
      <c r="F17" s="148">
        <v>2513400</v>
      </c>
      <c r="G17" s="148">
        <v>2486593</v>
      </c>
      <c r="I17" s="169"/>
      <c r="L17" s="169"/>
      <c r="M17" s="169"/>
      <c r="N17" s="169"/>
      <c r="O17" s="169"/>
    </row>
    <row r="18" spans="1:15" ht="36" customHeight="1">
      <c r="A18" s="7" t="s">
        <v>120</v>
      </c>
      <c r="B18" s="8" t="s">
        <v>31</v>
      </c>
      <c r="C18" s="7">
        <v>54</v>
      </c>
      <c r="D18" s="9">
        <v>710498</v>
      </c>
      <c r="E18" s="9">
        <v>219678</v>
      </c>
      <c r="F18" s="9">
        <v>212916</v>
      </c>
      <c r="G18" s="9">
        <v>81709</v>
      </c>
      <c r="I18" s="169"/>
      <c r="L18" s="169"/>
      <c r="M18" s="169"/>
      <c r="N18" s="169"/>
      <c r="O18" s="169"/>
    </row>
    <row r="19" spans="1:15" ht="24" customHeight="1">
      <c r="A19" s="7">
        <v>61</v>
      </c>
      <c r="B19" s="8" t="s">
        <v>121</v>
      </c>
      <c r="C19" s="7">
        <v>55</v>
      </c>
      <c r="D19" s="9">
        <v>632135</v>
      </c>
      <c r="E19" s="9">
        <v>208174</v>
      </c>
      <c r="F19" s="9">
        <v>524268</v>
      </c>
      <c r="G19" s="9">
        <v>163817</v>
      </c>
      <c r="I19" s="169"/>
      <c r="L19" s="169"/>
      <c r="M19" s="169"/>
      <c r="N19" s="169"/>
      <c r="O19" s="169"/>
    </row>
    <row r="20" spans="1:15" ht="24" customHeight="1">
      <c r="A20" s="7">
        <v>67</v>
      </c>
      <c r="B20" s="8" t="s">
        <v>42</v>
      </c>
      <c r="C20" s="7">
        <v>56</v>
      </c>
      <c r="D20" s="9">
        <v>0</v>
      </c>
      <c r="E20" s="9">
        <v>0</v>
      </c>
      <c r="F20" s="9">
        <v>0</v>
      </c>
      <c r="G20" s="9">
        <v>0</v>
      </c>
      <c r="I20" s="169"/>
      <c r="L20" s="169"/>
      <c r="M20" s="169"/>
      <c r="N20" s="169"/>
      <c r="O20" s="169"/>
    </row>
    <row r="21" spans="1:15" ht="24" customHeight="1">
      <c r="A21" s="7">
        <v>65</v>
      </c>
      <c r="B21" s="8" t="s">
        <v>43</v>
      </c>
      <c r="C21" s="7">
        <v>57</v>
      </c>
      <c r="D21" s="9">
        <v>34732</v>
      </c>
      <c r="E21" s="9">
        <v>15035</v>
      </c>
      <c r="F21" s="9">
        <v>39529</v>
      </c>
      <c r="G21" s="9">
        <v>11842</v>
      </c>
      <c r="I21" s="169"/>
      <c r="L21" s="169"/>
      <c r="M21" s="169"/>
      <c r="N21" s="169"/>
      <c r="O21" s="169"/>
    </row>
    <row r="22" spans="1:15" ht="24" customHeight="1">
      <c r="A22" s="7">
        <v>66</v>
      </c>
      <c r="B22" s="8" t="s">
        <v>21</v>
      </c>
      <c r="C22" s="7">
        <v>58</v>
      </c>
      <c r="D22" s="9">
        <v>25904</v>
      </c>
      <c r="E22" s="9">
        <v>11125</v>
      </c>
      <c r="F22" s="9">
        <v>11294</v>
      </c>
      <c r="G22" s="9">
        <v>3485</v>
      </c>
      <c r="I22" s="169"/>
      <c r="L22" s="169"/>
      <c r="M22" s="169"/>
      <c r="N22" s="169"/>
      <c r="O22" s="169"/>
    </row>
    <row r="23" spans="1:15" ht="24" customHeight="1">
      <c r="A23" s="7">
        <v>64</v>
      </c>
      <c r="B23" s="8" t="s">
        <v>32</v>
      </c>
      <c r="C23" s="7">
        <v>59</v>
      </c>
      <c r="D23" s="9">
        <v>1449272</v>
      </c>
      <c r="E23" s="9">
        <v>1449272</v>
      </c>
      <c r="F23" s="9">
        <v>1523201</v>
      </c>
      <c r="G23" s="9">
        <v>0</v>
      </c>
      <c r="I23" s="169"/>
      <c r="L23" s="169"/>
      <c r="M23" s="169"/>
      <c r="N23" s="169"/>
      <c r="O23" s="169"/>
    </row>
    <row r="24" spans="1:15" ht="24" customHeight="1">
      <c r="A24" s="7">
        <v>69</v>
      </c>
      <c r="B24" s="8" t="s">
        <v>150</v>
      </c>
      <c r="C24" s="7">
        <v>60</v>
      </c>
      <c r="D24" s="9">
        <v>217976</v>
      </c>
      <c r="E24" s="9">
        <v>76417</v>
      </c>
      <c r="F24" s="9">
        <v>128345</v>
      </c>
      <c r="G24" s="9">
        <v>57454</v>
      </c>
      <c r="I24" s="169"/>
      <c r="L24" s="169"/>
      <c r="M24" s="169"/>
      <c r="N24" s="169"/>
      <c r="O24" s="169"/>
    </row>
    <row r="25" spans="1:15" ht="37.5" customHeight="1">
      <c r="A25" s="10"/>
      <c r="B25" s="139" t="s">
        <v>203</v>
      </c>
      <c r="C25" s="7">
        <v>61</v>
      </c>
      <c r="D25" s="148">
        <f>+D17+D18+D19+D20+D21+D22+D23+D24</f>
        <v>10600842</v>
      </c>
      <c r="E25" s="148">
        <f>+E17+E18+E19+E20+E21+E22+E23+E24</f>
        <v>3511841</v>
      </c>
      <c r="F25" s="148">
        <f>+F17+F18+F19+F20+F21+F22+F23+F24</f>
        <v>4952953</v>
      </c>
      <c r="G25" s="148">
        <f>+G17+G18+G19+G20+G21+G22+G23+G24</f>
        <v>2804900</v>
      </c>
      <c r="I25" s="169"/>
      <c r="L25" s="169"/>
      <c r="M25" s="169"/>
      <c r="N25" s="169"/>
      <c r="O25" s="169"/>
    </row>
    <row r="26" spans="1:15" ht="9" customHeight="1">
      <c r="A26" s="7"/>
      <c r="B26" s="8"/>
      <c r="C26" s="7"/>
      <c r="D26" s="9"/>
      <c r="E26" s="9"/>
      <c r="F26" s="9"/>
      <c r="G26" s="9"/>
      <c r="I26" s="169"/>
      <c r="L26" s="169"/>
      <c r="M26" s="169"/>
      <c r="N26" s="169"/>
      <c r="O26" s="169"/>
    </row>
    <row r="27" spans="1:15" ht="51.75" customHeight="1">
      <c r="A27" s="10"/>
      <c r="B27" s="139" t="s">
        <v>204</v>
      </c>
      <c r="C27" s="7">
        <v>62</v>
      </c>
      <c r="D27" s="148">
        <f>+D15-D25</f>
        <v>-7762615</v>
      </c>
      <c r="E27" s="148">
        <f>+E15-E25</f>
        <v>-2910014</v>
      </c>
      <c r="F27" s="148">
        <f>+F15-F25</f>
        <v>-4059006</v>
      </c>
      <c r="G27" s="148">
        <f>+G15-G25</f>
        <v>-2679598</v>
      </c>
      <c r="I27" s="169"/>
      <c r="L27" s="169"/>
      <c r="M27" s="169"/>
      <c r="N27" s="169"/>
      <c r="O27" s="169"/>
    </row>
    <row r="28" spans="1:15" ht="38.25" customHeight="1">
      <c r="A28" s="7"/>
      <c r="B28" s="139" t="s">
        <v>151</v>
      </c>
      <c r="C28" s="7">
        <v>63</v>
      </c>
      <c r="D28" s="9"/>
      <c r="E28" s="9"/>
      <c r="F28" s="9"/>
      <c r="G28" s="9"/>
      <c r="I28" s="169"/>
      <c r="L28" s="169"/>
      <c r="M28" s="169"/>
      <c r="N28" s="169"/>
      <c r="O28" s="169"/>
    </row>
    <row r="29" spans="1:15" ht="32.25" customHeight="1">
      <c r="A29" s="7" t="s">
        <v>157</v>
      </c>
      <c r="B29" s="8" t="s">
        <v>152</v>
      </c>
      <c r="C29" s="7">
        <v>64</v>
      </c>
      <c r="D29" s="9"/>
      <c r="E29" s="9"/>
      <c r="F29" s="9"/>
      <c r="G29" s="9"/>
      <c r="I29" s="169"/>
      <c r="L29" s="169"/>
      <c r="M29" s="169"/>
      <c r="N29" s="169"/>
      <c r="O29" s="169"/>
    </row>
    <row r="30" spans="1:15" ht="24" customHeight="1">
      <c r="A30" s="7" t="s">
        <v>153</v>
      </c>
      <c r="B30" s="8" t="s">
        <v>59</v>
      </c>
      <c r="C30" s="7">
        <v>65</v>
      </c>
      <c r="D30" s="9"/>
      <c r="E30" s="9"/>
      <c r="F30" s="9"/>
      <c r="G30" s="9"/>
      <c r="I30" s="169"/>
      <c r="L30" s="169"/>
      <c r="M30" s="169"/>
      <c r="N30" s="169"/>
      <c r="O30" s="169"/>
    </row>
    <row r="31" spans="1:15" ht="31.5" customHeight="1">
      <c r="A31" s="7" t="s">
        <v>158</v>
      </c>
      <c r="B31" s="8" t="s">
        <v>154</v>
      </c>
      <c r="C31" s="7">
        <v>66</v>
      </c>
      <c r="D31" s="9"/>
      <c r="E31" s="9"/>
      <c r="F31" s="9"/>
      <c r="G31" s="9"/>
      <c r="I31" s="169"/>
      <c r="L31" s="169"/>
      <c r="M31" s="169"/>
      <c r="N31" s="169"/>
      <c r="O31" s="169"/>
    </row>
    <row r="32" spans="1:15" ht="50.25" customHeight="1">
      <c r="A32" s="10"/>
      <c r="B32" s="139" t="s">
        <v>205</v>
      </c>
      <c r="C32" s="7">
        <v>67</v>
      </c>
      <c r="D32" s="148">
        <f>+D29+D30+D31</f>
        <v>0</v>
      </c>
      <c r="E32" s="148">
        <f>+E29+E30+E31</f>
        <v>0</v>
      </c>
      <c r="F32" s="148">
        <f>+F29+F30+F31</f>
        <v>0</v>
      </c>
      <c r="G32" s="148">
        <f>+G29+G30+G31</f>
        <v>0</v>
      </c>
      <c r="I32" s="169"/>
      <c r="L32" s="169"/>
      <c r="M32" s="169"/>
      <c r="N32" s="169"/>
      <c r="O32" s="169"/>
    </row>
    <row r="33" spans="1:15" ht="10.5" customHeight="1">
      <c r="A33" s="7"/>
      <c r="B33" s="8"/>
      <c r="C33" s="7"/>
      <c r="D33" s="9"/>
      <c r="E33" s="9"/>
      <c r="F33" s="9"/>
      <c r="G33" s="9"/>
      <c r="I33" s="169"/>
      <c r="L33" s="169"/>
      <c r="M33" s="169"/>
      <c r="N33" s="169"/>
      <c r="O33" s="169"/>
    </row>
    <row r="34" spans="1:15" ht="33" customHeight="1">
      <c r="A34" s="10"/>
      <c r="B34" s="139" t="s">
        <v>209</v>
      </c>
      <c r="C34" s="7">
        <v>68</v>
      </c>
      <c r="D34" s="148">
        <f>+D27+D32</f>
        <v>-7762615</v>
      </c>
      <c r="E34" s="148">
        <f>+E27+E32</f>
        <v>-2910014</v>
      </c>
      <c r="F34" s="148">
        <f>+F27+F32</f>
        <v>-4059006</v>
      </c>
      <c r="G34" s="148">
        <f>+G27+G32</f>
        <v>-2679598</v>
      </c>
      <c r="I34" s="169"/>
      <c r="L34" s="169"/>
      <c r="M34" s="169"/>
      <c r="N34" s="169"/>
      <c r="O34" s="169"/>
    </row>
    <row r="35" spans="1:15" ht="24" customHeight="1">
      <c r="A35" s="10"/>
      <c r="B35" s="139" t="s">
        <v>155</v>
      </c>
      <c r="C35" s="7">
        <v>69</v>
      </c>
      <c r="D35" s="149"/>
      <c r="E35" s="149"/>
      <c r="F35" s="149"/>
      <c r="G35" s="149"/>
      <c r="I35" s="169"/>
      <c r="L35" s="169"/>
      <c r="M35" s="169"/>
      <c r="N35" s="169"/>
      <c r="O35" s="169"/>
    </row>
    <row r="36" spans="1:15" ht="33" customHeight="1">
      <c r="A36" s="10"/>
      <c r="B36" s="139" t="s">
        <v>206</v>
      </c>
      <c r="C36" s="7">
        <v>70</v>
      </c>
      <c r="D36" s="149">
        <f>+D34-D35</f>
        <v>-7762615</v>
      </c>
      <c r="E36" s="149">
        <f>+E34-E35</f>
        <v>-2910014</v>
      </c>
      <c r="F36" s="149">
        <f>+F34-F35</f>
        <v>-4059006</v>
      </c>
      <c r="G36" s="149">
        <f>+G34-G35</f>
        <v>-2679598</v>
      </c>
      <c r="I36" s="169"/>
      <c r="L36" s="169"/>
      <c r="M36" s="169"/>
      <c r="N36" s="169"/>
      <c r="O36" s="169"/>
    </row>
    <row r="37" spans="1:15" ht="33.75" customHeight="1">
      <c r="A37" s="10"/>
      <c r="B37" s="139" t="s">
        <v>207</v>
      </c>
      <c r="C37" s="7">
        <v>71</v>
      </c>
      <c r="D37" s="149">
        <f>+D38+D39</f>
        <v>5565811</v>
      </c>
      <c r="E37" s="149">
        <f>+E38+E39</f>
        <v>2907420</v>
      </c>
      <c r="F37" s="149">
        <f>+F38+F39</f>
        <v>-200004</v>
      </c>
      <c r="G37" s="149">
        <f>+G38+G39</f>
        <v>1941126</v>
      </c>
      <c r="I37" s="169"/>
      <c r="L37" s="169"/>
      <c r="M37" s="169"/>
      <c r="N37" s="169"/>
      <c r="O37" s="169"/>
    </row>
    <row r="38" spans="1:15" ht="30" customHeight="1">
      <c r="A38" s="10"/>
      <c r="B38" s="8" t="s">
        <v>61</v>
      </c>
      <c r="C38" s="7">
        <v>72</v>
      </c>
      <c r="D38" s="149">
        <v>5565811</v>
      </c>
      <c r="E38" s="149">
        <v>2907420</v>
      </c>
      <c r="F38" s="149">
        <v>-200004</v>
      </c>
      <c r="G38" s="149">
        <v>1941126</v>
      </c>
      <c r="I38" s="169"/>
      <c r="L38" s="169"/>
      <c r="M38" s="169"/>
      <c r="N38" s="169"/>
      <c r="O38" s="169"/>
    </row>
    <row r="39" spans="1:15" ht="24" customHeight="1">
      <c r="A39" s="10"/>
      <c r="B39" s="8" t="s">
        <v>156</v>
      </c>
      <c r="C39" s="7">
        <v>73</v>
      </c>
      <c r="D39" s="149"/>
      <c r="E39" s="149"/>
      <c r="F39" s="149"/>
      <c r="G39" s="149"/>
      <c r="I39" s="169"/>
      <c r="L39" s="169"/>
      <c r="M39" s="169"/>
      <c r="N39" s="169"/>
      <c r="O39" s="169"/>
    </row>
    <row r="40" spans="1:15" ht="36" customHeight="1">
      <c r="A40" s="10"/>
      <c r="B40" s="139" t="s">
        <v>208</v>
      </c>
      <c r="C40" s="7">
        <v>74</v>
      </c>
      <c r="D40" s="149">
        <f>+D36+D37</f>
        <v>-2196804</v>
      </c>
      <c r="E40" s="149">
        <f>+E36+E37</f>
        <v>-2594</v>
      </c>
      <c r="F40" s="149">
        <f>+F36+F37</f>
        <v>-4259010</v>
      </c>
      <c r="G40" s="149">
        <f>+G36+G37</f>
        <v>-738472</v>
      </c>
      <c r="I40" s="169"/>
      <c r="L40" s="169"/>
      <c r="M40" s="169"/>
      <c r="N40" s="169"/>
      <c r="O40" s="169"/>
    </row>
    <row r="41" spans="1:7" ht="24" customHeight="1">
      <c r="A41" s="10"/>
      <c r="B41" s="139" t="s">
        <v>62</v>
      </c>
      <c r="C41" s="7">
        <v>75</v>
      </c>
      <c r="D41" s="149"/>
      <c r="E41" s="149"/>
      <c r="F41" s="149"/>
      <c r="G41" s="149"/>
    </row>
    <row r="42" spans="1:7" ht="24" customHeight="1">
      <c r="A42" s="142"/>
      <c r="B42" s="142"/>
      <c r="C42" s="144"/>
      <c r="D42" s="144"/>
      <c r="E42" s="144"/>
      <c r="F42" s="150"/>
      <c r="G42" s="150"/>
    </row>
    <row r="43" spans="1:7" ht="24" customHeight="1">
      <c r="A43" s="142"/>
      <c r="B43" s="142"/>
      <c r="C43" s="144"/>
      <c r="D43" s="144"/>
      <c r="E43" s="144"/>
      <c r="F43" s="150"/>
      <c r="G43" s="150"/>
    </row>
    <row r="44" spans="1:7" ht="24" customHeight="1">
      <c r="A44" s="142"/>
      <c r="B44" s="142"/>
      <c r="C44" s="144"/>
      <c r="D44" s="144"/>
      <c r="E44" s="144"/>
      <c r="F44" s="150"/>
      <c r="G44" s="150"/>
    </row>
    <row r="45" spans="1:7" ht="24" customHeight="1">
      <c r="A45" s="142"/>
      <c r="B45" s="142"/>
      <c r="C45" s="144"/>
      <c r="D45" s="144"/>
      <c r="E45" s="144"/>
      <c r="F45" s="150"/>
      <c r="G45" s="150"/>
    </row>
    <row r="46" spans="1:7" ht="24" customHeight="1">
      <c r="A46" s="142"/>
      <c r="B46" s="142"/>
      <c r="C46" s="144"/>
      <c r="D46" s="144"/>
      <c r="E46" s="144"/>
      <c r="F46" s="150"/>
      <c r="G46" s="150"/>
    </row>
    <row r="47" spans="1:7" ht="24" customHeight="1">
      <c r="A47" s="142"/>
      <c r="B47" s="142"/>
      <c r="C47" s="144"/>
      <c r="D47" s="144"/>
      <c r="E47" s="144"/>
      <c r="F47" s="150"/>
      <c r="G47" s="150"/>
    </row>
    <row r="48" spans="1:7" ht="30.75" customHeight="1">
      <c r="A48" s="144"/>
      <c r="B48" s="145"/>
      <c r="C48" s="144"/>
      <c r="D48" s="144"/>
      <c r="E48" s="144"/>
      <c r="F48" s="145"/>
      <c r="G48" s="145"/>
    </row>
    <row r="50" ht="15">
      <c r="F50" s="136"/>
    </row>
    <row r="52" ht="15">
      <c r="F52" s="136"/>
    </row>
    <row r="54" ht="15">
      <c r="F54" s="136"/>
    </row>
    <row r="55" ht="15">
      <c r="F55" s="136"/>
    </row>
    <row r="56" ht="15">
      <c r="F56" s="136"/>
    </row>
    <row r="57" ht="15">
      <c r="F57" s="136"/>
    </row>
    <row r="58" ht="15">
      <c r="F58" s="136"/>
    </row>
    <row r="59" ht="15">
      <c r="F59" s="136"/>
    </row>
    <row r="61" ht="15">
      <c r="F61" s="136"/>
    </row>
  </sheetData>
  <sheetProtection/>
  <protectedRanges>
    <protectedRange sqref="A3:G5 D10:G14 D17:G24 D29:G31 D35:G35 D38:G39 D41:G41" name="Range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zoomScalePageLayoutView="0" workbookViewId="0" topLeftCell="A1">
      <selection activeCell="E8" sqref="E8:H39"/>
    </sheetView>
  </sheetViews>
  <sheetFormatPr defaultColWidth="9.140625" defaultRowHeight="12.75"/>
  <cols>
    <col min="1" max="1" width="69.140625" style="137" customWidth="1"/>
    <col min="2" max="2" width="10.7109375" style="131" customWidth="1"/>
    <col min="3" max="3" width="27.7109375" style="131" customWidth="1"/>
    <col min="4" max="6" width="27.7109375" style="137" customWidth="1"/>
    <col min="7" max="16384" width="9.140625" style="137" customWidth="1"/>
  </cols>
  <sheetData>
    <row r="1" spans="1:6" s="131" customFormat="1" ht="15.75" customHeight="1">
      <c r="A1" s="145"/>
      <c r="B1" s="146"/>
      <c r="C1" s="146"/>
      <c r="D1" s="134" t="s">
        <v>63</v>
      </c>
      <c r="E1" s="134"/>
      <c r="F1" s="134"/>
    </row>
    <row r="2" spans="1:6" s="131" customFormat="1" ht="24" customHeight="1">
      <c r="A2" s="190" t="s">
        <v>64</v>
      </c>
      <c r="B2" s="190"/>
      <c r="C2" s="190"/>
      <c r="D2" s="190"/>
      <c r="E2" s="146"/>
      <c r="F2" s="146"/>
    </row>
    <row r="3" spans="1:6" s="131" customFormat="1" ht="24" customHeight="1">
      <c r="A3" s="191" t="s">
        <v>284</v>
      </c>
      <c r="B3" s="191"/>
      <c r="C3" s="191"/>
      <c r="D3" s="191"/>
      <c r="E3" s="163"/>
      <c r="F3" s="163"/>
    </row>
    <row r="4" spans="1:6" s="131" customFormat="1" ht="24" customHeight="1">
      <c r="A4" s="191" t="s">
        <v>285</v>
      </c>
      <c r="B4" s="191"/>
      <c r="C4" s="191"/>
      <c r="D4" s="191"/>
      <c r="E4" s="163"/>
      <c r="F4" s="163"/>
    </row>
    <row r="5" spans="1:6" s="131" customFormat="1" ht="24" customHeight="1">
      <c r="A5" s="191" t="s">
        <v>283</v>
      </c>
      <c r="B5" s="191"/>
      <c r="C5" s="191"/>
      <c r="D5" s="191"/>
      <c r="E5" s="163"/>
      <c r="F5" s="163"/>
    </row>
    <row r="6" spans="1:6" s="131" customFormat="1" ht="18.75" customHeight="1">
      <c r="A6" s="145"/>
      <c r="B6" s="146"/>
      <c r="C6" s="146"/>
      <c r="D6" s="158" t="s">
        <v>262</v>
      </c>
      <c r="E6" s="158"/>
      <c r="F6" s="158"/>
    </row>
    <row r="7" spans="1:6" ht="45.75" customHeight="1">
      <c r="A7" s="10" t="s">
        <v>22</v>
      </c>
      <c r="B7" s="10" t="s">
        <v>50</v>
      </c>
      <c r="C7" s="10" t="s">
        <v>57</v>
      </c>
      <c r="D7" s="10" t="s">
        <v>60</v>
      </c>
      <c r="E7" s="146"/>
      <c r="F7" s="146"/>
    </row>
    <row r="8" spans="1:8" ht="37.5" customHeight="1">
      <c r="A8" s="139" t="s">
        <v>212</v>
      </c>
      <c r="B8" s="7">
        <v>76</v>
      </c>
      <c r="C8" s="149">
        <f>+SUM(C9:C28)</f>
        <v>787810</v>
      </c>
      <c r="D8" s="149">
        <f>+SUM(D9:D28)</f>
        <v>433352</v>
      </c>
      <c r="E8" s="153"/>
      <c r="F8" s="153"/>
      <c r="G8" s="169"/>
      <c r="H8" s="169"/>
    </row>
    <row r="9" spans="1:8" ht="26.25" customHeight="1">
      <c r="A9" s="8" t="s">
        <v>159</v>
      </c>
      <c r="B9" s="7">
        <v>77</v>
      </c>
      <c r="C9" s="9">
        <v>23274650</v>
      </c>
      <c r="D9" s="9">
        <v>5496678</v>
      </c>
      <c r="E9" s="172"/>
      <c r="F9" s="172"/>
      <c r="G9" s="169"/>
      <c r="H9" s="169"/>
    </row>
    <row r="10" spans="1:8" ht="26.25" customHeight="1">
      <c r="A10" s="8" t="s">
        <v>160</v>
      </c>
      <c r="B10" s="7">
        <v>78</v>
      </c>
      <c r="C10" s="9">
        <v>-24040173</v>
      </c>
      <c r="D10" s="9">
        <v>-5206579</v>
      </c>
      <c r="E10" s="172"/>
      <c r="F10" s="172"/>
      <c r="G10" s="169"/>
      <c r="H10" s="169"/>
    </row>
    <row r="11" spans="1:8" ht="26.25" customHeight="1">
      <c r="A11" s="8" t="s">
        <v>65</v>
      </c>
      <c r="B11" s="7">
        <v>79</v>
      </c>
      <c r="C11" s="9"/>
      <c r="D11" s="9">
        <v>3248732</v>
      </c>
      <c r="E11" s="172"/>
      <c r="F11" s="172"/>
      <c r="G11" s="169"/>
      <c r="H11" s="169"/>
    </row>
    <row r="12" spans="1:8" ht="26.25" customHeight="1">
      <c r="A12" s="8" t="s">
        <v>66</v>
      </c>
      <c r="B12" s="7">
        <v>80</v>
      </c>
      <c r="C12" s="9"/>
      <c r="D12" s="9">
        <v>-2526271</v>
      </c>
      <c r="E12" s="172"/>
      <c r="F12" s="172"/>
      <c r="G12" s="169"/>
      <c r="H12" s="169"/>
    </row>
    <row r="13" spans="1:8" ht="26.25" customHeight="1">
      <c r="A13" s="8" t="s">
        <v>161</v>
      </c>
      <c r="B13" s="7">
        <v>81</v>
      </c>
      <c r="C13" s="9">
        <v>1004011</v>
      </c>
      <c r="D13" s="9">
        <v>121253</v>
      </c>
      <c r="E13" s="172"/>
      <c r="F13" s="172"/>
      <c r="G13" s="169"/>
      <c r="H13" s="169"/>
    </row>
    <row r="14" spans="1:8" ht="26.25" customHeight="1">
      <c r="A14" s="8" t="s">
        <v>67</v>
      </c>
      <c r="B14" s="7">
        <v>82</v>
      </c>
      <c r="C14" s="9">
        <v>9863</v>
      </c>
      <c r="D14" s="9">
        <v>975</v>
      </c>
      <c r="E14" s="172"/>
      <c r="F14" s="172"/>
      <c r="G14" s="169"/>
      <c r="H14" s="169"/>
    </row>
    <row r="15" spans="1:8" ht="26.25" customHeight="1">
      <c r="A15" s="8" t="s">
        <v>86</v>
      </c>
      <c r="B15" s="7">
        <v>83</v>
      </c>
      <c r="C15" s="9">
        <v>0</v>
      </c>
      <c r="D15" s="9">
        <v>0</v>
      </c>
      <c r="E15" s="172"/>
      <c r="F15" s="172"/>
      <c r="G15" s="169"/>
      <c r="H15" s="169"/>
    </row>
    <row r="16" spans="1:8" ht="26.25" customHeight="1">
      <c r="A16" s="8" t="s">
        <v>68</v>
      </c>
      <c r="B16" s="7">
        <v>84</v>
      </c>
      <c r="C16" s="9">
        <v>15770872</v>
      </c>
      <c r="D16" s="9">
        <v>0</v>
      </c>
      <c r="E16" s="172"/>
      <c r="F16" s="172"/>
      <c r="G16" s="169"/>
      <c r="H16" s="169"/>
    </row>
    <row r="17" spans="1:8" ht="26.25" customHeight="1">
      <c r="A17" s="8" t="s">
        <v>69</v>
      </c>
      <c r="B17" s="7">
        <v>85</v>
      </c>
      <c r="C17" s="9">
        <v>-16800000</v>
      </c>
      <c r="D17" s="9">
        <v>0</v>
      </c>
      <c r="E17" s="172"/>
      <c r="F17" s="172"/>
      <c r="G17" s="169"/>
      <c r="H17" s="169"/>
    </row>
    <row r="18" spans="1:8" ht="26.25" customHeight="1">
      <c r="A18" s="8" t="s">
        <v>122</v>
      </c>
      <c r="B18" s="7">
        <v>86</v>
      </c>
      <c r="C18" s="9">
        <v>0</v>
      </c>
      <c r="D18" s="9">
        <v>0</v>
      </c>
      <c r="E18" s="172"/>
      <c r="F18" s="172"/>
      <c r="G18" s="169"/>
      <c r="H18" s="169"/>
    </row>
    <row r="19" spans="1:8" ht="26.25" customHeight="1">
      <c r="A19" s="8" t="s">
        <v>123</v>
      </c>
      <c r="B19" s="7">
        <v>87</v>
      </c>
      <c r="C19" s="9">
        <v>0</v>
      </c>
      <c r="D19" s="9">
        <v>0</v>
      </c>
      <c r="E19" s="172"/>
      <c r="F19" s="172"/>
      <c r="G19" s="169"/>
      <c r="H19" s="169"/>
    </row>
    <row r="20" spans="1:8" ht="26.25" customHeight="1">
      <c r="A20" s="8" t="s">
        <v>70</v>
      </c>
      <c r="B20" s="7">
        <v>88</v>
      </c>
      <c r="C20" s="9">
        <v>0</v>
      </c>
      <c r="D20" s="9">
        <v>0</v>
      </c>
      <c r="E20" s="172"/>
      <c r="F20" s="172"/>
      <c r="G20" s="169"/>
      <c r="H20" s="169"/>
    </row>
    <row r="21" spans="1:8" ht="26.25" customHeight="1">
      <c r="A21" s="8" t="s">
        <v>162</v>
      </c>
      <c r="B21" s="7">
        <v>89</v>
      </c>
      <c r="C21" s="9">
        <v>-632728</v>
      </c>
      <c r="D21" s="9">
        <v>-533193</v>
      </c>
      <c r="E21" s="172"/>
      <c r="F21" s="172"/>
      <c r="G21" s="169"/>
      <c r="H21" s="169"/>
    </row>
    <row r="22" spans="1:8" ht="26.25" customHeight="1">
      <c r="A22" s="8" t="s">
        <v>71</v>
      </c>
      <c r="B22" s="7">
        <v>90</v>
      </c>
      <c r="C22" s="9">
        <v>0</v>
      </c>
      <c r="D22" s="9">
        <v>0</v>
      </c>
      <c r="E22" s="172"/>
      <c r="F22" s="172"/>
      <c r="G22" s="169"/>
      <c r="H22" s="169"/>
    </row>
    <row r="23" spans="1:8" ht="26.25" customHeight="1">
      <c r="A23" s="8" t="s">
        <v>72</v>
      </c>
      <c r="B23" s="7">
        <v>91</v>
      </c>
      <c r="C23" s="9">
        <v>-51371</v>
      </c>
      <c r="D23" s="9">
        <v>-52176</v>
      </c>
      <c r="E23" s="172"/>
      <c r="F23" s="172"/>
      <c r="G23" s="169"/>
      <c r="H23" s="169"/>
    </row>
    <row r="24" spans="1:8" ht="26.25" customHeight="1">
      <c r="A24" s="8" t="s">
        <v>73</v>
      </c>
      <c r="B24" s="7">
        <v>92</v>
      </c>
      <c r="C24" s="9">
        <v>0</v>
      </c>
      <c r="D24" s="9">
        <v>0</v>
      </c>
      <c r="E24" s="172"/>
      <c r="F24" s="172"/>
      <c r="G24" s="169"/>
      <c r="H24" s="169"/>
    </row>
    <row r="25" spans="1:8" ht="26.25" customHeight="1">
      <c r="A25" s="8" t="s">
        <v>74</v>
      </c>
      <c r="B25" s="7">
        <v>93</v>
      </c>
      <c r="C25" s="9">
        <v>-197215</v>
      </c>
      <c r="D25" s="9">
        <v>-116072</v>
      </c>
      <c r="E25" s="172"/>
      <c r="F25" s="172"/>
      <c r="G25" s="169"/>
      <c r="H25" s="169"/>
    </row>
    <row r="26" spans="1:8" ht="26.25" customHeight="1">
      <c r="A26" s="8" t="s">
        <v>124</v>
      </c>
      <c r="B26" s="7">
        <v>94</v>
      </c>
      <c r="C26" s="9">
        <v>0</v>
      </c>
      <c r="D26" s="9">
        <v>0</v>
      </c>
      <c r="E26" s="172"/>
      <c r="F26" s="172"/>
      <c r="G26" s="169"/>
      <c r="H26" s="169"/>
    </row>
    <row r="27" spans="1:8" ht="26.25" customHeight="1">
      <c r="A27" s="8" t="s">
        <v>75</v>
      </c>
      <c r="B27" s="7">
        <v>95</v>
      </c>
      <c r="C27" s="9">
        <v>2449946</v>
      </c>
      <c r="D27" s="9">
        <v>5</v>
      </c>
      <c r="E27" s="172"/>
      <c r="F27" s="172"/>
      <c r="G27" s="169"/>
      <c r="H27" s="169"/>
    </row>
    <row r="28" spans="1:8" ht="26.25" customHeight="1">
      <c r="A28" s="8" t="s">
        <v>76</v>
      </c>
      <c r="B28" s="7">
        <v>96</v>
      </c>
      <c r="C28" s="9">
        <v>-45</v>
      </c>
      <c r="D28" s="9">
        <v>0</v>
      </c>
      <c r="E28" s="172"/>
      <c r="F28" s="172"/>
      <c r="G28" s="169"/>
      <c r="H28" s="169"/>
    </row>
    <row r="29" spans="1:8" ht="36.75" customHeight="1">
      <c r="A29" s="139" t="s">
        <v>213</v>
      </c>
      <c r="B29" s="7">
        <v>97</v>
      </c>
      <c r="C29" s="148">
        <f>+SUM(C30:C34)</f>
        <v>0</v>
      </c>
      <c r="D29" s="148">
        <f>+SUM(D30:D34)</f>
        <v>0</v>
      </c>
      <c r="E29" s="173"/>
      <c r="F29" s="173"/>
      <c r="G29" s="169"/>
      <c r="H29" s="169"/>
    </row>
    <row r="30" spans="1:8" ht="28.5" customHeight="1">
      <c r="A30" s="151" t="s">
        <v>163</v>
      </c>
      <c r="B30" s="7">
        <v>98</v>
      </c>
      <c r="C30" s="9">
        <v>0</v>
      </c>
      <c r="D30" s="9">
        <v>0</v>
      </c>
      <c r="E30" s="172"/>
      <c r="F30" s="172"/>
      <c r="G30" s="169"/>
      <c r="H30" s="169"/>
    </row>
    <row r="31" spans="1:8" ht="28.5" customHeight="1">
      <c r="A31" s="151" t="s">
        <v>164</v>
      </c>
      <c r="B31" s="7">
        <v>99</v>
      </c>
      <c r="C31" s="9">
        <v>0</v>
      </c>
      <c r="D31" s="9">
        <v>0</v>
      </c>
      <c r="E31" s="172"/>
      <c r="F31" s="172"/>
      <c r="G31" s="169"/>
      <c r="H31" s="169"/>
    </row>
    <row r="32" spans="1:8" ht="28.5" customHeight="1">
      <c r="A32" s="8" t="s">
        <v>165</v>
      </c>
      <c r="B32" s="7">
        <v>100</v>
      </c>
      <c r="C32" s="9">
        <v>0</v>
      </c>
      <c r="D32" s="9">
        <v>0</v>
      </c>
      <c r="E32" s="172"/>
      <c r="F32" s="172"/>
      <c r="G32" s="169"/>
      <c r="H32" s="169"/>
    </row>
    <row r="33" spans="1:8" ht="28.5" customHeight="1">
      <c r="A33" s="8" t="s">
        <v>77</v>
      </c>
      <c r="B33" s="7">
        <v>101</v>
      </c>
      <c r="C33" s="9">
        <v>0</v>
      </c>
      <c r="D33" s="9">
        <v>0</v>
      </c>
      <c r="E33" s="172"/>
      <c r="F33" s="172"/>
      <c r="G33" s="169"/>
      <c r="H33" s="169"/>
    </row>
    <row r="34" spans="1:8" ht="28.5" customHeight="1">
      <c r="A34" s="8" t="s">
        <v>78</v>
      </c>
      <c r="B34" s="7">
        <v>102</v>
      </c>
      <c r="C34" s="9">
        <v>0</v>
      </c>
      <c r="D34" s="9">
        <v>0</v>
      </c>
      <c r="E34" s="172"/>
      <c r="F34" s="172"/>
      <c r="G34" s="169"/>
      <c r="H34" s="169"/>
    </row>
    <row r="35" spans="1:8" ht="24" customHeight="1">
      <c r="A35" s="152" t="s">
        <v>79</v>
      </c>
      <c r="B35" s="7">
        <v>103</v>
      </c>
      <c r="C35" s="9">
        <v>-93503</v>
      </c>
      <c r="D35" s="9">
        <v>-5816</v>
      </c>
      <c r="E35" s="172"/>
      <c r="F35" s="172"/>
      <c r="G35" s="169"/>
      <c r="H35" s="169"/>
    </row>
    <row r="36" spans="1:8" ht="31.5" customHeight="1">
      <c r="A36" s="139" t="s">
        <v>210</v>
      </c>
      <c r="B36" s="7">
        <v>104</v>
      </c>
      <c r="C36" s="148">
        <f>+C8+C29+C35</f>
        <v>694307</v>
      </c>
      <c r="D36" s="148">
        <f>+D8+D29+D35</f>
        <v>427536</v>
      </c>
      <c r="E36" s="173"/>
      <c r="F36" s="173"/>
      <c r="G36" s="169"/>
      <c r="H36" s="169"/>
    </row>
    <row r="37" spans="1:8" ht="37.5" customHeight="1">
      <c r="A37" s="139" t="s">
        <v>80</v>
      </c>
      <c r="B37" s="7">
        <v>105</v>
      </c>
      <c r="C37" s="9">
        <v>647387</v>
      </c>
      <c r="D37" s="9">
        <v>359982</v>
      </c>
      <c r="E37" s="172"/>
      <c r="F37" s="172"/>
      <c r="G37" s="169"/>
      <c r="H37" s="169"/>
    </row>
    <row r="38" spans="1:8" ht="35.25" customHeight="1">
      <c r="A38" s="139" t="s">
        <v>211</v>
      </c>
      <c r="B38" s="7">
        <v>106</v>
      </c>
      <c r="C38" s="148">
        <f>+C36+C37</f>
        <v>1341694</v>
      </c>
      <c r="D38" s="148">
        <f>+D36+D37</f>
        <v>787518</v>
      </c>
      <c r="E38" s="173"/>
      <c r="F38" s="173"/>
      <c r="G38" s="169"/>
      <c r="H38" s="169"/>
    </row>
    <row r="39" spans="1:6" ht="37.5" customHeight="1">
      <c r="A39" s="145"/>
      <c r="B39" s="144"/>
      <c r="C39" s="153"/>
      <c r="D39" s="153"/>
      <c r="E39" s="153"/>
      <c r="F39" s="153"/>
    </row>
    <row r="41" spans="4:6" ht="15">
      <c r="D41" s="136"/>
      <c r="E41" s="136"/>
      <c r="F41" s="136"/>
    </row>
    <row r="43" spans="4:6" ht="15">
      <c r="D43" s="136"/>
      <c r="E43" s="136"/>
      <c r="F43" s="136"/>
    </row>
    <row r="45" spans="4:6" ht="15">
      <c r="D45" s="136"/>
      <c r="E45" s="136"/>
      <c r="F45" s="136"/>
    </row>
    <row r="46" spans="4:6" ht="15">
      <c r="D46" s="136"/>
      <c r="E46" s="136"/>
      <c r="F46" s="136"/>
    </row>
    <row r="47" spans="4:6" ht="15">
      <c r="D47" s="136"/>
      <c r="E47" s="136"/>
      <c r="F47" s="136"/>
    </row>
    <row r="48" spans="4:6" ht="15">
      <c r="D48" s="136"/>
      <c r="E48" s="136"/>
      <c r="F48" s="136"/>
    </row>
    <row r="49" spans="4:6" ht="15">
      <c r="D49" s="136"/>
      <c r="E49" s="136"/>
      <c r="F49" s="136"/>
    </row>
    <row r="50" spans="4:6" ht="15">
      <c r="D50" s="136"/>
      <c r="E50" s="136"/>
      <c r="F50" s="136"/>
    </row>
    <row r="52" spans="4:6" ht="15">
      <c r="D52" s="136"/>
      <c r="E52" s="136"/>
      <c r="F52" s="136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="90" zoomScaleNormal="90" zoomScaleSheetLayoutView="85" zoomScalePageLayoutView="0" workbookViewId="0" topLeftCell="A1">
      <selection activeCell="E8" sqref="E8:H37"/>
    </sheetView>
  </sheetViews>
  <sheetFormatPr defaultColWidth="9.140625" defaultRowHeight="12.75"/>
  <cols>
    <col min="1" max="1" width="78.8515625" style="137" customWidth="1"/>
    <col min="2" max="2" width="10.7109375" style="131" customWidth="1"/>
    <col min="3" max="3" width="34.57421875" style="131" customWidth="1"/>
    <col min="4" max="4" width="34.57421875" style="137" customWidth="1"/>
    <col min="5" max="5" width="28.57421875" style="136" customWidth="1"/>
    <col min="6" max="16384" width="9.140625" style="137" customWidth="1"/>
  </cols>
  <sheetData>
    <row r="1" spans="1:4" s="131" customFormat="1" ht="19.5" customHeight="1">
      <c r="A1" s="145"/>
      <c r="B1" s="146"/>
      <c r="C1" s="146"/>
      <c r="D1" s="134" t="s">
        <v>63</v>
      </c>
    </row>
    <row r="2" spans="1:4" s="131" customFormat="1" ht="24" customHeight="1">
      <c r="A2" s="190" t="s">
        <v>81</v>
      </c>
      <c r="B2" s="190"/>
      <c r="C2" s="190"/>
      <c r="D2" s="190"/>
    </row>
    <row r="3" spans="1:4" s="131" customFormat="1" ht="24" customHeight="1">
      <c r="A3" s="191" t="s">
        <v>284</v>
      </c>
      <c r="B3" s="191"/>
      <c r="C3" s="191"/>
      <c r="D3" s="191"/>
    </row>
    <row r="4" spans="1:4" s="131" customFormat="1" ht="24" customHeight="1">
      <c r="A4" s="191" t="s">
        <v>285</v>
      </c>
      <c r="B4" s="191"/>
      <c r="C4" s="191"/>
      <c r="D4" s="191"/>
    </row>
    <row r="5" spans="1:4" s="131" customFormat="1" ht="24" customHeight="1">
      <c r="A5" s="191" t="s">
        <v>283</v>
      </c>
      <c r="B5" s="191"/>
      <c r="C5" s="191"/>
      <c r="D5" s="191"/>
    </row>
    <row r="6" spans="1:4" s="131" customFormat="1" ht="24" customHeight="1">
      <c r="A6" s="145"/>
      <c r="B6" s="146"/>
      <c r="C6" s="146"/>
      <c r="D6" s="158" t="s">
        <v>262</v>
      </c>
    </row>
    <row r="7" spans="1:5" ht="52.5" customHeight="1">
      <c r="A7" s="10" t="s">
        <v>22</v>
      </c>
      <c r="B7" s="10" t="s">
        <v>50</v>
      </c>
      <c r="C7" s="10" t="s">
        <v>57</v>
      </c>
      <c r="D7" s="10" t="s">
        <v>60</v>
      </c>
      <c r="E7" s="137"/>
    </row>
    <row r="8" spans="1:8" ht="42.75" customHeight="1">
      <c r="A8" s="139" t="s">
        <v>214</v>
      </c>
      <c r="B8" s="7">
        <v>107</v>
      </c>
      <c r="C8" s="148">
        <f>+SUM(C9:C29)</f>
        <v>-4871504</v>
      </c>
      <c r="D8" s="148">
        <f>+SUM(D9:D29)</f>
        <v>627540</v>
      </c>
      <c r="E8" s="137"/>
      <c r="G8" s="169"/>
      <c r="H8" s="169"/>
    </row>
    <row r="9" spans="1:8" ht="42.75" customHeight="1">
      <c r="A9" s="8" t="s">
        <v>166</v>
      </c>
      <c r="B9" s="7">
        <v>108</v>
      </c>
      <c r="C9" s="9">
        <v>-7762615</v>
      </c>
      <c r="D9" s="9">
        <v>-4059006</v>
      </c>
      <c r="E9" s="137"/>
      <c r="G9" s="169"/>
      <c r="H9" s="169"/>
    </row>
    <row r="10" spans="1:8" ht="42.75" customHeight="1">
      <c r="A10" s="8" t="s">
        <v>82</v>
      </c>
      <c r="B10" s="7">
        <v>109</v>
      </c>
      <c r="C10" s="9">
        <v>0</v>
      </c>
      <c r="D10" s="9">
        <v>0</v>
      </c>
      <c r="E10" s="137"/>
      <c r="G10" s="169"/>
      <c r="H10" s="169"/>
    </row>
    <row r="11" spans="1:8" ht="42.75" customHeight="1">
      <c r="A11" s="8" t="s">
        <v>83</v>
      </c>
      <c r="B11" s="7">
        <v>110</v>
      </c>
      <c r="C11" s="9">
        <v>0</v>
      </c>
      <c r="D11" s="9">
        <v>0</v>
      </c>
      <c r="E11" s="137"/>
      <c r="G11" s="169"/>
      <c r="H11" s="169"/>
    </row>
    <row r="12" spans="1:8" ht="42.75" customHeight="1">
      <c r="A12" s="8" t="s">
        <v>84</v>
      </c>
      <c r="B12" s="7">
        <v>111</v>
      </c>
      <c r="C12" s="9">
        <v>-105688</v>
      </c>
      <c r="D12" s="9">
        <v>-975</v>
      </c>
      <c r="E12" s="137"/>
      <c r="G12" s="169"/>
      <c r="H12" s="169"/>
    </row>
    <row r="13" spans="1:8" ht="42.75" customHeight="1">
      <c r="A13" s="8" t="s">
        <v>42</v>
      </c>
      <c r="B13" s="7">
        <v>112</v>
      </c>
      <c r="C13" s="9">
        <v>0</v>
      </c>
      <c r="D13" s="9">
        <v>1021</v>
      </c>
      <c r="E13" s="137"/>
      <c r="G13" s="169"/>
      <c r="H13" s="169"/>
    </row>
    <row r="14" spans="1:8" ht="42.75" customHeight="1">
      <c r="A14" s="8" t="s">
        <v>148</v>
      </c>
      <c r="B14" s="7">
        <v>113</v>
      </c>
      <c r="C14" s="9">
        <v>-1140609</v>
      </c>
      <c r="D14" s="9">
        <v>-412930</v>
      </c>
      <c r="E14" s="137"/>
      <c r="G14" s="169"/>
      <c r="H14" s="169"/>
    </row>
    <row r="15" spans="1:8" ht="42.75" customHeight="1">
      <c r="A15" s="8" t="s">
        <v>167</v>
      </c>
      <c r="B15" s="7">
        <v>114</v>
      </c>
      <c r="C15" s="9">
        <v>-1449272</v>
      </c>
      <c r="D15" s="9">
        <v>-1523201</v>
      </c>
      <c r="E15" s="137"/>
      <c r="G15" s="169"/>
      <c r="H15" s="169"/>
    </row>
    <row r="16" spans="1:8" ht="42.75" customHeight="1">
      <c r="A16" s="8" t="s">
        <v>168</v>
      </c>
      <c r="B16" s="7">
        <v>115</v>
      </c>
      <c r="C16" s="9">
        <v>1449272</v>
      </c>
      <c r="D16" s="9">
        <v>0</v>
      </c>
      <c r="E16" s="137"/>
      <c r="G16" s="169"/>
      <c r="H16" s="169"/>
    </row>
    <row r="17" spans="1:8" ht="42.75" customHeight="1">
      <c r="A17" s="8" t="s">
        <v>85</v>
      </c>
      <c r="B17" s="7">
        <v>116</v>
      </c>
      <c r="C17" s="9">
        <v>822290</v>
      </c>
      <c r="D17" s="9">
        <v>6491405</v>
      </c>
      <c r="E17" s="137"/>
      <c r="G17" s="169"/>
      <c r="H17" s="169"/>
    </row>
    <row r="18" spans="1:8" ht="42.75" customHeight="1">
      <c r="A18" s="8" t="s">
        <v>67</v>
      </c>
      <c r="B18" s="7">
        <v>117</v>
      </c>
      <c r="C18" s="9">
        <v>105477</v>
      </c>
      <c r="D18" s="9">
        <v>975</v>
      </c>
      <c r="E18" s="137"/>
      <c r="G18" s="169"/>
      <c r="H18" s="169"/>
    </row>
    <row r="19" spans="1:8" ht="42.75" customHeight="1">
      <c r="A19" s="8" t="s">
        <v>86</v>
      </c>
      <c r="B19" s="7">
        <v>118</v>
      </c>
      <c r="C19" s="9">
        <v>0</v>
      </c>
      <c r="D19" s="9">
        <v>-1021</v>
      </c>
      <c r="E19" s="137"/>
      <c r="G19" s="169"/>
      <c r="H19" s="169"/>
    </row>
    <row r="20" spans="1:8" ht="42.75" customHeight="1">
      <c r="A20" s="8" t="s">
        <v>161</v>
      </c>
      <c r="B20" s="7">
        <v>119</v>
      </c>
      <c r="C20" s="9">
        <v>1105799</v>
      </c>
      <c r="D20" s="9">
        <v>154681</v>
      </c>
      <c r="E20" s="137"/>
      <c r="G20" s="169"/>
      <c r="H20" s="169"/>
    </row>
    <row r="21" spans="1:8" ht="42.75" customHeight="1">
      <c r="A21" s="8" t="s">
        <v>169</v>
      </c>
      <c r="B21" s="7">
        <v>120</v>
      </c>
      <c r="C21" s="9">
        <v>-1124606</v>
      </c>
      <c r="D21" s="9">
        <v>0</v>
      </c>
      <c r="E21" s="137"/>
      <c r="G21" s="169"/>
      <c r="H21" s="169"/>
    </row>
    <row r="22" spans="1:8" ht="42.75" customHeight="1">
      <c r="A22" s="8" t="s">
        <v>170</v>
      </c>
      <c r="B22" s="7">
        <v>121</v>
      </c>
      <c r="C22" s="9">
        <v>-125376</v>
      </c>
      <c r="D22" s="9">
        <v>0</v>
      </c>
      <c r="E22" s="137"/>
      <c r="G22" s="169"/>
      <c r="H22" s="169"/>
    </row>
    <row r="23" spans="1:8" ht="42.75" customHeight="1">
      <c r="A23" s="8" t="s">
        <v>87</v>
      </c>
      <c r="B23" s="7">
        <v>122</v>
      </c>
      <c r="C23" s="9">
        <v>0</v>
      </c>
      <c r="D23" s="9">
        <v>0</v>
      </c>
      <c r="E23" s="137"/>
      <c r="G23" s="169"/>
      <c r="H23" s="169"/>
    </row>
    <row r="24" spans="1:8" ht="42.75" customHeight="1">
      <c r="A24" s="8" t="s">
        <v>88</v>
      </c>
      <c r="B24" s="7">
        <v>123</v>
      </c>
      <c r="C24" s="9">
        <v>2438572</v>
      </c>
      <c r="D24" s="9">
        <v>1532</v>
      </c>
      <c r="E24" s="137"/>
      <c r="G24" s="169"/>
      <c r="H24" s="169"/>
    </row>
    <row r="25" spans="1:8" ht="42.75" customHeight="1">
      <c r="A25" s="8" t="s">
        <v>171</v>
      </c>
      <c r="B25" s="7">
        <v>124</v>
      </c>
      <c r="C25" s="9">
        <v>939416</v>
      </c>
      <c r="D25" s="9">
        <v>0</v>
      </c>
      <c r="E25" s="137"/>
      <c r="G25" s="169"/>
      <c r="H25" s="169"/>
    </row>
    <row r="26" spans="1:8" ht="42.75" customHeight="1">
      <c r="A26" s="8" t="s">
        <v>172</v>
      </c>
      <c r="B26" s="7">
        <v>125</v>
      </c>
      <c r="C26" s="9">
        <v>0</v>
      </c>
      <c r="D26" s="9">
        <v>0</v>
      </c>
      <c r="E26" s="137"/>
      <c r="G26" s="169"/>
      <c r="H26" s="169"/>
    </row>
    <row r="27" spans="1:8" ht="42.75" customHeight="1">
      <c r="A27" s="8" t="s">
        <v>173</v>
      </c>
      <c r="B27" s="7">
        <v>126</v>
      </c>
      <c r="C27" s="9">
        <v>8671</v>
      </c>
      <c r="D27" s="9">
        <v>-10333</v>
      </c>
      <c r="E27" s="137"/>
      <c r="G27" s="169"/>
      <c r="H27" s="169"/>
    </row>
    <row r="28" spans="1:8" ht="42.75" customHeight="1">
      <c r="A28" s="8" t="s">
        <v>89</v>
      </c>
      <c r="B28" s="7">
        <v>127</v>
      </c>
      <c r="C28" s="9">
        <v>-32835</v>
      </c>
      <c r="D28" s="9">
        <v>-14608</v>
      </c>
      <c r="E28" s="137"/>
      <c r="G28" s="169"/>
      <c r="H28" s="169"/>
    </row>
    <row r="29" spans="1:8" ht="42.75" customHeight="1">
      <c r="A29" s="8" t="s">
        <v>174</v>
      </c>
      <c r="B29" s="7">
        <v>128</v>
      </c>
      <c r="C29" s="9">
        <v>0</v>
      </c>
      <c r="D29" s="9"/>
      <c r="E29" s="137"/>
      <c r="G29" s="169"/>
      <c r="H29" s="169"/>
    </row>
    <row r="30" spans="1:8" ht="42.75" customHeight="1">
      <c r="A30" s="139" t="s">
        <v>215</v>
      </c>
      <c r="B30" s="7">
        <v>129</v>
      </c>
      <c r="C30" s="148">
        <f>+C31+C32+C33</f>
        <v>5565811</v>
      </c>
      <c r="D30" s="148">
        <f>+D31+D32+D33</f>
        <v>-200004</v>
      </c>
      <c r="E30" s="137"/>
      <c r="G30" s="169"/>
      <c r="H30" s="169"/>
    </row>
    <row r="31" spans="1:8" ht="42.75" customHeight="1">
      <c r="A31" s="151" t="s">
        <v>218</v>
      </c>
      <c r="B31" s="7">
        <v>130</v>
      </c>
      <c r="C31" s="9">
        <v>0</v>
      </c>
      <c r="D31" s="9">
        <v>0</v>
      </c>
      <c r="E31" s="137"/>
      <c r="G31" s="169"/>
      <c r="H31" s="169"/>
    </row>
    <row r="32" spans="1:8" ht="42.75" customHeight="1">
      <c r="A32" s="8" t="s">
        <v>165</v>
      </c>
      <c r="B32" s="7">
        <v>131</v>
      </c>
      <c r="C32" s="9">
        <v>0</v>
      </c>
      <c r="D32" s="9">
        <v>0</v>
      </c>
      <c r="E32" s="137"/>
      <c r="G32" s="169"/>
      <c r="H32" s="169"/>
    </row>
    <row r="33" spans="1:8" ht="42.75" customHeight="1">
      <c r="A33" s="8" t="s">
        <v>90</v>
      </c>
      <c r="B33" s="7">
        <v>132</v>
      </c>
      <c r="C33" s="9">
        <v>5565811</v>
      </c>
      <c r="D33" s="9">
        <v>-200004</v>
      </c>
      <c r="E33" s="137"/>
      <c r="G33" s="169"/>
      <c r="H33" s="169"/>
    </row>
    <row r="34" spans="1:8" ht="42.75" customHeight="1">
      <c r="A34" s="139" t="s">
        <v>216</v>
      </c>
      <c r="B34" s="7">
        <v>133</v>
      </c>
      <c r="C34" s="148">
        <f>+C8+C30</f>
        <v>694307</v>
      </c>
      <c r="D34" s="148">
        <f>+D8+D30</f>
        <v>427536</v>
      </c>
      <c r="E34" s="137"/>
      <c r="G34" s="169"/>
      <c r="H34" s="169"/>
    </row>
    <row r="35" spans="1:8" ht="42.75" customHeight="1">
      <c r="A35" s="139" t="s">
        <v>80</v>
      </c>
      <c r="B35" s="7">
        <v>134</v>
      </c>
      <c r="C35" s="9">
        <v>647387</v>
      </c>
      <c r="D35" s="9">
        <v>359982</v>
      </c>
      <c r="E35" s="137"/>
      <c r="G35" s="169"/>
      <c r="H35" s="169"/>
    </row>
    <row r="36" spans="1:8" ht="42.75" customHeight="1">
      <c r="A36" s="139" t="s">
        <v>217</v>
      </c>
      <c r="B36" s="7">
        <v>135</v>
      </c>
      <c r="C36" s="148">
        <f>+C34+C35</f>
        <v>1341694</v>
      </c>
      <c r="D36" s="148">
        <f>+D34+D35</f>
        <v>787518</v>
      </c>
      <c r="E36" s="137"/>
      <c r="G36" s="169"/>
      <c r="H36" s="169"/>
    </row>
    <row r="37" spans="1:5" ht="37.5" customHeight="1">
      <c r="A37" s="145"/>
      <c r="B37" s="144"/>
      <c r="C37" s="154"/>
      <c r="D37" s="154"/>
      <c r="E37" s="137"/>
    </row>
    <row r="38" spans="1:5" ht="37.5" customHeight="1">
      <c r="A38" s="145"/>
      <c r="B38" s="144"/>
      <c r="C38" s="154"/>
      <c r="D38" s="154"/>
      <c r="E38" s="137"/>
    </row>
    <row r="39" spans="1:5" ht="37.5" customHeight="1">
      <c r="A39" s="145"/>
      <c r="B39" s="144"/>
      <c r="C39" s="154"/>
      <c r="D39" s="154"/>
      <c r="E39" s="137"/>
    </row>
    <row r="40" spans="1:5" ht="37.5" customHeight="1">
      <c r="A40" s="155"/>
      <c r="B40" s="144"/>
      <c r="C40" s="144"/>
      <c r="D40" s="144"/>
      <c r="E40" s="137"/>
    </row>
    <row r="42" ht="15">
      <c r="D42" s="136"/>
    </row>
    <row r="44" ht="15">
      <c r="D44" s="136"/>
    </row>
    <row r="46" ht="15">
      <c r="D46" s="136"/>
    </row>
    <row r="47" ht="15">
      <c r="D47" s="136"/>
    </row>
    <row r="48" ht="15">
      <c r="D48" s="136"/>
    </row>
    <row r="49" ht="15">
      <c r="D49" s="136"/>
    </row>
    <row r="50" ht="15">
      <c r="D50" s="136"/>
    </row>
    <row r="51" ht="15">
      <c r="D51" s="136"/>
    </row>
    <row r="53" ht="15">
      <c r="D53" s="136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="75" zoomScaleNormal="75" zoomScaleSheetLayoutView="75" zoomScalePageLayoutView="0" workbookViewId="0" topLeftCell="A1">
      <selection activeCell="G8" sqref="G8"/>
    </sheetView>
  </sheetViews>
  <sheetFormatPr defaultColWidth="9.140625" defaultRowHeight="12.75"/>
  <cols>
    <col min="1" max="1" width="60.28125" style="137" customWidth="1"/>
    <col min="2" max="2" width="12.57421875" style="131" customWidth="1"/>
    <col min="3" max="5" width="25.7109375" style="131" customWidth="1"/>
    <col min="6" max="6" width="25.7109375" style="137" customWidth="1"/>
    <col min="7" max="7" width="28.57421875" style="136" customWidth="1"/>
    <col min="8" max="9" width="9.140625" style="137" customWidth="1"/>
    <col min="10" max="10" width="12.28125" style="137" bestFit="1" customWidth="1"/>
    <col min="11" max="11" width="11.140625" style="137" bestFit="1" customWidth="1"/>
    <col min="12" max="13" width="10.421875" style="137" bestFit="1" customWidth="1"/>
    <col min="14" max="16384" width="9.140625" style="137" customWidth="1"/>
  </cols>
  <sheetData>
    <row r="1" spans="1:6" s="131" customFormat="1" ht="19.5" customHeight="1">
      <c r="A1" s="145"/>
      <c r="B1" s="146"/>
      <c r="C1" s="146"/>
      <c r="D1" s="146"/>
      <c r="E1" s="146"/>
      <c r="F1" s="134" t="s">
        <v>182</v>
      </c>
    </row>
    <row r="2" spans="1:6" s="131" customFormat="1" ht="24" customHeight="1">
      <c r="A2" s="190" t="s">
        <v>175</v>
      </c>
      <c r="B2" s="190"/>
      <c r="C2" s="190"/>
      <c r="D2" s="190"/>
      <c r="E2" s="190"/>
      <c r="F2" s="190"/>
    </row>
    <row r="3" spans="1:6" s="131" customFormat="1" ht="24" customHeight="1">
      <c r="A3" s="191" t="s">
        <v>284</v>
      </c>
      <c r="B3" s="191"/>
      <c r="C3" s="191"/>
      <c r="D3" s="191"/>
      <c r="E3" s="191"/>
      <c r="F3" s="191"/>
    </row>
    <row r="4" spans="1:6" s="131" customFormat="1" ht="24" customHeight="1">
      <c r="A4" s="191" t="s">
        <v>285</v>
      </c>
      <c r="B4" s="191"/>
      <c r="C4" s="191"/>
      <c r="D4" s="191"/>
      <c r="E4" s="191"/>
      <c r="F4" s="191"/>
    </row>
    <row r="5" spans="1:6" s="131" customFormat="1" ht="24" customHeight="1">
      <c r="A5" s="191" t="s">
        <v>283</v>
      </c>
      <c r="B5" s="191"/>
      <c r="C5" s="191"/>
      <c r="D5" s="191"/>
      <c r="E5" s="191"/>
      <c r="F5" s="191"/>
    </row>
    <row r="6" spans="1:6" s="131" customFormat="1" ht="24" customHeight="1">
      <c r="A6" s="145"/>
      <c r="B6" s="146"/>
      <c r="C6" s="146"/>
      <c r="D6" s="146"/>
      <c r="E6" s="146"/>
      <c r="F6" s="158" t="s">
        <v>262</v>
      </c>
    </row>
    <row r="7" spans="1:7" ht="65.25" customHeight="1">
      <c r="A7" s="10" t="s">
        <v>22</v>
      </c>
      <c r="B7" s="10" t="s">
        <v>50</v>
      </c>
      <c r="C7" s="10" t="s">
        <v>91</v>
      </c>
      <c r="D7" s="10" t="s">
        <v>92</v>
      </c>
      <c r="E7" s="10" t="s">
        <v>93</v>
      </c>
      <c r="F7" s="10" t="s">
        <v>94</v>
      </c>
      <c r="G7" s="137"/>
    </row>
    <row r="8" spans="1:13" ht="26.25" customHeight="1">
      <c r="A8" s="8" t="s">
        <v>138</v>
      </c>
      <c r="B8" s="7">
        <v>136</v>
      </c>
      <c r="C8" s="9">
        <v>50600000</v>
      </c>
      <c r="D8" s="9"/>
      <c r="E8" s="9"/>
      <c r="F8" s="9">
        <f aca="true" t="shared" si="0" ref="F8:F16">+C8+D8-E8</f>
        <v>50600000</v>
      </c>
      <c r="G8" s="169"/>
      <c r="H8" s="169"/>
      <c r="I8" s="169"/>
      <c r="J8" s="169"/>
      <c r="K8" s="169"/>
      <c r="L8" s="169"/>
      <c r="M8" s="169"/>
    </row>
    <row r="9" spans="1:13" ht="26.25" customHeight="1">
      <c r="A9" s="8" t="s">
        <v>176</v>
      </c>
      <c r="B9" s="7">
        <v>137</v>
      </c>
      <c r="C9" s="9">
        <v>0</v>
      </c>
      <c r="D9" s="9"/>
      <c r="E9" s="9"/>
      <c r="F9" s="9">
        <f t="shared" si="0"/>
        <v>0</v>
      </c>
      <c r="G9" s="169"/>
      <c r="H9" s="169"/>
      <c r="I9" s="169"/>
      <c r="J9" s="169"/>
      <c r="K9" s="169"/>
      <c r="L9" s="169"/>
      <c r="M9" s="169"/>
    </row>
    <row r="10" spans="1:13" ht="26.25" customHeight="1">
      <c r="A10" s="8" t="s">
        <v>177</v>
      </c>
      <c r="B10" s="7">
        <v>138</v>
      </c>
      <c r="C10" s="9">
        <v>0</v>
      </c>
      <c r="D10" s="9"/>
      <c r="E10" s="9"/>
      <c r="F10" s="9">
        <f t="shared" si="0"/>
        <v>0</v>
      </c>
      <c r="G10" s="169"/>
      <c r="H10" s="169"/>
      <c r="I10" s="169"/>
      <c r="J10" s="169"/>
      <c r="K10" s="169"/>
      <c r="L10" s="169"/>
      <c r="M10" s="169"/>
    </row>
    <row r="11" spans="1:13" ht="26.25" customHeight="1">
      <c r="A11" s="8" t="s">
        <v>141</v>
      </c>
      <c r="B11" s="7">
        <v>139</v>
      </c>
      <c r="C11" s="9">
        <v>1743130</v>
      </c>
      <c r="D11" s="9"/>
      <c r="E11" s="9"/>
      <c r="F11" s="9">
        <f>+C11+D11-E11</f>
        <v>1743130</v>
      </c>
      <c r="G11" s="169"/>
      <c r="H11" s="169"/>
      <c r="I11" s="169"/>
      <c r="J11" s="169"/>
      <c r="K11" s="169"/>
      <c r="L11" s="169"/>
      <c r="M11" s="169"/>
    </row>
    <row r="12" spans="1:13" ht="33.75" customHeight="1">
      <c r="A12" s="8" t="s">
        <v>178</v>
      </c>
      <c r="B12" s="7">
        <v>140</v>
      </c>
      <c r="C12" s="9">
        <v>-27772820</v>
      </c>
      <c r="D12" s="9">
        <v>10599217</v>
      </c>
      <c r="E12" s="9">
        <v>10799221</v>
      </c>
      <c r="F12" s="9">
        <f t="shared" si="0"/>
        <v>-27972824</v>
      </c>
      <c r="G12" s="169"/>
      <c r="H12" s="169"/>
      <c r="I12" s="169"/>
      <c r="J12" s="169"/>
      <c r="K12" s="169"/>
      <c r="L12" s="169"/>
      <c r="M12" s="169"/>
    </row>
    <row r="13" spans="1:13" ht="26.25" customHeight="1">
      <c r="A13" s="8" t="s">
        <v>29</v>
      </c>
      <c r="B13" s="7">
        <v>141</v>
      </c>
      <c r="C13" s="9"/>
      <c r="D13" s="9"/>
      <c r="E13" s="9"/>
      <c r="F13" s="9">
        <f>+C13+D13-E13</f>
        <v>0</v>
      </c>
      <c r="G13" s="169"/>
      <c r="H13" s="169"/>
      <c r="I13" s="169"/>
      <c r="J13" s="169"/>
      <c r="K13" s="169"/>
      <c r="L13" s="169"/>
      <c r="M13" s="169"/>
    </row>
    <row r="14" spans="1:13" ht="26.25" customHeight="1">
      <c r="A14" s="8" t="s">
        <v>179</v>
      </c>
      <c r="B14" s="7">
        <v>142</v>
      </c>
      <c r="C14" s="9">
        <v>13999742</v>
      </c>
      <c r="D14" s="9"/>
      <c r="E14" s="9">
        <v>8203770</v>
      </c>
      <c r="F14" s="9">
        <f t="shared" si="0"/>
        <v>5795972</v>
      </c>
      <c r="G14" s="169"/>
      <c r="H14" s="169"/>
      <c r="I14" s="169"/>
      <c r="J14" s="169"/>
      <c r="K14" s="169"/>
      <c r="L14" s="169"/>
      <c r="M14" s="169"/>
    </row>
    <row r="15" spans="1:13" ht="26.25" customHeight="1">
      <c r="A15" s="8" t="s">
        <v>180</v>
      </c>
      <c r="B15" s="7">
        <v>143</v>
      </c>
      <c r="C15" s="9">
        <v>-8203770</v>
      </c>
      <c r="D15" s="9">
        <v>9097717</v>
      </c>
      <c r="E15" s="9">
        <v>4952953</v>
      </c>
      <c r="F15" s="9">
        <f t="shared" si="0"/>
        <v>-4059006</v>
      </c>
      <c r="G15" s="169"/>
      <c r="H15" s="169"/>
      <c r="I15" s="169"/>
      <c r="J15" s="169"/>
      <c r="K15" s="169"/>
      <c r="L15" s="169"/>
      <c r="M15" s="169"/>
    </row>
    <row r="16" spans="1:13" ht="26.25" customHeight="1">
      <c r="A16" s="8" t="s">
        <v>181</v>
      </c>
      <c r="B16" s="7">
        <v>144</v>
      </c>
      <c r="C16" s="9">
        <v>0</v>
      </c>
      <c r="D16" s="9"/>
      <c r="E16" s="9"/>
      <c r="F16" s="9">
        <f t="shared" si="0"/>
        <v>0</v>
      </c>
      <c r="G16" s="169"/>
      <c r="H16" s="169"/>
      <c r="I16" s="169"/>
      <c r="J16" s="169"/>
      <c r="K16" s="169"/>
      <c r="L16" s="169"/>
      <c r="M16" s="169"/>
    </row>
    <row r="17" spans="1:13" ht="48" customHeight="1">
      <c r="A17" s="139" t="s">
        <v>219</v>
      </c>
      <c r="B17" s="7">
        <v>145</v>
      </c>
      <c r="C17" s="149">
        <f>+SUM(C8:C16)</f>
        <v>30366282</v>
      </c>
      <c r="D17" s="149">
        <f>+SUM(D8:D16)</f>
        <v>19696934</v>
      </c>
      <c r="E17" s="149">
        <f>+SUM(E8:E16)</f>
        <v>23955944</v>
      </c>
      <c r="F17" s="149">
        <f>+SUM(F8:F16)</f>
        <v>26107272</v>
      </c>
      <c r="G17" s="169"/>
      <c r="H17" s="169"/>
      <c r="I17" s="169"/>
      <c r="J17" s="169"/>
      <c r="K17" s="169"/>
      <c r="L17" s="169"/>
      <c r="M17" s="169"/>
    </row>
    <row r="18" spans="1:13" ht="26.25" customHeight="1">
      <c r="A18" s="8" t="s">
        <v>96</v>
      </c>
      <c r="B18" s="7">
        <v>146</v>
      </c>
      <c r="C18" s="9"/>
      <c r="D18" s="9"/>
      <c r="E18" s="9"/>
      <c r="F18" s="9">
        <f>+C18+D18-E18</f>
        <v>0</v>
      </c>
      <c r="G18" s="169"/>
      <c r="H18" s="169"/>
      <c r="I18" s="169"/>
      <c r="J18" s="169"/>
      <c r="K18" s="169"/>
      <c r="L18" s="169"/>
      <c r="M18" s="169"/>
    </row>
    <row r="19" spans="1:13" ht="26.25" customHeight="1">
      <c r="A19" s="8" t="s">
        <v>97</v>
      </c>
      <c r="B19" s="7">
        <v>147</v>
      </c>
      <c r="C19" s="9"/>
      <c r="D19" s="9"/>
      <c r="E19" s="9"/>
      <c r="F19" s="9">
        <f>+C19+D19-E19</f>
        <v>0</v>
      </c>
      <c r="G19" s="169"/>
      <c r="H19" s="169"/>
      <c r="I19" s="169"/>
      <c r="J19" s="169"/>
      <c r="K19" s="169"/>
      <c r="L19" s="169"/>
      <c r="M19" s="169"/>
    </row>
    <row r="20" spans="1:13" ht="48" customHeight="1">
      <c r="A20" s="139" t="s">
        <v>220</v>
      </c>
      <c r="B20" s="7">
        <v>148</v>
      </c>
      <c r="C20" s="149">
        <f>+C18+C19</f>
        <v>0</v>
      </c>
      <c r="D20" s="149">
        <f>+D18+D19</f>
        <v>0</v>
      </c>
      <c r="E20" s="149">
        <f>+E18+E19</f>
        <v>0</v>
      </c>
      <c r="F20" s="149">
        <f>+F18+F19</f>
        <v>0</v>
      </c>
      <c r="G20" s="169"/>
      <c r="H20" s="169"/>
      <c r="I20" s="169"/>
      <c r="J20" s="169"/>
      <c r="K20" s="169"/>
      <c r="L20" s="169"/>
      <c r="M20" s="169"/>
    </row>
    <row r="21" spans="1:13" ht="46.5" customHeight="1">
      <c r="A21" s="139" t="s">
        <v>221</v>
      </c>
      <c r="B21" s="7">
        <v>149</v>
      </c>
      <c r="C21" s="149">
        <f>+C17+C20</f>
        <v>30366282</v>
      </c>
      <c r="D21" s="149">
        <f>+D17+D20</f>
        <v>19696934</v>
      </c>
      <c r="E21" s="149">
        <f>+E17+E20</f>
        <v>23955944</v>
      </c>
      <c r="F21" s="149">
        <f>+F17+F20</f>
        <v>26107272</v>
      </c>
      <c r="G21" s="169"/>
      <c r="H21" s="169"/>
      <c r="I21" s="169"/>
      <c r="J21" s="169"/>
      <c r="K21" s="169"/>
      <c r="L21" s="169"/>
      <c r="M21" s="169"/>
    </row>
    <row r="23" ht="15">
      <c r="F23" s="136"/>
    </row>
    <row r="25" ht="15">
      <c r="F25" s="136"/>
    </row>
    <row r="27" ht="15">
      <c r="F27" s="136"/>
    </row>
    <row r="28" ht="15">
      <c r="F28" s="136"/>
    </row>
    <row r="29" ht="15">
      <c r="F29" s="136"/>
    </row>
    <row r="30" ht="15">
      <c r="F30" s="136"/>
    </row>
    <row r="31" ht="15">
      <c r="F31" s="136"/>
    </row>
    <row r="32" ht="15">
      <c r="F32" s="136"/>
    </row>
    <row r="34" ht="15">
      <c r="F34" s="136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zoomScale="95" zoomScaleNormal="95" zoomScaleSheetLayoutView="85" zoomScalePageLayoutView="0" workbookViewId="0" topLeftCell="A1">
      <selection activeCell="B14" sqref="B14"/>
    </sheetView>
  </sheetViews>
  <sheetFormatPr defaultColWidth="9.140625" defaultRowHeight="12.75"/>
  <cols>
    <col min="1" max="1" width="27.8515625" style="142" customWidth="1"/>
    <col min="2" max="2" width="21.421875" style="144" customWidth="1"/>
    <col min="3" max="5" width="23.140625" style="144" customWidth="1"/>
    <col min="6" max="6" width="23.140625" style="142" customWidth="1"/>
    <col min="7" max="7" width="28.57421875" style="156" customWidth="1"/>
    <col min="8" max="10" width="9.140625" style="142" customWidth="1"/>
    <col min="11" max="11" width="12.00390625" style="142" bestFit="1" customWidth="1"/>
    <col min="12" max="16384" width="9.140625" style="142" customWidth="1"/>
  </cols>
  <sheetData>
    <row r="1" spans="1:6" s="144" customFormat="1" ht="19.5" customHeight="1">
      <c r="A1" s="145"/>
      <c r="B1" s="146"/>
      <c r="C1" s="146"/>
      <c r="D1" s="146"/>
      <c r="E1" s="146"/>
      <c r="F1" s="147" t="s">
        <v>183</v>
      </c>
    </row>
    <row r="2" spans="1:6" s="144" customFormat="1" ht="24" customHeight="1">
      <c r="A2" s="190" t="s">
        <v>125</v>
      </c>
      <c r="B2" s="190"/>
      <c r="C2" s="190"/>
      <c r="D2" s="190"/>
      <c r="E2" s="190"/>
      <c r="F2" s="190"/>
    </row>
    <row r="3" spans="1:6" s="144" customFormat="1" ht="24" customHeight="1">
      <c r="A3" s="191" t="s">
        <v>284</v>
      </c>
      <c r="B3" s="191"/>
      <c r="C3" s="191"/>
      <c r="D3" s="191"/>
      <c r="E3" s="191"/>
      <c r="F3" s="191"/>
    </row>
    <row r="4" spans="1:6" s="144" customFormat="1" ht="24" customHeight="1">
      <c r="A4" s="191" t="s">
        <v>285</v>
      </c>
      <c r="B4" s="191"/>
      <c r="C4" s="191"/>
      <c r="D4" s="191"/>
      <c r="E4" s="191"/>
      <c r="F4" s="191"/>
    </row>
    <row r="5" spans="1:6" s="144" customFormat="1" ht="24" customHeight="1">
      <c r="A5" s="191" t="s">
        <v>283</v>
      </c>
      <c r="B5" s="191"/>
      <c r="C5" s="191"/>
      <c r="D5" s="191"/>
      <c r="E5" s="191"/>
      <c r="F5" s="191"/>
    </row>
    <row r="6" spans="1:6" s="144" customFormat="1" ht="24" customHeight="1">
      <c r="A6" s="145"/>
      <c r="B6" s="146"/>
      <c r="C6" s="146"/>
      <c r="D6" s="146"/>
      <c r="E6" s="146"/>
      <c r="F6" s="147"/>
    </row>
    <row r="7" spans="1:7" ht="62.25" customHeight="1">
      <c r="A7" s="10" t="s">
        <v>22</v>
      </c>
      <c r="B7" s="10" t="s">
        <v>60</v>
      </c>
      <c r="C7" s="10" t="s">
        <v>100</v>
      </c>
      <c r="D7" s="10" t="s">
        <v>101</v>
      </c>
      <c r="E7" s="10" t="s">
        <v>102</v>
      </c>
      <c r="F7" s="10" t="s">
        <v>103</v>
      </c>
      <c r="G7" s="142"/>
    </row>
    <row r="8" spans="1:7" ht="14.25" customHeight="1">
      <c r="A8" s="8"/>
      <c r="B8" s="7">
        <v>1</v>
      </c>
      <c r="C8" s="7">
        <v>2</v>
      </c>
      <c r="D8" s="7">
        <v>3</v>
      </c>
      <c r="E8" s="7"/>
      <c r="F8" s="7">
        <v>5</v>
      </c>
      <c r="G8" s="142"/>
    </row>
    <row r="9" spans="1:20" ht="40.5" customHeight="1">
      <c r="A9" s="8" t="s">
        <v>98</v>
      </c>
      <c r="B9" s="164">
        <v>26107272.586610705</v>
      </c>
      <c r="C9" s="164">
        <v>30366282.55053043</v>
      </c>
      <c r="D9" s="164">
        <v>36190985.13369469</v>
      </c>
      <c r="E9" s="164">
        <v>89149569.8</v>
      </c>
      <c r="F9" s="164">
        <v>71641194.25</v>
      </c>
      <c r="G9" s="142"/>
      <c r="L9" s="156"/>
      <c r="M9" s="156"/>
      <c r="N9" s="156"/>
      <c r="O9" s="156"/>
      <c r="P9" s="156"/>
      <c r="Q9" s="156"/>
      <c r="R9" s="156"/>
      <c r="S9" s="156"/>
      <c r="T9" s="156"/>
    </row>
    <row r="10" spans="1:20" ht="40.5" customHeight="1">
      <c r="A10" s="8" t="s">
        <v>184</v>
      </c>
      <c r="B10" s="165">
        <v>506000</v>
      </c>
      <c r="C10" s="165">
        <v>506000</v>
      </c>
      <c r="D10" s="165">
        <v>506000</v>
      </c>
      <c r="E10" s="165">
        <v>506000</v>
      </c>
      <c r="F10" s="165">
        <v>506000</v>
      </c>
      <c r="G10" s="142"/>
      <c r="L10" s="156"/>
      <c r="M10" s="156"/>
      <c r="N10" s="156"/>
      <c r="O10" s="156"/>
      <c r="P10" s="156"/>
      <c r="Q10" s="156"/>
      <c r="R10" s="156"/>
      <c r="S10" s="156"/>
      <c r="T10" s="156"/>
    </row>
    <row r="11" spans="1:20" ht="40.5" customHeight="1">
      <c r="A11" s="8" t="s">
        <v>185</v>
      </c>
      <c r="B11" s="166">
        <v>51.6</v>
      </c>
      <c r="C11" s="166">
        <v>60.01</v>
      </c>
      <c r="D11" s="166">
        <v>71.52</v>
      </c>
      <c r="E11" s="166">
        <v>176.18</v>
      </c>
      <c r="F11" s="166">
        <v>141.58</v>
      </c>
      <c r="G11" s="142"/>
      <c r="L11" s="156"/>
      <c r="M11" s="156"/>
      <c r="N11" s="156"/>
      <c r="O11" s="156"/>
      <c r="P11" s="156"/>
      <c r="Q11" s="156"/>
      <c r="R11" s="156"/>
      <c r="S11" s="156"/>
      <c r="T11" s="156"/>
    </row>
    <row r="12" spans="1:20" ht="48.75" customHeight="1">
      <c r="A12" s="8"/>
      <c r="B12" s="10" t="s">
        <v>60</v>
      </c>
      <c r="C12" s="10" t="s">
        <v>104</v>
      </c>
      <c r="D12" s="10" t="s">
        <v>105</v>
      </c>
      <c r="E12" s="10" t="s">
        <v>106</v>
      </c>
      <c r="F12" s="10" t="s">
        <v>107</v>
      </c>
      <c r="G12" s="142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40.5" customHeight="1">
      <c r="A13" s="8" t="s">
        <v>99</v>
      </c>
      <c r="B13" s="166">
        <v>2.42</v>
      </c>
      <c r="C13" s="166">
        <v>2.53</v>
      </c>
      <c r="D13" s="166">
        <v>2.6</v>
      </c>
      <c r="E13" s="166">
        <v>3.29</v>
      </c>
      <c r="F13" s="166">
        <v>3.34</v>
      </c>
      <c r="G13" s="142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1:20" ht="40.5" customHeight="1">
      <c r="A14" s="8" t="s">
        <v>186</v>
      </c>
      <c r="B14" s="166">
        <v>0</v>
      </c>
      <c r="C14" s="166"/>
      <c r="D14" s="166">
        <v>0</v>
      </c>
      <c r="E14" s="166">
        <v>10.33</v>
      </c>
      <c r="F14" s="166">
        <v>23.69</v>
      </c>
      <c r="G14" s="142"/>
      <c r="L14" s="156"/>
      <c r="M14" s="156"/>
      <c r="N14" s="156"/>
      <c r="O14" s="156"/>
      <c r="P14" s="156"/>
      <c r="Q14" s="156"/>
      <c r="R14" s="156"/>
      <c r="S14" s="156"/>
      <c r="T14" s="156"/>
    </row>
    <row r="15" spans="1:20" ht="40.5" customHeight="1">
      <c r="A15" s="8" t="s">
        <v>187</v>
      </c>
      <c r="B15" s="166">
        <v>-14.01</v>
      </c>
      <c r="C15" s="166">
        <v>-6.07</v>
      </c>
      <c r="D15" s="166">
        <v>-48.8</v>
      </c>
      <c r="E15" s="166">
        <v>41.1</v>
      </c>
      <c r="F15" s="166">
        <v>5.88</v>
      </c>
      <c r="G15" s="142"/>
      <c r="L15" s="156"/>
      <c r="M15" s="156"/>
      <c r="N15" s="156"/>
      <c r="O15" s="156"/>
      <c r="P15" s="156"/>
      <c r="Q15" s="156"/>
      <c r="R15" s="156"/>
      <c r="S15" s="156"/>
      <c r="T15" s="156"/>
    </row>
    <row r="16" spans="1:20" ht="40.5" customHeight="1">
      <c r="A16" s="8" t="s">
        <v>188</v>
      </c>
      <c r="B16" s="166">
        <v>51.25</v>
      </c>
      <c r="C16" s="166">
        <v>63.82</v>
      </c>
      <c r="D16" s="167">
        <v>67.71</v>
      </c>
      <c r="E16" s="167">
        <v>164.6</v>
      </c>
      <c r="F16" s="167">
        <v>0</v>
      </c>
      <c r="G16" s="142"/>
      <c r="L16" s="156"/>
      <c r="M16" s="156"/>
      <c r="N16" s="156"/>
      <c r="O16" s="156"/>
      <c r="P16" s="156"/>
      <c r="Q16" s="156"/>
      <c r="R16" s="156"/>
      <c r="S16" s="156"/>
      <c r="T16" s="156"/>
    </row>
    <row r="17" spans="1:20" ht="40.5" customHeight="1">
      <c r="A17" s="8" t="s">
        <v>189</v>
      </c>
      <c r="B17" s="166">
        <v>59.86</v>
      </c>
      <c r="C17" s="166">
        <v>70.56</v>
      </c>
      <c r="D17" s="167">
        <v>167.97</v>
      </c>
      <c r="E17" s="167">
        <v>215.74</v>
      </c>
      <c r="F17" s="167">
        <v>0</v>
      </c>
      <c r="G17" s="142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1:20" ht="40.5" customHeight="1">
      <c r="A18" s="8" t="s">
        <v>190</v>
      </c>
      <c r="B18" s="164">
        <v>30291510.56</v>
      </c>
      <c r="C18" s="164">
        <v>35704932.71</v>
      </c>
      <c r="D18" s="168">
        <v>84990603.3</v>
      </c>
      <c r="E18" s="168">
        <v>109163020.38</v>
      </c>
      <c r="F18" s="168">
        <v>0</v>
      </c>
      <c r="G18" s="142"/>
      <c r="L18" s="156"/>
      <c r="M18" s="156"/>
      <c r="N18" s="156"/>
      <c r="O18" s="156"/>
      <c r="P18" s="156"/>
      <c r="Q18" s="156"/>
      <c r="R18" s="156"/>
      <c r="S18" s="156"/>
      <c r="T18" s="156"/>
    </row>
    <row r="19" spans="1:20" ht="40.5" customHeight="1">
      <c r="A19" s="8" t="s">
        <v>191</v>
      </c>
      <c r="B19" s="164">
        <v>25933919.04</v>
      </c>
      <c r="C19" s="164">
        <v>32293378.13</v>
      </c>
      <c r="D19" s="168">
        <v>34259282.398</v>
      </c>
      <c r="E19" s="168">
        <v>83284869.27</v>
      </c>
      <c r="F19" s="168">
        <v>0</v>
      </c>
      <c r="G19" s="142"/>
      <c r="L19" s="156"/>
      <c r="M19" s="156"/>
      <c r="N19" s="156"/>
      <c r="O19" s="156"/>
      <c r="P19" s="156"/>
      <c r="Q19" s="156"/>
      <c r="R19" s="156"/>
      <c r="S19" s="156"/>
      <c r="T19" s="156"/>
    </row>
    <row r="20" spans="1:7" ht="62.25" customHeight="1">
      <c r="A20" s="192" t="s">
        <v>108</v>
      </c>
      <c r="B20" s="192"/>
      <c r="C20" s="192"/>
      <c r="D20" s="192"/>
      <c r="E20" s="192"/>
      <c r="F20" s="192"/>
      <c r="G20" s="142"/>
    </row>
    <row r="21" spans="1:7" ht="80.25" customHeight="1">
      <c r="A21" s="192" t="s">
        <v>109</v>
      </c>
      <c r="B21" s="192"/>
      <c r="C21" s="192" t="s">
        <v>110</v>
      </c>
      <c r="D21" s="192"/>
      <c r="E21" s="192" t="s">
        <v>111</v>
      </c>
      <c r="F21" s="192"/>
      <c r="G21" s="142"/>
    </row>
    <row r="22" spans="1:7" ht="39.75" customHeight="1">
      <c r="A22" s="193" t="s">
        <v>268</v>
      </c>
      <c r="B22" s="193"/>
      <c r="C22" s="193">
        <v>21.83541192</v>
      </c>
      <c r="D22" s="193"/>
      <c r="E22" s="193">
        <v>0.427576399</v>
      </c>
      <c r="F22" s="193"/>
      <c r="G22" s="142"/>
    </row>
    <row r="23" spans="1:7" ht="39.75" customHeight="1">
      <c r="A23" s="193" t="s">
        <v>269</v>
      </c>
      <c r="B23" s="193"/>
      <c r="C23" s="193">
        <v>45.57410228</v>
      </c>
      <c r="D23" s="193"/>
      <c r="E23" s="193">
        <v>0.249668483</v>
      </c>
      <c r="F23" s="193"/>
      <c r="G23" s="142"/>
    </row>
    <row r="24" spans="1:7" ht="39.75" customHeight="1">
      <c r="A24" s="193" t="s">
        <v>270</v>
      </c>
      <c r="B24" s="193"/>
      <c r="C24" s="193">
        <v>21.0082835</v>
      </c>
      <c r="D24" s="193"/>
      <c r="E24" s="193">
        <v>0.455237104</v>
      </c>
      <c r="F24" s="193"/>
      <c r="G24" s="142"/>
    </row>
    <row r="25" spans="1:7" ht="37.5" customHeight="1">
      <c r="A25" s="155"/>
      <c r="F25" s="144"/>
      <c r="G25" s="142"/>
    </row>
    <row r="27" ht="15">
      <c r="F27" s="156"/>
    </row>
    <row r="29" ht="15">
      <c r="F29" s="156"/>
    </row>
    <row r="31" ht="15">
      <c r="F31" s="156"/>
    </row>
    <row r="32" ht="15">
      <c r="F32" s="156"/>
    </row>
    <row r="33" ht="15">
      <c r="F33" s="156"/>
    </row>
    <row r="34" ht="15">
      <c r="F34" s="156"/>
    </row>
    <row r="35" ht="15">
      <c r="F35" s="156"/>
    </row>
    <row r="36" ht="15">
      <c r="F36" s="156"/>
    </row>
    <row r="38" ht="15">
      <c r="F38" s="156"/>
    </row>
  </sheetData>
  <sheetProtection/>
  <mergeCells count="17">
    <mergeCell ref="A20:F20"/>
    <mergeCell ref="A21:B21"/>
    <mergeCell ref="C21:D21"/>
    <mergeCell ref="A2:F2"/>
    <mergeCell ref="A3:F3"/>
    <mergeCell ref="A4:F4"/>
    <mergeCell ref="A5:F5"/>
    <mergeCell ref="A24:B24"/>
    <mergeCell ref="C24:D24"/>
    <mergeCell ref="E24:F24"/>
    <mergeCell ref="E21:F21"/>
    <mergeCell ref="A23:B23"/>
    <mergeCell ref="C23:D23"/>
    <mergeCell ref="E23:F23"/>
    <mergeCell ref="A22:B22"/>
    <mergeCell ref="C22:D22"/>
    <mergeCell ref="E22:F22"/>
  </mergeCells>
  <printOptions/>
  <pageMargins left="0.75" right="0.75" top="1" bottom="1" header="0.5" footer="0.5"/>
  <pageSetup horizontalDpi="600" verticalDpi="600" orientation="portrait" paperSize="9" scale="59" r:id="rId1"/>
  <colBreaks count="1" manualBreakCount="1">
    <brk id="6" max="4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51.7109375" style="3" customWidth="1"/>
    <col min="2" max="6" width="14.7109375" style="3" customWidth="1"/>
    <col min="7" max="16384" width="9.140625" style="3" customWidth="1"/>
  </cols>
  <sheetData>
    <row r="1" spans="1:7" s="5" customFormat="1" ht="14.25">
      <c r="A1" s="196" t="s">
        <v>112</v>
      </c>
      <c r="B1" s="196"/>
      <c r="C1" s="196"/>
      <c r="D1" s="196"/>
      <c r="E1" s="196"/>
      <c r="F1" s="196"/>
      <c r="G1" s="4"/>
    </row>
    <row r="2" spans="1:6" ht="15">
      <c r="A2" s="194" t="s">
        <v>113</v>
      </c>
      <c r="B2" s="194"/>
      <c r="C2" s="194"/>
      <c r="D2" s="194"/>
      <c r="E2" s="194"/>
      <c r="F2" s="194"/>
    </row>
    <row r="3" spans="1:6" ht="15">
      <c r="A3" s="195"/>
      <c r="B3" s="195"/>
      <c r="C3" s="195"/>
      <c r="D3" s="195"/>
      <c r="E3" s="195"/>
      <c r="F3" s="195"/>
    </row>
    <row r="4" spans="1:6" ht="15">
      <c r="A4" s="194" t="s">
        <v>286</v>
      </c>
      <c r="B4" s="194"/>
      <c r="C4" s="194"/>
      <c r="D4" s="194"/>
      <c r="E4" s="194"/>
      <c r="F4" s="194"/>
    </row>
    <row r="5" spans="1:6" ht="15">
      <c r="A5" s="194" t="s">
        <v>287</v>
      </c>
      <c r="B5" s="194"/>
      <c r="C5" s="194"/>
      <c r="D5" s="194"/>
      <c r="E5" s="194"/>
      <c r="F5" s="194"/>
    </row>
    <row r="6" spans="1:6" ht="15">
      <c r="A6" s="194" t="s">
        <v>288</v>
      </c>
      <c r="B6" s="194"/>
      <c r="C6" s="194"/>
      <c r="D6" s="194"/>
      <c r="E6" s="194"/>
      <c r="F6" s="194"/>
    </row>
    <row r="7" spans="1:6" ht="15">
      <c r="A7" s="195"/>
      <c r="B7" s="195"/>
      <c r="C7" s="195"/>
      <c r="D7" s="195"/>
      <c r="E7" s="195"/>
      <c r="F7" s="195"/>
    </row>
    <row r="8" spans="1:6" ht="15">
      <c r="A8" s="195"/>
      <c r="B8" s="195"/>
      <c r="C8" s="195"/>
      <c r="D8" s="195"/>
      <c r="E8" s="195"/>
      <c r="F8" s="195"/>
    </row>
    <row r="9" spans="1:6" ht="69" customHeight="1">
      <c r="A9" s="197" t="s">
        <v>289</v>
      </c>
      <c r="B9" s="198"/>
      <c r="C9" s="198"/>
      <c r="D9" s="198"/>
      <c r="E9" s="198"/>
      <c r="F9" s="199"/>
    </row>
    <row r="10" spans="1:6" ht="69" customHeight="1">
      <c r="A10" s="197"/>
      <c r="B10" s="198"/>
      <c r="C10" s="198"/>
      <c r="D10" s="198"/>
      <c r="E10" s="198"/>
      <c r="F10" s="199"/>
    </row>
    <row r="11" spans="1:6" ht="69" customHeight="1">
      <c r="A11" s="200"/>
      <c r="B11" s="201"/>
      <c r="C11" s="201"/>
      <c r="D11" s="201"/>
      <c r="E11" s="201"/>
      <c r="F11" s="202"/>
    </row>
    <row r="12" spans="1:6" ht="69" customHeight="1">
      <c r="A12" s="200"/>
      <c r="B12" s="201"/>
      <c r="C12" s="201"/>
      <c r="D12" s="201"/>
      <c r="E12" s="201"/>
      <c r="F12" s="202"/>
    </row>
    <row r="13" spans="1:6" ht="15">
      <c r="A13" s="6"/>
      <c r="B13" s="6"/>
      <c r="C13" s="6"/>
      <c r="D13" s="6"/>
      <c r="E13" s="6"/>
      <c r="F13" s="6"/>
    </row>
    <row r="14" spans="1:6" ht="15">
      <c r="A14" s="6"/>
      <c r="B14" s="6"/>
      <c r="C14" s="6"/>
      <c r="D14" s="6"/>
      <c r="E14" s="6"/>
      <c r="F14" s="6"/>
    </row>
    <row r="15" spans="1:6" ht="15">
      <c r="A15" s="6"/>
      <c r="B15" s="6"/>
      <c r="C15" s="6"/>
      <c r="D15" s="6"/>
      <c r="E15" s="6"/>
      <c r="F15" s="6"/>
    </row>
    <row r="16" spans="1:6" ht="15">
      <c r="A16" s="6"/>
      <c r="B16" s="6"/>
      <c r="C16" s="6"/>
      <c r="D16" s="6"/>
      <c r="E16" s="6"/>
      <c r="F16" s="6"/>
    </row>
    <row r="17" spans="1:6" ht="15">
      <c r="A17" s="6" t="s">
        <v>290</v>
      </c>
      <c r="B17" s="6"/>
      <c r="C17" s="6"/>
      <c r="D17" s="6" t="s">
        <v>114</v>
      </c>
      <c r="E17" s="6"/>
      <c r="F17" s="6"/>
    </row>
    <row r="18" spans="1:6" ht="15">
      <c r="A18" s="6" t="s">
        <v>115</v>
      </c>
      <c r="B18" s="6"/>
      <c r="C18" s="6"/>
      <c r="D18" s="6"/>
      <c r="E18" s="6"/>
      <c r="F18" s="6"/>
    </row>
    <row r="19" spans="1:6" ht="15">
      <c r="A19" s="6" t="s">
        <v>116</v>
      </c>
      <c r="B19" s="6"/>
      <c r="C19" s="6"/>
      <c r="D19" s="6" t="s">
        <v>117</v>
      </c>
      <c r="E19" s="6"/>
      <c r="F19" s="6"/>
    </row>
    <row r="20" spans="1:6" ht="15">
      <c r="A20" s="6"/>
      <c r="B20" s="6"/>
      <c r="C20" s="6"/>
      <c r="D20" s="6"/>
      <c r="E20" s="6"/>
      <c r="F20" s="6"/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skoscak</cp:lastModifiedBy>
  <cp:lastPrinted>2010-10-29T09:06:21Z</cp:lastPrinted>
  <dcterms:created xsi:type="dcterms:W3CDTF">2003-11-19T18:37:16Z</dcterms:created>
  <dcterms:modified xsi:type="dcterms:W3CDTF">2010-10-29T12:06:11Z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