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<sst xmlns="http://schemas.openxmlformats.org/spreadsheetml/2006/main" count="394" uniqueCount="341">
  <si>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</si>
  <si>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</si>
  <si>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</si>
  <si>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</si>
  <si>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</si>
  <si>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</si>
  <si>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</si>
  <si>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</si>
  <si>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</si>
  <si>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</si>
  <si>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</si>
  <si>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</si>
  <si>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</si>
  <si>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</si>
  <si>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</si>
  <si>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</si>
  <si>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</si>
  <si>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</si>
  <si>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</si>
  <si>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</si>
  <si>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</si>
  <si>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</si>
  <si>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</si>
  <si>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</si>
  <si>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</si>
  <si>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</si>
  <si>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</si>
  <si>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</si>
  <si>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</si>
  <si>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</si>
  <si>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</si>
  <si>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</si>
  <si>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</si>
  <si>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</si>
  <si>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</si>
  <si>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</si>
  <si>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</si>
  <si>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</si>
  <si>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</si>
  <si>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</si>
  <si>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</si>
  <si>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</si>
  <si>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</si>
  <si>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</si>
  <si>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</si>
  <si>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</si>
  <si>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</si>
  <si>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</si>
  <si>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</si>
  <si>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</si>
  <si>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</si>
  <si>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</si>
  <si>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</si>
  <si>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</si>
  <si>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</si>
  <si>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</si>
  <si>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</si>
  <si>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</si>
  <si>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</si>
  <si>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</si>
  <si>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</si>
  <si>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</si>
  <si>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</si>
  <si>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</si>
  <si>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</si>
  <si>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</si>
  <si>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</si>
  <si>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</si>
  <si>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</si>
  <si>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</si>
  <si>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</si>
  <si>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</si>
  <si>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</si>
  <si>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</si>
  <si>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</si>
  <si>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</si>
  <si>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</si>
  <si>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</si>
  <si>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</si>
  <si>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</si>
  <si>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</si>
  <si>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</si>
  <si>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</si>
  <si>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</si>
  <si>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</si>
  <si>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</si>
  <si>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</si>
  <si>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</si>
  <si>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</si>
  <si>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</si>
  <si>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</si>
  <si>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</si>
  <si>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</si>
  <si>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</si>
  <si>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</si>
  <si>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</si>
  <si>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</si>
  <si>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</si>
  <si>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</si>
  <si>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</si>
  <si>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</si>
  <si>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</si>
  <si>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</si>
  <si>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</si>
  <si>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</si>
  <si>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</si>
  <si>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</si>
  <si>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</si>
  <si>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</si>
  <si>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</si>
  <si>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</si>
  <si>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</si>
  <si>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</si>
  <si>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</si>
  <si>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</si>
  <si>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</si>
  <si>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</si>
  <si>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</si>
  <si>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</si>
  <si>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</si>
  <si>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</si>
  <si>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</si>
  <si>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</si>
  <si>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</si>
  <si>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</si>
  <si>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</si>
  <si>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</si>
  <si>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</si>
  <si>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</si>
  <si>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</si>
  <si>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</si>
  <si>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</si>
  <si>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</si>
  <si>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</si>
  <si>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</si>
  <si>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</si>
  <si>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</si>
  <si>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</si>
  <si>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</si>
  <si>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</si>
  <si>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</si>
  <si>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</si>
  <si>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</si>
  <si>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</si>
  <si>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</si>
  <si>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</si>
  <si>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</si>
  <si>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</si>
  <si>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</si>
  <si>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</si>
  <si>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</si>
  <si>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</si>
  <si>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</si>
  <si>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</si>
  <si>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</si>
  <si>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</si>
  <si>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</si>
  <si>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</si>
  <si>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</si>
  <si>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</si>
  <si>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</si>
  <si>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</si>
  <si>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</si>
  <si>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</si>
  <si>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</si>
  <si>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</si>
  <si>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</si>
  <si>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</si>
  <si>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</si>
  <si>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</si>
  <si>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</si>
  <si>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</si>
  <si>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</si>
  <si>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</si>
  <si>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</si>
  <si>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</si>
  <si>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</si>
  <si>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</si>
  <si>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</si>
  <si>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</si>
  <si>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</si>
  <si>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</si>
  <si>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</si>
  <si>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</si>
  <si>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</si>
  <si>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</si>
  <si>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</si>
  <si>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</si>
  <si>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</si>
  <si>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</si>
  <si>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</si>
  <si>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</si>
  <si>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</si>
  <si>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</si>
  <si>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</si>
  <si>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</si>
  <si>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</si>
  <si>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</si>
  <si>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</si>
  <si>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</si>
  <si>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</si>
  <si>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</si>
  <si>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</si>
  <si>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</si>
  <si>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</si>
  <si>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</si>
  <si>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</si>
  <si>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</si>
  <si>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</si>
  <si>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</si>
  <si>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</si>
  <si>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</si>
  <si>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</si>
  <si>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</si>
  <si>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</si>
  <si>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</si>
  <si>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</si>
  <si>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</si>
  <si>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</si>
  <si>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</si>
  <si>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</si>
  <si>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</si>
  <si>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</si>
  <si>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</si>
  <si>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</si>
  <si>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</si>
  <si>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</si>
  <si>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</si>
  <si>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</si>
  <si>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</si>
  <si>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</si>
  <si>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</si>
  <si>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</si>
  <si>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</si>
  <si>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</si>
  <si>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</si>
  <si>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</si>
  <si>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</si>
  <si>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</si>
  <si>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</si>
  <si>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</si>
  <si>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</si>
  <si>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</si>
  <si>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</si>
  <si>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</si>
  <si>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</si>
  <si>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</si>
  <si>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</si>
  <si>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</si>
  <si>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</si>
  <si>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</si>
  <si>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</si>
  <si>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</si>
  <si>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</si>
  <si>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</si>
  <si>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</si>
  <si>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</si>
  <si>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</si>
  <si>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</si>
  <si>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</si>
  <si>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</si>
  <si>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</si>
  <si>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</si>
  <si>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</si>
  <si>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</si>
  <si>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</si>
  <si>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</si>
  <si>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</si>
  <si>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</si>
  <si>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</si>
  <si>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</si>
  <si>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</si>
  <si>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</si>
  <si>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</si>
  <si>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</si>
  <si>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</si>
  <si>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</si>
  <si>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</si>
  <si>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</si>
  <si>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</si>
  <si>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</si>
  <si>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</si>
  <si>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</si>
  <si>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</si>
  <si>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</si>
  <si>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</si>
  <si>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</si>
  <si>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</si>
  <si>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</si>
  <si>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</si>
  <si>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</si>
  <si>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</si>
  <si>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</si>
  <si>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</si>
  <si>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</si>
  <si>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</si>
  <si>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</si>
  <si>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</si>
  <si>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</si>
  <si>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</si>
  <si>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</si>
  <si>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</si>
  <si>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</si>
  <si>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</si>
  <si>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</si>
  <si>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</si>
  <si>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</si>
  <si>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</si>
  <si>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</si>
  <si>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</si>
  <si>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</si>
  <si>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</si>
  <si>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</si>
  <si>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</si>
  <si>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</si>
  <si>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</si>
  <si>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</si>
  <si>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</si>
  <si>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</si>
  <si>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</si>
  <si>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</si>
  <si>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</si>
  <si>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</si>
  <si>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</si>
  <si>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</si>
  <si>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</si>
  <si>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</si>
  <si>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</si>
  <si>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</si>
  <si>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</si>
  <si>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</si>
  <si>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</si>
  <si>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</si>
  <si>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</si>
  <si>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</si>
  <si>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</si>
  <si>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</si>
  <si>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</si>
  <si>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</si>
  <si>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u razdoblju 01.01.2013. do 30.06.2013.</t>
  </si>
  <si>
    <t>stanje na dan 30.06.2013.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</si>
</sst>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16" applyFont="1" applyAlignment="1">
      <alignment/>
      <protection/>
    </xf>
    <xf numFmtId="0" fontId="2" fillId="0" borderId="1" xfId="16" applyFont="1" applyBorder="1" applyAlignment="1">
      <alignment/>
      <protection/>
    </xf>
    <xf numFmtId="0" fontId="2" fillId="0" borderId="2" xfId="16" applyFont="1" applyBorder="1" applyAlignment="1">
      <alignment/>
      <protection/>
    </xf>
    <xf numFmtId="0" fontId="2" fillId="0" borderId="0" xfId="16" applyFont="1" applyAlignment="1">
      <alignment/>
      <protection/>
    </xf>
    <xf numFmtId="164" fontId="4" fillId="0" borderId="3" xfId="16" applyNumberFormat="1" applyFont="1" applyFill="1" applyBorder="1" applyAlignment="1" applyProtection="1">
      <alignment horizontal="center" vertical="center"/>
      <protection hidden="1" locked="0"/>
    </xf>
    <xf numFmtId="0" fontId="2" fillId="0" borderId="4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Fill="1" applyBorder="1" applyAlignment="1" applyProtection="1">
      <alignment horizontal="left" vertical="center"/>
      <protection hidden="1"/>
    </xf>
    <xf numFmtId="0" fontId="2" fillId="0" borderId="5" xfId="16" applyFont="1" applyFill="1" applyBorder="1" applyAlignment="1" applyProtection="1">
      <alignment horizontal="left" vertical="center" wrapText="1"/>
      <protection hidden="1"/>
    </xf>
    <xf numFmtId="0" fontId="2" fillId="0" borderId="4" xfId="16" applyFont="1" applyFill="1" applyBorder="1" applyAlignment="1" applyProtection="1">
      <alignment vertical="center"/>
      <protection hidden="1"/>
    </xf>
    <xf numFmtId="0" fontId="2" fillId="0" borderId="0" xfId="16" applyFont="1" applyFill="1" applyBorder="1" applyAlignment="1" applyProtection="1">
      <alignment vertical="center"/>
      <protection hidden="1"/>
    </xf>
    <xf numFmtId="0" fontId="2" fillId="0" borderId="0" xfId="16" applyFont="1" applyFill="1" applyBorder="1" applyAlignment="1" applyProtection="1">
      <alignment horizontal="center" vertical="center" wrapText="1"/>
      <protection hidden="1"/>
    </xf>
    <xf numFmtId="0" fontId="2" fillId="0" borderId="5" xfId="16" applyFont="1" applyBorder="1" applyAlignment="1" applyProtection="1">
      <alignment horizontal="left" vertical="center" wrapText="1"/>
      <protection hidden="1"/>
    </xf>
    <xf numFmtId="0" fontId="2" fillId="0" borderId="4" xfId="16" applyFont="1" applyBorder="1" applyAlignment="1" applyProtection="1">
      <alignment/>
      <protection hidden="1"/>
    </xf>
    <xf numFmtId="0" fontId="2" fillId="0" borderId="0" xfId="16" applyFont="1" applyBorder="1" applyAlignment="1" applyProtection="1">
      <alignment/>
      <protection hidden="1"/>
    </xf>
    <xf numFmtId="0" fontId="6" fillId="0" borderId="0" xfId="16" applyFont="1" applyBorder="1" applyAlignment="1" applyProtection="1">
      <alignment horizontal="right" vertical="center" wrapText="1"/>
      <protection hidden="1"/>
    </xf>
    <xf numFmtId="0" fontId="6" fillId="0" borderId="0" xfId="16" applyFont="1" applyBorder="1" applyAlignment="1" applyProtection="1">
      <alignment horizontal="right"/>
      <protection hidden="1"/>
    </xf>
    <xf numFmtId="0" fontId="6" fillId="0" borderId="0" xfId="1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16" applyFont="1" applyFill="1" applyBorder="1" applyAlignment="1" applyProtection="1">
      <alignment horizontal="left" vertical="center"/>
      <protection hidden="1"/>
    </xf>
    <xf numFmtId="0" fontId="2" fillId="0" borderId="5" xfId="16" applyFont="1" applyFill="1" applyBorder="1" applyAlignment="1" applyProtection="1">
      <alignment/>
      <protection hidden="1"/>
    </xf>
    <xf numFmtId="0" fontId="2" fillId="0" borderId="0" xfId="16" applyFont="1" applyBorder="1" applyAlignment="1" applyProtection="1">
      <alignment wrapText="1"/>
      <protection hidden="1"/>
    </xf>
    <xf numFmtId="0" fontId="2" fillId="0" borderId="5" xfId="16" applyFont="1" applyBorder="1" applyAlignment="1" applyProtection="1">
      <alignment wrapText="1"/>
      <protection hidden="1"/>
    </xf>
    <xf numFmtId="0" fontId="2" fillId="0" borderId="4" xfId="16" applyFont="1" applyBorder="1" applyAlignment="1" applyProtection="1">
      <alignment horizontal="right"/>
      <protection hidden="1"/>
    </xf>
    <xf numFmtId="0" fontId="2" fillId="0" borderId="0" xfId="16" applyFont="1" applyBorder="1" applyAlignment="1" applyProtection="1">
      <alignment horizontal="right"/>
      <protection hidden="1"/>
    </xf>
    <xf numFmtId="0" fontId="2" fillId="0" borderId="5" xfId="16" applyFont="1" applyBorder="1" applyAlignment="1" applyProtection="1">
      <alignment/>
      <protection hidden="1"/>
    </xf>
    <xf numFmtId="0" fontId="2" fillId="0" borderId="4" xfId="16" applyFont="1" applyBorder="1" applyAlignment="1" applyProtection="1">
      <alignment horizontal="right" wrapText="1"/>
      <protection hidden="1"/>
    </xf>
    <xf numFmtId="0" fontId="2" fillId="0" borderId="0" xfId="16" applyFont="1" applyBorder="1" applyAlignment="1" applyProtection="1">
      <alignment horizontal="right" wrapText="1"/>
      <protection hidden="1"/>
    </xf>
    <xf numFmtId="0" fontId="2" fillId="0" borderId="0" xfId="16" applyFont="1" applyBorder="1" applyAlignment="1" applyProtection="1">
      <alignment horizontal="left"/>
      <protection hidden="1"/>
    </xf>
    <xf numFmtId="0" fontId="2" fillId="0" borderId="0" xfId="16" applyFont="1" applyFill="1" applyBorder="1" applyAlignment="1" applyProtection="1">
      <alignment/>
      <protection hidden="1"/>
    </xf>
    <xf numFmtId="0" fontId="2" fillId="0" borderId="0" xfId="16" applyFont="1" applyBorder="1" applyAlignment="1" applyProtection="1">
      <alignment vertical="top"/>
      <protection hidden="1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4" fillId="0" borderId="5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Border="1" applyAlignment="1" applyProtection="1">
      <alignment horizontal="right" vertical="center"/>
      <protection hidden="1"/>
    </xf>
    <xf numFmtId="0" fontId="2" fillId="0" borderId="5" xfId="16" applyFont="1" applyBorder="1" applyAlignment="1" applyProtection="1">
      <alignment vertical="top"/>
      <protection hidden="1"/>
    </xf>
    <xf numFmtId="0" fontId="4" fillId="0" borderId="6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Border="1" applyAlignment="1" applyProtection="1">
      <alignment vertical="top"/>
      <protection hidden="1"/>
    </xf>
    <xf numFmtId="0" fontId="2" fillId="0" borderId="0" xfId="16" applyFont="1" applyBorder="1" applyAlignment="1">
      <alignment/>
      <protection/>
    </xf>
    <xf numFmtId="49" fontId="4" fillId="0" borderId="6" xfId="16" applyNumberFormat="1" applyFont="1" applyFill="1" applyBorder="1" applyAlignment="1" applyProtection="1">
      <alignment horizontal="right" vertical="center"/>
      <protection hidden="1" locked="0"/>
    </xf>
    <xf numFmtId="0" fontId="2" fillId="0" borderId="5" xfId="16" applyFont="1" applyBorder="1" applyAlignment="1" applyProtection="1">
      <alignment horizontal="left" vertical="top" wrapText="1"/>
      <protection hidden="1"/>
    </xf>
    <xf numFmtId="0" fontId="2" fillId="0" borderId="4" xfId="16" applyFont="1" applyBorder="1" applyAlignment="1">
      <alignment/>
      <protection/>
    </xf>
    <xf numFmtId="0" fontId="2" fillId="0" borderId="0" xfId="16" applyFont="1" applyBorder="1" applyAlignment="1" applyProtection="1">
      <alignment horizontal="center" vertical="center"/>
      <protection hidden="1" locked="0"/>
    </xf>
    <xf numFmtId="0" fontId="2" fillId="0" borderId="0" xfId="16" applyFont="1" applyBorder="1" applyAlignment="1" applyProtection="1">
      <alignment vertical="top" wrapText="1"/>
      <protection hidden="1"/>
    </xf>
    <xf numFmtId="0" fontId="2" fillId="0" borderId="5" xfId="16" applyFont="1" applyBorder="1" applyAlignment="1" applyProtection="1">
      <alignment horizontal="left" vertical="top" indent="2"/>
      <protection hidden="1"/>
    </xf>
    <xf numFmtId="0" fontId="2" fillId="0" borderId="5" xfId="16" applyFont="1" applyBorder="1" applyAlignment="1" applyProtection="1">
      <alignment horizontal="left" vertical="top" wrapText="1" indent="2"/>
      <protection hidden="1"/>
    </xf>
    <xf numFmtId="0" fontId="2" fillId="0" borderId="4" xfId="16" applyFont="1" applyBorder="1" applyAlignment="1" applyProtection="1">
      <alignment horizontal="right" vertical="top"/>
      <protection hidden="1"/>
    </xf>
    <xf numFmtId="0" fontId="2" fillId="0" borderId="0" xfId="16" applyFont="1" applyBorder="1" applyAlignment="1" applyProtection="1">
      <alignment horizontal="right" vertical="top"/>
      <protection hidden="1"/>
    </xf>
    <xf numFmtId="0" fontId="2" fillId="0" borderId="0" xfId="16" applyFont="1" applyBorder="1" applyAlignment="1" applyProtection="1">
      <alignment horizontal="center" vertical="top"/>
      <protection hidden="1"/>
    </xf>
    <xf numFmtId="0" fontId="2" fillId="0" borderId="0" xfId="16" applyFont="1" applyBorder="1" applyAlignment="1" applyProtection="1">
      <alignment horizontal="center"/>
      <protection hidden="1"/>
    </xf>
    <xf numFmtId="0" fontId="4" fillId="0" borderId="4" xfId="16" applyFont="1" applyFill="1" applyBorder="1" applyAlignment="1" applyProtection="1">
      <alignment horizontal="right" vertical="center"/>
      <protection hidden="1" locked="0"/>
    </xf>
    <xf numFmtId="0" fontId="4" fillId="0" borderId="0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Fill="1" applyBorder="1" applyAlignment="1">
      <alignment/>
      <protection/>
    </xf>
    <xf numFmtId="49" fontId="4" fillId="0" borderId="0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16" applyNumberFormat="1" applyFont="1" applyBorder="1" applyAlignment="1" applyProtection="1">
      <alignment horizontal="center" vertical="center"/>
      <protection hidden="1" locked="0"/>
    </xf>
    <xf numFmtId="0" fontId="2" fillId="0" borderId="4" xfId="16" applyFont="1" applyBorder="1" applyAlignment="1" applyProtection="1">
      <alignment horizontal="left" vertical="top"/>
      <protection hidden="1"/>
    </xf>
    <xf numFmtId="0" fontId="2" fillId="0" borderId="0" xfId="16" applyFont="1" applyBorder="1" applyAlignment="1" applyProtection="1">
      <alignment horizontal="left" vertical="top"/>
      <protection hidden="1"/>
    </xf>
    <xf numFmtId="0" fontId="2" fillId="0" borderId="5" xfId="16" applyFont="1" applyBorder="1" applyAlignment="1" applyProtection="1">
      <alignment horizontal="left"/>
      <protection hidden="1"/>
    </xf>
    <xf numFmtId="0" fontId="2" fillId="0" borderId="1" xfId="16" applyFont="1" applyBorder="1" applyAlignment="1" applyProtection="1">
      <alignment/>
      <protection hidden="1"/>
    </xf>
    <xf numFmtId="0" fontId="2" fillId="0" borderId="2" xfId="16" applyFont="1" applyBorder="1" applyAlignment="1" applyProtection="1">
      <alignment/>
      <protection hidden="1"/>
    </xf>
    <xf numFmtId="0" fontId="2" fillId="0" borderId="4" xfId="16" applyFont="1" applyBorder="1" applyAlignment="1" applyProtection="1">
      <alignment horizontal="left"/>
      <protection hidden="1"/>
    </xf>
    <xf numFmtId="0" fontId="2" fillId="0" borderId="0" xfId="16" applyFont="1" applyBorder="1" applyAlignment="1" applyProtection="1">
      <alignment vertical="center"/>
      <protection hidden="1"/>
    </xf>
    <xf numFmtId="0" fontId="2" fillId="0" borderId="5" xfId="16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vertical="center"/>
      <protection hidden="1"/>
    </xf>
    <xf numFmtId="0" fontId="11" fillId="0" borderId="5" xfId="18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1" fillId="0" borderId="0" xfId="18" applyBorder="1" applyAlignment="1">
      <alignment/>
      <protection/>
    </xf>
    <xf numFmtId="0" fontId="1" fillId="0" borderId="5" xfId="18" applyBorder="1" applyAlignment="1">
      <alignment/>
      <protection/>
    </xf>
    <xf numFmtId="0" fontId="4" fillId="0" borderId="4" xfId="16" applyFont="1" applyBorder="1" applyAlignment="1" applyProtection="1">
      <alignment vertical="center"/>
      <protection hidden="1"/>
    </xf>
    <xf numFmtId="0" fontId="2" fillId="0" borderId="7" xfId="16" applyFont="1" applyBorder="1" applyAlignment="1" applyProtection="1">
      <alignment/>
      <protection hidden="1"/>
    </xf>
    <xf numFmtId="0" fontId="2" fillId="0" borderId="7" xfId="16" applyFont="1" applyBorder="1" applyAlignment="1">
      <alignment/>
      <protection/>
    </xf>
    <xf numFmtId="0" fontId="2" fillId="0" borderId="8" xfId="16" applyFont="1" applyBorder="1" applyAlignment="1" applyProtection="1">
      <alignment/>
      <protection hidden="1"/>
    </xf>
    <xf numFmtId="0" fontId="2" fillId="0" borderId="9" xfId="16" applyFont="1" applyFill="1" applyBorder="1" applyAlignment="1" applyProtection="1">
      <alignment horizontal="right" vertical="top" wrapText="1"/>
      <protection hidden="1"/>
    </xf>
    <xf numFmtId="0" fontId="2" fillId="0" borderId="7" xfId="16" applyFont="1" applyFill="1" applyBorder="1" applyAlignment="1" applyProtection="1">
      <alignment horizontal="right" vertical="top" wrapText="1"/>
      <protection hidden="1"/>
    </xf>
    <xf numFmtId="0" fontId="2" fillId="0" borderId="7" xfId="16" applyFont="1" applyFill="1" applyBorder="1" applyAlignment="1" applyProtection="1">
      <alignment/>
      <protection hidden="1"/>
    </xf>
    <xf numFmtId="0" fontId="2" fillId="0" borderId="8" xfId="1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165" fontId="4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165" fontId="4" fillId="0" borderId="1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hidden="1"/>
    </xf>
    <xf numFmtId="3" fontId="7" fillId="0" borderId="18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18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" applyFont="1" applyFill="1" applyBorder="1" applyAlignment="1">
      <alignment wrapText="1"/>
      <protection/>
    </xf>
    <xf numFmtId="49" fontId="14" fillId="0" borderId="3" xfId="0" applyNumberFormat="1" applyFont="1" applyFill="1" applyBorder="1" applyAlignment="1">
      <alignment horizontal="center" vertical="center"/>
    </xf>
    <xf numFmtId="0" fontId="1" fillId="0" borderId="0" xfId="18">
      <alignment vertical="top"/>
      <protection/>
    </xf>
    <xf numFmtId="3" fontId="4" fillId="0" borderId="6" xfId="16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Alignment="1">
      <alignment/>
    </xf>
    <xf numFmtId="0" fontId="5" fillId="0" borderId="19" xfId="16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16" applyFont="1" applyBorder="1" applyAlignment="1" applyProtection="1">
      <alignment horizontal="right" vertical="center" wrapText="1"/>
      <protection hidden="1"/>
    </xf>
    <xf numFmtId="0" fontId="2" fillId="0" borderId="4" xfId="16" applyFont="1" applyBorder="1" applyAlignment="1" applyProtection="1">
      <alignment horizontal="right" vertical="center" wrapText="1"/>
      <protection hidden="1"/>
    </xf>
    <xf numFmtId="0" fontId="3" fillId="0" borderId="20" xfId="16" applyFont="1" applyBorder="1" applyAlignment="1">
      <alignment/>
      <protection/>
    </xf>
    <xf numFmtId="0" fontId="4" fillId="0" borderId="19" xfId="16" applyFont="1" applyFill="1" applyBorder="1" applyAlignment="1" applyProtection="1">
      <alignment horizontal="left" vertical="center" wrapText="1"/>
      <protection hidden="1"/>
    </xf>
    <xf numFmtId="0" fontId="11" fillId="0" borderId="5" xfId="18" applyFont="1" applyBorder="1" applyAlignment="1" applyProtection="1">
      <alignment horizontal="left"/>
      <protection hidden="1"/>
    </xf>
    <xf numFmtId="0" fontId="2" fillId="0" borderId="2" xfId="16" applyFont="1" applyBorder="1" applyAlignment="1" applyProtection="1">
      <alignment horizontal="center" vertical="top"/>
      <protection hidden="1"/>
    </xf>
    <xf numFmtId="0" fontId="2" fillId="0" borderId="7" xfId="16" applyFont="1" applyFill="1" applyBorder="1" applyAlignment="1" applyProtection="1">
      <alignment horizontal="center" vertical="top"/>
      <protection hidden="1"/>
    </xf>
    <xf numFmtId="0" fontId="2" fillId="0" borderId="0" xfId="16" applyFont="1" applyBorder="1" applyAlignment="1" applyProtection="1">
      <alignment vertical="center"/>
      <protection hidden="1"/>
    </xf>
    <xf numFmtId="0" fontId="10" fillId="0" borderId="0" xfId="18" applyFont="1" applyBorder="1" applyAlignment="1" applyProtection="1">
      <alignment horizontal="left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2" fillId="0" borderId="19" xfId="16" applyFont="1" applyBorder="1" applyAlignment="1" applyProtection="1">
      <alignment horizontal="right" vertical="center" wrapText="1"/>
      <protection hidden="1"/>
    </xf>
    <xf numFmtId="49" fontId="8" fillId="0" borderId="6" xfId="15" applyNumberFormat="1" applyFont="1" applyFill="1" applyBorder="1" applyAlignment="1" applyProtection="1">
      <alignment horizontal="left" vertical="center"/>
      <protection hidden="1" locked="0"/>
    </xf>
    <xf numFmtId="0" fontId="2" fillId="0" borderId="19" xfId="16" applyFont="1" applyBorder="1" applyAlignment="1" applyProtection="1">
      <alignment horizontal="right" vertical="center"/>
      <protection hidden="1"/>
    </xf>
    <xf numFmtId="49" fontId="4" fillId="0" borderId="6" xfId="16" applyNumberFormat="1" applyFont="1" applyFill="1" applyBorder="1" applyAlignment="1" applyProtection="1">
      <alignment horizontal="left" vertical="center"/>
      <protection hidden="1" locked="0"/>
    </xf>
    <xf numFmtId="0" fontId="4" fillId="0" borderId="6" xfId="16" applyFont="1" applyFill="1" applyBorder="1" applyAlignment="1" applyProtection="1">
      <alignment horizontal="left" vertical="center"/>
      <protection hidden="1" locked="0"/>
    </xf>
    <xf numFmtId="49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16" applyFont="1" applyBorder="1" applyAlignment="1" applyProtection="1">
      <alignment horizontal="center" vertical="top"/>
      <protection hidden="1"/>
    </xf>
    <xf numFmtId="0" fontId="4" fillId="0" borderId="6" xfId="16" applyFont="1" applyFill="1" applyBorder="1" applyAlignment="1" applyProtection="1">
      <alignment horizontal="right" vertical="center"/>
      <protection hidden="1" locked="0"/>
    </xf>
    <xf numFmtId="0" fontId="4" fillId="0" borderId="9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Border="1" applyAlignment="1" applyProtection="1">
      <alignment vertical="top" wrapText="1"/>
      <protection hidden="1"/>
    </xf>
    <xf numFmtId="0" fontId="2" fillId="0" borderId="4" xfId="16" applyFont="1" applyBorder="1" applyAlignment="1" applyProtection="1">
      <alignment horizontal="center" vertical="center"/>
      <protection hidden="1"/>
    </xf>
    <xf numFmtId="0" fontId="2" fillId="0" borderId="0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horizontal="center"/>
      <protection/>
    </xf>
    <xf numFmtId="0" fontId="2" fillId="0" borderId="5" xfId="16" applyFont="1" applyBorder="1" applyAlignment="1" applyProtection="1">
      <alignment horizontal="right" vertical="center"/>
      <protection hidden="1"/>
    </xf>
    <xf numFmtId="0" fontId="8" fillId="0" borderId="6" xfId="15" applyNumberFormat="1" applyFont="1" applyFill="1" applyBorder="1" applyAlignment="1" applyProtection="1">
      <alignment/>
      <protection hidden="1" locked="0"/>
    </xf>
    <xf numFmtId="0" fontId="2" fillId="0" borderId="4" xfId="16" applyFont="1" applyBorder="1" applyAlignment="1" applyProtection="1">
      <alignment horizontal="right" vertical="center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3" fillId="0" borderId="0" xfId="18" applyFont="1" applyFill="1" applyBorder="1" applyAlignment="1">
      <alignment horizontal="center" vertical="center" wrapText="1"/>
      <protection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>
      <alignment/>
      <protection/>
    </xf>
    <xf numFmtId="0" fontId="16" fillId="0" borderId="0" xfId="18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Style 1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2">
      <selection activeCell="H3" sqref="H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9" t="s">
        <v>0</v>
      </c>
      <c r="B1" s="119"/>
      <c r="C1" s="11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20" t="s">
        <v>1</v>
      </c>
      <c r="B2" s="120"/>
      <c r="C2" s="120"/>
      <c r="D2" s="120"/>
      <c r="E2" s="5">
        <v>41275</v>
      </c>
      <c r="F2" s="6"/>
      <c r="G2" s="7" t="s">
        <v>2</v>
      </c>
      <c r="H2" s="5">
        <v>41455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9" t="s">
        <v>4</v>
      </c>
      <c r="B6" s="129"/>
      <c r="C6" s="132" t="s">
        <v>5</v>
      </c>
      <c r="D6" s="132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17" t="s">
        <v>6</v>
      </c>
      <c r="B8" s="117"/>
      <c r="C8" s="132" t="s">
        <v>7</v>
      </c>
      <c r="D8" s="132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18" t="s">
        <v>8</v>
      </c>
      <c r="B10" s="118"/>
      <c r="C10" s="132" t="s">
        <v>9</v>
      </c>
      <c r="D10" s="132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18"/>
      <c r="B11" s="118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9" t="s">
        <v>10</v>
      </c>
      <c r="B12" s="129"/>
      <c r="C12" s="131" t="s">
        <v>11</v>
      </c>
      <c r="D12" s="131"/>
      <c r="E12" s="131"/>
      <c r="F12" s="131"/>
      <c r="G12" s="131"/>
      <c r="H12" s="131"/>
      <c r="I12" s="131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9" t="s">
        <v>12</v>
      </c>
      <c r="B14" s="129"/>
      <c r="C14" s="116">
        <v>21000</v>
      </c>
      <c r="D14" s="116"/>
      <c r="E14" s="14"/>
      <c r="F14" s="131" t="s">
        <v>13</v>
      </c>
      <c r="G14" s="131"/>
      <c r="H14" s="131"/>
      <c r="I14" s="131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9" t="s">
        <v>14</v>
      </c>
      <c r="B16" s="129"/>
      <c r="C16" s="131" t="s">
        <v>15</v>
      </c>
      <c r="D16" s="131"/>
      <c r="E16" s="131"/>
      <c r="F16" s="131"/>
      <c r="G16" s="131"/>
      <c r="H16" s="131"/>
      <c r="I16" s="131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9" t="s">
        <v>16</v>
      </c>
      <c r="B18" s="129"/>
      <c r="C18" s="141" t="s">
        <v>17</v>
      </c>
      <c r="D18" s="141"/>
      <c r="E18" s="141"/>
      <c r="F18" s="141"/>
      <c r="G18" s="141"/>
      <c r="H18" s="141"/>
      <c r="I18" s="141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9" t="s">
        <v>18</v>
      </c>
      <c r="B20" s="129"/>
      <c r="C20" s="141" t="s">
        <v>19</v>
      </c>
      <c r="D20" s="141"/>
      <c r="E20" s="141"/>
      <c r="F20" s="141"/>
      <c r="G20" s="141"/>
      <c r="H20" s="141"/>
      <c r="I20" s="141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9" t="s">
        <v>20</v>
      </c>
      <c r="B22" s="129"/>
      <c r="C22" s="30">
        <v>409</v>
      </c>
      <c r="D22" s="131" t="s">
        <v>13</v>
      </c>
      <c r="E22" s="131"/>
      <c r="F22" s="131"/>
      <c r="G22" s="142"/>
      <c r="H22" s="142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9" t="s">
        <v>21</v>
      </c>
      <c r="B24" s="129"/>
      <c r="C24" s="30">
        <v>17</v>
      </c>
      <c r="D24" s="131" t="s">
        <v>22</v>
      </c>
      <c r="E24" s="131"/>
      <c r="F24" s="131"/>
      <c r="G24" s="131"/>
      <c r="H24" s="32" t="s">
        <v>23</v>
      </c>
      <c r="I24" s="112">
        <v>524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29" t="s">
        <v>25</v>
      </c>
      <c r="B26" s="129"/>
      <c r="C26" s="34" t="s">
        <v>26</v>
      </c>
      <c r="D26" s="35"/>
      <c r="E26" s="36"/>
      <c r="F26" s="14"/>
      <c r="G26" s="140" t="s">
        <v>27</v>
      </c>
      <c r="H26" s="140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37" t="s">
        <v>29</v>
      </c>
      <c r="B28" s="137"/>
      <c r="C28" s="137"/>
      <c r="D28" s="137"/>
      <c r="E28" s="138" t="s">
        <v>30</v>
      </c>
      <c r="F28" s="138"/>
      <c r="G28" s="138"/>
      <c r="H28" s="139" t="s">
        <v>31</v>
      </c>
      <c r="I28" s="139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34"/>
      <c r="B30" s="134"/>
      <c r="C30" s="134"/>
      <c r="D30" s="134"/>
      <c r="E30" s="135"/>
      <c r="F30" s="135"/>
      <c r="G30" s="135"/>
      <c r="H30" s="132"/>
      <c r="I30" s="132"/>
      <c r="J30" s="4"/>
      <c r="K30" s="4"/>
      <c r="L30" s="4"/>
    </row>
    <row r="31" spans="1:12" ht="12.75" customHeight="1">
      <c r="A31" s="22"/>
      <c r="B31" s="23"/>
      <c r="C31" s="29"/>
      <c r="D31" s="136"/>
      <c r="E31" s="136"/>
      <c r="F31" s="136"/>
      <c r="G31" s="136"/>
      <c r="H31" s="14"/>
      <c r="I31" s="42"/>
      <c r="J31" s="4"/>
      <c r="K31" s="4"/>
      <c r="L31" s="4"/>
    </row>
    <row r="32" spans="1:12" ht="12.75">
      <c r="A32" s="134"/>
      <c r="B32" s="134"/>
      <c r="C32" s="134"/>
      <c r="D32" s="134"/>
      <c r="E32" s="135"/>
      <c r="F32" s="135"/>
      <c r="G32" s="135"/>
      <c r="H32" s="132"/>
      <c r="I32" s="132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34"/>
      <c r="B34" s="134"/>
      <c r="C34" s="134"/>
      <c r="D34" s="134"/>
      <c r="E34" s="135"/>
      <c r="F34" s="135"/>
      <c r="G34" s="135"/>
      <c r="H34" s="132"/>
      <c r="I34" s="132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34"/>
      <c r="B36" s="134"/>
      <c r="C36" s="134"/>
      <c r="D36" s="134"/>
      <c r="E36" s="135"/>
      <c r="F36" s="135"/>
      <c r="G36" s="135"/>
      <c r="H36" s="132"/>
      <c r="I36" s="132"/>
      <c r="J36" s="4"/>
      <c r="K36" s="4"/>
      <c r="L36" s="4"/>
    </row>
    <row r="37" spans="1:12" ht="12.75">
      <c r="A37" s="44"/>
      <c r="B37" s="45"/>
      <c r="C37" s="133"/>
      <c r="D37" s="133"/>
      <c r="E37" s="14"/>
      <c r="F37" s="133"/>
      <c r="G37" s="133"/>
      <c r="H37" s="14"/>
      <c r="I37" s="24"/>
      <c r="J37" s="4"/>
      <c r="K37" s="4"/>
      <c r="L37" s="4"/>
    </row>
    <row r="38" spans="1:12" ht="12.75">
      <c r="A38" s="134"/>
      <c r="B38" s="134"/>
      <c r="C38" s="134"/>
      <c r="D38" s="134"/>
      <c r="E38" s="135"/>
      <c r="F38" s="135"/>
      <c r="G38" s="135"/>
      <c r="H38" s="132"/>
      <c r="I38" s="132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34"/>
      <c r="B40" s="134"/>
      <c r="C40" s="134"/>
      <c r="D40" s="134"/>
      <c r="E40" s="135"/>
      <c r="F40" s="135"/>
      <c r="G40" s="135"/>
      <c r="H40" s="132"/>
      <c r="I40" s="132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27" t="s">
        <v>32</v>
      </c>
      <c r="B44" s="127"/>
      <c r="C44" s="132"/>
      <c r="D44" s="132"/>
      <c r="E44" s="28"/>
      <c r="F44" s="131"/>
      <c r="G44" s="131"/>
      <c r="H44" s="131"/>
      <c r="I44" s="131"/>
      <c r="J44" s="4"/>
      <c r="K44" s="4"/>
      <c r="L44" s="4"/>
    </row>
    <row r="45" spans="1:12" ht="12.75">
      <c r="A45" s="44"/>
      <c r="B45" s="45"/>
      <c r="C45" s="133"/>
      <c r="D45" s="133"/>
      <c r="E45" s="14"/>
      <c r="F45" s="133"/>
      <c r="G45" s="133"/>
      <c r="H45" s="56"/>
      <c r="I45" s="57"/>
      <c r="J45" s="4"/>
      <c r="K45" s="4"/>
      <c r="L45" s="4"/>
    </row>
    <row r="46" spans="1:12" ht="12.75" customHeight="1">
      <c r="A46" s="127" t="s">
        <v>33</v>
      </c>
      <c r="B46" s="127"/>
      <c r="C46" s="131" t="s">
        <v>34</v>
      </c>
      <c r="D46" s="131"/>
      <c r="E46" s="131"/>
      <c r="F46" s="131"/>
      <c r="G46" s="131"/>
      <c r="H46" s="131"/>
      <c r="I46" s="131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7" t="s">
        <v>36</v>
      </c>
      <c r="B48" s="127"/>
      <c r="C48" s="130" t="s">
        <v>37</v>
      </c>
      <c r="D48" s="130"/>
      <c r="E48" s="130"/>
      <c r="F48" s="14"/>
      <c r="G48" s="32" t="s">
        <v>38</v>
      </c>
      <c r="H48" s="130" t="s">
        <v>39</v>
      </c>
      <c r="I48" s="130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7" t="s">
        <v>16</v>
      </c>
      <c r="B50" s="127"/>
      <c r="C50" s="128" t="s">
        <v>17</v>
      </c>
      <c r="D50" s="128"/>
      <c r="E50" s="128"/>
      <c r="F50" s="128"/>
      <c r="G50" s="128"/>
      <c r="H50" s="128"/>
      <c r="I50" s="128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9" t="s">
        <v>40</v>
      </c>
      <c r="B52" s="129"/>
      <c r="C52" s="130" t="s">
        <v>41</v>
      </c>
      <c r="D52" s="130"/>
      <c r="E52" s="130"/>
      <c r="F52" s="130"/>
      <c r="G52" s="130"/>
      <c r="H52" s="130"/>
      <c r="I52" s="130"/>
      <c r="J52" s="4"/>
      <c r="K52" s="4"/>
      <c r="L52" s="4"/>
    </row>
    <row r="53" spans="1:12" ht="12.75">
      <c r="A53" s="58"/>
      <c r="B53" s="27"/>
      <c r="C53" s="124" t="s">
        <v>42</v>
      </c>
      <c r="D53" s="124"/>
      <c r="E53" s="124"/>
      <c r="F53" s="124"/>
      <c r="G53" s="124"/>
      <c r="H53" s="124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25" t="s">
        <v>43</v>
      </c>
      <c r="C55" s="125"/>
      <c r="D55" s="125"/>
      <c r="E55" s="125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21" t="s">
        <v>44</v>
      </c>
      <c r="C56" s="121"/>
      <c r="D56" s="121"/>
      <c r="E56" s="121"/>
      <c r="F56" s="121"/>
      <c r="G56" s="121"/>
      <c r="H56" s="121"/>
      <c r="I56" s="121"/>
      <c r="J56" s="4"/>
      <c r="K56" s="4"/>
      <c r="L56" s="4"/>
    </row>
    <row r="57" spans="1:12" ht="12.75">
      <c r="A57" s="58"/>
      <c r="B57" s="126" t="s">
        <v>45</v>
      </c>
      <c r="C57" s="126"/>
      <c r="D57" s="126"/>
      <c r="E57" s="126"/>
      <c r="F57" s="126"/>
      <c r="G57" s="126"/>
      <c r="H57" s="126"/>
      <c r="I57" s="62"/>
      <c r="J57" s="4"/>
      <c r="K57" s="4"/>
      <c r="L57" s="4"/>
    </row>
    <row r="58" spans="1:12" ht="12.75">
      <c r="A58" s="58"/>
      <c r="B58" s="121" t="s">
        <v>46</v>
      </c>
      <c r="C58" s="121"/>
      <c r="D58" s="121"/>
      <c r="E58" s="121"/>
      <c r="F58" s="121"/>
      <c r="G58" s="121"/>
      <c r="H58" s="121"/>
      <c r="I58" s="121"/>
      <c r="J58" s="4"/>
      <c r="K58" s="4"/>
      <c r="L58" s="4"/>
    </row>
    <row r="59" spans="1:12" ht="12.75">
      <c r="A59" s="58"/>
      <c r="B59" s="121" t="s">
        <v>47</v>
      </c>
      <c r="C59" s="121"/>
      <c r="D59" s="121"/>
      <c r="E59" s="121"/>
      <c r="F59" s="121"/>
      <c r="G59" s="121"/>
      <c r="H59" s="121"/>
      <c r="I59" s="121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22" t="s">
        <v>49</v>
      </c>
      <c r="H62" s="122"/>
      <c r="I62" s="122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23"/>
      <c r="H63" s="123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63">
      <selection activeCell="A116" sqref="A116:K116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 customHeight="1">
      <c r="A2" s="154" t="s">
        <v>340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55" t="s">
        <v>338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33.75" customHeight="1">
      <c r="A4" s="156" t="s">
        <v>52</v>
      </c>
      <c r="B4" s="156"/>
      <c r="C4" s="156"/>
      <c r="D4" s="156"/>
      <c r="E4" s="156"/>
      <c r="F4" s="156"/>
      <c r="G4" s="156"/>
      <c r="H4" s="156"/>
      <c r="I4" s="75" t="s">
        <v>53</v>
      </c>
      <c r="J4" s="76" t="s">
        <v>54</v>
      </c>
      <c r="K4" s="77" t="s">
        <v>55</v>
      </c>
    </row>
    <row r="5" spans="1:11" ht="12.75">
      <c r="A5" s="151">
        <v>1</v>
      </c>
      <c r="B5" s="151"/>
      <c r="C5" s="151"/>
      <c r="D5" s="151"/>
      <c r="E5" s="151"/>
      <c r="F5" s="151"/>
      <c r="G5" s="151"/>
      <c r="H5" s="151"/>
      <c r="I5" s="79">
        <v>2</v>
      </c>
      <c r="J5" s="78">
        <v>3</v>
      </c>
      <c r="K5" s="78">
        <v>4</v>
      </c>
    </row>
    <row r="6" spans="1:11" ht="12.7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 customHeight="1">
      <c r="A7" s="115" t="s">
        <v>56</v>
      </c>
      <c r="B7" s="115"/>
      <c r="C7" s="115"/>
      <c r="D7" s="115"/>
      <c r="E7" s="115"/>
      <c r="F7" s="115"/>
      <c r="G7" s="115"/>
      <c r="H7" s="115"/>
      <c r="I7" s="80">
        <v>1</v>
      </c>
      <c r="J7" s="81"/>
      <c r="K7" s="81"/>
    </row>
    <row r="8" spans="1:11" ht="12.75" customHeight="1">
      <c r="A8" s="146" t="s">
        <v>57</v>
      </c>
      <c r="B8" s="146"/>
      <c r="C8" s="146"/>
      <c r="D8" s="146"/>
      <c r="E8" s="146"/>
      <c r="F8" s="146"/>
      <c r="G8" s="146"/>
      <c r="H8" s="146"/>
      <c r="I8" s="82">
        <v>2</v>
      </c>
      <c r="J8" s="83">
        <f>J9+J16+J26+J35+J39</f>
        <v>262275704</v>
      </c>
      <c r="K8" s="83">
        <f>K9+K16+K26+K35+K39</f>
        <v>258460718</v>
      </c>
    </row>
    <row r="9" spans="1:11" ht="12.75" customHeight="1">
      <c r="A9" s="143" t="s">
        <v>58</v>
      </c>
      <c r="B9" s="143"/>
      <c r="C9" s="143"/>
      <c r="D9" s="143"/>
      <c r="E9" s="143"/>
      <c r="F9" s="143"/>
      <c r="G9" s="143"/>
      <c r="H9" s="143"/>
      <c r="I9" s="82">
        <v>3</v>
      </c>
      <c r="J9" s="83">
        <f>SUM(J10:J15)</f>
        <v>0</v>
      </c>
      <c r="K9" s="83">
        <f>SUM(K10:K15)</f>
        <v>189957</v>
      </c>
    </row>
    <row r="10" spans="1:11" ht="12.75" customHeight="1">
      <c r="A10" s="143" t="s">
        <v>59</v>
      </c>
      <c r="B10" s="143"/>
      <c r="C10" s="143"/>
      <c r="D10" s="143"/>
      <c r="E10" s="143"/>
      <c r="F10" s="143"/>
      <c r="G10" s="143"/>
      <c r="H10" s="143"/>
      <c r="I10" s="82">
        <v>4</v>
      </c>
      <c r="J10" s="84"/>
      <c r="K10" s="84"/>
    </row>
    <row r="11" spans="1:11" ht="12.75" customHeight="1">
      <c r="A11" s="143" t="s">
        <v>60</v>
      </c>
      <c r="B11" s="143"/>
      <c r="C11" s="143"/>
      <c r="D11" s="143"/>
      <c r="E11" s="143"/>
      <c r="F11" s="143"/>
      <c r="G11" s="143"/>
      <c r="H11" s="143"/>
      <c r="I11" s="82">
        <v>5</v>
      </c>
      <c r="J11" s="84"/>
      <c r="K11" s="84">
        <v>189957</v>
      </c>
    </row>
    <row r="12" spans="1:11" ht="12.75" customHeight="1">
      <c r="A12" s="143" t="s">
        <v>61</v>
      </c>
      <c r="B12" s="143"/>
      <c r="C12" s="143"/>
      <c r="D12" s="143"/>
      <c r="E12" s="143"/>
      <c r="F12" s="143"/>
      <c r="G12" s="143"/>
      <c r="H12" s="143"/>
      <c r="I12" s="82">
        <v>6</v>
      </c>
      <c r="J12" s="84"/>
      <c r="K12" s="84"/>
    </row>
    <row r="13" spans="1:11" ht="12.75" customHeight="1">
      <c r="A13" s="143" t="s">
        <v>62</v>
      </c>
      <c r="B13" s="143"/>
      <c r="C13" s="143"/>
      <c r="D13" s="143"/>
      <c r="E13" s="143"/>
      <c r="F13" s="143"/>
      <c r="G13" s="143"/>
      <c r="H13" s="143"/>
      <c r="I13" s="82">
        <v>7</v>
      </c>
      <c r="J13" s="84"/>
      <c r="K13" s="84"/>
    </row>
    <row r="14" spans="1:11" ht="12.75" customHeight="1">
      <c r="A14" s="143" t="s">
        <v>63</v>
      </c>
      <c r="B14" s="143"/>
      <c r="C14" s="143"/>
      <c r="D14" s="143"/>
      <c r="E14" s="143"/>
      <c r="F14" s="143"/>
      <c r="G14" s="143"/>
      <c r="H14" s="143"/>
      <c r="I14" s="82">
        <v>8</v>
      </c>
      <c r="J14" s="84"/>
      <c r="K14" s="84"/>
    </row>
    <row r="15" spans="1:11" ht="12.75" customHeight="1">
      <c r="A15" s="143" t="s">
        <v>64</v>
      </c>
      <c r="B15" s="143"/>
      <c r="C15" s="143"/>
      <c r="D15" s="143"/>
      <c r="E15" s="143"/>
      <c r="F15" s="143"/>
      <c r="G15" s="143"/>
      <c r="H15" s="143"/>
      <c r="I15" s="82">
        <v>9</v>
      </c>
      <c r="J15" s="84"/>
      <c r="K15" s="84"/>
    </row>
    <row r="16" spans="1:11" ht="12.75" customHeight="1">
      <c r="A16" s="143" t="s">
        <v>65</v>
      </c>
      <c r="B16" s="143"/>
      <c r="C16" s="143"/>
      <c r="D16" s="143"/>
      <c r="E16" s="143"/>
      <c r="F16" s="143"/>
      <c r="G16" s="143"/>
      <c r="H16" s="143"/>
      <c r="I16" s="82">
        <v>10</v>
      </c>
      <c r="J16" s="83">
        <f>SUM(J17:J25)</f>
        <v>193408553</v>
      </c>
      <c r="K16" s="83">
        <f>SUM(K17:K25)</f>
        <v>189405950</v>
      </c>
    </row>
    <row r="17" spans="1:11" ht="14.25" customHeight="1">
      <c r="A17" s="143" t="s">
        <v>66</v>
      </c>
      <c r="B17" s="143"/>
      <c r="C17" s="143"/>
      <c r="D17" s="143"/>
      <c r="E17" s="143"/>
      <c r="F17" s="143"/>
      <c r="G17" s="143"/>
      <c r="H17" s="143"/>
      <c r="I17" s="82">
        <v>11</v>
      </c>
      <c r="J17" s="84">
        <v>56087292</v>
      </c>
      <c r="K17" s="84">
        <v>56087292</v>
      </c>
    </row>
    <row r="18" spans="1:11" ht="14.25" customHeight="1">
      <c r="A18" s="143" t="s">
        <v>67</v>
      </c>
      <c r="B18" s="143"/>
      <c r="C18" s="143"/>
      <c r="D18" s="143"/>
      <c r="E18" s="143"/>
      <c r="F18" s="143"/>
      <c r="G18" s="143"/>
      <c r="H18" s="143"/>
      <c r="I18" s="82">
        <v>12</v>
      </c>
      <c r="J18" s="84">
        <v>130103968</v>
      </c>
      <c r="K18" s="84">
        <v>126695835</v>
      </c>
    </row>
    <row r="19" spans="1:11" ht="14.25" customHeight="1">
      <c r="A19" s="143" t="s">
        <v>68</v>
      </c>
      <c r="B19" s="143"/>
      <c r="C19" s="143"/>
      <c r="D19" s="143"/>
      <c r="E19" s="143"/>
      <c r="F19" s="143"/>
      <c r="G19" s="143"/>
      <c r="H19" s="143"/>
      <c r="I19" s="82">
        <v>13</v>
      </c>
      <c r="J19" s="84">
        <v>3638893</v>
      </c>
      <c r="K19" s="84">
        <v>3125405</v>
      </c>
    </row>
    <row r="20" spans="1:11" ht="14.25" customHeight="1">
      <c r="A20" s="143" t="s">
        <v>69</v>
      </c>
      <c r="B20" s="143"/>
      <c r="C20" s="143"/>
      <c r="D20" s="143"/>
      <c r="E20" s="143"/>
      <c r="F20" s="143"/>
      <c r="G20" s="143"/>
      <c r="H20" s="143"/>
      <c r="I20" s="82">
        <v>14</v>
      </c>
      <c r="J20" s="84">
        <v>1751206</v>
      </c>
      <c r="K20" s="84">
        <v>1640308</v>
      </c>
    </row>
    <row r="21" spans="1:11" ht="12.75" customHeight="1">
      <c r="A21" s="143" t="s">
        <v>70</v>
      </c>
      <c r="B21" s="143"/>
      <c r="C21" s="143"/>
      <c r="D21" s="143"/>
      <c r="E21" s="143"/>
      <c r="F21" s="143"/>
      <c r="G21" s="143"/>
      <c r="H21" s="143"/>
      <c r="I21" s="82">
        <v>15</v>
      </c>
      <c r="J21" s="84"/>
      <c r="K21" s="84"/>
    </row>
    <row r="22" spans="1:11" ht="14.25" customHeight="1">
      <c r="A22" s="143" t="s">
        <v>71</v>
      </c>
      <c r="B22" s="143"/>
      <c r="C22" s="143"/>
      <c r="D22" s="143"/>
      <c r="E22" s="143"/>
      <c r="F22" s="143"/>
      <c r="G22" s="143"/>
      <c r="H22" s="143"/>
      <c r="I22" s="82">
        <v>16</v>
      </c>
      <c r="J22" s="84">
        <v>1827194</v>
      </c>
      <c r="K22" s="84">
        <v>1857110</v>
      </c>
    </row>
    <row r="23" spans="1:11" ht="12.75" customHeight="1">
      <c r="A23" s="143" t="s">
        <v>72</v>
      </c>
      <c r="B23" s="143"/>
      <c r="C23" s="143"/>
      <c r="D23" s="143"/>
      <c r="E23" s="143"/>
      <c r="F23" s="143"/>
      <c r="G23" s="143"/>
      <c r="H23" s="143"/>
      <c r="I23" s="82">
        <v>17</v>
      </c>
      <c r="J23" s="84"/>
      <c r="K23" s="84"/>
    </row>
    <row r="24" spans="1:11" ht="12.75" customHeight="1">
      <c r="A24" s="143" t="s">
        <v>73</v>
      </c>
      <c r="B24" s="143"/>
      <c r="C24" s="143"/>
      <c r="D24" s="143"/>
      <c r="E24" s="143"/>
      <c r="F24" s="143"/>
      <c r="G24" s="143"/>
      <c r="H24" s="143"/>
      <c r="I24" s="82">
        <v>18</v>
      </c>
      <c r="J24" s="84"/>
      <c r="K24" s="84"/>
    </row>
    <row r="25" spans="1:11" ht="12.75" customHeight="1">
      <c r="A25" s="143" t="s">
        <v>74</v>
      </c>
      <c r="B25" s="143"/>
      <c r="C25" s="143"/>
      <c r="D25" s="143"/>
      <c r="E25" s="143"/>
      <c r="F25" s="143"/>
      <c r="G25" s="143"/>
      <c r="H25" s="143"/>
      <c r="I25" s="82">
        <v>19</v>
      </c>
      <c r="J25" s="84"/>
      <c r="K25" s="84"/>
    </row>
    <row r="26" spans="1:11" ht="12.75" customHeight="1">
      <c r="A26" s="143" t="s">
        <v>75</v>
      </c>
      <c r="B26" s="143"/>
      <c r="C26" s="143"/>
      <c r="D26" s="143"/>
      <c r="E26" s="143"/>
      <c r="F26" s="143"/>
      <c r="G26" s="143"/>
      <c r="H26" s="143"/>
      <c r="I26" s="82">
        <v>20</v>
      </c>
      <c r="J26" s="83">
        <f>SUM(J27:J34)</f>
        <v>63321154</v>
      </c>
      <c r="K26" s="83">
        <f>SUM(K27:K34)</f>
        <v>63318814</v>
      </c>
    </row>
    <row r="27" spans="1:11" ht="14.25" customHeight="1">
      <c r="A27" s="143" t="s">
        <v>76</v>
      </c>
      <c r="B27" s="143"/>
      <c r="C27" s="143"/>
      <c r="D27" s="143"/>
      <c r="E27" s="143"/>
      <c r="F27" s="143"/>
      <c r="G27" s="143"/>
      <c r="H27" s="143"/>
      <c r="I27" s="82">
        <v>21</v>
      </c>
      <c r="J27" s="84">
        <v>39906794</v>
      </c>
      <c r="K27" s="84">
        <v>39906794</v>
      </c>
    </row>
    <row r="28" spans="1:11" ht="12.75" customHeight="1">
      <c r="A28" s="143" t="s">
        <v>77</v>
      </c>
      <c r="B28" s="143"/>
      <c r="C28" s="143"/>
      <c r="D28" s="143"/>
      <c r="E28" s="143"/>
      <c r="F28" s="143"/>
      <c r="G28" s="143"/>
      <c r="H28" s="143"/>
      <c r="I28" s="82">
        <v>22</v>
      </c>
      <c r="J28" s="84"/>
      <c r="K28" s="84"/>
    </row>
    <row r="29" spans="1:11" ht="14.25" customHeight="1">
      <c r="A29" s="143" t="s">
        <v>78</v>
      </c>
      <c r="B29" s="143"/>
      <c r="C29" s="143"/>
      <c r="D29" s="143"/>
      <c r="E29" s="143"/>
      <c r="F29" s="143"/>
      <c r="G29" s="143"/>
      <c r="H29" s="143"/>
      <c r="I29" s="82">
        <v>23</v>
      </c>
      <c r="J29" s="84">
        <v>12745646</v>
      </c>
      <c r="K29" s="84">
        <v>12745646</v>
      </c>
    </row>
    <row r="30" spans="1:11" ht="12.75" customHeight="1">
      <c r="A30" s="143" t="s">
        <v>79</v>
      </c>
      <c r="B30" s="143"/>
      <c r="C30" s="143"/>
      <c r="D30" s="143"/>
      <c r="E30" s="143"/>
      <c r="F30" s="143"/>
      <c r="G30" s="143"/>
      <c r="H30" s="143"/>
      <c r="I30" s="82">
        <v>24</v>
      </c>
      <c r="J30" s="84"/>
      <c r="K30" s="84"/>
    </row>
    <row r="31" spans="1:11" ht="14.25" customHeight="1">
      <c r="A31" s="143" t="s">
        <v>80</v>
      </c>
      <c r="B31" s="143"/>
      <c r="C31" s="143"/>
      <c r="D31" s="143"/>
      <c r="E31" s="143"/>
      <c r="F31" s="143"/>
      <c r="G31" s="143"/>
      <c r="H31" s="143"/>
      <c r="I31" s="82">
        <v>25</v>
      </c>
      <c r="J31" s="84">
        <v>10611304</v>
      </c>
      <c r="K31" s="84">
        <v>10611304</v>
      </c>
    </row>
    <row r="32" spans="1:11" ht="14.25" customHeight="1">
      <c r="A32" s="143" t="s">
        <v>81</v>
      </c>
      <c r="B32" s="143"/>
      <c r="C32" s="143"/>
      <c r="D32" s="143"/>
      <c r="E32" s="143"/>
      <c r="F32" s="143"/>
      <c r="G32" s="143"/>
      <c r="H32" s="143"/>
      <c r="I32" s="82">
        <v>26</v>
      </c>
      <c r="J32" s="84">
        <v>57410</v>
      </c>
      <c r="K32" s="84">
        <v>55070</v>
      </c>
    </row>
    <row r="33" spans="1:11" ht="12.75" customHeight="1">
      <c r="A33" s="143" t="s">
        <v>82</v>
      </c>
      <c r="B33" s="143"/>
      <c r="C33" s="143"/>
      <c r="D33" s="143"/>
      <c r="E33" s="143"/>
      <c r="F33" s="143"/>
      <c r="G33" s="143"/>
      <c r="H33" s="143"/>
      <c r="I33" s="82">
        <v>27</v>
      </c>
      <c r="J33" s="84"/>
      <c r="K33" s="84"/>
    </row>
    <row r="34" spans="1:11" ht="12.75" customHeight="1">
      <c r="A34" s="143" t="s">
        <v>83</v>
      </c>
      <c r="B34" s="143"/>
      <c r="C34" s="143"/>
      <c r="D34" s="143"/>
      <c r="E34" s="143"/>
      <c r="F34" s="143"/>
      <c r="G34" s="143"/>
      <c r="H34" s="143"/>
      <c r="I34" s="82">
        <v>28</v>
      </c>
      <c r="J34" s="84"/>
      <c r="K34" s="84"/>
    </row>
    <row r="35" spans="1:11" ht="12.75" customHeight="1">
      <c r="A35" s="143" t="s">
        <v>84</v>
      </c>
      <c r="B35" s="143"/>
      <c r="C35" s="143"/>
      <c r="D35" s="143"/>
      <c r="E35" s="143"/>
      <c r="F35" s="143"/>
      <c r="G35" s="143"/>
      <c r="H35" s="143"/>
      <c r="I35" s="82">
        <v>29</v>
      </c>
      <c r="J35" s="83">
        <f>SUM(J36:J38)</f>
        <v>0</v>
      </c>
      <c r="K35" s="83">
        <f>SUM(K36:K38)</f>
        <v>0</v>
      </c>
    </row>
    <row r="36" spans="1:11" ht="12.75" customHeight="1">
      <c r="A36" s="143" t="s">
        <v>85</v>
      </c>
      <c r="B36" s="143"/>
      <c r="C36" s="143"/>
      <c r="D36" s="143"/>
      <c r="E36" s="143"/>
      <c r="F36" s="143"/>
      <c r="G36" s="143"/>
      <c r="H36" s="143"/>
      <c r="I36" s="82">
        <v>30</v>
      </c>
      <c r="J36" s="84"/>
      <c r="K36" s="84"/>
    </row>
    <row r="37" spans="1:11" ht="12.75" customHeight="1">
      <c r="A37" s="143" t="s">
        <v>86</v>
      </c>
      <c r="B37" s="143"/>
      <c r="C37" s="143"/>
      <c r="D37" s="143"/>
      <c r="E37" s="143"/>
      <c r="F37" s="143"/>
      <c r="G37" s="143"/>
      <c r="H37" s="143"/>
      <c r="I37" s="82">
        <v>31</v>
      </c>
      <c r="J37" s="84"/>
      <c r="K37" s="84"/>
    </row>
    <row r="38" spans="1:11" ht="12.75" customHeight="1">
      <c r="A38" s="143" t="s">
        <v>87</v>
      </c>
      <c r="B38" s="143"/>
      <c r="C38" s="143"/>
      <c r="D38" s="143"/>
      <c r="E38" s="143"/>
      <c r="F38" s="143"/>
      <c r="G38" s="143"/>
      <c r="H38" s="143"/>
      <c r="I38" s="82">
        <v>32</v>
      </c>
      <c r="J38" s="84"/>
      <c r="K38" s="84"/>
    </row>
    <row r="39" spans="1:11" ht="14.25" customHeight="1">
      <c r="A39" s="143" t="s">
        <v>88</v>
      </c>
      <c r="B39" s="143"/>
      <c r="C39" s="143"/>
      <c r="D39" s="143"/>
      <c r="E39" s="143"/>
      <c r="F39" s="143"/>
      <c r="G39" s="143"/>
      <c r="H39" s="143"/>
      <c r="I39" s="82">
        <v>33</v>
      </c>
      <c r="J39" s="84">
        <v>5545997</v>
      </c>
      <c r="K39" s="84">
        <v>5545997</v>
      </c>
    </row>
    <row r="40" spans="1:11" ht="12.75" customHeight="1">
      <c r="A40" s="146" t="s">
        <v>89</v>
      </c>
      <c r="B40" s="146"/>
      <c r="C40" s="146"/>
      <c r="D40" s="146"/>
      <c r="E40" s="146"/>
      <c r="F40" s="146"/>
      <c r="G40" s="146"/>
      <c r="H40" s="146"/>
      <c r="I40" s="82">
        <v>34</v>
      </c>
      <c r="J40" s="83">
        <f>J41+J49+J56+J64</f>
        <v>584372067</v>
      </c>
      <c r="K40" s="83">
        <f>K41+K49+K56+K64</f>
        <v>521751060</v>
      </c>
    </row>
    <row r="41" spans="1:11" ht="12.75" customHeight="1">
      <c r="A41" s="143" t="s">
        <v>90</v>
      </c>
      <c r="B41" s="143"/>
      <c r="C41" s="143"/>
      <c r="D41" s="143"/>
      <c r="E41" s="143"/>
      <c r="F41" s="143"/>
      <c r="G41" s="143"/>
      <c r="H41" s="143"/>
      <c r="I41" s="82">
        <v>35</v>
      </c>
      <c r="J41" s="83">
        <f>SUM(J42:J48)</f>
        <v>94362452</v>
      </c>
      <c r="K41" s="83">
        <f>SUM(K42:K48)</f>
        <v>93304767</v>
      </c>
    </row>
    <row r="42" spans="1:11" ht="14.25" customHeight="1">
      <c r="A42" s="143" t="s">
        <v>91</v>
      </c>
      <c r="B42" s="143"/>
      <c r="C42" s="143"/>
      <c r="D42" s="143"/>
      <c r="E42" s="143"/>
      <c r="F42" s="143"/>
      <c r="G42" s="143"/>
      <c r="H42" s="143"/>
      <c r="I42" s="82">
        <v>36</v>
      </c>
      <c r="J42" s="84">
        <v>77334</v>
      </c>
      <c r="K42" s="84">
        <v>63842</v>
      </c>
    </row>
    <row r="43" spans="1:11" ht="12.75" customHeight="1">
      <c r="A43" s="143" t="s">
        <v>92</v>
      </c>
      <c r="B43" s="143"/>
      <c r="C43" s="143"/>
      <c r="D43" s="143"/>
      <c r="E43" s="143"/>
      <c r="F43" s="143"/>
      <c r="G43" s="143"/>
      <c r="H43" s="143"/>
      <c r="I43" s="82">
        <v>37</v>
      </c>
      <c r="J43" s="84"/>
      <c r="K43" s="84"/>
    </row>
    <row r="44" spans="1:11" ht="12.75" customHeight="1">
      <c r="A44" s="143" t="s">
        <v>93</v>
      </c>
      <c r="B44" s="143"/>
      <c r="C44" s="143"/>
      <c r="D44" s="143"/>
      <c r="E44" s="143"/>
      <c r="F44" s="143"/>
      <c r="G44" s="143"/>
      <c r="H44" s="143"/>
      <c r="I44" s="82">
        <v>38</v>
      </c>
      <c r="J44" s="84"/>
      <c r="K44" s="84"/>
    </row>
    <row r="45" spans="1:11" ht="14.25" customHeight="1">
      <c r="A45" s="143" t="s">
        <v>94</v>
      </c>
      <c r="B45" s="143"/>
      <c r="C45" s="143"/>
      <c r="D45" s="143"/>
      <c r="E45" s="143"/>
      <c r="F45" s="143"/>
      <c r="G45" s="143"/>
      <c r="H45" s="143"/>
      <c r="I45" s="82">
        <v>39</v>
      </c>
      <c r="J45" s="84">
        <v>94285118</v>
      </c>
      <c r="K45" s="84">
        <v>93240925</v>
      </c>
    </row>
    <row r="46" spans="1:11" ht="12.75" customHeight="1">
      <c r="A46" s="143" t="s">
        <v>95</v>
      </c>
      <c r="B46" s="143"/>
      <c r="C46" s="143"/>
      <c r="D46" s="143"/>
      <c r="E46" s="143"/>
      <c r="F46" s="143"/>
      <c r="G46" s="143"/>
      <c r="H46" s="143"/>
      <c r="I46" s="82">
        <v>40</v>
      </c>
      <c r="J46" s="84"/>
      <c r="K46" s="84"/>
    </row>
    <row r="47" spans="1:11" ht="12.75" customHeight="1">
      <c r="A47" s="143" t="s">
        <v>96</v>
      </c>
      <c r="B47" s="143"/>
      <c r="C47" s="143"/>
      <c r="D47" s="143"/>
      <c r="E47" s="143"/>
      <c r="F47" s="143"/>
      <c r="G47" s="143"/>
      <c r="H47" s="143"/>
      <c r="I47" s="82">
        <v>41</v>
      </c>
      <c r="J47" s="84"/>
      <c r="K47" s="84"/>
    </row>
    <row r="48" spans="1:11" ht="12.75" customHeight="1">
      <c r="A48" s="143" t="s">
        <v>97</v>
      </c>
      <c r="B48" s="143"/>
      <c r="C48" s="143"/>
      <c r="D48" s="143"/>
      <c r="E48" s="143"/>
      <c r="F48" s="143"/>
      <c r="G48" s="143"/>
      <c r="H48" s="143"/>
      <c r="I48" s="82">
        <v>42</v>
      </c>
      <c r="J48" s="84"/>
      <c r="K48" s="84"/>
    </row>
    <row r="49" spans="1:11" ht="12.75" customHeight="1">
      <c r="A49" s="143" t="s">
        <v>98</v>
      </c>
      <c r="B49" s="143"/>
      <c r="C49" s="143"/>
      <c r="D49" s="143"/>
      <c r="E49" s="143"/>
      <c r="F49" s="143"/>
      <c r="G49" s="143"/>
      <c r="H49" s="143"/>
      <c r="I49" s="82">
        <v>43</v>
      </c>
      <c r="J49" s="83">
        <f>SUM(J50:J55)</f>
        <v>456719136</v>
      </c>
      <c r="K49" s="83">
        <f>SUM(K50:K55)</f>
        <v>399901006</v>
      </c>
    </row>
    <row r="50" spans="1:11" ht="12.75" customHeight="1">
      <c r="A50" s="143" t="s">
        <v>99</v>
      </c>
      <c r="B50" s="143"/>
      <c r="C50" s="143"/>
      <c r="D50" s="143"/>
      <c r="E50" s="143"/>
      <c r="F50" s="143"/>
      <c r="G50" s="143"/>
      <c r="H50" s="143"/>
      <c r="I50" s="82">
        <v>44</v>
      </c>
      <c r="J50" s="84">
        <v>16048</v>
      </c>
      <c r="K50" s="84">
        <v>30027</v>
      </c>
    </row>
    <row r="51" spans="1:11" ht="14.25" customHeight="1">
      <c r="A51" s="143" t="s">
        <v>100</v>
      </c>
      <c r="B51" s="143"/>
      <c r="C51" s="143"/>
      <c r="D51" s="143"/>
      <c r="E51" s="143"/>
      <c r="F51" s="143"/>
      <c r="G51" s="143"/>
      <c r="H51" s="143"/>
      <c r="I51" s="82">
        <v>45</v>
      </c>
      <c r="J51" s="84">
        <v>428844920</v>
      </c>
      <c r="K51" s="84">
        <v>369284017</v>
      </c>
    </row>
    <row r="52" spans="1:11" ht="12.75" customHeight="1">
      <c r="A52" s="143" t="s">
        <v>101</v>
      </c>
      <c r="B52" s="143"/>
      <c r="C52" s="143"/>
      <c r="D52" s="143"/>
      <c r="E52" s="143"/>
      <c r="F52" s="143"/>
      <c r="G52" s="143"/>
      <c r="H52" s="143"/>
      <c r="I52" s="82">
        <v>46</v>
      </c>
      <c r="J52" s="84"/>
      <c r="K52" s="84"/>
    </row>
    <row r="53" spans="1:11" ht="14.25" customHeight="1">
      <c r="A53" s="143" t="s">
        <v>102</v>
      </c>
      <c r="B53" s="143"/>
      <c r="C53" s="143"/>
      <c r="D53" s="143"/>
      <c r="E53" s="143"/>
      <c r="F53" s="143"/>
      <c r="G53" s="143"/>
      <c r="H53" s="143"/>
      <c r="I53" s="82">
        <v>47</v>
      </c>
      <c r="J53" s="84">
        <v>2108426</v>
      </c>
      <c r="K53" s="84">
        <v>1444159</v>
      </c>
    </row>
    <row r="54" spans="1:11" ht="14.25" customHeight="1">
      <c r="A54" s="143" t="s">
        <v>103</v>
      </c>
      <c r="B54" s="143"/>
      <c r="C54" s="143"/>
      <c r="D54" s="143"/>
      <c r="E54" s="143"/>
      <c r="F54" s="143"/>
      <c r="G54" s="143"/>
      <c r="H54" s="143"/>
      <c r="I54" s="82">
        <v>48</v>
      </c>
      <c r="J54" s="84">
        <v>1565252</v>
      </c>
      <c r="K54" s="84">
        <v>1796402</v>
      </c>
    </row>
    <row r="55" spans="1:11" ht="14.25" customHeight="1">
      <c r="A55" s="143" t="s">
        <v>104</v>
      </c>
      <c r="B55" s="143"/>
      <c r="C55" s="143"/>
      <c r="D55" s="143"/>
      <c r="E55" s="143"/>
      <c r="F55" s="143"/>
      <c r="G55" s="143"/>
      <c r="H55" s="143"/>
      <c r="I55" s="82">
        <v>49</v>
      </c>
      <c r="J55" s="84">
        <v>24184490</v>
      </c>
      <c r="K55" s="84">
        <v>27346401</v>
      </c>
    </row>
    <row r="56" spans="1:11" ht="12.75" customHeight="1">
      <c r="A56" s="143" t="s">
        <v>105</v>
      </c>
      <c r="B56" s="143"/>
      <c r="C56" s="143"/>
      <c r="D56" s="143"/>
      <c r="E56" s="143"/>
      <c r="F56" s="143"/>
      <c r="G56" s="143"/>
      <c r="H56" s="143"/>
      <c r="I56" s="82">
        <v>50</v>
      </c>
      <c r="J56" s="83">
        <f>SUM(J57:J63)</f>
        <v>22560920</v>
      </c>
      <c r="K56" s="83">
        <f>SUM(K57:K63)</f>
        <v>24600802</v>
      </c>
    </row>
    <row r="57" spans="1:11" ht="12.75" customHeight="1">
      <c r="A57" s="143" t="s">
        <v>76</v>
      </c>
      <c r="B57" s="143"/>
      <c r="C57" s="143"/>
      <c r="D57" s="143"/>
      <c r="E57" s="143"/>
      <c r="F57" s="143"/>
      <c r="G57" s="143"/>
      <c r="H57" s="143"/>
      <c r="I57" s="82">
        <v>51</v>
      </c>
      <c r="J57" s="84"/>
      <c r="K57" s="84"/>
    </row>
    <row r="58" spans="1:11" ht="14.25" customHeight="1">
      <c r="A58" s="143" t="s">
        <v>77</v>
      </c>
      <c r="B58" s="143"/>
      <c r="C58" s="143"/>
      <c r="D58" s="143"/>
      <c r="E58" s="143"/>
      <c r="F58" s="143"/>
      <c r="G58" s="143"/>
      <c r="H58" s="143"/>
      <c r="I58" s="82">
        <v>52</v>
      </c>
      <c r="J58" s="84">
        <v>2003579</v>
      </c>
      <c r="K58" s="84">
        <v>2053319</v>
      </c>
    </row>
    <row r="59" spans="1:11" ht="12.75" customHeight="1">
      <c r="A59" s="143" t="s">
        <v>106</v>
      </c>
      <c r="B59" s="143"/>
      <c r="C59" s="143"/>
      <c r="D59" s="143"/>
      <c r="E59" s="143"/>
      <c r="F59" s="143"/>
      <c r="G59" s="143"/>
      <c r="H59" s="143"/>
      <c r="I59" s="82">
        <v>53</v>
      </c>
      <c r="J59" s="84"/>
      <c r="K59" s="84"/>
    </row>
    <row r="60" spans="1:11" ht="14.25" customHeight="1">
      <c r="A60" s="143" t="s">
        <v>79</v>
      </c>
      <c r="B60" s="143"/>
      <c r="C60" s="143"/>
      <c r="D60" s="143"/>
      <c r="E60" s="143"/>
      <c r="F60" s="143"/>
      <c r="G60" s="143"/>
      <c r="H60" s="143"/>
      <c r="I60" s="82">
        <v>54</v>
      </c>
      <c r="J60" s="84">
        <v>14924479</v>
      </c>
      <c r="K60" s="84">
        <v>18965342</v>
      </c>
    </row>
    <row r="61" spans="1:11" ht="14.25" customHeight="1">
      <c r="A61" s="143" t="s">
        <v>80</v>
      </c>
      <c r="B61" s="143"/>
      <c r="C61" s="143"/>
      <c r="D61" s="143"/>
      <c r="E61" s="143"/>
      <c r="F61" s="143"/>
      <c r="G61" s="143"/>
      <c r="H61" s="143"/>
      <c r="I61" s="82">
        <v>55</v>
      </c>
      <c r="J61" s="84">
        <v>3746829</v>
      </c>
      <c r="K61" s="84">
        <v>1696108</v>
      </c>
    </row>
    <row r="62" spans="1:11" ht="14.25" customHeight="1">
      <c r="A62" s="143" t="s">
        <v>81</v>
      </c>
      <c r="B62" s="143"/>
      <c r="C62" s="143"/>
      <c r="D62" s="143"/>
      <c r="E62" s="143"/>
      <c r="F62" s="143"/>
      <c r="G62" s="143"/>
      <c r="H62" s="143"/>
      <c r="I62" s="82">
        <v>56</v>
      </c>
      <c r="J62" s="84">
        <v>1886033</v>
      </c>
      <c r="K62" s="84">
        <v>1886033</v>
      </c>
    </row>
    <row r="63" spans="1:11" ht="12.75" customHeight="1">
      <c r="A63" s="143" t="s">
        <v>107</v>
      </c>
      <c r="B63" s="143"/>
      <c r="C63" s="143"/>
      <c r="D63" s="143"/>
      <c r="E63" s="143"/>
      <c r="F63" s="143"/>
      <c r="G63" s="143"/>
      <c r="H63" s="143"/>
      <c r="I63" s="82">
        <v>57</v>
      </c>
      <c r="J63" s="84"/>
      <c r="K63" s="84"/>
    </row>
    <row r="64" spans="1:11" ht="14.25" customHeight="1">
      <c r="A64" s="143" t="s">
        <v>108</v>
      </c>
      <c r="B64" s="143"/>
      <c r="C64" s="143"/>
      <c r="D64" s="143"/>
      <c r="E64" s="143"/>
      <c r="F64" s="143"/>
      <c r="G64" s="143"/>
      <c r="H64" s="143"/>
      <c r="I64" s="82">
        <v>58</v>
      </c>
      <c r="J64" s="84">
        <v>10729559</v>
      </c>
      <c r="K64" s="84">
        <v>3944485</v>
      </c>
    </row>
    <row r="65" spans="1:11" ht="14.25" customHeight="1">
      <c r="A65" s="146" t="s">
        <v>109</v>
      </c>
      <c r="B65" s="146"/>
      <c r="C65" s="146"/>
      <c r="D65" s="146"/>
      <c r="E65" s="146"/>
      <c r="F65" s="146"/>
      <c r="G65" s="146"/>
      <c r="H65" s="146"/>
      <c r="I65" s="82">
        <v>59</v>
      </c>
      <c r="J65" s="84">
        <v>96354</v>
      </c>
      <c r="K65" s="84">
        <v>3531338</v>
      </c>
    </row>
    <row r="66" spans="1:11" ht="12.75" customHeight="1">
      <c r="A66" s="146" t="s">
        <v>110</v>
      </c>
      <c r="B66" s="146"/>
      <c r="C66" s="146"/>
      <c r="D66" s="146"/>
      <c r="E66" s="146"/>
      <c r="F66" s="146"/>
      <c r="G66" s="146"/>
      <c r="H66" s="146"/>
      <c r="I66" s="82">
        <v>60</v>
      </c>
      <c r="J66" s="83">
        <f>J7+J8+J40+J65</f>
        <v>846744125</v>
      </c>
      <c r="K66" s="83">
        <f>K7+K8+K40+K65</f>
        <v>783743116</v>
      </c>
    </row>
    <row r="67" spans="1:11" ht="14.25" customHeight="1">
      <c r="A67" s="150" t="s">
        <v>111</v>
      </c>
      <c r="B67" s="150"/>
      <c r="C67" s="150"/>
      <c r="D67" s="150"/>
      <c r="E67" s="150"/>
      <c r="F67" s="150"/>
      <c r="G67" s="150"/>
      <c r="H67" s="150"/>
      <c r="I67" s="85">
        <v>61</v>
      </c>
      <c r="J67" s="86">
        <v>43796888</v>
      </c>
      <c r="K67" s="86">
        <v>42903009</v>
      </c>
    </row>
    <row r="68" spans="1:11" ht="12.75" customHeight="1">
      <c r="A68" s="148" t="s">
        <v>112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 customHeight="1">
      <c r="A69" s="115" t="s">
        <v>113</v>
      </c>
      <c r="B69" s="115"/>
      <c r="C69" s="115"/>
      <c r="D69" s="115"/>
      <c r="E69" s="115"/>
      <c r="F69" s="115"/>
      <c r="G69" s="115"/>
      <c r="H69" s="115"/>
      <c r="I69" s="80">
        <v>62</v>
      </c>
      <c r="J69" s="87">
        <f>J70+J71+J72+J78+J79+J82+J85</f>
        <v>247007032</v>
      </c>
      <c r="K69" s="87">
        <f>K70+K71+K72+K78+K79+K82+K85</f>
        <v>247302988</v>
      </c>
    </row>
    <row r="70" spans="1:11" ht="14.25" customHeight="1">
      <c r="A70" s="143" t="s">
        <v>114</v>
      </c>
      <c r="B70" s="143"/>
      <c r="C70" s="143"/>
      <c r="D70" s="143"/>
      <c r="E70" s="143"/>
      <c r="F70" s="143"/>
      <c r="G70" s="143"/>
      <c r="H70" s="143"/>
      <c r="I70" s="82">
        <v>63</v>
      </c>
      <c r="J70" s="84">
        <v>188728900</v>
      </c>
      <c r="K70" s="84">
        <v>188728900</v>
      </c>
    </row>
    <row r="71" spans="1:11" ht="12.75" customHeight="1">
      <c r="A71" s="143" t="s">
        <v>115</v>
      </c>
      <c r="B71" s="143"/>
      <c r="C71" s="143"/>
      <c r="D71" s="143"/>
      <c r="E71" s="143"/>
      <c r="F71" s="143"/>
      <c r="G71" s="143"/>
      <c r="H71" s="143"/>
      <c r="I71" s="82">
        <v>64</v>
      </c>
      <c r="J71" s="84"/>
      <c r="K71" s="84"/>
    </row>
    <row r="72" spans="1:11" ht="12.75" customHeight="1">
      <c r="A72" s="143" t="s">
        <v>116</v>
      </c>
      <c r="B72" s="143"/>
      <c r="C72" s="143"/>
      <c r="D72" s="143"/>
      <c r="E72" s="143"/>
      <c r="F72" s="143"/>
      <c r="G72" s="143"/>
      <c r="H72" s="143"/>
      <c r="I72" s="82">
        <v>65</v>
      </c>
      <c r="J72" s="83">
        <f>J73+J74-J75+J76+J77</f>
        <v>72141961</v>
      </c>
      <c r="K72" s="83">
        <f>K73+K74-K75+K76+K77</f>
        <v>73190875</v>
      </c>
    </row>
    <row r="73" spans="1:11" ht="14.25" customHeight="1">
      <c r="A73" s="143" t="s">
        <v>117</v>
      </c>
      <c r="B73" s="143"/>
      <c r="C73" s="143"/>
      <c r="D73" s="143"/>
      <c r="E73" s="143"/>
      <c r="F73" s="143"/>
      <c r="G73" s="143"/>
      <c r="H73" s="143"/>
      <c r="I73" s="82">
        <v>66</v>
      </c>
      <c r="J73" s="84">
        <v>9436445</v>
      </c>
      <c r="K73" s="84">
        <v>9436445</v>
      </c>
    </row>
    <row r="74" spans="1:11" ht="14.25" customHeight="1">
      <c r="A74" s="143" t="s">
        <v>118</v>
      </c>
      <c r="B74" s="143"/>
      <c r="C74" s="143"/>
      <c r="D74" s="143"/>
      <c r="E74" s="143"/>
      <c r="F74" s="143"/>
      <c r="G74" s="143"/>
      <c r="H74" s="143"/>
      <c r="I74" s="82">
        <v>67</v>
      </c>
      <c r="J74" s="84">
        <v>146415</v>
      </c>
      <c r="K74" s="84">
        <v>146415</v>
      </c>
    </row>
    <row r="75" spans="1:11" ht="14.25" customHeight="1">
      <c r="A75" s="143" t="s">
        <v>119</v>
      </c>
      <c r="B75" s="143"/>
      <c r="C75" s="143"/>
      <c r="D75" s="143"/>
      <c r="E75" s="143"/>
      <c r="F75" s="143"/>
      <c r="G75" s="143"/>
      <c r="H75" s="143"/>
      <c r="I75" s="82">
        <v>68</v>
      </c>
      <c r="J75" s="84">
        <v>146415</v>
      </c>
      <c r="K75" s="84">
        <v>146415</v>
      </c>
    </row>
    <row r="76" spans="1:11" ht="12.75" customHeight="1">
      <c r="A76" s="143" t="s">
        <v>120</v>
      </c>
      <c r="B76" s="143"/>
      <c r="C76" s="143"/>
      <c r="D76" s="143"/>
      <c r="E76" s="143"/>
      <c r="F76" s="143"/>
      <c r="G76" s="143"/>
      <c r="H76" s="143"/>
      <c r="I76" s="82">
        <v>69</v>
      </c>
      <c r="J76" s="84"/>
      <c r="K76" s="84"/>
    </row>
    <row r="77" spans="1:11" ht="14.25" customHeight="1">
      <c r="A77" s="143" t="s">
        <v>121</v>
      </c>
      <c r="B77" s="143"/>
      <c r="C77" s="143"/>
      <c r="D77" s="143"/>
      <c r="E77" s="143"/>
      <c r="F77" s="143"/>
      <c r="G77" s="143"/>
      <c r="H77" s="143"/>
      <c r="I77" s="82">
        <v>70</v>
      </c>
      <c r="J77" s="84">
        <v>62705516</v>
      </c>
      <c r="K77" s="84">
        <v>63754430</v>
      </c>
    </row>
    <row r="78" spans="1:11" ht="14.25" customHeight="1">
      <c r="A78" s="143" t="s">
        <v>122</v>
      </c>
      <c r="B78" s="143"/>
      <c r="C78" s="143"/>
      <c r="D78" s="143"/>
      <c r="E78" s="143"/>
      <c r="F78" s="143"/>
      <c r="G78" s="143"/>
      <c r="H78" s="143"/>
      <c r="I78" s="82">
        <v>71</v>
      </c>
      <c r="J78" s="84">
        <v>-21845209</v>
      </c>
      <c r="K78" s="84">
        <v>-21845209</v>
      </c>
    </row>
    <row r="79" spans="1:11" ht="12.75" customHeight="1">
      <c r="A79" s="143" t="s">
        <v>123</v>
      </c>
      <c r="B79" s="143"/>
      <c r="C79" s="143"/>
      <c r="D79" s="143"/>
      <c r="E79" s="143"/>
      <c r="F79" s="143"/>
      <c r="G79" s="143"/>
      <c r="H79" s="143"/>
      <c r="I79" s="82">
        <v>72</v>
      </c>
      <c r="J79" s="83">
        <f>J80-J81</f>
        <v>6932466</v>
      </c>
      <c r="K79" s="83">
        <f>K80-K81</f>
        <v>6932466</v>
      </c>
    </row>
    <row r="80" spans="1:11" ht="14.25" customHeight="1">
      <c r="A80" s="149" t="s">
        <v>124</v>
      </c>
      <c r="B80" s="149"/>
      <c r="C80" s="149"/>
      <c r="D80" s="149"/>
      <c r="E80" s="149"/>
      <c r="F80" s="149"/>
      <c r="G80" s="149"/>
      <c r="H80" s="149"/>
      <c r="I80" s="82">
        <v>73</v>
      </c>
      <c r="J80" s="84">
        <v>6932466</v>
      </c>
      <c r="K80" s="84">
        <v>6932466</v>
      </c>
    </row>
    <row r="81" spans="1:11" ht="12.75" customHeight="1">
      <c r="A81" s="149" t="s">
        <v>125</v>
      </c>
      <c r="B81" s="149"/>
      <c r="C81" s="149"/>
      <c r="D81" s="149"/>
      <c r="E81" s="149"/>
      <c r="F81" s="149"/>
      <c r="G81" s="149"/>
      <c r="H81" s="149"/>
      <c r="I81" s="82">
        <v>74</v>
      </c>
      <c r="J81" s="84"/>
      <c r="K81" s="84"/>
    </row>
    <row r="82" spans="1:11" ht="12.75" customHeight="1">
      <c r="A82" s="143" t="s">
        <v>126</v>
      </c>
      <c r="B82" s="143"/>
      <c r="C82" s="143"/>
      <c r="D82" s="143"/>
      <c r="E82" s="143"/>
      <c r="F82" s="143"/>
      <c r="G82" s="143"/>
      <c r="H82" s="143"/>
      <c r="I82" s="82">
        <v>75</v>
      </c>
      <c r="J82" s="83">
        <f>J83-J84</f>
        <v>1048914</v>
      </c>
      <c r="K82" s="83">
        <f>K83-K84</f>
        <v>295956</v>
      </c>
    </row>
    <row r="83" spans="1:11" ht="14.25" customHeight="1">
      <c r="A83" s="149" t="s">
        <v>127</v>
      </c>
      <c r="B83" s="149"/>
      <c r="C83" s="149"/>
      <c r="D83" s="149"/>
      <c r="E83" s="149"/>
      <c r="F83" s="149"/>
      <c r="G83" s="149"/>
      <c r="H83" s="149"/>
      <c r="I83" s="82">
        <v>76</v>
      </c>
      <c r="J83" s="84">
        <v>1048914</v>
      </c>
      <c r="K83" s="84">
        <v>295956</v>
      </c>
    </row>
    <row r="84" spans="1:11" ht="12.75" customHeight="1">
      <c r="A84" s="149" t="s">
        <v>128</v>
      </c>
      <c r="B84" s="149"/>
      <c r="C84" s="149"/>
      <c r="D84" s="149"/>
      <c r="E84" s="149"/>
      <c r="F84" s="149"/>
      <c r="G84" s="149"/>
      <c r="H84" s="149"/>
      <c r="I84" s="82">
        <v>77</v>
      </c>
      <c r="J84" s="84"/>
      <c r="K84" s="84"/>
    </row>
    <row r="85" spans="1:11" ht="12.75" customHeight="1">
      <c r="A85" s="143" t="s">
        <v>129</v>
      </c>
      <c r="B85" s="143"/>
      <c r="C85" s="143"/>
      <c r="D85" s="143"/>
      <c r="E85" s="143"/>
      <c r="F85" s="143"/>
      <c r="G85" s="143"/>
      <c r="H85" s="143"/>
      <c r="I85" s="82">
        <v>78</v>
      </c>
      <c r="J85" s="84"/>
      <c r="K85" s="84"/>
    </row>
    <row r="86" spans="1:11" ht="12.75" customHeight="1">
      <c r="A86" s="146" t="s">
        <v>130</v>
      </c>
      <c r="B86" s="146"/>
      <c r="C86" s="146"/>
      <c r="D86" s="146"/>
      <c r="E86" s="146"/>
      <c r="F86" s="146"/>
      <c r="G86" s="146"/>
      <c r="H86" s="146"/>
      <c r="I86" s="82">
        <v>79</v>
      </c>
      <c r="J86" s="83">
        <f>SUM(J87:J89)</f>
        <v>5626679</v>
      </c>
      <c r="K86" s="83">
        <f>SUM(K87:K89)</f>
        <v>5626679</v>
      </c>
    </row>
    <row r="87" spans="1:11" ht="12.75" customHeight="1">
      <c r="A87" s="143" t="s">
        <v>131</v>
      </c>
      <c r="B87" s="143"/>
      <c r="C87" s="143"/>
      <c r="D87" s="143"/>
      <c r="E87" s="143"/>
      <c r="F87" s="143"/>
      <c r="G87" s="143"/>
      <c r="H87" s="143"/>
      <c r="I87" s="82">
        <v>80</v>
      </c>
      <c r="J87" s="84"/>
      <c r="K87" s="84"/>
    </row>
    <row r="88" spans="1:11" ht="12.75" customHeight="1">
      <c r="A88" s="143" t="s">
        <v>132</v>
      </c>
      <c r="B88" s="143"/>
      <c r="C88" s="143"/>
      <c r="D88" s="143"/>
      <c r="E88" s="143"/>
      <c r="F88" s="143"/>
      <c r="G88" s="143"/>
      <c r="H88" s="143"/>
      <c r="I88" s="82">
        <v>81</v>
      </c>
      <c r="J88" s="84"/>
      <c r="K88" s="84"/>
    </row>
    <row r="89" spans="1:11" ht="14.25" customHeight="1">
      <c r="A89" s="143" t="s">
        <v>133</v>
      </c>
      <c r="B89" s="143"/>
      <c r="C89" s="143"/>
      <c r="D89" s="143"/>
      <c r="E89" s="143"/>
      <c r="F89" s="143"/>
      <c r="G89" s="143"/>
      <c r="H89" s="143"/>
      <c r="I89" s="82">
        <v>82</v>
      </c>
      <c r="J89" s="84">
        <v>5626679</v>
      </c>
      <c r="K89" s="84">
        <v>5626679</v>
      </c>
    </row>
    <row r="90" spans="1:11" ht="12.75" customHeight="1">
      <c r="A90" s="146" t="s">
        <v>134</v>
      </c>
      <c r="B90" s="146"/>
      <c r="C90" s="146"/>
      <c r="D90" s="146"/>
      <c r="E90" s="146"/>
      <c r="F90" s="146"/>
      <c r="G90" s="146"/>
      <c r="H90" s="146"/>
      <c r="I90" s="82">
        <v>83</v>
      </c>
      <c r="J90" s="83">
        <f>SUM(J91:J99)</f>
        <v>50673566</v>
      </c>
      <c r="K90" s="83">
        <f>SUM(K91:K99)</f>
        <v>50714215</v>
      </c>
    </row>
    <row r="91" spans="1:11" ht="12.75" customHeight="1">
      <c r="A91" s="143" t="s">
        <v>135</v>
      </c>
      <c r="B91" s="143"/>
      <c r="C91" s="143"/>
      <c r="D91" s="143"/>
      <c r="E91" s="143"/>
      <c r="F91" s="143"/>
      <c r="G91" s="143"/>
      <c r="H91" s="143"/>
      <c r="I91" s="82">
        <v>84</v>
      </c>
      <c r="J91" s="84"/>
      <c r="K91" s="84"/>
    </row>
    <row r="92" spans="1:11" ht="12.75" customHeight="1">
      <c r="A92" s="143" t="s">
        <v>136</v>
      </c>
      <c r="B92" s="143"/>
      <c r="C92" s="143"/>
      <c r="D92" s="143"/>
      <c r="E92" s="143"/>
      <c r="F92" s="143"/>
      <c r="G92" s="143"/>
      <c r="H92" s="143"/>
      <c r="I92" s="82">
        <v>85</v>
      </c>
      <c r="J92" s="84"/>
      <c r="K92" s="84"/>
    </row>
    <row r="93" spans="1:11" ht="14.25" customHeight="1">
      <c r="A93" s="143" t="s">
        <v>137</v>
      </c>
      <c r="B93" s="143"/>
      <c r="C93" s="143"/>
      <c r="D93" s="143"/>
      <c r="E93" s="143"/>
      <c r="F93" s="143"/>
      <c r="G93" s="143"/>
      <c r="H93" s="143"/>
      <c r="I93" s="82">
        <v>86</v>
      </c>
      <c r="J93" s="84">
        <v>50673566</v>
      </c>
      <c r="K93" s="84">
        <v>50714215</v>
      </c>
    </row>
    <row r="94" spans="1:11" ht="12.75" customHeight="1">
      <c r="A94" s="143" t="s">
        <v>138</v>
      </c>
      <c r="B94" s="143"/>
      <c r="C94" s="143"/>
      <c r="D94" s="143"/>
      <c r="E94" s="143"/>
      <c r="F94" s="143"/>
      <c r="G94" s="143"/>
      <c r="H94" s="143"/>
      <c r="I94" s="82">
        <v>87</v>
      </c>
      <c r="J94" s="84"/>
      <c r="K94" s="84"/>
    </row>
    <row r="95" spans="1:11" ht="12.75" customHeight="1">
      <c r="A95" s="143" t="s">
        <v>139</v>
      </c>
      <c r="B95" s="143"/>
      <c r="C95" s="143"/>
      <c r="D95" s="143"/>
      <c r="E95" s="143"/>
      <c r="F95" s="143"/>
      <c r="G95" s="143"/>
      <c r="H95" s="143"/>
      <c r="I95" s="82">
        <v>88</v>
      </c>
      <c r="J95" s="84"/>
      <c r="K95" s="84"/>
    </row>
    <row r="96" spans="1:11" ht="12.75" customHeight="1">
      <c r="A96" s="143" t="s">
        <v>140</v>
      </c>
      <c r="B96" s="143"/>
      <c r="C96" s="143"/>
      <c r="D96" s="143"/>
      <c r="E96" s="143"/>
      <c r="F96" s="143"/>
      <c r="G96" s="143"/>
      <c r="H96" s="143"/>
      <c r="I96" s="82">
        <v>89</v>
      </c>
      <c r="J96" s="84"/>
      <c r="K96" s="84"/>
    </row>
    <row r="97" spans="1:11" ht="12.75" customHeight="1">
      <c r="A97" s="143" t="s">
        <v>141</v>
      </c>
      <c r="B97" s="143"/>
      <c r="C97" s="143"/>
      <c r="D97" s="143"/>
      <c r="E97" s="143"/>
      <c r="F97" s="143"/>
      <c r="G97" s="143"/>
      <c r="H97" s="143"/>
      <c r="I97" s="82">
        <v>90</v>
      </c>
      <c r="J97" s="84"/>
      <c r="K97" s="84"/>
    </row>
    <row r="98" spans="1:11" ht="12.75" customHeight="1">
      <c r="A98" s="143" t="s">
        <v>142</v>
      </c>
      <c r="B98" s="143"/>
      <c r="C98" s="143"/>
      <c r="D98" s="143"/>
      <c r="E98" s="143"/>
      <c r="F98" s="143"/>
      <c r="G98" s="143"/>
      <c r="H98" s="143"/>
      <c r="I98" s="82">
        <v>91</v>
      </c>
      <c r="J98" s="84"/>
      <c r="K98" s="84"/>
    </row>
    <row r="99" spans="1:11" ht="12.75" customHeight="1">
      <c r="A99" s="143" t="s">
        <v>143</v>
      </c>
      <c r="B99" s="143"/>
      <c r="C99" s="143"/>
      <c r="D99" s="143"/>
      <c r="E99" s="143"/>
      <c r="F99" s="143"/>
      <c r="G99" s="143"/>
      <c r="H99" s="143"/>
      <c r="I99" s="82">
        <v>92</v>
      </c>
      <c r="J99" s="84"/>
      <c r="K99" s="84"/>
    </row>
    <row r="100" spans="1:11" ht="12.75" customHeight="1">
      <c r="A100" s="146" t="s">
        <v>144</v>
      </c>
      <c r="B100" s="146"/>
      <c r="C100" s="146"/>
      <c r="D100" s="146"/>
      <c r="E100" s="146"/>
      <c r="F100" s="146"/>
      <c r="G100" s="146"/>
      <c r="H100" s="146"/>
      <c r="I100" s="82">
        <v>93</v>
      </c>
      <c r="J100" s="83">
        <f>SUM(J101:J112)</f>
        <v>541429053</v>
      </c>
      <c r="K100" s="83">
        <f>SUM(K101:K112)</f>
        <v>476776067</v>
      </c>
    </row>
    <row r="101" spans="1:11" ht="14.25" customHeight="1">
      <c r="A101" s="143" t="s">
        <v>135</v>
      </c>
      <c r="B101" s="143"/>
      <c r="C101" s="143"/>
      <c r="D101" s="143"/>
      <c r="E101" s="143"/>
      <c r="F101" s="143"/>
      <c r="G101" s="143"/>
      <c r="H101" s="143"/>
      <c r="I101" s="82">
        <v>94</v>
      </c>
      <c r="J101" s="84">
        <v>103118</v>
      </c>
      <c r="K101" s="84">
        <v>111368</v>
      </c>
    </row>
    <row r="102" spans="1:11" ht="14.25" customHeight="1">
      <c r="A102" s="143" t="s">
        <v>136</v>
      </c>
      <c r="B102" s="143"/>
      <c r="C102" s="143"/>
      <c r="D102" s="143"/>
      <c r="E102" s="143"/>
      <c r="F102" s="143"/>
      <c r="G102" s="143"/>
      <c r="H102" s="143"/>
      <c r="I102" s="82">
        <v>95</v>
      </c>
      <c r="J102" s="84">
        <v>3248198</v>
      </c>
      <c r="K102" s="84">
        <v>3293314</v>
      </c>
    </row>
    <row r="103" spans="1:11" ht="14.25" customHeight="1">
      <c r="A103" s="143" t="s">
        <v>137</v>
      </c>
      <c r="B103" s="143"/>
      <c r="C103" s="143"/>
      <c r="D103" s="143"/>
      <c r="E103" s="143"/>
      <c r="F103" s="143"/>
      <c r="G103" s="143"/>
      <c r="H103" s="143"/>
      <c r="I103" s="82">
        <v>96</v>
      </c>
      <c r="J103" s="84">
        <v>211386186</v>
      </c>
      <c r="K103" s="84">
        <v>205789878</v>
      </c>
    </row>
    <row r="104" spans="1:11" ht="14.25" customHeight="1">
      <c r="A104" s="143" t="s">
        <v>138</v>
      </c>
      <c r="B104" s="143"/>
      <c r="C104" s="143"/>
      <c r="D104" s="143"/>
      <c r="E104" s="143"/>
      <c r="F104" s="143"/>
      <c r="G104" s="143"/>
      <c r="H104" s="143"/>
      <c r="I104" s="82">
        <v>97</v>
      </c>
      <c r="J104" s="84">
        <v>2244089</v>
      </c>
      <c r="K104" s="84">
        <v>1548807</v>
      </c>
    </row>
    <row r="105" spans="1:11" ht="14.25" customHeight="1">
      <c r="A105" s="143" t="s">
        <v>139</v>
      </c>
      <c r="B105" s="143"/>
      <c r="C105" s="143"/>
      <c r="D105" s="143"/>
      <c r="E105" s="143"/>
      <c r="F105" s="143"/>
      <c r="G105" s="143"/>
      <c r="H105" s="143"/>
      <c r="I105" s="82">
        <v>98</v>
      </c>
      <c r="J105" s="84">
        <v>255284216</v>
      </c>
      <c r="K105" s="84">
        <v>209622111</v>
      </c>
    </row>
    <row r="106" spans="1:11" ht="14.25" customHeight="1">
      <c r="A106" s="143" t="s">
        <v>140</v>
      </c>
      <c r="B106" s="143"/>
      <c r="C106" s="143"/>
      <c r="D106" s="143"/>
      <c r="E106" s="143"/>
      <c r="F106" s="143"/>
      <c r="G106" s="143"/>
      <c r="H106" s="143"/>
      <c r="I106" s="82">
        <v>99</v>
      </c>
      <c r="J106" s="84">
        <v>36859786</v>
      </c>
      <c r="K106" s="84">
        <v>30950041</v>
      </c>
    </row>
    <row r="107" spans="1:11" ht="12.75" customHeight="1">
      <c r="A107" s="143" t="s">
        <v>141</v>
      </c>
      <c r="B107" s="143"/>
      <c r="C107" s="143"/>
      <c r="D107" s="143"/>
      <c r="E107" s="143"/>
      <c r="F107" s="143"/>
      <c r="G107" s="143"/>
      <c r="H107" s="143"/>
      <c r="I107" s="82">
        <v>100</v>
      </c>
      <c r="J107" s="84"/>
      <c r="K107" s="84"/>
    </row>
    <row r="108" spans="1:11" ht="14.25" customHeight="1">
      <c r="A108" s="143" t="s">
        <v>145</v>
      </c>
      <c r="B108" s="143"/>
      <c r="C108" s="143"/>
      <c r="D108" s="143"/>
      <c r="E108" s="143"/>
      <c r="F108" s="143"/>
      <c r="G108" s="143"/>
      <c r="H108" s="143"/>
      <c r="I108" s="82">
        <v>101</v>
      </c>
      <c r="J108" s="84">
        <v>1428815</v>
      </c>
      <c r="K108" s="84">
        <v>1328217</v>
      </c>
    </row>
    <row r="109" spans="1:11" ht="14.25" customHeight="1">
      <c r="A109" s="143" t="s">
        <v>146</v>
      </c>
      <c r="B109" s="143"/>
      <c r="C109" s="143"/>
      <c r="D109" s="143"/>
      <c r="E109" s="143"/>
      <c r="F109" s="143"/>
      <c r="G109" s="143"/>
      <c r="H109" s="143"/>
      <c r="I109" s="82">
        <v>102</v>
      </c>
      <c r="J109" s="84">
        <v>2176281</v>
      </c>
      <c r="K109" s="84">
        <v>5277173</v>
      </c>
    </row>
    <row r="110" spans="1:11" ht="12.75" customHeight="1">
      <c r="A110" s="143" t="s">
        <v>147</v>
      </c>
      <c r="B110" s="143"/>
      <c r="C110" s="143"/>
      <c r="D110" s="143"/>
      <c r="E110" s="143"/>
      <c r="F110" s="143"/>
      <c r="G110" s="143"/>
      <c r="H110" s="143"/>
      <c r="I110" s="82">
        <v>103</v>
      </c>
      <c r="J110" s="84"/>
      <c r="K110" s="84"/>
    </row>
    <row r="111" spans="1:11" ht="12.75" customHeight="1">
      <c r="A111" s="143" t="s">
        <v>148</v>
      </c>
      <c r="B111" s="143"/>
      <c r="C111" s="143"/>
      <c r="D111" s="143"/>
      <c r="E111" s="143"/>
      <c r="F111" s="143"/>
      <c r="G111" s="143"/>
      <c r="H111" s="143"/>
      <c r="I111" s="82">
        <v>104</v>
      </c>
      <c r="J111" s="84"/>
      <c r="K111" s="84"/>
    </row>
    <row r="112" spans="1:11" ht="14.25" customHeight="1">
      <c r="A112" s="143" t="s">
        <v>149</v>
      </c>
      <c r="B112" s="143"/>
      <c r="C112" s="143"/>
      <c r="D112" s="143"/>
      <c r="E112" s="143"/>
      <c r="F112" s="143"/>
      <c r="G112" s="143"/>
      <c r="H112" s="143"/>
      <c r="I112" s="82">
        <v>105</v>
      </c>
      <c r="J112" s="84">
        <v>28698364</v>
      </c>
      <c r="K112" s="84">
        <v>18855158</v>
      </c>
    </row>
    <row r="113" spans="1:11" ht="14.25" customHeight="1">
      <c r="A113" s="146" t="s">
        <v>150</v>
      </c>
      <c r="B113" s="146"/>
      <c r="C113" s="146"/>
      <c r="D113" s="146"/>
      <c r="E113" s="146"/>
      <c r="F113" s="146"/>
      <c r="G113" s="146"/>
      <c r="H113" s="146"/>
      <c r="I113" s="82">
        <v>106</v>
      </c>
      <c r="J113" s="84">
        <v>2007795</v>
      </c>
      <c r="K113" s="84">
        <v>3323167</v>
      </c>
    </row>
    <row r="114" spans="1:11" ht="12.75" customHeight="1">
      <c r="A114" s="146" t="s">
        <v>151</v>
      </c>
      <c r="B114" s="146"/>
      <c r="C114" s="146"/>
      <c r="D114" s="146"/>
      <c r="E114" s="146"/>
      <c r="F114" s="146"/>
      <c r="G114" s="146"/>
      <c r="H114" s="146"/>
      <c r="I114" s="82">
        <v>107</v>
      </c>
      <c r="J114" s="83">
        <f>J69+J86+J90+J100+J113</f>
        <v>846744125</v>
      </c>
      <c r="K114" s="83">
        <f>K69+K86+K90+K100+K113</f>
        <v>783743116</v>
      </c>
    </row>
    <row r="115" spans="1:11" ht="14.25" customHeight="1">
      <c r="A115" s="147" t="s">
        <v>152</v>
      </c>
      <c r="B115" s="147"/>
      <c r="C115" s="147"/>
      <c r="D115" s="147"/>
      <c r="E115" s="147"/>
      <c r="F115" s="147"/>
      <c r="G115" s="147"/>
      <c r="H115" s="147"/>
      <c r="I115" s="88">
        <v>108</v>
      </c>
      <c r="J115" s="86">
        <v>43796888</v>
      </c>
      <c r="K115" s="86">
        <v>42903009</v>
      </c>
    </row>
    <row r="116" spans="1:11" ht="12.75" customHeight="1">
      <c r="A116" s="148" t="s">
        <v>153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ht="12.75" customHeight="1">
      <c r="A117" s="115" t="s">
        <v>154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1" ht="12.75" customHeight="1">
      <c r="A118" s="143" t="s">
        <v>155</v>
      </c>
      <c r="B118" s="143"/>
      <c r="C118" s="143"/>
      <c r="D118" s="143"/>
      <c r="E118" s="143"/>
      <c r="F118" s="143"/>
      <c r="G118" s="143"/>
      <c r="H118" s="143"/>
      <c r="I118" s="82">
        <v>109</v>
      </c>
      <c r="J118" s="84"/>
      <c r="K118" s="84"/>
    </row>
    <row r="119" spans="1:11" ht="12.75" customHeight="1">
      <c r="A119" s="144" t="s">
        <v>156</v>
      </c>
      <c r="B119" s="144"/>
      <c r="C119" s="144"/>
      <c r="D119" s="144"/>
      <c r="E119" s="144"/>
      <c r="F119" s="144"/>
      <c r="G119" s="144"/>
      <c r="H119" s="144"/>
      <c r="I119" s="85">
        <v>110</v>
      </c>
      <c r="J119" s="86"/>
      <c r="K119" s="86"/>
    </row>
    <row r="120" spans="1:11" ht="12.75" customHeight="1">
      <c r="A120" s="145" t="s">
        <v>157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L61" sqref="L61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53" t="s">
        <v>158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2.75" customHeight="1">
      <c r="A2" s="165" t="s">
        <v>339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2.75" customHeight="1">
      <c r="A3" s="166" t="s">
        <v>336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3.25" customHeight="1">
      <c r="A4" s="156" t="s">
        <v>52</v>
      </c>
      <c r="B4" s="156"/>
      <c r="C4" s="156"/>
      <c r="D4" s="156"/>
      <c r="E4" s="156"/>
      <c r="F4" s="156"/>
      <c r="G4" s="156"/>
      <c r="H4" s="156"/>
      <c r="I4" s="75" t="s">
        <v>160</v>
      </c>
      <c r="J4" s="164" t="s">
        <v>54</v>
      </c>
      <c r="K4" s="164"/>
      <c r="L4" s="164" t="s">
        <v>55</v>
      </c>
      <c r="M4" s="164"/>
    </row>
    <row r="5" spans="1:13" ht="22.5">
      <c r="A5" s="156"/>
      <c r="B5" s="156"/>
      <c r="C5" s="156"/>
      <c r="D5" s="156"/>
      <c r="E5" s="156"/>
      <c r="F5" s="156"/>
      <c r="G5" s="156"/>
      <c r="H5" s="156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64">
        <v>1</v>
      </c>
      <c r="B6" s="164"/>
      <c r="C6" s="164"/>
      <c r="D6" s="164"/>
      <c r="E6" s="164"/>
      <c r="F6" s="164"/>
      <c r="G6" s="164"/>
      <c r="H6" s="164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15" t="s">
        <v>163</v>
      </c>
      <c r="B7" s="115"/>
      <c r="C7" s="115"/>
      <c r="D7" s="115"/>
      <c r="E7" s="115"/>
      <c r="F7" s="115"/>
      <c r="G7" s="115"/>
      <c r="H7" s="115"/>
      <c r="I7" s="80">
        <v>111</v>
      </c>
      <c r="J7" s="87">
        <f>SUM(J8:J9)</f>
        <v>429751355</v>
      </c>
      <c r="K7" s="87">
        <f>SUM(K8:K9)</f>
        <v>227381773</v>
      </c>
      <c r="L7" s="87">
        <f>SUM(L8:L9)</f>
        <v>401874913</v>
      </c>
      <c r="M7" s="87">
        <f>SUM(M8:M9)</f>
        <v>219902973</v>
      </c>
    </row>
    <row r="8" spans="1:13" ht="12.75" customHeight="1">
      <c r="A8" s="146" t="s">
        <v>164</v>
      </c>
      <c r="B8" s="146"/>
      <c r="C8" s="146"/>
      <c r="D8" s="146"/>
      <c r="E8" s="146"/>
      <c r="F8" s="146"/>
      <c r="G8" s="146"/>
      <c r="H8" s="146"/>
      <c r="I8" s="82">
        <v>112</v>
      </c>
      <c r="J8" s="84">
        <v>427867358</v>
      </c>
      <c r="K8" s="84">
        <v>227204326</v>
      </c>
      <c r="L8" s="84">
        <v>401186432</v>
      </c>
      <c r="M8" s="84">
        <v>219520364</v>
      </c>
    </row>
    <row r="9" spans="1:13" ht="12.75" customHeight="1">
      <c r="A9" s="146" t="s">
        <v>165</v>
      </c>
      <c r="B9" s="146"/>
      <c r="C9" s="146"/>
      <c r="D9" s="146"/>
      <c r="E9" s="146"/>
      <c r="F9" s="146"/>
      <c r="G9" s="146"/>
      <c r="H9" s="146"/>
      <c r="I9" s="82">
        <v>113</v>
      </c>
      <c r="J9" s="84">
        <v>1883997</v>
      </c>
      <c r="K9" s="84">
        <v>177447</v>
      </c>
      <c r="L9" s="84">
        <v>688481</v>
      </c>
      <c r="M9" s="84">
        <v>382609</v>
      </c>
    </row>
    <row r="10" spans="1:13" ht="12.75" customHeight="1">
      <c r="A10" s="146" t="s">
        <v>166</v>
      </c>
      <c r="B10" s="146"/>
      <c r="C10" s="146"/>
      <c r="D10" s="146"/>
      <c r="E10" s="146"/>
      <c r="F10" s="146"/>
      <c r="G10" s="146"/>
      <c r="H10" s="146"/>
      <c r="I10" s="82">
        <v>114</v>
      </c>
      <c r="J10" s="83">
        <f>J11+J12+J16+J20+J21+J22+J25+J26</f>
        <v>427372346</v>
      </c>
      <c r="K10" s="83">
        <f>K11+K12+K16+K20+K21+K22+K25+K26</f>
        <v>225795762</v>
      </c>
      <c r="L10" s="83">
        <f>L11+L12+L16+L20+L21+L22+L25+L26</f>
        <v>401860186</v>
      </c>
      <c r="M10" s="83">
        <f>M11+M12+M16+M20+M21+M22+M25+M26</f>
        <v>219065431</v>
      </c>
    </row>
    <row r="11" spans="1:13" ht="12.75" customHeight="1">
      <c r="A11" s="146" t="s">
        <v>167</v>
      </c>
      <c r="B11" s="146"/>
      <c r="C11" s="146"/>
      <c r="D11" s="146"/>
      <c r="E11" s="146"/>
      <c r="F11" s="146"/>
      <c r="G11" s="146"/>
      <c r="H11" s="146"/>
      <c r="I11" s="82">
        <v>115</v>
      </c>
      <c r="J11" s="84"/>
      <c r="K11" s="84"/>
      <c r="L11" s="84"/>
      <c r="M11" s="84"/>
    </row>
    <row r="12" spans="1:13" ht="12.75" customHeight="1">
      <c r="A12" s="146" t="s">
        <v>168</v>
      </c>
      <c r="B12" s="146"/>
      <c r="C12" s="146"/>
      <c r="D12" s="146"/>
      <c r="E12" s="146"/>
      <c r="F12" s="146"/>
      <c r="G12" s="146"/>
      <c r="H12" s="146"/>
      <c r="I12" s="82">
        <v>116</v>
      </c>
      <c r="J12" s="83">
        <f>SUM(J13:J15)</f>
        <v>390067505</v>
      </c>
      <c r="K12" s="83">
        <f>SUM(K13:K15)</f>
        <v>206984022</v>
      </c>
      <c r="L12" s="83">
        <f>SUM(L13:L15)</f>
        <v>369177060</v>
      </c>
      <c r="M12" s="83">
        <f>SUM(M13:M15)</f>
        <v>202196714</v>
      </c>
    </row>
    <row r="13" spans="1:13" ht="14.25" customHeight="1">
      <c r="A13" s="143" t="s">
        <v>169</v>
      </c>
      <c r="B13" s="143"/>
      <c r="C13" s="143"/>
      <c r="D13" s="143"/>
      <c r="E13" s="143"/>
      <c r="F13" s="143"/>
      <c r="G13" s="143"/>
      <c r="H13" s="143"/>
      <c r="I13" s="82">
        <v>117</v>
      </c>
      <c r="J13" s="84">
        <v>3339370</v>
      </c>
      <c r="K13" s="84">
        <v>1720513</v>
      </c>
      <c r="L13" s="84">
        <v>3504028</v>
      </c>
      <c r="M13" s="84">
        <v>1711948</v>
      </c>
    </row>
    <row r="14" spans="1:13" ht="14.25" customHeight="1">
      <c r="A14" s="143" t="s">
        <v>170</v>
      </c>
      <c r="B14" s="143"/>
      <c r="C14" s="143"/>
      <c r="D14" s="143"/>
      <c r="E14" s="143"/>
      <c r="F14" s="143"/>
      <c r="G14" s="143"/>
      <c r="H14" s="143"/>
      <c r="I14" s="82">
        <v>118</v>
      </c>
      <c r="J14" s="84">
        <v>377598300</v>
      </c>
      <c r="K14" s="84">
        <v>200100982</v>
      </c>
      <c r="L14" s="84">
        <v>356532468</v>
      </c>
      <c r="M14" s="84">
        <v>195369026</v>
      </c>
    </row>
    <row r="15" spans="1:13" ht="14.25" customHeight="1">
      <c r="A15" s="143" t="s">
        <v>171</v>
      </c>
      <c r="B15" s="143"/>
      <c r="C15" s="143"/>
      <c r="D15" s="143"/>
      <c r="E15" s="143"/>
      <c r="F15" s="143"/>
      <c r="G15" s="143"/>
      <c r="H15" s="143"/>
      <c r="I15" s="82">
        <v>119</v>
      </c>
      <c r="J15" s="84">
        <v>9129835</v>
      </c>
      <c r="K15" s="84">
        <v>5162527</v>
      </c>
      <c r="L15" s="84">
        <v>9140564</v>
      </c>
      <c r="M15" s="84">
        <v>5115740</v>
      </c>
    </row>
    <row r="16" spans="1:13" ht="12.75" customHeight="1">
      <c r="A16" s="146" t="s">
        <v>172</v>
      </c>
      <c r="B16" s="146"/>
      <c r="C16" s="146"/>
      <c r="D16" s="146"/>
      <c r="E16" s="146"/>
      <c r="F16" s="146"/>
      <c r="G16" s="146"/>
      <c r="H16" s="146"/>
      <c r="I16" s="82">
        <v>120</v>
      </c>
      <c r="J16" s="83">
        <f>SUM(J17:J19)</f>
        <v>21411684</v>
      </c>
      <c r="K16" s="83">
        <f>SUM(K17:K19)</f>
        <v>9881868</v>
      </c>
      <c r="L16" s="83">
        <f>SUM(L17:L19)</f>
        <v>18794921</v>
      </c>
      <c r="M16" s="83">
        <f>SUM(M17:M19)</f>
        <v>9400898</v>
      </c>
    </row>
    <row r="17" spans="1:13" ht="14.25" customHeight="1">
      <c r="A17" s="143" t="s">
        <v>173</v>
      </c>
      <c r="B17" s="143"/>
      <c r="C17" s="143"/>
      <c r="D17" s="143"/>
      <c r="E17" s="143"/>
      <c r="F17" s="143"/>
      <c r="G17" s="143"/>
      <c r="H17" s="143"/>
      <c r="I17" s="82">
        <v>121</v>
      </c>
      <c r="J17" s="84">
        <v>13441218</v>
      </c>
      <c r="K17" s="84">
        <v>6283029</v>
      </c>
      <c r="L17" s="84">
        <v>12062905</v>
      </c>
      <c r="M17" s="84">
        <v>6031413</v>
      </c>
    </row>
    <row r="18" spans="1:13" ht="14.25" customHeight="1">
      <c r="A18" s="143" t="s">
        <v>174</v>
      </c>
      <c r="B18" s="143"/>
      <c r="C18" s="143"/>
      <c r="D18" s="143"/>
      <c r="E18" s="143"/>
      <c r="F18" s="143"/>
      <c r="G18" s="143"/>
      <c r="H18" s="143"/>
      <c r="I18" s="82">
        <v>122</v>
      </c>
      <c r="J18" s="84">
        <v>4926127</v>
      </c>
      <c r="K18" s="84">
        <v>2246801</v>
      </c>
      <c r="L18" s="84">
        <v>4251629</v>
      </c>
      <c r="M18" s="84">
        <v>2128885</v>
      </c>
    </row>
    <row r="19" spans="1:13" ht="14.25" customHeight="1">
      <c r="A19" s="143" t="s">
        <v>175</v>
      </c>
      <c r="B19" s="143"/>
      <c r="C19" s="143"/>
      <c r="D19" s="143"/>
      <c r="E19" s="143"/>
      <c r="F19" s="143"/>
      <c r="G19" s="143"/>
      <c r="H19" s="143"/>
      <c r="I19" s="82">
        <v>123</v>
      </c>
      <c r="J19" s="84">
        <v>3044339</v>
      </c>
      <c r="K19" s="84">
        <v>1352038</v>
      </c>
      <c r="L19" s="84">
        <v>2480387</v>
      </c>
      <c r="M19" s="84">
        <v>1240600</v>
      </c>
    </row>
    <row r="20" spans="1:13" ht="14.25" customHeight="1">
      <c r="A20" s="146" t="s">
        <v>176</v>
      </c>
      <c r="B20" s="146"/>
      <c r="C20" s="146"/>
      <c r="D20" s="146"/>
      <c r="E20" s="146"/>
      <c r="F20" s="146"/>
      <c r="G20" s="146"/>
      <c r="H20" s="146"/>
      <c r="I20" s="82">
        <v>124</v>
      </c>
      <c r="J20" s="84">
        <v>4870260</v>
      </c>
      <c r="K20" s="84">
        <v>2435130</v>
      </c>
      <c r="L20" s="84">
        <v>4544178</v>
      </c>
      <c r="M20" s="84">
        <v>2272089</v>
      </c>
    </row>
    <row r="21" spans="1:13" ht="14.25" customHeight="1">
      <c r="A21" s="146" t="s">
        <v>177</v>
      </c>
      <c r="B21" s="146"/>
      <c r="C21" s="146"/>
      <c r="D21" s="146"/>
      <c r="E21" s="146"/>
      <c r="F21" s="146"/>
      <c r="G21" s="146"/>
      <c r="H21" s="146"/>
      <c r="I21" s="82">
        <v>125</v>
      </c>
      <c r="J21" s="84">
        <v>9157321</v>
      </c>
      <c r="K21" s="84">
        <v>5199832</v>
      </c>
      <c r="L21" s="84">
        <v>8323273</v>
      </c>
      <c r="M21" s="84">
        <v>4708709</v>
      </c>
    </row>
    <row r="22" spans="1:13" ht="12.75" customHeight="1">
      <c r="A22" s="146" t="s">
        <v>178</v>
      </c>
      <c r="B22" s="146"/>
      <c r="C22" s="146"/>
      <c r="D22" s="146"/>
      <c r="E22" s="146"/>
      <c r="F22" s="146"/>
      <c r="G22" s="146"/>
      <c r="H22" s="146"/>
      <c r="I22" s="82">
        <v>126</v>
      </c>
      <c r="J22" s="83">
        <f>SUM(J23:J24)</f>
        <v>1182412</v>
      </c>
      <c r="K22" s="83">
        <f>SUM(K23:K24)</f>
        <v>1182308</v>
      </c>
      <c r="L22" s="83">
        <f>SUM(L23:L24)</f>
        <v>0</v>
      </c>
      <c r="M22" s="83">
        <f>SUM(M23:M24)</f>
        <v>0</v>
      </c>
    </row>
    <row r="23" spans="1:13" ht="12.75" customHeight="1">
      <c r="A23" s="143" t="s">
        <v>179</v>
      </c>
      <c r="B23" s="143"/>
      <c r="C23" s="143"/>
      <c r="D23" s="143"/>
      <c r="E23" s="143"/>
      <c r="F23" s="143"/>
      <c r="G23" s="143"/>
      <c r="H23" s="143"/>
      <c r="I23" s="82">
        <v>127</v>
      </c>
      <c r="J23" s="84"/>
      <c r="K23" s="84"/>
      <c r="L23" s="84"/>
      <c r="M23" s="84"/>
    </row>
    <row r="24" spans="1:13" ht="14.25" customHeight="1">
      <c r="A24" s="143" t="s">
        <v>180</v>
      </c>
      <c r="B24" s="143"/>
      <c r="C24" s="143"/>
      <c r="D24" s="143"/>
      <c r="E24" s="143"/>
      <c r="F24" s="143"/>
      <c r="G24" s="143"/>
      <c r="H24" s="143"/>
      <c r="I24" s="82">
        <v>128</v>
      </c>
      <c r="J24" s="84">
        <v>1182412</v>
      </c>
      <c r="K24" s="84">
        <v>1182308</v>
      </c>
      <c r="L24" s="84"/>
      <c r="M24" s="84"/>
    </row>
    <row r="25" spans="1:13" ht="12.75" customHeight="1">
      <c r="A25" s="146" t="s">
        <v>181</v>
      </c>
      <c r="B25" s="146"/>
      <c r="C25" s="146"/>
      <c r="D25" s="146"/>
      <c r="E25" s="146"/>
      <c r="F25" s="146"/>
      <c r="G25" s="146"/>
      <c r="H25" s="146"/>
      <c r="I25" s="82">
        <v>129</v>
      </c>
      <c r="J25" s="84"/>
      <c r="K25" s="84"/>
      <c r="L25" s="84"/>
      <c r="M25" s="84"/>
    </row>
    <row r="26" spans="1:13" ht="14.25" customHeight="1">
      <c r="A26" s="146" t="s">
        <v>182</v>
      </c>
      <c r="B26" s="146"/>
      <c r="C26" s="146"/>
      <c r="D26" s="146"/>
      <c r="E26" s="146"/>
      <c r="F26" s="146"/>
      <c r="G26" s="146"/>
      <c r="H26" s="146"/>
      <c r="I26" s="82">
        <v>130</v>
      </c>
      <c r="J26" s="84">
        <v>683164</v>
      </c>
      <c r="K26" s="84">
        <v>112602</v>
      </c>
      <c r="L26" s="84">
        <v>1020754</v>
      </c>
      <c r="M26" s="84">
        <v>487021</v>
      </c>
    </row>
    <row r="27" spans="1:13" ht="12.75" customHeight="1">
      <c r="A27" s="146" t="s">
        <v>183</v>
      </c>
      <c r="B27" s="146"/>
      <c r="C27" s="146"/>
      <c r="D27" s="146"/>
      <c r="E27" s="146"/>
      <c r="F27" s="146"/>
      <c r="G27" s="146"/>
      <c r="H27" s="146"/>
      <c r="I27" s="82">
        <v>131</v>
      </c>
      <c r="J27" s="83">
        <f>SUM(J28:J32)</f>
        <v>6335324</v>
      </c>
      <c r="K27" s="83">
        <f>SUM(K28:K32)</f>
        <v>3737908</v>
      </c>
      <c r="L27" s="83">
        <f>SUM(L28:L32)</f>
        <v>6848748</v>
      </c>
      <c r="M27" s="83">
        <f>SUM(M28:M32)</f>
        <v>3480908</v>
      </c>
    </row>
    <row r="28" spans="1:13" ht="24.75" customHeight="1">
      <c r="A28" s="146" t="s">
        <v>184</v>
      </c>
      <c r="B28" s="146"/>
      <c r="C28" s="146"/>
      <c r="D28" s="146"/>
      <c r="E28" s="146"/>
      <c r="F28" s="146"/>
      <c r="G28" s="146"/>
      <c r="H28" s="146"/>
      <c r="I28" s="82">
        <v>132</v>
      </c>
      <c r="J28" s="84">
        <v>251164</v>
      </c>
      <c r="K28" s="84">
        <v>113732</v>
      </c>
      <c r="L28" s="84">
        <v>45990</v>
      </c>
      <c r="M28" s="84">
        <v>16495</v>
      </c>
    </row>
    <row r="29" spans="1:13" ht="24.75" customHeight="1">
      <c r="A29" s="146" t="s">
        <v>185</v>
      </c>
      <c r="B29" s="146"/>
      <c r="C29" s="146"/>
      <c r="D29" s="146"/>
      <c r="E29" s="146"/>
      <c r="F29" s="146"/>
      <c r="G29" s="146"/>
      <c r="H29" s="146"/>
      <c r="I29" s="82">
        <v>133</v>
      </c>
      <c r="J29" s="84">
        <v>5008695</v>
      </c>
      <c r="K29" s="84">
        <v>3075139</v>
      </c>
      <c r="L29" s="84">
        <v>5463404</v>
      </c>
      <c r="M29" s="84">
        <v>2782618</v>
      </c>
    </row>
    <row r="30" spans="1:13" ht="14.25" customHeight="1">
      <c r="A30" s="146" t="s">
        <v>186</v>
      </c>
      <c r="B30" s="146"/>
      <c r="C30" s="146"/>
      <c r="D30" s="146"/>
      <c r="E30" s="146"/>
      <c r="F30" s="146"/>
      <c r="G30" s="146"/>
      <c r="H30" s="146"/>
      <c r="I30" s="82">
        <v>134</v>
      </c>
      <c r="J30" s="84">
        <v>1075465</v>
      </c>
      <c r="K30" s="84">
        <v>549037</v>
      </c>
      <c r="L30" s="84">
        <v>1339354</v>
      </c>
      <c r="M30" s="84">
        <v>681795</v>
      </c>
    </row>
    <row r="31" spans="1:13" ht="12.75" customHeight="1">
      <c r="A31" s="146" t="s">
        <v>187</v>
      </c>
      <c r="B31" s="146"/>
      <c r="C31" s="146"/>
      <c r="D31" s="146"/>
      <c r="E31" s="146"/>
      <c r="F31" s="146"/>
      <c r="G31" s="146"/>
      <c r="H31" s="146"/>
      <c r="I31" s="82">
        <v>135</v>
      </c>
      <c r="J31" s="84"/>
      <c r="K31" s="84"/>
      <c r="L31" s="84"/>
      <c r="M31" s="84"/>
    </row>
    <row r="32" spans="1:13" ht="12.7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82">
        <v>136</v>
      </c>
      <c r="J32" s="84"/>
      <c r="K32" s="84"/>
      <c r="L32" s="84"/>
      <c r="M32" s="84"/>
    </row>
    <row r="33" spans="1:13" ht="12.75" customHeight="1">
      <c r="A33" s="146" t="s">
        <v>189</v>
      </c>
      <c r="B33" s="146"/>
      <c r="C33" s="146"/>
      <c r="D33" s="146"/>
      <c r="E33" s="146"/>
      <c r="F33" s="146"/>
      <c r="G33" s="146"/>
      <c r="H33" s="146"/>
      <c r="I33" s="82">
        <v>137</v>
      </c>
      <c r="J33" s="83">
        <f>SUM(J34:J37)</f>
        <v>7791133</v>
      </c>
      <c r="K33" s="83">
        <f>SUM(K34:K37)</f>
        <v>4871401</v>
      </c>
      <c r="L33" s="83">
        <f>SUM(L34:L37)</f>
        <v>6288766</v>
      </c>
      <c r="M33" s="83">
        <f>SUM(M34:M37)</f>
        <v>3976957</v>
      </c>
    </row>
    <row r="34" spans="1:13" ht="12.75" customHeight="1">
      <c r="A34" s="146" t="s">
        <v>190</v>
      </c>
      <c r="B34" s="146"/>
      <c r="C34" s="146"/>
      <c r="D34" s="146"/>
      <c r="E34" s="146"/>
      <c r="F34" s="146"/>
      <c r="G34" s="146"/>
      <c r="H34" s="146"/>
      <c r="I34" s="82">
        <v>138</v>
      </c>
      <c r="J34" s="84"/>
      <c r="K34" s="84"/>
      <c r="L34" s="84"/>
      <c r="M34" s="84"/>
    </row>
    <row r="35" spans="1:13" ht="24.75" customHeight="1">
      <c r="A35" s="146" t="s">
        <v>191</v>
      </c>
      <c r="B35" s="146"/>
      <c r="C35" s="146"/>
      <c r="D35" s="146"/>
      <c r="E35" s="146"/>
      <c r="F35" s="146"/>
      <c r="G35" s="146"/>
      <c r="H35" s="146"/>
      <c r="I35" s="82">
        <v>139</v>
      </c>
      <c r="J35" s="84">
        <v>6612126</v>
      </c>
      <c r="K35" s="84">
        <v>4122662</v>
      </c>
      <c r="L35" s="84">
        <v>5194254</v>
      </c>
      <c r="M35" s="84">
        <v>3350586</v>
      </c>
    </row>
    <row r="36" spans="1:13" ht="12.75" customHeight="1">
      <c r="A36" s="146" t="s">
        <v>192</v>
      </c>
      <c r="B36" s="146"/>
      <c r="C36" s="146"/>
      <c r="D36" s="146"/>
      <c r="E36" s="146"/>
      <c r="F36" s="146"/>
      <c r="G36" s="146"/>
      <c r="H36" s="146"/>
      <c r="I36" s="82">
        <v>140</v>
      </c>
      <c r="J36" s="84"/>
      <c r="K36" s="84"/>
      <c r="L36" s="84"/>
      <c r="M36" s="84"/>
    </row>
    <row r="37" spans="1:13" ht="14.25" customHeight="1">
      <c r="A37" s="146" t="s">
        <v>193</v>
      </c>
      <c r="B37" s="146"/>
      <c r="C37" s="146"/>
      <c r="D37" s="146"/>
      <c r="E37" s="146"/>
      <c r="F37" s="146"/>
      <c r="G37" s="146"/>
      <c r="H37" s="146"/>
      <c r="I37" s="82">
        <v>141</v>
      </c>
      <c r="J37" s="84">
        <v>1179007</v>
      </c>
      <c r="K37" s="84">
        <v>748739</v>
      </c>
      <c r="L37" s="84">
        <v>1094512</v>
      </c>
      <c r="M37" s="84">
        <v>626371</v>
      </c>
    </row>
    <row r="38" spans="1:13" ht="12.75" customHeight="1">
      <c r="A38" s="146" t="s">
        <v>194</v>
      </c>
      <c r="B38" s="146"/>
      <c r="C38" s="146"/>
      <c r="D38" s="146"/>
      <c r="E38" s="146"/>
      <c r="F38" s="146"/>
      <c r="G38" s="146"/>
      <c r="H38" s="146"/>
      <c r="I38" s="82">
        <v>142</v>
      </c>
      <c r="J38" s="84"/>
      <c r="K38" s="84"/>
      <c r="L38" s="84"/>
      <c r="M38" s="84"/>
    </row>
    <row r="39" spans="1:13" ht="12.75" customHeight="1">
      <c r="A39" s="146" t="s">
        <v>195</v>
      </c>
      <c r="B39" s="146"/>
      <c r="C39" s="146"/>
      <c r="D39" s="146"/>
      <c r="E39" s="146"/>
      <c r="F39" s="146"/>
      <c r="G39" s="146"/>
      <c r="H39" s="146"/>
      <c r="I39" s="82">
        <v>143</v>
      </c>
      <c r="J39" s="84"/>
      <c r="K39" s="84"/>
      <c r="L39" s="84"/>
      <c r="M39" s="84"/>
    </row>
    <row r="40" spans="1:13" ht="12.75" customHeight="1">
      <c r="A40" s="146" t="s">
        <v>196</v>
      </c>
      <c r="B40" s="146"/>
      <c r="C40" s="146"/>
      <c r="D40" s="146"/>
      <c r="E40" s="146"/>
      <c r="F40" s="146"/>
      <c r="G40" s="146"/>
      <c r="H40" s="146"/>
      <c r="I40" s="82">
        <v>144</v>
      </c>
      <c r="J40" s="84"/>
      <c r="K40" s="84"/>
      <c r="L40" s="84"/>
      <c r="M40" s="84"/>
    </row>
    <row r="41" spans="1:13" ht="12.75" customHeight="1">
      <c r="A41" s="146" t="s">
        <v>197</v>
      </c>
      <c r="B41" s="146"/>
      <c r="C41" s="146"/>
      <c r="D41" s="146"/>
      <c r="E41" s="146"/>
      <c r="F41" s="146"/>
      <c r="G41" s="146"/>
      <c r="H41" s="146"/>
      <c r="I41" s="82">
        <v>145</v>
      </c>
      <c r="J41" s="84"/>
      <c r="K41" s="84"/>
      <c r="L41" s="84"/>
      <c r="M41" s="84"/>
    </row>
    <row r="42" spans="1:13" ht="12.75" customHeight="1">
      <c r="A42" s="146" t="s">
        <v>198</v>
      </c>
      <c r="B42" s="146"/>
      <c r="C42" s="146"/>
      <c r="D42" s="146"/>
      <c r="E42" s="146"/>
      <c r="F42" s="146"/>
      <c r="G42" s="146"/>
      <c r="H42" s="146"/>
      <c r="I42" s="82">
        <v>146</v>
      </c>
      <c r="J42" s="83">
        <f>J7+J27+J38+J40</f>
        <v>436086679</v>
      </c>
      <c r="K42" s="83">
        <f>K7+K27+K38+K40</f>
        <v>231119681</v>
      </c>
      <c r="L42" s="83">
        <f>L7+L27+L38+L40</f>
        <v>408723661</v>
      </c>
      <c r="M42" s="83">
        <f>M7+M27+M38+M40</f>
        <v>223383881</v>
      </c>
    </row>
    <row r="43" spans="1:13" ht="12.75" customHeight="1">
      <c r="A43" s="146" t="s">
        <v>199</v>
      </c>
      <c r="B43" s="146"/>
      <c r="C43" s="146"/>
      <c r="D43" s="146"/>
      <c r="E43" s="146"/>
      <c r="F43" s="146"/>
      <c r="G43" s="146"/>
      <c r="H43" s="146"/>
      <c r="I43" s="82">
        <v>147</v>
      </c>
      <c r="J43" s="83">
        <f>J10+J33+J39+J41</f>
        <v>435163479</v>
      </c>
      <c r="K43" s="83">
        <f>K10+K33+K39+K41</f>
        <v>230667163</v>
      </c>
      <c r="L43" s="83">
        <f>L10+L33+L39+L41</f>
        <v>408148952</v>
      </c>
      <c r="M43" s="83">
        <f>M10+M33+M39+M41</f>
        <v>223042388</v>
      </c>
    </row>
    <row r="44" spans="1:13" ht="12.75" customHeight="1">
      <c r="A44" s="146" t="s">
        <v>200</v>
      </c>
      <c r="B44" s="146"/>
      <c r="C44" s="146"/>
      <c r="D44" s="146"/>
      <c r="E44" s="146"/>
      <c r="F44" s="146"/>
      <c r="G44" s="146"/>
      <c r="H44" s="146"/>
      <c r="I44" s="82">
        <v>148</v>
      </c>
      <c r="J44" s="83">
        <f>J42-J43</f>
        <v>923200</v>
      </c>
      <c r="K44" s="83">
        <f>K42-K43</f>
        <v>452518</v>
      </c>
      <c r="L44" s="83">
        <f>L42-L43</f>
        <v>574709</v>
      </c>
      <c r="M44" s="83">
        <f>M42-M43</f>
        <v>341493</v>
      </c>
    </row>
    <row r="45" spans="1:13" ht="12.75" customHeight="1">
      <c r="A45" s="149" t="s">
        <v>201</v>
      </c>
      <c r="B45" s="149"/>
      <c r="C45" s="149"/>
      <c r="D45" s="149"/>
      <c r="E45" s="149"/>
      <c r="F45" s="149"/>
      <c r="G45" s="149"/>
      <c r="H45" s="149"/>
      <c r="I45" s="82">
        <v>149</v>
      </c>
      <c r="J45" s="83">
        <f>IF(J42&gt;J43,J42-J43,0)</f>
        <v>923200</v>
      </c>
      <c r="K45" s="83">
        <f>IF(K42&gt;K43,K42-K43,0)</f>
        <v>452518</v>
      </c>
      <c r="L45" s="83">
        <f>IF(L42&gt;L43,L42-L43,0)</f>
        <v>574709</v>
      </c>
      <c r="M45" s="83">
        <f>IF(M42&gt;M43,M42-M43,0)</f>
        <v>341493</v>
      </c>
    </row>
    <row r="46" spans="1:13" ht="12.75" customHeight="1">
      <c r="A46" s="149" t="s">
        <v>202</v>
      </c>
      <c r="B46" s="149"/>
      <c r="C46" s="149"/>
      <c r="D46" s="149"/>
      <c r="E46" s="149"/>
      <c r="F46" s="149"/>
      <c r="G46" s="149"/>
      <c r="H46" s="149"/>
      <c r="I46" s="82">
        <v>150</v>
      </c>
      <c r="J46" s="83">
        <f>IF(J43&gt;J42,J43-J42,0)</f>
        <v>0</v>
      </c>
      <c r="K46" s="83">
        <f>IF(K43&gt;K42,K43-K42,0)</f>
        <v>0</v>
      </c>
      <c r="L46" s="83">
        <f>IF(L43&gt;L42,L43-L42,0)</f>
        <v>0</v>
      </c>
      <c r="M46" s="83">
        <f>IF(M43&gt;M42,M43-M42,0)</f>
        <v>0</v>
      </c>
    </row>
    <row r="47" spans="1:13" ht="14.25" customHeight="1">
      <c r="A47" s="146" t="s">
        <v>203</v>
      </c>
      <c r="B47" s="146"/>
      <c r="C47" s="146"/>
      <c r="D47" s="146"/>
      <c r="E47" s="146"/>
      <c r="F47" s="146"/>
      <c r="G47" s="146"/>
      <c r="H47" s="146"/>
      <c r="I47" s="82">
        <v>151</v>
      </c>
      <c r="J47" s="84">
        <v>349233</v>
      </c>
      <c r="K47" s="84">
        <v>177443</v>
      </c>
      <c r="L47" s="84">
        <v>278753</v>
      </c>
      <c r="M47" s="84">
        <v>160458</v>
      </c>
    </row>
    <row r="48" spans="1:13" ht="12.75" customHeight="1">
      <c r="A48" s="146" t="s">
        <v>204</v>
      </c>
      <c r="B48" s="146"/>
      <c r="C48" s="146"/>
      <c r="D48" s="146"/>
      <c r="E48" s="146"/>
      <c r="F48" s="146"/>
      <c r="G48" s="146"/>
      <c r="H48" s="146"/>
      <c r="I48" s="82">
        <v>152</v>
      </c>
      <c r="J48" s="83">
        <f>J44-J47</f>
        <v>573967</v>
      </c>
      <c r="K48" s="83">
        <f>K44-K47</f>
        <v>275075</v>
      </c>
      <c r="L48" s="83">
        <f>L44-L47</f>
        <v>295956</v>
      </c>
      <c r="M48" s="83">
        <f>M44-M47</f>
        <v>181035</v>
      </c>
    </row>
    <row r="49" spans="1:13" ht="12.75" customHeight="1">
      <c r="A49" s="149" t="s">
        <v>205</v>
      </c>
      <c r="B49" s="149"/>
      <c r="C49" s="149"/>
      <c r="D49" s="149"/>
      <c r="E49" s="149"/>
      <c r="F49" s="149"/>
      <c r="G49" s="149"/>
      <c r="H49" s="149"/>
      <c r="I49" s="82">
        <v>153</v>
      </c>
      <c r="J49" s="83">
        <f>IF(J48&gt;0,J48,0)</f>
        <v>573967</v>
      </c>
      <c r="K49" s="83">
        <f>IF(K48&gt;0,K48,0)</f>
        <v>275075</v>
      </c>
      <c r="L49" s="83">
        <f>IF(L48&gt;0,L48,0)</f>
        <v>295956</v>
      </c>
      <c r="M49" s="83">
        <f>IF(M48&gt;0,M48,0)</f>
        <v>181035</v>
      </c>
    </row>
    <row r="50" spans="1:13" ht="12.75" customHeight="1">
      <c r="A50" s="162" t="s">
        <v>206</v>
      </c>
      <c r="B50" s="162"/>
      <c r="C50" s="162"/>
      <c r="D50" s="162"/>
      <c r="E50" s="162"/>
      <c r="F50" s="162"/>
      <c r="G50" s="162"/>
      <c r="H50" s="162"/>
      <c r="I50" s="88">
        <v>154</v>
      </c>
      <c r="J50" s="90">
        <f>IF(J48&lt;0,-J48,0)</f>
        <v>0</v>
      </c>
      <c r="K50" s="90">
        <f>IF(K48&lt;0,-K48,0)</f>
        <v>0</v>
      </c>
      <c r="L50" s="90">
        <f>IF(L48&lt;0,-L48,0)</f>
        <v>0</v>
      </c>
      <c r="M50" s="90">
        <f>IF(M48&lt;0,-M48,0)</f>
        <v>0</v>
      </c>
    </row>
    <row r="51" spans="1:13" ht="12.75" customHeight="1">
      <c r="A51" s="161" t="s">
        <v>207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 ht="12.75" customHeight="1">
      <c r="A52" s="163" t="s">
        <v>208</v>
      </c>
      <c r="B52" s="163"/>
      <c r="C52" s="163"/>
      <c r="D52" s="163"/>
      <c r="E52" s="163"/>
      <c r="F52" s="163"/>
      <c r="G52" s="163"/>
      <c r="H52" s="163"/>
      <c r="I52" s="91"/>
      <c r="J52" s="91"/>
      <c r="K52" s="91"/>
      <c r="L52" s="91"/>
      <c r="M52" s="92"/>
    </row>
    <row r="53" spans="1:13" ht="12.75" customHeight="1">
      <c r="A53" s="158" t="s">
        <v>209</v>
      </c>
      <c r="B53" s="158"/>
      <c r="C53" s="158"/>
      <c r="D53" s="158"/>
      <c r="E53" s="158"/>
      <c r="F53" s="158"/>
      <c r="G53" s="158"/>
      <c r="H53" s="158"/>
      <c r="I53" s="82">
        <v>155</v>
      </c>
      <c r="J53" s="84"/>
      <c r="K53" s="84"/>
      <c r="L53" s="84"/>
      <c r="M53" s="84"/>
    </row>
    <row r="54" spans="1:13" ht="12.75" customHeight="1">
      <c r="A54" s="158" t="s">
        <v>210</v>
      </c>
      <c r="B54" s="158"/>
      <c r="C54" s="158"/>
      <c r="D54" s="158"/>
      <c r="E54" s="158"/>
      <c r="F54" s="158"/>
      <c r="G54" s="158"/>
      <c r="H54" s="158"/>
      <c r="I54" s="82">
        <v>156</v>
      </c>
      <c r="J54" s="86"/>
      <c r="K54" s="86"/>
      <c r="L54" s="86"/>
      <c r="M54" s="86"/>
    </row>
    <row r="55" spans="1:13" ht="12.75" customHeight="1">
      <c r="A55" s="161" t="s">
        <v>211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 ht="14.25" customHeight="1">
      <c r="A56" s="115" t="s">
        <v>212</v>
      </c>
      <c r="B56" s="115"/>
      <c r="C56" s="115"/>
      <c r="D56" s="115"/>
      <c r="E56" s="115"/>
      <c r="F56" s="115"/>
      <c r="G56" s="115"/>
      <c r="H56" s="115"/>
      <c r="I56" s="93">
        <v>157</v>
      </c>
      <c r="J56" s="81">
        <v>573967</v>
      </c>
      <c r="K56" s="81">
        <v>275075</v>
      </c>
      <c r="L56" s="81">
        <v>295956</v>
      </c>
      <c r="M56" s="81">
        <v>181035</v>
      </c>
    </row>
    <row r="57" spans="1:13" ht="12.75" customHeight="1">
      <c r="A57" s="146" t="s">
        <v>213</v>
      </c>
      <c r="B57" s="146"/>
      <c r="C57" s="146"/>
      <c r="D57" s="146"/>
      <c r="E57" s="146"/>
      <c r="F57" s="146"/>
      <c r="G57" s="146"/>
      <c r="H57" s="146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46" t="s">
        <v>214</v>
      </c>
      <c r="B58" s="146"/>
      <c r="C58" s="146"/>
      <c r="D58" s="146"/>
      <c r="E58" s="146"/>
      <c r="F58" s="146"/>
      <c r="G58" s="146"/>
      <c r="H58" s="146"/>
      <c r="I58" s="82">
        <v>159</v>
      </c>
      <c r="J58" s="84"/>
      <c r="K58" s="84"/>
      <c r="L58" s="84"/>
      <c r="M58" s="84"/>
    </row>
    <row r="59" spans="1:13" ht="12.75" customHeight="1">
      <c r="A59" s="146" t="s">
        <v>215</v>
      </c>
      <c r="B59" s="146"/>
      <c r="C59" s="146"/>
      <c r="D59" s="146"/>
      <c r="E59" s="146"/>
      <c r="F59" s="146"/>
      <c r="G59" s="146"/>
      <c r="H59" s="146"/>
      <c r="I59" s="82">
        <v>160</v>
      </c>
      <c r="J59" s="84"/>
      <c r="K59" s="84"/>
      <c r="L59" s="84"/>
      <c r="M59" s="84"/>
    </row>
    <row r="60" spans="1:13" ht="24.75" customHeight="1">
      <c r="A60" s="146" t="s">
        <v>216</v>
      </c>
      <c r="B60" s="146"/>
      <c r="C60" s="146"/>
      <c r="D60" s="146"/>
      <c r="E60" s="146"/>
      <c r="F60" s="146"/>
      <c r="G60" s="146"/>
      <c r="H60" s="146"/>
      <c r="I60" s="82">
        <v>161</v>
      </c>
      <c r="J60" s="84">
        <v>0</v>
      </c>
      <c r="K60" s="84">
        <v>0</v>
      </c>
      <c r="L60" s="84">
        <v>0</v>
      </c>
      <c r="M60" s="84">
        <v>0</v>
      </c>
    </row>
    <row r="61" spans="1:13" ht="12.75" customHeight="1">
      <c r="A61" s="146" t="s">
        <v>217</v>
      </c>
      <c r="B61" s="146"/>
      <c r="C61" s="146"/>
      <c r="D61" s="146"/>
      <c r="E61" s="146"/>
      <c r="F61" s="146"/>
      <c r="G61" s="146"/>
      <c r="H61" s="146"/>
      <c r="I61" s="82">
        <v>162</v>
      </c>
      <c r="J61" s="84"/>
      <c r="K61" s="84"/>
      <c r="L61" s="84"/>
      <c r="M61" s="84"/>
    </row>
    <row r="62" spans="1:13" ht="12.75" customHeight="1">
      <c r="A62" s="146" t="s">
        <v>218</v>
      </c>
      <c r="B62" s="146"/>
      <c r="C62" s="146"/>
      <c r="D62" s="146"/>
      <c r="E62" s="146"/>
      <c r="F62" s="146"/>
      <c r="G62" s="146"/>
      <c r="H62" s="146"/>
      <c r="I62" s="82">
        <v>163</v>
      </c>
      <c r="J62" s="84"/>
      <c r="K62" s="84"/>
      <c r="L62" s="84"/>
      <c r="M62" s="84"/>
    </row>
    <row r="63" spans="1:13" ht="12.75" customHeight="1">
      <c r="A63" s="146" t="s">
        <v>219</v>
      </c>
      <c r="B63" s="146"/>
      <c r="C63" s="146"/>
      <c r="D63" s="146"/>
      <c r="E63" s="146"/>
      <c r="F63" s="146"/>
      <c r="G63" s="146"/>
      <c r="H63" s="146"/>
      <c r="I63" s="82">
        <v>164</v>
      </c>
      <c r="J63" s="84"/>
      <c r="K63" s="84"/>
      <c r="L63" s="84"/>
      <c r="M63" s="84"/>
    </row>
    <row r="64" spans="1:13" ht="12.75" customHeight="1">
      <c r="A64" s="146" t="s">
        <v>220</v>
      </c>
      <c r="B64" s="146"/>
      <c r="C64" s="146"/>
      <c r="D64" s="146"/>
      <c r="E64" s="146"/>
      <c r="F64" s="146"/>
      <c r="G64" s="146"/>
      <c r="H64" s="146"/>
      <c r="I64" s="82">
        <v>165</v>
      </c>
      <c r="J64" s="84"/>
      <c r="K64" s="84"/>
      <c r="L64" s="84"/>
      <c r="M64" s="84"/>
    </row>
    <row r="65" spans="1:13" ht="12.75" customHeight="1">
      <c r="A65" s="146" t="s">
        <v>221</v>
      </c>
      <c r="B65" s="146"/>
      <c r="C65" s="146"/>
      <c r="D65" s="146"/>
      <c r="E65" s="146"/>
      <c r="F65" s="146"/>
      <c r="G65" s="146"/>
      <c r="H65" s="146"/>
      <c r="I65" s="82">
        <v>166</v>
      </c>
      <c r="J65" s="84"/>
      <c r="K65" s="84"/>
      <c r="L65" s="84"/>
      <c r="M65" s="84"/>
    </row>
    <row r="66" spans="1:13" ht="12.75" customHeight="1">
      <c r="A66" s="146" t="s">
        <v>222</v>
      </c>
      <c r="B66" s="146"/>
      <c r="C66" s="146"/>
      <c r="D66" s="146"/>
      <c r="E66" s="146"/>
      <c r="F66" s="146"/>
      <c r="G66" s="146"/>
      <c r="H66" s="146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46" t="s">
        <v>223</v>
      </c>
      <c r="B67" s="146"/>
      <c r="C67" s="146"/>
      <c r="D67" s="146"/>
      <c r="E67" s="146"/>
      <c r="F67" s="146"/>
      <c r="G67" s="146"/>
      <c r="H67" s="146"/>
      <c r="I67" s="82">
        <v>168</v>
      </c>
      <c r="J67" s="90">
        <f>J56+J66</f>
        <v>573967</v>
      </c>
      <c r="K67" s="90">
        <f>K56+K66</f>
        <v>275075</v>
      </c>
      <c r="L67" s="90">
        <f>L56+L66</f>
        <v>295956</v>
      </c>
      <c r="M67" s="90">
        <f>M56+M66</f>
        <v>181035</v>
      </c>
    </row>
    <row r="68" spans="1:13" ht="12.75" customHeight="1">
      <c r="A68" s="160" t="s">
        <v>224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57" t="s">
        <v>225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12.75" customHeight="1">
      <c r="A70" s="158" t="s">
        <v>209</v>
      </c>
      <c r="B70" s="158"/>
      <c r="C70" s="158"/>
      <c r="D70" s="158"/>
      <c r="E70" s="158"/>
      <c r="F70" s="158"/>
      <c r="G70" s="158"/>
      <c r="H70" s="158"/>
      <c r="I70" s="82">
        <v>169</v>
      </c>
      <c r="J70" s="84"/>
      <c r="K70" s="84"/>
      <c r="L70" s="84"/>
      <c r="M70" s="84"/>
    </row>
    <row r="71" spans="1:13" ht="12.75" customHeight="1">
      <c r="A71" s="159" t="s">
        <v>210</v>
      </c>
      <c r="B71" s="159"/>
      <c r="C71" s="159"/>
      <c r="D71" s="159"/>
      <c r="E71" s="159"/>
      <c r="F71" s="159"/>
      <c r="G71" s="159"/>
      <c r="H71" s="159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M69"/>
    <mergeCell ref="A70:H70"/>
    <mergeCell ref="A71:H71"/>
    <mergeCell ref="A65:H65"/>
    <mergeCell ref="A66:H66"/>
    <mergeCell ref="A67:H67"/>
    <mergeCell ref="A68:M68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A12" sqref="A12:H12"/>
    </sheetView>
  </sheetViews>
  <sheetFormatPr defaultColWidth="9.140625" defaultRowHeight="12.75"/>
  <cols>
    <col min="1" max="9" width="9.140625" style="74" customWidth="1"/>
    <col min="10" max="10" width="9.7109375" style="74" customWidth="1"/>
    <col min="11" max="11" width="9.140625" style="113" customWidth="1"/>
    <col min="12" max="16384" width="9.140625" style="74" customWidth="1"/>
  </cols>
  <sheetData>
    <row r="1" spans="1:11" ht="12.75" customHeight="1">
      <c r="A1" s="171" t="s">
        <v>226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2" t="s">
        <v>339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customHeight="1">
      <c r="A3" s="173" t="s">
        <v>337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70">
        <v>1</v>
      </c>
      <c r="B5" s="170"/>
      <c r="C5" s="170"/>
      <c r="D5" s="170"/>
      <c r="E5" s="170"/>
      <c r="F5" s="170"/>
      <c r="G5" s="170"/>
      <c r="H5" s="170"/>
      <c r="I5" s="96">
        <v>2</v>
      </c>
      <c r="J5" s="97" t="s">
        <v>227</v>
      </c>
      <c r="K5" s="97" t="s">
        <v>228</v>
      </c>
    </row>
    <row r="6" spans="1:11" ht="12.75" customHeight="1">
      <c r="A6" s="148" t="s">
        <v>229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4.25" customHeight="1">
      <c r="A7" s="167" t="s">
        <v>230</v>
      </c>
      <c r="B7" s="167"/>
      <c r="C7" s="167"/>
      <c r="D7" s="167"/>
      <c r="E7" s="167"/>
      <c r="F7" s="167"/>
      <c r="G7" s="167"/>
      <c r="H7" s="167"/>
      <c r="I7" s="82">
        <v>1</v>
      </c>
      <c r="J7" s="98">
        <v>923200</v>
      </c>
      <c r="K7" s="84">
        <v>574709</v>
      </c>
    </row>
    <row r="8" spans="1:11" ht="12.75" customHeight="1">
      <c r="A8" s="167" t="s">
        <v>231</v>
      </c>
      <c r="B8" s="167"/>
      <c r="C8" s="167"/>
      <c r="D8" s="167"/>
      <c r="E8" s="167"/>
      <c r="F8" s="167"/>
      <c r="G8" s="167"/>
      <c r="H8" s="167"/>
      <c r="I8" s="82">
        <v>2</v>
      </c>
      <c r="J8" s="98">
        <v>4870260</v>
      </c>
      <c r="K8" s="84">
        <v>4544178</v>
      </c>
    </row>
    <row r="9" spans="1:11" ht="12.75" customHeight="1">
      <c r="A9" s="167" t="s">
        <v>232</v>
      </c>
      <c r="B9" s="167"/>
      <c r="C9" s="167"/>
      <c r="D9" s="167"/>
      <c r="E9" s="167"/>
      <c r="F9" s="167"/>
      <c r="G9" s="167"/>
      <c r="H9" s="167"/>
      <c r="I9" s="82">
        <v>3</v>
      </c>
      <c r="J9" s="98">
        <v>7563850</v>
      </c>
      <c r="K9" s="84"/>
    </row>
    <row r="10" spans="1:11" ht="12.75" customHeight="1">
      <c r="A10" s="167" t="s">
        <v>233</v>
      </c>
      <c r="B10" s="167"/>
      <c r="C10" s="167"/>
      <c r="D10" s="167"/>
      <c r="E10" s="167"/>
      <c r="F10" s="167"/>
      <c r="G10" s="167"/>
      <c r="H10" s="167"/>
      <c r="I10" s="82">
        <v>4</v>
      </c>
      <c r="J10" s="98">
        <v>26632911</v>
      </c>
      <c r="K10" s="84">
        <v>56818130</v>
      </c>
    </row>
    <row r="11" spans="1:11" ht="12.75" customHeight="1">
      <c r="A11" s="167" t="s">
        <v>234</v>
      </c>
      <c r="B11" s="167"/>
      <c r="C11" s="167"/>
      <c r="D11" s="167"/>
      <c r="E11" s="167"/>
      <c r="F11" s="167"/>
      <c r="G11" s="167"/>
      <c r="H11" s="167"/>
      <c r="I11" s="82">
        <v>5</v>
      </c>
      <c r="J11" s="98"/>
      <c r="K11" s="84">
        <v>1057685</v>
      </c>
    </row>
    <row r="12" spans="1:11" ht="14.25" customHeight="1">
      <c r="A12" s="167" t="s">
        <v>235</v>
      </c>
      <c r="B12" s="167"/>
      <c r="C12" s="167"/>
      <c r="D12" s="167"/>
      <c r="E12" s="167"/>
      <c r="F12" s="167"/>
      <c r="G12" s="167"/>
      <c r="H12" s="167"/>
      <c r="I12" s="82">
        <v>6</v>
      </c>
      <c r="J12" s="98"/>
      <c r="K12" s="84">
        <v>1785965</v>
      </c>
    </row>
    <row r="13" spans="1:11" ht="12.75" customHeight="1">
      <c r="A13" s="169" t="s">
        <v>236</v>
      </c>
      <c r="B13" s="169"/>
      <c r="C13" s="169"/>
      <c r="D13" s="169"/>
      <c r="E13" s="169"/>
      <c r="F13" s="169"/>
      <c r="G13" s="169"/>
      <c r="H13" s="169"/>
      <c r="I13" s="82">
        <v>7</v>
      </c>
      <c r="J13" s="99">
        <f>SUM(J7:J12)</f>
        <v>39990221</v>
      </c>
      <c r="K13" s="83">
        <f>SUM(K7:K12)</f>
        <v>64780667</v>
      </c>
    </row>
    <row r="14" spans="1:11" ht="14.25" customHeight="1">
      <c r="A14" s="167" t="s">
        <v>237</v>
      </c>
      <c r="B14" s="167"/>
      <c r="C14" s="167"/>
      <c r="D14" s="167"/>
      <c r="E14" s="167"/>
      <c r="F14" s="167"/>
      <c r="G14" s="167"/>
      <c r="H14" s="167"/>
      <c r="I14" s="82">
        <v>8</v>
      </c>
      <c r="J14" s="98"/>
      <c r="K14" s="84">
        <v>54652986</v>
      </c>
    </row>
    <row r="15" spans="1:11" ht="12.75" customHeight="1">
      <c r="A15" s="167" t="s">
        <v>238</v>
      </c>
      <c r="B15" s="167"/>
      <c r="C15" s="167"/>
      <c r="D15" s="167"/>
      <c r="E15" s="167"/>
      <c r="F15" s="167"/>
      <c r="G15" s="167"/>
      <c r="H15" s="167"/>
      <c r="I15" s="82">
        <v>9</v>
      </c>
      <c r="J15" s="98"/>
      <c r="K15" s="84"/>
    </row>
    <row r="16" spans="1:11" ht="14.25" customHeight="1">
      <c r="A16" s="167" t="s">
        <v>239</v>
      </c>
      <c r="B16" s="167"/>
      <c r="C16" s="167"/>
      <c r="D16" s="167"/>
      <c r="E16" s="167"/>
      <c r="F16" s="167"/>
      <c r="G16" s="167"/>
      <c r="H16" s="167"/>
      <c r="I16" s="82">
        <v>10</v>
      </c>
      <c r="J16" s="98">
        <v>8488794</v>
      </c>
      <c r="K16" s="84"/>
    </row>
    <row r="17" spans="1:11" ht="12.75" customHeight="1">
      <c r="A17" s="167" t="s">
        <v>240</v>
      </c>
      <c r="B17" s="167"/>
      <c r="C17" s="167"/>
      <c r="D17" s="167"/>
      <c r="E17" s="167"/>
      <c r="F17" s="167"/>
      <c r="G17" s="167"/>
      <c r="H17" s="167"/>
      <c r="I17" s="82">
        <v>11</v>
      </c>
      <c r="J17" s="98">
        <v>1562437</v>
      </c>
      <c r="K17" s="84">
        <v>1253600</v>
      </c>
    </row>
    <row r="18" spans="1:11" ht="12.75" customHeight="1">
      <c r="A18" s="169" t="s">
        <v>241</v>
      </c>
      <c r="B18" s="169"/>
      <c r="C18" s="169"/>
      <c r="D18" s="169"/>
      <c r="E18" s="169"/>
      <c r="F18" s="169"/>
      <c r="G18" s="169"/>
      <c r="H18" s="169"/>
      <c r="I18" s="82">
        <v>12</v>
      </c>
      <c r="J18" s="99">
        <f>SUM(J14:J17)</f>
        <v>10051231</v>
      </c>
      <c r="K18" s="83">
        <f>SUM(K14:K17)</f>
        <v>55906586</v>
      </c>
    </row>
    <row r="19" spans="1:11" ht="12.75" customHeight="1">
      <c r="A19" s="169" t="s">
        <v>242</v>
      </c>
      <c r="B19" s="169"/>
      <c r="C19" s="169"/>
      <c r="D19" s="169"/>
      <c r="E19" s="169"/>
      <c r="F19" s="169"/>
      <c r="G19" s="169"/>
      <c r="H19" s="169"/>
      <c r="I19" s="82">
        <v>13</v>
      </c>
      <c r="J19" s="99">
        <f>IF(J13&gt;J18,J13-J18,0)</f>
        <v>29938990</v>
      </c>
      <c r="K19" s="83">
        <f>IF(K13&gt;K18,K13-K18,0)</f>
        <v>8874081</v>
      </c>
    </row>
    <row r="20" spans="1:11" ht="12.75" customHeight="1">
      <c r="A20" s="169" t="s">
        <v>243</v>
      </c>
      <c r="B20" s="169"/>
      <c r="C20" s="169"/>
      <c r="D20" s="169"/>
      <c r="E20" s="169"/>
      <c r="F20" s="169"/>
      <c r="G20" s="169"/>
      <c r="H20" s="169"/>
      <c r="I20" s="82">
        <v>14</v>
      </c>
      <c r="J20" s="99">
        <f>IF(J18&gt;J13,J18-J13,0)</f>
        <v>0</v>
      </c>
      <c r="K20" s="83">
        <f>IF(K18&gt;K13,K18-K13,0)</f>
        <v>0</v>
      </c>
    </row>
    <row r="21" spans="1:11" ht="12.75" customHeight="1">
      <c r="A21" s="148" t="s">
        <v>244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 customHeight="1">
      <c r="A22" s="167" t="s">
        <v>245</v>
      </c>
      <c r="B22" s="167"/>
      <c r="C22" s="167"/>
      <c r="D22" s="167"/>
      <c r="E22" s="167"/>
      <c r="F22" s="167"/>
      <c r="G22" s="167"/>
      <c r="H22" s="167"/>
      <c r="I22" s="82">
        <v>15</v>
      </c>
      <c r="J22" s="98">
        <v>14000</v>
      </c>
      <c r="K22" s="84">
        <v>14936</v>
      </c>
    </row>
    <row r="23" spans="1:11" ht="14.25" customHeight="1">
      <c r="A23" s="167" t="s">
        <v>246</v>
      </c>
      <c r="B23" s="167"/>
      <c r="C23" s="167"/>
      <c r="D23" s="167"/>
      <c r="E23" s="167"/>
      <c r="F23" s="167"/>
      <c r="G23" s="167"/>
      <c r="H23" s="167"/>
      <c r="I23" s="82">
        <v>16</v>
      </c>
      <c r="J23" s="98"/>
      <c r="K23" s="84">
        <v>2340</v>
      </c>
    </row>
    <row r="24" spans="1:11" ht="14.25" customHeight="1">
      <c r="A24" s="167" t="s">
        <v>247</v>
      </c>
      <c r="B24" s="167"/>
      <c r="C24" s="167"/>
      <c r="D24" s="167"/>
      <c r="E24" s="167"/>
      <c r="F24" s="167"/>
      <c r="G24" s="167"/>
      <c r="H24" s="167"/>
      <c r="I24" s="82">
        <v>17</v>
      </c>
      <c r="J24" s="98">
        <v>3410260</v>
      </c>
      <c r="K24" s="84">
        <v>3223614</v>
      </c>
    </row>
    <row r="25" spans="1:11" ht="14.25" customHeight="1">
      <c r="A25" s="167" t="s">
        <v>248</v>
      </c>
      <c r="B25" s="167"/>
      <c r="C25" s="167"/>
      <c r="D25" s="167"/>
      <c r="E25" s="167"/>
      <c r="F25" s="167"/>
      <c r="G25" s="167"/>
      <c r="H25" s="167"/>
      <c r="I25" s="82">
        <v>18</v>
      </c>
      <c r="J25" s="98">
        <v>145867</v>
      </c>
      <c r="K25" s="84"/>
    </row>
    <row r="26" spans="1:11" ht="12.75" customHeight="1">
      <c r="A26" s="167" t="s">
        <v>249</v>
      </c>
      <c r="B26" s="167"/>
      <c r="C26" s="167"/>
      <c r="D26" s="167"/>
      <c r="E26" s="167"/>
      <c r="F26" s="167"/>
      <c r="G26" s="167"/>
      <c r="H26" s="167"/>
      <c r="I26" s="82">
        <v>19</v>
      </c>
      <c r="J26" s="98"/>
      <c r="K26" s="84"/>
    </row>
    <row r="27" spans="1:11" ht="12.75" customHeight="1">
      <c r="A27" s="169" t="s">
        <v>250</v>
      </c>
      <c r="B27" s="169"/>
      <c r="C27" s="169"/>
      <c r="D27" s="169"/>
      <c r="E27" s="169"/>
      <c r="F27" s="169"/>
      <c r="G27" s="169"/>
      <c r="H27" s="169"/>
      <c r="I27" s="82">
        <v>20</v>
      </c>
      <c r="J27" s="99">
        <f>SUM(J22:J26)</f>
        <v>3570127</v>
      </c>
      <c r="K27" s="83">
        <f>SUM(K22:K26)</f>
        <v>3240890</v>
      </c>
    </row>
    <row r="28" spans="1:11" ht="14.25" customHeight="1">
      <c r="A28" s="167" t="s">
        <v>251</v>
      </c>
      <c r="B28" s="167"/>
      <c r="C28" s="167"/>
      <c r="D28" s="167"/>
      <c r="E28" s="167"/>
      <c r="F28" s="167"/>
      <c r="G28" s="167"/>
      <c r="H28" s="167"/>
      <c r="I28" s="82">
        <v>21</v>
      </c>
      <c r="J28" s="98">
        <v>407461</v>
      </c>
      <c r="K28" s="84">
        <v>511659</v>
      </c>
    </row>
    <row r="29" spans="1:11" ht="12.75" customHeight="1">
      <c r="A29" s="167" t="s">
        <v>252</v>
      </c>
      <c r="B29" s="167"/>
      <c r="C29" s="167"/>
      <c r="D29" s="167"/>
      <c r="E29" s="167"/>
      <c r="F29" s="167"/>
      <c r="G29" s="167"/>
      <c r="H29" s="167"/>
      <c r="I29" s="82">
        <v>22</v>
      </c>
      <c r="J29" s="98">
        <v>20000</v>
      </c>
      <c r="K29" s="84"/>
    </row>
    <row r="30" spans="1:11" ht="12.75" customHeight="1">
      <c r="A30" s="167" t="s">
        <v>253</v>
      </c>
      <c r="B30" s="167"/>
      <c r="C30" s="167"/>
      <c r="D30" s="167"/>
      <c r="E30" s="167"/>
      <c r="F30" s="167"/>
      <c r="G30" s="167"/>
      <c r="H30" s="167"/>
      <c r="I30" s="82">
        <v>23</v>
      </c>
      <c r="J30" s="98"/>
      <c r="K30" s="84"/>
    </row>
    <row r="31" spans="1:11" ht="12.75" customHeight="1">
      <c r="A31" s="169" t="s">
        <v>254</v>
      </c>
      <c r="B31" s="169"/>
      <c r="C31" s="169"/>
      <c r="D31" s="169"/>
      <c r="E31" s="169"/>
      <c r="F31" s="169"/>
      <c r="G31" s="169"/>
      <c r="H31" s="169"/>
      <c r="I31" s="82">
        <v>24</v>
      </c>
      <c r="J31" s="99">
        <f>SUM(J28:J30)</f>
        <v>427461</v>
      </c>
      <c r="K31" s="83">
        <f>SUM(K28:K30)</f>
        <v>511659</v>
      </c>
    </row>
    <row r="32" spans="1:11" ht="12.75" customHeight="1">
      <c r="A32" s="169" t="s">
        <v>255</v>
      </c>
      <c r="B32" s="169"/>
      <c r="C32" s="169"/>
      <c r="D32" s="169"/>
      <c r="E32" s="169"/>
      <c r="F32" s="169"/>
      <c r="G32" s="169"/>
      <c r="H32" s="169"/>
      <c r="I32" s="82">
        <v>25</v>
      </c>
      <c r="J32" s="99">
        <f>IF(J27&gt;J31,J27-J31,0)</f>
        <v>3142666</v>
      </c>
      <c r="K32" s="83">
        <f>IF(K27&gt;K31,K27-K31,0)</f>
        <v>2729231</v>
      </c>
    </row>
    <row r="33" spans="1:11" ht="12.75" customHeight="1">
      <c r="A33" s="169" t="s">
        <v>256</v>
      </c>
      <c r="B33" s="169"/>
      <c r="C33" s="169"/>
      <c r="D33" s="169"/>
      <c r="E33" s="169"/>
      <c r="F33" s="169"/>
      <c r="G33" s="169"/>
      <c r="H33" s="169"/>
      <c r="I33" s="82">
        <v>26</v>
      </c>
      <c r="J33" s="99">
        <f>IF(J31&gt;J27,J31-J27,0)</f>
        <v>0</v>
      </c>
      <c r="K33" s="83">
        <f>IF(K31&gt;K27,K31-K27,0)</f>
        <v>0</v>
      </c>
    </row>
    <row r="34" spans="1:11" ht="12.75" customHeight="1">
      <c r="A34" s="148" t="s">
        <v>257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 customHeight="1">
      <c r="A35" s="167" t="s">
        <v>258</v>
      </c>
      <c r="B35" s="167"/>
      <c r="C35" s="167"/>
      <c r="D35" s="167"/>
      <c r="E35" s="167"/>
      <c r="F35" s="167"/>
      <c r="G35" s="167"/>
      <c r="H35" s="167"/>
      <c r="I35" s="82">
        <v>27</v>
      </c>
      <c r="J35" s="98"/>
      <c r="K35" s="84"/>
    </row>
    <row r="36" spans="1:11" ht="14.25" customHeight="1">
      <c r="A36" s="167" t="s">
        <v>259</v>
      </c>
      <c r="B36" s="167"/>
      <c r="C36" s="167"/>
      <c r="D36" s="167"/>
      <c r="E36" s="167"/>
      <c r="F36" s="167"/>
      <c r="G36" s="167"/>
      <c r="H36" s="167"/>
      <c r="I36" s="82">
        <v>28</v>
      </c>
      <c r="J36" s="98">
        <v>72898000</v>
      </c>
      <c r="K36" s="84">
        <v>27997400</v>
      </c>
    </row>
    <row r="37" spans="1:11" ht="12.75" customHeight="1">
      <c r="A37" s="167" t="s">
        <v>260</v>
      </c>
      <c r="B37" s="167"/>
      <c r="C37" s="167"/>
      <c r="D37" s="167"/>
      <c r="E37" s="167"/>
      <c r="F37" s="167"/>
      <c r="G37" s="167"/>
      <c r="H37" s="167"/>
      <c r="I37" s="82">
        <v>29</v>
      </c>
      <c r="J37" s="98"/>
      <c r="K37" s="84"/>
    </row>
    <row r="38" spans="1:11" ht="12.75" customHeight="1">
      <c r="A38" s="169" t="s">
        <v>261</v>
      </c>
      <c r="B38" s="169"/>
      <c r="C38" s="169"/>
      <c r="D38" s="169"/>
      <c r="E38" s="169"/>
      <c r="F38" s="169"/>
      <c r="G38" s="169"/>
      <c r="H38" s="169"/>
      <c r="I38" s="82">
        <v>30</v>
      </c>
      <c r="J38" s="99">
        <f>SUM(J35:J37)</f>
        <v>72898000</v>
      </c>
      <c r="K38" s="83">
        <f>SUM(K35:K37)</f>
        <v>27997400</v>
      </c>
    </row>
    <row r="39" spans="1:11" ht="14.25" customHeight="1">
      <c r="A39" s="167" t="s">
        <v>262</v>
      </c>
      <c r="B39" s="167"/>
      <c r="C39" s="167"/>
      <c r="D39" s="167"/>
      <c r="E39" s="167"/>
      <c r="F39" s="167"/>
      <c r="G39" s="167"/>
      <c r="H39" s="167"/>
      <c r="I39" s="82">
        <v>31</v>
      </c>
      <c r="J39" s="98">
        <v>82788324</v>
      </c>
      <c r="K39" s="84">
        <v>33593307</v>
      </c>
    </row>
    <row r="40" spans="1:11" ht="12.75" customHeight="1">
      <c r="A40" s="167" t="s">
        <v>263</v>
      </c>
      <c r="B40" s="167"/>
      <c r="C40" s="167"/>
      <c r="D40" s="167"/>
      <c r="E40" s="167"/>
      <c r="F40" s="167"/>
      <c r="G40" s="167"/>
      <c r="H40" s="167"/>
      <c r="I40" s="82">
        <v>32</v>
      </c>
      <c r="J40" s="98"/>
      <c r="K40" s="84"/>
    </row>
    <row r="41" spans="1:11" ht="14.25" customHeight="1">
      <c r="A41" s="167" t="s">
        <v>264</v>
      </c>
      <c r="B41" s="167"/>
      <c r="C41" s="167"/>
      <c r="D41" s="167"/>
      <c r="E41" s="167"/>
      <c r="F41" s="167"/>
      <c r="G41" s="167"/>
      <c r="H41" s="167"/>
      <c r="I41" s="82">
        <v>33</v>
      </c>
      <c r="J41" s="98">
        <v>631245</v>
      </c>
      <c r="K41" s="84">
        <v>223321</v>
      </c>
    </row>
    <row r="42" spans="1:11" ht="12.75" customHeight="1">
      <c r="A42" s="167" t="s">
        <v>265</v>
      </c>
      <c r="B42" s="167"/>
      <c r="C42" s="167"/>
      <c r="D42" s="167"/>
      <c r="E42" s="167"/>
      <c r="F42" s="167"/>
      <c r="G42" s="167"/>
      <c r="H42" s="167"/>
      <c r="I42" s="82">
        <v>34</v>
      </c>
      <c r="J42" s="98"/>
      <c r="K42" s="84"/>
    </row>
    <row r="43" spans="1:11" ht="14.25" customHeight="1">
      <c r="A43" s="167" t="s">
        <v>266</v>
      </c>
      <c r="B43" s="167"/>
      <c r="C43" s="167"/>
      <c r="D43" s="167"/>
      <c r="E43" s="167"/>
      <c r="F43" s="167"/>
      <c r="G43" s="167"/>
      <c r="H43" s="167"/>
      <c r="I43" s="82">
        <v>35</v>
      </c>
      <c r="J43" s="98">
        <v>22452650</v>
      </c>
      <c r="K43" s="84">
        <v>12569158</v>
      </c>
    </row>
    <row r="44" spans="1:11" ht="12.75" customHeight="1">
      <c r="A44" s="169" t="s">
        <v>267</v>
      </c>
      <c r="B44" s="169"/>
      <c r="C44" s="169"/>
      <c r="D44" s="169"/>
      <c r="E44" s="169"/>
      <c r="F44" s="169"/>
      <c r="G44" s="169"/>
      <c r="H44" s="169"/>
      <c r="I44" s="82">
        <v>36</v>
      </c>
      <c r="J44" s="99">
        <f>SUM(J39:J43)</f>
        <v>105872219</v>
      </c>
      <c r="K44" s="83">
        <f>SUM(K39:K43)</f>
        <v>46385786</v>
      </c>
    </row>
    <row r="45" spans="1:11" ht="12.75" customHeight="1">
      <c r="A45" s="169" t="s">
        <v>268</v>
      </c>
      <c r="B45" s="169"/>
      <c r="C45" s="169"/>
      <c r="D45" s="169"/>
      <c r="E45" s="169"/>
      <c r="F45" s="169"/>
      <c r="G45" s="169"/>
      <c r="H45" s="169"/>
      <c r="I45" s="82">
        <v>37</v>
      </c>
      <c r="J45" s="99">
        <f>IF(J38&gt;J44,J38-J44,0)</f>
        <v>0</v>
      </c>
      <c r="K45" s="83">
        <f>IF(K38&gt;K44,K38-K44,0)</f>
        <v>0</v>
      </c>
    </row>
    <row r="46" spans="1:11" ht="12.75" customHeight="1">
      <c r="A46" s="169" t="s">
        <v>269</v>
      </c>
      <c r="B46" s="169"/>
      <c r="C46" s="169"/>
      <c r="D46" s="169"/>
      <c r="E46" s="169"/>
      <c r="F46" s="169"/>
      <c r="G46" s="169"/>
      <c r="H46" s="169"/>
      <c r="I46" s="82">
        <v>38</v>
      </c>
      <c r="J46" s="99">
        <f>IF(J44&gt;J38,J44-J38,0)</f>
        <v>32974219</v>
      </c>
      <c r="K46" s="83">
        <f>IF(K44&gt;K38,K44-K38,0)</f>
        <v>18388386</v>
      </c>
    </row>
    <row r="47" spans="1:11" ht="12.75" customHeight="1">
      <c r="A47" s="167" t="s">
        <v>270</v>
      </c>
      <c r="B47" s="167"/>
      <c r="C47" s="167"/>
      <c r="D47" s="167"/>
      <c r="E47" s="167"/>
      <c r="F47" s="167"/>
      <c r="G47" s="167"/>
      <c r="H47" s="167"/>
      <c r="I47" s="82">
        <v>39</v>
      </c>
      <c r="J47" s="99">
        <f>IF(J19-J20+J32-J33+J45-J46&gt;0,J19-J20+J32-J33+J45-J46,0)</f>
        <v>107437</v>
      </c>
      <c r="K47" s="83">
        <f>IF(K19-K20+K32-K33+K45-K46&gt;0,K19-K20+K32-K33+K45-K46,0)</f>
        <v>0</v>
      </c>
    </row>
    <row r="48" spans="1:11" ht="12.75" customHeight="1">
      <c r="A48" s="167" t="s">
        <v>271</v>
      </c>
      <c r="B48" s="167"/>
      <c r="C48" s="167"/>
      <c r="D48" s="167"/>
      <c r="E48" s="167"/>
      <c r="F48" s="167"/>
      <c r="G48" s="167"/>
      <c r="H48" s="167"/>
      <c r="I48" s="82">
        <v>40</v>
      </c>
      <c r="J48" s="99">
        <f>IF(J20-J19+J33-J32+J46-J45&gt;0,J20-J19+J33-J32+J46-J45,0)</f>
        <v>0</v>
      </c>
      <c r="K48" s="83">
        <f>IF(K20-K19+K33-K32+K46-K45&gt;0,K20-K19+K33-K32+K46-K45,0)</f>
        <v>6785074</v>
      </c>
    </row>
    <row r="49" spans="1:11" ht="14.25" customHeight="1">
      <c r="A49" s="167" t="s">
        <v>272</v>
      </c>
      <c r="B49" s="167"/>
      <c r="C49" s="167"/>
      <c r="D49" s="167"/>
      <c r="E49" s="167"/>
      <c r="F49" s="167"/>
      <c r="G49" s="167"/>
      <c r="H49" s="167"/>
      <c r="I49" s="82">
        <v>41</v>
      </c>
      <c r="J49" s="98">
        <v>3437154</v>
      </c>
      <c r="K49" s="84">
        <v>10729559</v>
      </c>
    </row>
    <row r="50" spans="1:11" ht="12.75" customHeight="1">
      <c r="A50" s="167" t="s">
        <v>273</v>
      </c>
      <c r="B50" s="167"/>
      <c r="C50" s="167"/>
      <c r="D50" s="167"/>
      <c r="E50" s="167"/>
      <c r="F50" s="167"/>
      <c r="G50" s="167"/>
      <c r="H50" s="167"/>
      <c r="I50" s="82">
        <v>42</v>
      </c>
      <c r="J50" s="98">
        <v>107437</v>
      </c>
      <c r="K50" s="84"/>
    </row>
    <row r="51" spans="1:11" ht="14.25" customHeight="1">
      <c r="A51" s="167" t="s">
        <v>274</v>
      </c>
      <c r="B51" s="167"/>
      <c r="C51" s="167"/>
      <c r="D51" s="167"/>
      <c r="E51" s="167"/>
      <c r="F51" s="167"/>
      <c r="G51" s="167"/>
      <c r="H51" s="167"/>
      <c r="I51" s="82">
        <v>43</v>
      </c>
      <c r="J51" s="98"/>
      <c r="K51" s="84">
        <v>6785074</v>
      </c>
    </row>
    <row r="52" spans="1:11" ht="12.75" customHeight="1">
      <c r="A52" s="168" t="s">
        <v>275</v>
      </c>
      <c r="B52" s="168"/>
      <c r="C52" s="168"/>
      <c r="D52" s="168"/>
      <c r="E52" s="168"/>
      <c r="F52" s="168"/>
      <c r="G52" s="168"/>
      <c r="H52" s="168"/>
      <c r="I52" s="85">
        <v>44</v>
      </c>
      <c r="J52" s="100">
        <f>J49+J50-J51</f>
        <v>3544591</v>
      </c>
      <c r="K52" s="90">
        <f>K49+K50-K51</f>
        <v>3944485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1" t="s">
        <v>276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7" t="s">
        <v>159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2.75" customHeight="1">
      <c r="A3" s="173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1">
        <v>2</v>
      </c>
      <c r="J5" s="102" t="s">
        <v>227</v>
      </c>
      <c r="K5" s="102" t="s">
        <v>228</v>
      </c>
    </row>
    <row r="6" spans="1:11" ht="12.75" customHeight="1">
      <c r="A6" s="148" t="s">
        <v>229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7" t="s">
        <v>277</v>
      </c>
      <c r="B7" s="167"/>
      <c r="C7" s="167"/>
      <c r="D7" s="167"/>
      <c r="E7" s="167"/>
      <c r="F7" s="167"/>
      <c r="G7" s="167"/>
      <c r="H7" s="167"/>
      <c r="I7" s="82">
        <v>1</v>
      </c>
      <c r="J7" s="98"/>
      <c r="K7" s="84"/>
    </row>
    <row r="8" spans="1:11" ht="12.75" customHeight="1">
      <c r="A8" s="167" t="s">
        <v>278</v>
      </c>
      <c r="B8" s="167"/>
      <c r="C8" s="167"/>
      <c r="D8" s="167"/>
      <c r="E8" s="167"/>
      <c r="F8" s="167"/>
      <c r="G8" s="167"/>
      <c r="H8" s="167"/>
      <c r="I8" s="82">
        <v>2</v>
      </c>
      <c r="J8" s="98"/>
      <c r="K8" s="84"/>
    </row>
    <row r="9" spans="1:11" ht="12.75" customHeight="1">
      <c r="A9" s="167" t="s">
        <v>279</v>
      </c>
      <c r="B9" s="167"/>
      <c r="C9" s="167"/>
      <c r="D9" s="167"/>
      <c r="E9" s="167"/>
      <c r="F9" s="167"/>
      <c r="G9" s="167"/>
      <c r="H9" s="167"/>
      <c r="I9" s="82">
        <v>3</v>
      </c>
      <c r="J9" s="98"/>
      <c r="K9" s="84"/>
    </row>
    <row r="10" spans="1:11" ht="12.75" customHeight="1">
      <c r="A10" s="167" t="s">
        <v>280</v>
      </c>
      <c r="B10" s="167"/>
      <c r="C10" s="167"/>
      <c r="D10" s="167"/>
      <c r="E10" s="167"/>
      <c r="F10" s="167"/>
      <c r="G10" s="167"/>
      <c r="H10" s="167"/>
      <c r="I10" s="82">
        <v>4</v>
      </c>
      <c r="J10" s="98"/>
      <c r="K10" s="84"/>
    </row>
    <row r="11" spans="1:11" ht="12.75" customHeight="1">
      <c r="A11" s="167" t="s">
        <v>281</v>
      </c>
      <c r="B11" s="167"/>
      <c r="C11" s="167"/>
      <c r="D11" s="167"/>
      <c r="E11" s="167"/>
      <c r="F11" s="167"/>
      <c r="G11" s="167"/>
      <c r="H11" s="167"/>
      <c r="I11" s="82">
        <v>5</v>
      </c>
      <c r="J11" s="98"/>
      <c r="K11" s="84"/>
    </row>
    <row r="12" spans="1:11" ht="12.75" customHeight="1">
      <c r="A12" s="169" t="s">
        <v>282</v>
      </c>
      <c r="B12" s="169"/>
      <c r="C12" s="169"/>
      <c r="D12" s="169"/>
      <c r="E12" s="169"/>
      <c r="F12" s="169"/>
      <c r="G12" s="169"/>
      <c r="H12" s="169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67" t="s">
        <v>283</v>
      </c>
      <c r="B13" s="167"/>
      <c r="C13" s="167"/>
      <c r="D13" s="167"/>
      <c r="E13" s="167"/>
      <c r="F13" s="167"/>
      <c r="G13" s="167"/>
      <c r="H13" s="167"/>
      <c r="I13" s="82">
        <v>7</v>
      </c>
      <c r="J13" s="98"/>
      <c r="K13" s="84"/>
    </row>
    <row r="14" spans="1:11" ht="12.75" customHeight="1">
      <c r="A14" s="167" t="s">
        <v>284</v>
      </c>
      <c r="B14" s="167"/>
      <c r="C14" s="167"/>
      <c r="D14" s="167"/>
      <c r="E14" s="167"/>
      <c r="F14" s="167"/>
      <c r="G14" s="167"/>
      <c r="H14" s="167"/>
      <c r="I14" s="82">
        <v>8</v>
      </c>
      <c r="J14" s="98"/>
      <c r="K14" s="84"/>
    </row>
    <row r="15" spans="1:11" ht="12.75" customHeight="1">
      <c r="A15" s="167" t="s">
        <v>285</v>
      </c>
      <c r="B15" s="167"/>
      <c r="C15" s="167"/>
      <c r="D15" s="167"/>
      <c r="E15" s="167"/>
      <c r="F15" s="167"/>
      <c r="G15" s="167"/>
      <c r="H15" s="167"/>
      <c r="I15" s="82">
        <v>9</v>
      </c>
      <c r="J15" s="98"/>
      <c r="K15" s="84"/>
    </row>
    <row r="16" spans="1:11" ht="12.75" customHeight="1">
      <c r="A16" s="167" t="s">
        <v>286</v>
      </c>
      <c r="B16" s="167"/>
      <c r="C16" s="167"/>
      <c r="D16" s="167"/>
      <c r="E16" s="167"/>
      <c r="F16" s="167"/>
      <c r="G16" s="167"/>
      <c r="H16" s="167"/>
      <c r="I16" s="82">
        <v>10</v>
      </c>
      <c r="J16" s="98"/>
      <c r="K16" s="84"/>
    </row>
    <row r="17" spans="1:11" ht="12.75" customHeight="1">
      <c r="A17" s="167" t="s">
        <v>287</v>
      </c>
      <c r="B17" s="167"/>
      <c r="C17" s="167"/>
      <c r="D17" s="167"/>
      <c r="E17" s="167"/>
      <c r="F17" s="167"/>
      <c r="G17" s="167"/>
      <c r="H17" s="167"/>
      <c r="I17" s="82">
        <v>11</v>
      </c>
      <c r="J17" s="98"/>
      <c r="K17" s="84"/>
    </row>
    <row r="18" spans="1:11" ht="12.75" customHeight="1">
      <c r="A18" s="167" t="s">
        <v>288</v>
      </c>
      <c r="B18" s="167"/>
      <c r="C18" s="167"/>
      <c r="D18" s="167"/>
      <c r="E18" s="167"/>
      <c r="F18" s="167"/>
      <c r="G18" s="167"/>
      <c r="H18" s="167"/>
      <c r="I18" s="82">
        <v>12</v>
      </c>
      <c r="J18" s="98"/>
      <c r="K18" s="84"/>
    </row>
    <row r="19" spans="1:11" ht="12.75" customHeight="1">
      <c r="A19" s="169" t="s">
        <v>289</v>
      </c>
      <c r="B19" s="169"/>
      <c r="C19" s="169"/>
      <c r="D19" s="169"/>
      <c r="E19" s="169"/>
      <c r="F19" s="169"/>
      <c r="G19" s="169"/>
      <c r="H19" s="169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46" t="s">
        <v>290</v>
      </c>
      <c r="B20" s="146"/>
      <c r="C20" s="146"/>
      <c r="D20" s="146"/>
      <c r="E20" s="146"/>
      <c r="F20" s="146"/>
      <c r="G20" s="146"/>
      <c r="H20" s="146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50" t="s">
        <v>291</v>
      </c>
      <c r="B21" s="150"/>
      <c r="C21" s="150"/>
      <c r="D21" s="150"/>
      <c r="E21" s="150"/>
      <c r="F21" s="150"/>
      <c r="G21" s="150"/>
      <c r="H21" s="150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48" t="s">
        <v>244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67" t="s">
        <v>292</v>
      </c>
      <c r="B23" s="167"/>
      <c r="C23" s="167"/>
      <c r="D23" s="167"/>
      <c r="E23" s="167"/>
      <c r="F23" s="167"/>
      <c r="G23" s="167"/>
      <c r="H23" s="167"/>
      <c r="I23" s="82">
        <v>16</v>
      </c>
      <c r="J23" s="98"/>
      <c r="K23" s="84"/>
    </row>
    <row r="24" spans="1:11" ht="12.75" customHeight="1">
      <c r="A24" s="167" t="s">
        <v>293</v>
      </c>
      <c r="B24" s="167"/>
      <c r="C24" s="167"/>
      <c r="D24" s="167"/>
      <c r="E24" s="167"/>
      <c r="F24" s="167"/>
      <c r="G24" s="167"/>
      <c r="H24" s="167"/>
      <c r="I24" s="82">
        <v>17</v>
      </c>
      <c r="J24" s="98"/>
      <c r="K24" s="84"/>
    </row>
    <row r="25" spans="1:11" ht="12.75" customHeight="1">
      <c r="A25" s="167" t="s">
        <v>294</v>
      </c>
      <c r="B25" s="167"/>
      <c r="C25" s="167"/>
      <c r="D25" s="167"/>
      <c r="E25" s="167"/>
      <c r="F25" s="167"/>
      <c r="G25" s="167"/>
      <c r="H25" s="167"/>
      <c r="I25" s="82">
        <v>18</v>
      </c>
      <c r="J25" s="98"/>
      <c r="K25" s="84"/>
    </row>
    <row r="26" spans="1:11" ht="12.75" customHeight="1">
      <c r="A26" s="167" t="s">
        <v>295</v>
      </c>
      <c r="B26" s="167"/>
      <c r="C26" s="167"/>
      <c r="D26" s="167"/>
      <c r="E26" s="167"/>
      <c r="F26" s="167"/>
      <c r="G26" s="167"/>
      <c r="H26" s="167"/>
      <c r="I26" s="82">
        <v>19</v>
      </c>
      <c r="J26" s="98"/>
      <c r="K26" s="84"/>
    </row>
    <row r="27" spans="1:11" ht="12.75" customHeight="1">
      <c r="A27" s="167" t="s">
        <v>296</v>
      </c>
      <c r="B27" s="167"/>
      <c r="C27" s="167"/>
      <c r="D27" s="167"/>
      <c r="E27" s="167"/>
      <c r="F27" s="167"/>
      <c r="G27" s="167"/>
      <c r="H27" s="167"/>
      <c r="I27" s="82">
        <v>20</v>
      </c>
      <c r="J27" s="98"/>
      <c r="K27" s="84"/>
    </row>
    <row r="28" spans="1:11" ht="12.75" customHeight="1">
      <c r="A28" s="169" t="s">
        <v>297</v>
      </c>
      <c r="B28" s="169"/>
      <c r="C28" s="169"/>
      <c r="D28" s="169"/>
      <c r="E28" s="169"/>
      <c r="F28" s="169"/>
      <c r="G28" s="169"/>
      <c r="H28" s="169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67" t="s">
        <v>298</v>
      </c>
      <c r="B29" s="167"/>
      <c r="C29" s="167"/>
      <c r="D29" s="167"/>
      <c r="E29" s="167"/>
      <c r="F29" s="167"/>
      <c r="G29" s="167"/>
      <c r="H29" s="167"/>
      <c r="I29" s="82">
        <v>22</v>
      </c>
      <c r="J29" s="98"/>
      <c r="K29" s="84"/>
    </row>
    <row r="30" spans="1:11" ht="12.75" customHeight="1">
      <c r="A30" s="167" t="s">
        <v>299</v>
      </c>
      <c r="B30" s="167"/>
      <c r="C30" s="167"/>
      <c r="D30" s="167"/>
      <c r="E30" s="167"/>
      <c r="F30" s="167"/>
      <c r="G30" s="167"/>
      <c r="H30" s="167"/>
      <c r="I30" s="82">
        <v>23</v>
      </c>
      <c r="J30" s="98"/>
      <c r="K30" s="84"/>
    </row>
    <row r="31" spans="1:11" ht="12.75" customHeight="1">
      <c r="A31" s="167" t="s">
        <v>300</v>
      </c>
      <c r="B31" s="167"/>
      <c r="C31" s="167"/>
      <c r="D31" s="167"/>
      <c r="E31" s="167"/>
      <c r="F31" s="167"/>
      <c r="G31" s="167"/>
      <c r="H31" s="167"/>
      <c r="I31" s="82">
        <v>24</v>
      </c>
      <c r="J31" s="98"/>
      <c r="K31" s="84"/>
    </row>
    <row r="32" spans="1:11" ht="12.75" customHeight="1">
      <c r="A32" s="169" t="s">
        <v>301</v>
      </c>
      <c r="B32" s="169"/>
      <c r="C32" s="169"/>
      <c r="D32" s="169"/>
      <c r="E32" s="169"/>
      <c r="F32" s="169"/>
      <c r="G32" s="169"/>
      <c r="H32" s="169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69" t="s">
        <v>302</v>
      </c>
      <c r="B33" s="169"/>
      <c r="C33" s="169"/>
      <c r="D33" s="169"/>
      <c r="E33" s="169"/>
      <c r="F33" s="169"/>
      <c r="G33" s="169"/>
      <c r="H33" s="169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69" t="s">
        <v>303</v>
      </c>
      <c r="B34" s="169"/>
      <c r="C34" s="169"/>
      <c r="D34" s="169"/>
      <c r="E34" s="169"/>
      <c r="F34" s="169"/>
      <c r="G34" s="169"/>
      <c r="H34" s="169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48" t="s">
        <v>257</v>
      </c>
      <c r="B35" s="148"/>
      <c r="C35" s="148"/>
      <c r="D35" s="148"/>
      <c r="E35" s="148"/>
      <c r="F35" s="148"/>
      <c r="G35" s="148"/>
      <c r="H35" s="148"/>
      <c r="I35" s="148">
        <v>0</v>
      </c>
      <c r="J35" s="148"/>
      <c r="K35" s="148"/>
    </row>
    <row r="36" spans="1:11" ht="12.75" customHeight="1">
      <c r="A36" s="167" t="s">
        <v>258</v>
      </c>
      <c r="B36" s="167"/>
      <c r="C36" s="167"/>
      <c r="D36" s="167"/>
      <c r="E36" s="167"/>
      <c r="F36" s="167"/>
      <c r="G36" s="167"/>
      <c r="H36" s="167"/>
      <c r="I36" s="82">
        <v>28</v>
      </c>
      <c r="J36" s="98"/>
      <c r="K36" s="84"/>
    </row>
    <row r="37" spans="1:11" ht="12.75" customHeight="1">
      <c r="A37" s="167" t="s">
        <v>259</v>
      </c>
      <c r="B37" s="167"/>
      <c r="C37" s="167"/>
      <c r="D37" s="167"/>
      <c r="E37" s="167"/>
      <c r="F37" s="167"/>
      <c r="G37" s="167"/>
      <c r="H37" s="167"/>
      <c r="I37" s="82">
        <v>29</v>
      </c>
      <c r="J37" s="98"/>
      <c r="K37" s="84"/>
    </row>
    <row r="38" spans="1:11" ht="12.75" customHeight="1">
      <c r="A38" s="167" t="s">
        <v>260</v>
      </c>
      <c r="B38" s="167"/>
      <c r="C38" s="167"/>
      <c r="D38" s="167"/>
      <c r="E38" s="167"/>
      <c r="F38" s="167"/>
      <c r="G38" s="167"/>
      <c r="H38" s="167"/>
      <c r="I38" s="82">
        <v>30</v>
      </c>
      <c r="J38" s="98"/>
      <c r="K38" s="84"/>
    </row>
    <row r="39" spans="1:11" ht="12.75" customHeight="1">
      <c r="A39" s="169" t="s">
        <v>304</v>
      </c>
      <c r="B39" s="169"/>
      <c r="C39" s="169"/>
      <c r="D39" s="169"/>
      <c r="E39" s="169"/>
      <c r="F39" s="169"/>
      <c r="G39" s="169"/>
      <c r="H39" s="169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67" t="s">
        <v>262</v>
      </c>
      <c r="B40" s="167"/>
      <c r="C40" s="167"/>
      <c r="D40" s="167"/>
      <c r="E40" s="167"/>
      <c r="F40" s="167"/>
      <c r="G40" s="167"/>
      <c r="H40" s="167"/>
      <c r="I40" s="82">
        <v>32</v>
      </c>
      <c r="J40" s="98"/>
      <c r="K40" s="84"/>
    </row>
    <row r="41" spans="1:11" ht="12.75" customHeight="1">
      <c r="A41" s="167" t="s">
        <v>263</v>
      </c>
      <c r="B41" s="167"/>
      <c r="C41" s="167"/>
      <c r="D41" s="167"/>
      <c r="E41" s="167"/>
      <c r="F41" s="167"/>
      <c r="G41" s="167"/>
      <c r="H41" s="167"/>
      <c r="I41" s="82">
        <v>33</v>
      </c>
      <c r="J41" s="98"/>
      <c r="K41" s="84"/>
    </row>
    <row r="42" spans="1:11" ht="12.75" customHeight="1">
      <c r="A42" s="167" t="s">
        <v>264</v>
      </c>
      <c r="B42" s="167"/>
      <c r="C42" s="167"/>
      <c r="D42" s="167"/>
      <c r="E42" s="167"/>
      <c r="F42" s="167"/>
      <c r="G42" s="167"/>
      <c r="H42" s="167"/>
      <c r="I42" s="82">
        <v>34</v>
      </c>
      <c r="J42" s="98"/>
      <c r="K42" s="84"/>
    </row>
    <row r="43" spans="1:11" ht="12.75" customHeight="1">
      <c r="A43" s="167" t="s">
        <v>265</v>
      </c>
      <c r="B43" s="167"/>
      <c r="C43" s="167"/>
      <c r="D43" s="167"/>
      <c r="E43" s="167"/>
      <c r="F43" s="167"/>
      <c r="G43" s="167"/>
      <c r="H43" s="167"/>
      <c r="I43" s="82">
        <v>35</v>
      </c>
      <c r="J43" s="98"/>
      <c r="K43" s="84"/>
    </row>
    <row r="44" spans="1:11" ht="12.75" customHeight="1">
      <c r="A44" s="167" t="s">
        <v>266</v>
      </c>
      <c r="B44" s="167"/>
      <c r="C44" s="167"/>
      <c r="D44" s="167"/>
      <c r="E44" s="167"/>
      <c r="F44" s="167"/>
      <c r="G44" s="167"/>
      <c r="H44" s="167"/>
      <c r="I44" s="82">
        <v>36</v>
      </c>
      <c r="J44" s="98"/>
      <c r="K44" s="84"/>
    </row>
    <row r="45" spans="1:11" ht="12.75" customHeight="1">
      <c r="A45" s="169" t="s">
        <v>305</v>
      </c>
      <c r="B45" s="169"/>
      <c r="C45" s="169"/>
      <c r="D45" s="169"/>
      <c r="E45" s="169"/>
      <c r="F45" s="169"/>
      <c r="G45" s="169"/>
      <c r="H45" s="169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69" t="s">
        <v>306</v>
      </c>
      <c r="B46" s="169"/>
      <c r="C46" s="169"/>
      <c r="D46" s="169"/>
      <c r="E46" s="169"/>
      <c r="F46" s="169"/>
      <c r="G46" s="169"/>
      <c r="H46" s="169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69" t="s">
        <v>307</v>
      </c>
      <c r="B47" s="169"/>
      <c r="C47" s="169"/>
      <c r="D47" s="169"/>
      <c r="E47" s="169"/>
      <c r="F47" s="169"/>
      <c r="G47" s="169"/>
      <c r="H47" s="169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69" t="s">
        <v>308</v>
      </c>
      <c r="B48" s="169"/>
      <c r="C48" s="169"/>
      <c r="D48" s="169"/>
      <c r="E48" s="169"/>
      <c r="F48" s="169"/>
      <c r="G48" s="169"/>
      <c r="H48" s="169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69" t="s">
        <v>309</v>
      </c>
      <c r="B49" s="169"/>
      <c r="C49" s="169"/>
      <c r="D49" s="169"/>
      <c r="E49" s="169"/>
      <c r="F49" s="169"/>
      <c r="G49" s="169"/>
      <c r="H49" s="169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69" t="s">
        <v>272</v>
      </c>
      <c r="B50" s="169"/>
      <c r="C50" s="169"/>
      <c r="D50" s="169"/>
      <c r="E50" s="169"/>
      <c r="F50" s="169"/>
      <c r="G50" s="169"/>
      <c r="H50" s="169"/>
      <c r="I50" s="82">
        <v>42</v>
      </c>
      <c r="J50" s="98"/>
      <c r="K50" s="84"/>
    </row>
    <row r="51" spans="1:11" ht="12.75" customHeight="1">
      <c r="A51" s="169" t="s">
        <v>273</v>
      </c>
      <c r="B51" s="169"/>
      <c r="C51" s="169"/>
      <c r="D51" s="169"/>
      <c r="E51" s="169"/>
      <c r="F51" s="169"/>
      <c r="G51" s="169"/>
      <c r="H51" s="169"/>
      <c r="I51" s="82">
        <v>43</v>
      </c>
      <c r="J51" s="98"/>
      <c r="K51" s="84"/>
    </row>
    <row r="52" spans="1:11" ht="12.75" customHeight="1">
      <c r="A52" s="169" t="s">
        <v>274</v>
      </c>
      <c r="B52" s="169"/>
      <c r="C52" s="169"/>
      <c r="D52" s="169"/>
      <c r="E52" s="169"/>
      <c r="F52" s="169"/>
      <c r="G52" s="169"/>
      <c r="H52" s="169"/>
      <c r="I52" s="82">
        <v>44</v>
      </c>
      <c r="J52" s="98"/>
      <c r="K52" s="84"/>
    </row>
    <row r="53" spans="1:11" ht="12.75" customHeight="1">
      <c r="A53" s="175" t="s">
        <v>275</v>
      </c>
      <c r="B53" s="175"/>
      <c r="C53" s="175"/>
      <c r="D53" s="175"/>
      <c r="E53" s="175"/>
      <c r="F53" s="175"/>
      <c r="G53" s="175"/>
      <c r="H53" s="175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workbookViewId="0" topLeftCell="A1">
      <selection activeCell="A1" sqref="A1:K25"/>
    </sheetView>
  </sheetViews>
  <sheetFormatPr defaultColWidth="9.140625" defaultRowHeight="12.75"/>
  <cols>
    <col min="1" max="1" width="6.28125" style="103" customWidth="1"/>
    <col min="2" max="2" width="3.7109375" style="103" customWidth="1"/>
    <col min="3" max="4" width="9.140625" style="103" customWidth="1"/>
    <col min="5" max="5" width="10.140625" style="103" customWidth="1"/>
    <col min="6" max="6" width="9.140625" style="103" customWidth="1"/>
    <col min="7" max="7" width="1.8515625" style="103" customWidth="1"/>
    <col min="8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181" t="s">
        <v>310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05"/>
    </row>
    <row r="2" spans="1:12" ht="15.75" customHeight="1">
      <c r="A2" s="104"/>
      <c r="B2" s="106"/>
      <c r="C2" s="182" t="s">
        <v>311</v>
      </c>
      <c r="D2" s="182"/>
      <c r="E2" s="108">
        <v>41275</v>
      </c>
      <c r="F2" s="107" t="s">
        <v>2</v>
      </c>
      <c r="G2" s="183">
        <v>41455</v>
      </c>
      <c r="H2" s="183"/>
      <c r="I2" s="106"/>
      <c r="J2" s="106"/>
      <c r="K2" s="106"/>
      <c r="L2" s="109"/>
    </row>
    <row r="3" spans="1:11" ht="23.25" customHeight="1">
      <c r="A3" s="174" t="s">
        <v>52</v>
      </c>
      <c r="B3" s="174"/>
      <c r="C3" s="174"/>
      <c r="D3" s="174"/>
      <c r="E3" s="174"/>
      <c r="F3" s="174"/>
      <c r="G3" s="174"/>
      <c r="H3" s="174"/>
      <c r="I3" s="94" t="s">
        <v>160</v>
      </c>
      <c r="J3" s="95" t="s">
        <v>312</v>
      </c>
      <c r="K3" s="95" t="s">
        <v>313</v>
      </c>
    </row>
    <row r="4" spans="1:11" ht="12.75" customHeight="1">
      <c r="A4" s="180">
        <v>1</v>
      </c>
      <c r="B4" s="180"/>
      <c r="C4" s="180"/>
      <c r="D4" s="180"/>
      <c r="E4" s="180"/>
      <c r="F4" s="180"/>
      <c r="G4" s="180"/>
      <c r="H4" s="180"/>
      <c r="I4" s="110">
        <v>2</v>
      </c>
      <c r="J4" s="97" t="s">
        <v>227</v>
      </c>
      <c r="K4" s="97" t="s">
        <v>228</v>
      </c>
    </row>
    <row r="5" spans="1:11" ht="12.75" customHeight="1">
      <c r="A5" s="167" t="s">
        <v>314</v>
      </c>
      <c r="B5" s="167"/>
      <c r="C5" s="167"/>
      <c r="D5" s="167"/>
      <c r="E5" s="167"/>
      <c r="F5" s="167"/>
      <c r="G5" s="167"/>
      <c r="H5" s="167"/>
      <c r="I5" s="82">
        <v>1</v>
      </c>
      <c r="J5" s="81">
        <v>188728900</v>
      </c>
      <c r="K5" s="81">
        <v>188728900</v>
      </c>
    </row>
    <row r="6" spans="1:11" ht="12.75" customHeight="1">
      <c r="A6" s="167" t="s">
        <v>315</v>
      </c>
      <c r="B6" s="167"/>
      <c r="C6" s="167"/>
      <c r="D6" s="167"/>
      <c r="E6" s="167"/>
      <c r="F6" s="167"/>
      <c r="G6" s="167"/>
      <c r="H6" s="167"/>
      <c r="I6" s="82">
        <v>2</v>
      </c>
      <c r="J6" s="84"/>
      <c r="K6" s="84"/>
    </row>
    <row r="7" spans="1:11" ht="12.75" customHeight="1">
      <c r="A7" s="167" t="s">
        <v>316</v>
      </c>
      <c r="B7" s="167"/>
      <c r="C7" s="167"/>
      <c r="D7" s="167"/>
      <c r="E7" s="167"/>
      <c r="F7" s="167"/>
      <c r="G7" s="167"/>
      <c r="H7" s="167"/>
      <c r="I7" s="82">
        <v>3</v>
      </c>
      <c r="J7" s="84">
        <v>72141961</v>
      </c>
      <c r="K7" s="84">
        <v>73190875</v>
      </c>
    </row>
    <row r="8" spans="1:11" ht="12.75" customHeight="1">
      <c r="A8" s="167" t="s">
        <v>317</v>
      </c>
      <c r="B8" s="167"/>
      <c r="C8" s="167"/>
      <c r="D8" s="167"/>
      <c r="E8" s="167"/>
      <c r="F8" s="167"/>
      <c r="G8" s="167"/>
      <c r="H8" s="167"/>
      <c r="I8" s="82">
        <v>4</v>
      </c>
      <c r="J8" s="84">
        <v>6932466</v>
      </c>
      <c r="K8" s="84">
        <v>6932466</v>
      </c>
    </row>
    <row r="9" spans="1:11" ht="12.75" customHeight="1">
      <c r="A9" s="167" t="s">
        <v>318</v>
      </c>
      <c r="B9" s="167"/>
      <c r="C9" s="167"/>
      <c r="D9" s="167"/>
      <c r="E9" s="167"/>
      <c r="F9" s="167"/>
      <c r="G9" s="167"/>
      <c r="H9" s="167"/>
      <c r="I9" s="82">
        <v>5</v>
      </c>
      <c r="J9" s="84">
        <v>1048914</v>
      </c>
      <c r="K9" s="84">
        <v>295956</v>
      </c>
    </row>
    <row r="10" spans="1:11" ht="12.75" customHeight="1">
      <c r="A10" s="167" t="s">
        <v>319</v>
      </c>
      <c r="B10" s="167"/>
      <c r="C10" s="167"/>
      <c r="D10" s="167"/>
      <c r="E10" s="167"/>
      <c r="F10" s="167"/>
      <c r="G10" s="167"/>
      <c r="H10" s="167"/>
      <c r="I10" s="82">
        <v>6</v>
      </c>
      <c r="J10" s="84"/>
      <c r="K10" s="84"/>
    </row>
    <row r="11" spans="1:11" ht="12.75" customHeight="1">
      <c r="A11" s="167" t="s">
        <v>320</v>
      </c>
      <c r="B11" s="167"/>
      <c r="C11" s="167"/>
      <c r="D11" s="167"/>
      <c r="E11" s="167"/>
      <c r="F11" s="167"/>
      <c r="G11" s="167"/>
      <c r="H11" s="167"/>
      <c r="I11" s="82">
        <v>7</v>
      </c>
      <c r="J11" s="84"/>
      <c r="K11" s="84"/>
    </row>
    <row r="12" spans="1:11" ht="12.75" customHeight="1">
      <c r="A12" s="167" t="s">
        <v>321</v>
      </c>
      <c r="B12" s="167"/>
      <c r="C12" s="167"/>
      <c r="D12" s="167"/>
      <c r="E12" s="167"/>
      <c r="F12" s="167"/>
      <c r="G12" s="167"/>
      <c r="H12" s="167"/>
      <c r="I12" s="82">
        <v>8</v>
      </c>
      <c r="J12" s="84">
        <v>-21845209</v>
      </c>
      <c r="K12" s="84">
        <v>-21845209</v>
      </c>
    </row>
    <row r="13" spans="1:11" ht="12.75" customHeight="1">
      <c r="A13" s="167" t="s">
        <v>322</v>
      </c>
      <c r="B13" s="167"/>
      <c r="C13" s="167"/>
      <c r="D13" s="167"/>
      <c r="E13" s="167"/>
      <c r="F13" s="167"/>
      <c r="G13" s="167"/>
      <c r="H13" s="167"/>
      <c r="I13" s="82">
        <v>9</v>
      </c>
      <c r="J13" s="84"/>
      <c r="K13" s="84"/>
    </row>
    <row r="14" spans="1:11" ht="12.75" customHeight="1">
      <c r="A14" s="169" t="s">
        <v>323</v>
      </c>
      <c r="B14" s="169"/>
      <c r="C14" s="169"/>
      <c r="D14" s="169"/>
      <c r="E14" s="169"/>
      <c r="F14" s="169"/>
      <c r="G14" s="169"/>
      <c r="H14" s="169"/>
      <c r="I14" s="82">
        <v>10</v>
      </c>
      <c r="J14" s="83">
        <f>SUM(J5:J13)</f>
        <v>247007032</v>
      </c>
      <c r="K14" s="83">
        <f>SUM(K5:K13)</f>
        <v>247302988</v>
      </c>
    </row>
    <row r="15" spans="1:11" ht="12.75" customHeight="1">
      <c r="A15" s="167" t="s">
        <v>324</v>
      </c>
      <c r="B15" s="167"/>
      <c r="C15" s="167"/>
      <c r="D15" s="167"/>
      <c r="E15" s="167"/>
      <c r="F15" s="167"/>
      <c r="G15" s="167"/>
      <c r="H15" s="167"/>
      <c r="I15" s="82">
        <v>11</v>
      </c>
      <c r="J15" s="84"/>
      <c r="K15" s="84"/>
    </row>
    <row r="16" spans="1:11" ht="12.75" customHeight="1">
      <c r="A16" s="167" t="s">
        <v>325</v>
      </c>
      <c r="B16" s="167"/>
      <c r="C16" s="167"/>
      <c r="D16" s="167"/>
      <c r="E16" s="167"/>
      <c r="F16" s="167"/>
      <c r="G16" s="167"/>
      <c r="H16" s="167"/>
      <c r="I16" s="82">
        <v>12</v>
      </c>
      <c r="J16" s="84"/>
      <c r="K16" s="84"/>
    </row>
    <row r="17" spans="1:11" ht="12.75" customHeight="1">
      <c r="A17" s="167" t="s">
        <v>326</v>
      </c>
      <c r="B17" s="167"/>
      <c r="C17" s="167"/>
      <c r="D17" s="167"/>
      <c r="E17" s="167"/>
      <c r="F17" s="167"/>
      <c r="G17" s="167"/>
      <c r="H17" s="167"/>
      <c r="I17" s="82">
        <v>13</v>
      </c>
      <c r="J17" s="84"/>
      <c r="K17" s="84"/>
    </row>
    <row r="18" spans="1:11" ht="12.75" customHeight="1">
      <c r="A18" s="167" t="s">
        <v>327</v>
      </c>
      <c r="B18" s="167"/>
      <c r="C18" s="167"/>
      <c r="D18" s="167"/>
      <c r="E18" s="167"/>
      <c r="F18" s="167"/>
      <c r="G18" s="167"/>
      <c r="H18" s="167"/>
      <c r="I18" s="82">
        <v>14</v>
      </c>
      <c r="J18" s="84"/>
      <c r="K18" s="84"/>
    </row>
    <row r="19" spans="1:11" ht="12.75" customHeight="1">
      <c r="A19" s="167" t="s">
        <v>328</v>
      </c>
      <c r="B19" s="167"/>
      <c r="C19" s="167"/>
      <c r="D19" s="167"/>
      <c r="E19" s="167"/>
      <c r="F19" s="167"/>
      <c r="G19" s="167"/>
      <c r="H19" s="167"/>
      <c r="I19" s="82">
        <v>15</v>
      </c>
      <c r="J19" s="84"/>
      <c r="K19" s="84"/>
    </row>
    <row r="20" spans="1:11" ht="12.75" customHeight="1">
      <c r="A20" s="167" t="s">
        <v>329</v>
      </c>
      <c r="B20" s="167"/>
      <c r="C20" s="167"/>
      <c r="D20" s="167"/>
      <c r="E20" s="167"/>
      <c r="F20" s="167"/>
      <c r="G20" s="167"/>
      <c r="H20" s="167"/>
      <c r="I20" s="82">
        <v>16</v>
      </c>
      <c r="J20" s="84"/>
      <c r="K20" s="84"/>
    </row>
    <row r="21" spans="1:11" ht="12.75" customHeight="1">
      <c r="A21" s="169" t="s">
        <v>330</v>
      </c>
      <c r="B21" s="169"/>
      <c r="C21" s="169"/>
      <c r="D21" s="169"/>
      <c r="E21" s="169"/>
      <c r="F21" s="169"/>
      <c r="G21" s="169"/>
      <c r="H21" s="169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79" t="s">
        <v>331</v>
      </c>
      <c r="B23" s="179"/>
      <c r="C23" s="179"/>
      <c r="D23" s="179"/>
      <c r="E23" s="179"/>
      <c r="F23" s="179"/>
      <c r="G23" s="179"/>
      <c r="H23" s="179"/>
      <c r="I23" s="93">
        <v>18</v>
      </c>
      <c r="J23" s="81"/>
      <c r="K23" s="81"/>
    </row>
    <row r="24" spans="1:11" ht="17.25" customHeight="1">
      <c r="A24" s="168" t="s">
        <v>332</v>
      </c>
      <c r="B24" s="168"/>
      <c r="C24" s="168"/>
      <c r="D24" s="168"/>
      <c r="E24" s="168"/>
      <c r="F24" s="168"/>
      <c r="G24" s="168"/>
      <c r="H24" s="168"/>
      <c r="I24" s="85">
        <v>19</v>
      </c>
      <c r="J24" s="90"/>
      <c r="K24" s="90"/>
    </row>
    <row r="25" spans="1:11" ht="30" customHeight="1">
      <c r="A25" s="178" t="s">
        <v>333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84" t="s">
        <v>334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185" t="s">
        <v>335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2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2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2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2.7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2013-07-18T09:10:57Z</cp:lastPrinted>
  <dcterms:created xsi:type="dcterms:W3CDTF">2013-07-15T06:23:10Z</dcterms:created>
  <dcterms:modified xsi:type="dcterms:W3CDTF">2013-07-18T12:22:06Z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