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9240" windowHeight="8025" activeTab="0"/>
  </bookViews>
  <sheets>
    <sheet name="OPĆI PODACI" sheetId="1" r:id="rId1"/>
    <sheet name="Bilanca" sheetId="2" r:id="rId2"/>
    <sheet name="RDG" sheetId="3" r:id="rId3"/>
    <sheet name="NT_I" sheetId="4" r:id="rId4"/>
    <sheet name="NT_D" sheetId="5" r:id="rId5"/>
    <sheet name="PK" sheetId="6" r:id="rId6"/>
    <sheet name="Bilješke" sheetId="7" r:id="rId7"/>
  </sheets>
  <definedNames>
    <definedName name="_xlnm.Print_Area" localSheetId="6">'Bilješke'!$A$1:$J$40</definedName>
    <definedName name="_xlnm.Print_Area" localSheetId="0">'OPĆI PODACI'!$A$1:$I$63</definedName>
    <definedName name="_xlnm.Print_Area" localSheetId="5">'PK'!$A$1:$K$25</definedName>
    <definedName name="_xlnm.Print_Area" localSheetId="2">'RDG'!$A$1:$M$71</definedName>
  </definedNames>
  <calcPr fullCalcOnLoad="1"/>
</workbook>
</file>

<file path=xl/comments7.xml><?xml version="1.0" encoding="utf-8"?>
<comments xmlns="http://schemas.openxmlformats.org/spreadsheetml/2006/main">
  <authors>
    <author>a</author>
  </authors>
  <commentList>
    <comment ref="A21" authorId="0">
      <text>
        <r>
          <rPr>
            <sz val="8"/>
            <rFont val="Tahoma"/>
            <family val="2"/>
          </rPr>
          <t xml:space="preserve">Podatak pod </t>
        </r>
        <r>
          <rPr>
            <b/>
            <sz val="8"/>
            <rFont val="Tahoma"/>
            <family val="2"/>
          </rPr>
          <t xml:space="preserve"> Neizvjesnosti</t>
        </r>
        <r>
          <rPr>
            <sz val="8"/>
            <rFont val="Tahoma"/>
            <family val="2"/>
          </rPr>
          <t xml:space="preserve"> obuhvaća opis slučajeva kod kojih postoji neizvjesnost naplate prihoda ili mogućih budućih troškova (neke značajne štete), uz komentar uprave društva s obzirom na prethodno i promatrano tromjesečje te na buduće razdoblje u kojem bi se mogli pojaviti otpisi nenaplativih potraživanja ili neki drugi troškovi. 
</t>
        </r>
      </text>
    </comment>
    <comment ref="A23" authorId="0">
      <text>
        <r>
          <rPr>
            <sz val="8"/>
            <rFont val="Tahoma"/>
            <family val="2"/>
          </rPr>
          <t xml:space="preserve">Podatak pod </t>
        </r>
        <r>
          <rPr>
            <b/>
            <sz val="8"/>
            <rFont val="Tahoma"/>
            <family val="2"/>
          </rPr>
          <t>Rezultati poslovanja</t>
        </r>
        <r>
          <rPr>
            <sz val="8"/>
            <rFont val="Tahoma"/>
            <family val="2"/>
          </rPr>
          <t xml:space="preserve"> obuhvaća komentar uprave društva o financijskom i poslovnom rezultatu u promatranom tromjesečju i kumulativnom razdoblju u usporedbi s istim razdobljem prethodne godine.
</t>
        </r>
      </text>
    </comment>
    <comment ref="A25" authorId="0">
      <text>
        <r>
          <rPr>
            <sz val="8"/>
            <rFont val="Tahoma"/>
            <family val="2"/>
          </rPr>
          <t xml:space="preserve">Podatak pod </t>
        </r>
        <r>
          <rPr>
            <b/>
            <sz val="8"/>
            <rFont val="Tahoma"/>
            <family val="2"/>
          </rPr>
          <t>Prihodi po djelatnostima</t>
        </r>
        <r>
          <rPr>
            <sz val="8"/>
            <rFont val="Tahoma"/>
            <family val="2"/>
          </rPr>
          <t xml:space="preserve"> obuhvaća analizu planiranih i ostvarenih prihoda po temeljnim djelatnostima za promatrano tromjesečje, uz navođenje razloga za eventualna odstupanja.
</t>
        </r>
      </text>
    </comment>
    <comment ref="A27" authorId="0">
      <text>
        <r>
          <rPr>
            <sz val="8"/>
            <rFont val="Tahoma"/>
            <family val="2"/>
          </rPr>
          <t xml:space="preserve">Podatak pod </t>
        </r>
        <r>
          <rPr>
            <b/>
            <sz val="8"/>
            <rFont val="Tahoma"/>
            <family val="2"/>
          </rPr>
          <t>Opis usluga</t>
        </r>
        <r>
          <rPr>
            <sz val="8"/>
            <rFont val="Tahoma"/>
            <family val="2"/>
          </rPr>
          <t xml:space="preserve"> obuhvaća popis osnovnih usluga te opis planiranog uvođenja novih usluga.
</t>
        </r>
      </text>
    </comment>
    <comment ref="A33" authorId="0">
      <text>
        <r>
          <rPr>
            <sz val="8"/>
            <rFont val="Tahoma"/>
            <family val="2"/>
          </rPr>
          <t xml:space="preserve">Podatak pod </t>
        </r>
        <r>
          <rPr>
            <b/>
            <sz val="8"/>
            <rFont val="Tahoma"/>
            <family val="2"/>
          </rPr>
          <t>Likvidnost</t>
        </r>
        <r>
          <rPr>
            <sz val="8"/>
            <rFont val="Tahoma"/>
            <family val="2"/>
          </rPr>
          <t xml:space="preserve"> obuhvaća komentar uprave o poslovanju društva s obzirom na problematiku likvidnosti i solventnosti, kako u tekućem tromjesečju, tako i u budućim razdobljima.
</t>
        </r>
      </text>
    </comment>
    <comment ref="E35" authorId="0">
      <text>
        <r>
          <rPr>
            <sz val="8"/>
            <rFont val="Tahoma"/>
            <family val="2"/>
          </rPr>
          <t>Podatak pod</t>
        </r>
        <r>
          <rPr>
            <b/>
            <sz val="8"/>
            <rFont val="Tahoma"/>
            <family val="2"/>
          </rPr>
          <t xml:space="preserve"> Promjene računovodstvenih politika</t>
        </r>
        <r>
          <rPr>
            <sz val="8"/>
            <rFont val="Tahoma"/>
            <family val="2"/>
          </rPr>
          <t xml:space="preserve"> obuhvaća komentar uprave o svim značajnijim promjenama računovodstvenih politika u tekućem tromjesečju koje imaju bilo kakav utjecaj na sastavljanje i objavljivanje financijskih izvješća. 
</t>
        </r>
      </text>
    </comment>
    <comment ref="E37" authorId="0">
      <text>
        <r>
          <rPr>
            <sz val="8"/>
            <rFont val="Tahoma"/>
            <family val="2"/>
          </rPr>
          <t xml:space="preserve">Podatak pod </t>
        </r>
        <r>
          <rPr>
            <b/>
            <sz val="8"/>
            <rFont val="Tahoma"/>
            <family val="2"/>
          </rPr>
          <t xml:space="preserve">Pravna pitanja </t>
        </r>
        <r>
          <rPr>
            <sz val="8"/>
            <rFont val="Tahoma"/>
            <family val="2"/>
          </rPr>
          <t xml:space="preserve">obuhvaća komentar uprave o važnijim sudskim sporovima u kojima društvo sudjeluje kao tužitelj ili tuženik i njihovom značaju za poslovanje društva.
</t>
        </r>
      </text>
    </comment>
    <comment ref="E39" authorId="0">
      <text>
        <r>
          <rPr>
            <sz val="8"/>
            <rFont val="Tahoma"/>
            <family val="2"/>
          </rPr>
          <t xml:space="preserve">Podatak pod </t>
        </r>
        <r>
          <rPr>
            <b/>
            <sz val="8"/>
            <rFont val="Tahoma"/>
            <family val="2"/>
          </rPr>
          <t>Ostale napomene</t>
        </r>
        <r>
          <rPr>
            <sz val="8"/>
            <rFont val="Tahoma"/>
            <family val="2"/>
          </rPr>
          <t xml:space="preserve"> obuhvaća komentar uprave o ostalim značajnijim događajima koji nisu komentirani u prethodnim pozicijama.
</t>
        </r>
      </text>
    </comment>
  </commentList>
</comments>
</file>

<file path=xl/sharedStrings.xml><?xml version="1.0" encoding="utf-8"?>
<sst xmlns="http://schemas.openxmlformats.org/spreadsheetml/2006/main" count="428" uniqueCount="372">
  <si>
    <t xml:space="preserve">     3. Obveze prema bankama i drugim financijskim institucijama</t>
  </si>
  <si>
    <t>E) ODGOĐENO PLAĆANJE TROŠKOVA I PRIHOD BUDUĆEGA RAZDOBLJA</t>
  </si>
  <si>
    <t xml:space="preserve">     1. Novčani izdaci za kupnju dugotrajne materijalne i nematerijalne imovine</t>
  </si>
  <si>
    <t xml:space="preserve">     2. Novčani izdaci za stjecanje vlasničkih i dužničkih financijskih instrumenata</t>
  </si>
  <si>
    <t xml:space="preserve">     3. Ostali novčani izdaci od investicijskih aktivnosti</t>
  </si>
  <si>
    <t>IV. Ukupno novčani izdaci od investicijskih aktivnosti (021 do 023)</t>
  </si>
  <si>
    <t>u razdoblju __.__.____. do __.__.____.</t>
  </si>
  <si>
    <t>Obveznik: _____________________________________________________________</t>
  </si>
  <si>
    <t>1. Pripisano imateljima kapitala matice</t>
  </si>
  <si>
    <t>2. Pripisano manjinskom interesu</t>
  </si>
  <si>
    <t xml:space="preserve">   5. Potraživanja od države i drugih institucija</t>
  </si>
  <si>
    <t xml:space="preserve">   6. Ostala potraživanja</t>
  </si>
  <si>
    <r>
      <t xml:space="preserve">II. POSLOVNI RASHODI </t>
    </r>
    <r>
      <rPr>
        <sz val="9"/>
        <rFont val="Arial"/>
        <family val="2"/>
      </rPr>
      <t>(115+116+120+124+125+126+129+130)</t>
    </r>
  </si>
  <si>
    <r>
      <t xml:space="preserve">B)  DUGOTRAJNA IMOVINA </t>
    </r>
    <r>
      <rPr>
        <sz val="9"/>
        <rFont val="Arial"/>
        <family val="2"/>
      </rPr>
      <t>(003+010+020+029+033)</t>
    </r>
  </si>
  <si>
    <t xml:space="preserve">   2. Koncesije, patenti, licencije, robne i uslužne marke, softver i ostala prava</t>
  </si>
  <si>
    <t>Ukupno smanjenje novčanog tijeka (015 – 014 + 027 – 026 + 039 – 038)</t>
  </si>
  <si>
    <t xml:space="preserve">   3. Ostali novčani izdaci od investicijskih aktivnosti</t>
  </si>
  <si>
    <t>C1) NETO POVEĆANJE NOVČANOG TIJEKA OD FINANCIJSKIH
       AKTIVNOSTI (030-036)</t>
  </si>
  <si>
    <t>C2) NETO SMANJENJE NOVČANOG TIJEKA OD FINANCIJSKIH
       AKTIVNOSTI (036-030)</t>
  </si>
  <si>
    <r>
      <t xml:space="preserve">B)  REZERVIRANJA </t>
    </r>
    <r>
      <rPr>
        <sz val="9"/>
        <rFont val="Arial"/>
        <family val="2"/>
      </rPr>
      <t>(080 do 082)</t>
    </r>
  </si>
  <si>
    <r>
      <t xml:space="preserve">C)  DUGOROČNE OBVEZE </t>
    </r>
    <r>
      <rPr>
        <sz val="9"/>
        <rFont val="Arial"/>
        <family val="2"/>
      </rPr>
      <t>(084 do 092)</t>
    </r>
  </si>
  <si>
    <r>
      <t xml:space="preserve">D)  KRATKOROČNE OBVEZE </t>
    </r>
    <r>
      <rPr>
        <sz val="9"/>
        <rFont val="Arial"/>
        <family val="2"/>
      </rPr>
      <t>(094 do 105)</t>
    </r>
  </si>
  <si>
    <r>
      <t xml:space="preserve">    2. Materijalni troškovi </t>
    </r>
    <r>
      <rPr>
        <sz val="9"/>
        <rFont val="Arial"/>
        <family val="2"/>
      </rPr>
      <t>(117 do 119)</t>
    </r>
  </si>
  <si>
    <r>
      <t xml:space="preserve">   3. Troškovi osoblja </t>
    </r>
    <r>
      <rPr>
        <sz val="9"/>
        <rFont val="Arial"/>
        <family val="2"/>
      </rPr>
      <t>(121 do 123)</t>
    </r>
  </si>
  <si>
    <r>
      <t xml:space="preserve">   6. Vrijednosno usklađivanje </t>
    </r>
    <r>
      <rPr>
        <sz val="9"/>
        <rFont val="Arial"/>
        <family val="2"/>
      </rPr>
      <t>(127+128)</t>
    </r>
  </si>
  <si>
    <r>
      <t xml:space="preserve">F) UKUPNO – PASIVA </t>
    </r>
    <r>
      <rPr>
        <sz val="9"/>
        <rFont val="Arial"/>
        <family val="2"/>
      </rPr>
      <t>(062+079+083+093+106)</t>
    </r>
  </si>
  <si>
    <r>
      <t xml:space="preserve">I. POSLOVNI PRIHODI </t>
    </r>
    <r>
      <rPr>
        <sz val="9"/>
        <rFont val="Arial"/>
        <family val="2"/>
      </rPr>
      <t>(112+113)</t>
    </r>
  </si>
  <si>
    <t xml:space="preserve">    4. Alati, pogonski inventar i transportna imovina</t>
  </si>
  <si>
    <t xml:space="preserve">    5. Biološka imovina</t>
  </si>
  <si>
    <t xml:space="preserve">   2. Novčani primici od glavnice kredita, zadužnica, pozajmica i drugih posudbi</t>
  </si>
  <si>
    <t xml:space="preserve">   3. Ostali primici od financijskih aktivnosti</t>
  </si>
  <si>
    <t xml:space="preserve">   1. Novčani izdaci za otplatu glavnice kredita i obveznica</t>
  </si>
  <si>
    <t xml:space="preserve">   2. Novčani izdaci za isplatu dividendi</t>
  </si>
  <si>
    <t xml:space="preserve">   3. Novčani izdaci za financijski najam</t>
  </si>
  <si>
    <t xml:space="preserve">   4. Novčani izdaci za otkup vlastitih dionica</t>
  </si>
  <si>
    <t xml:space="preserve">   5. Ostali novčani izdaci od financijskih aktivnosti</t>
  </si>
  <si>
    <t>A1) NETO POVEĆANJE NOVČANOG TIJEKA OD POSLOVNIH
       AKTIVNOSTI (007-012)</t>
  </si>
  <si>
    <t>A2) NETO SMANJENJE NOVČANOG TIJEKA OD POSLOVNIH
       AKTIVNOSTI (012-007)</t>
  </si>
  <si>
    <t>B1) NETO POVEĆANJE NOVČANOG TIJEKA OD INVESTICIJSKIH
       AKTIVNOSTI (020-024)</t>
  </si>
  <si>
    <t>B2) NETO SMANJENJE NOVČANOG TIJEKA OD INVESTICIJSKIH
       AKTIVNOSTI (024-020)</t>
  </si>
  <si>
    <t xml:space="preserve">   1. Dobit prije poreza</t>
  </si>
  <si>
    <t xml:space="preserve">   2. Amortizacija</t>
  </si>
  <si>
    <t xml:space="preserve">   3. Povećanje kratkoročnih obveza</t>
  </si>
  <si>
    <t xml:space="preserve">   4. Smanjenje kratkotrajnih potraživanja</t>
  </si>
  <si>
    <t xml:space="preserve">   5. Smanjenje zaliha</t>
  </si>
  <si>
    <t xml:space="preserve">    3. Dobit ili gubitak s osnove ponovnog vrednovanja financijske
         imovine raspoložive za prodaju</t>
  </si>
  <si>
    <t xml:space="preserve">     7. Ostala financijska imovina </t>
  </si>
  <si>
    <t>II.  Ukupno novčani izdaci od poslovnih aktivnosti (007 do 012)</t>
  </si>
  <si>
    <t>IV. Ukupno novčani izdaci od investicijskih aktivnosti (022 do 024)</t>
  </si>
  <si>
    <t>V. Ukupno novčani primici od financijskih aktivnosti (028 do 030)</t>
  </si>
  <si>
    <t xml:space="preserve">   8. Ostali poslovni rashodi</t>
  </si>
  <si>
    <t xml:space="preserve">   6. Ostalo povećanje novčanog tijeka</t>
  </si>
  <si>
    <t xml:space="preserve">   1. Smanjenje kratkoročnih obveza</t>
  </si>
  <si>
    <t xml:space="preserve">   2. Povećanje kratkotrajnih potraživanja</t>
  </si>
  <si>
    <t xml:space="preserve">   3. Povećanje zaliha</t>
  </si>
  <si>
    <t xml:space="preserve">   4. Ostalo smanjenje novčanog tijeka</t>
  </si>
  <si>
    <t>D)  PLAĆENI TROŠKOVI BUDUĆEG RAZDOBLJA I OBRAČUNATI PRIHODI</t>
  </si>
  <si>
    <t>G)  IZVANBILANČNI ZAPISI</t>
  </si>
  <si>
    <t>PASIVA</t>
  </si>
  <si>
    <t>Naziv pozicije</t>
  </si>
  <si>
    <t>A)  POTRAŽIVANJA ZA UPISANI A NEUPLAĆENI KAPITAL</t>
  </si>
  <si>
    <t xml:space="preserve">        c) Ostali vanjski troškovi</t>
  </si>
  <si>
    <t xml:space="preserve">        a) Neto plaće i nadnice</t>
  </si>
  <si>
    <t xml:space="preserve">        b) Troškovi poreza i doprinosa iz plaća</t>
  </si>
  <si>
    <t xml:space="preserve">        c) Doprinosi na plaće</t>
  </si>
  <si>
    <t xml:space="preserve">    2. Kamate, tečajne razlike i drugi rashodi iz odnosa s nepovezanim
        poduzetnicima i drugim osobama</t>
  </si>
  <si>
    <t xml:space="preserve">    1. Kamate, tečajne razlike i drugi rashodi s povezanim poduzetnicima</t>
  </si>
  <si>
    <t xml:space="preserve">    4. Ostali financijski rashodi</t>
  </si>
  <si>
    <t>V. Ukupno novčani primici od financijskih aktivnosti (027 do 029)</t>
  </si>
  <si>
    <t>VI. Ukupno novčani izdaci od financijskih aktivnosti (031 do 035)</t>
  </si>
  <si>
    <t>Ukupno povećanje novčanog tijeka (013 – 014 + 025 – 026 + 037 – 038)</t>
  </si>
  <si>
    <t>Ukupno smanjenje novčanog tijeka (014 – 013 + 026 – 025 + 038 – 037)</t>
  </si>
  <si>
    <t xml:space="preserve">    6. Predujmovi za materijalnu imovinu</t>
  </si>
  <si>
    <t xml:space="preserve">    7. Materijalna imovina u pripremi</t>
  </si>
  <si>
    <t xml:space="preserve">    8. Ostala materijalna imovina</t>
  </si>
  <si>
    <t xml:space="preserve">    9. Ulaganje u nekretnine</t>
  </si>
  <si>
    <t xml:space="preserve">     1. Udjeli (dionice) kod povezanih poduzetnika</t>
  </si>
  <si>
    <t xml:space="preserve">     2. Dani zajmovi povezanim poduzetnicima</t>
  </si>
  <si>
    <t xml:space="preserve">     3. Sudjelujući interesi (udjeli)</t>
  </si>
  <si>
    <t xml:space="preserve">     7. Ostala dugotrajna financijska imovina </t>
  </si>
  <si>
    <t xml:space="preserve">     1. Potraživanja od povezanih poduzetnika</t>
  </si>
  <si>
    <t xml:space="preserve">     2. Potraživanja po osnovi prodaje na kredit</t>
  </si>
  <si>
    <t xml:space="preserve">     3. Ostala potraživanja</t>
  </si>
  <si>
    <t xml:space="preserve">     4. Zajmovi dani poduzetnicima u kojima postoje sudjelujući interesi</t>
  </si>
  <si>
    <t xml:space="preserve">     5. Ulaganja u vrijednosne papire</t>
  </si>
  <si>
    <t xml:space="preserve">     6. Dani zajmovi, depoziti i slično</t>
  </si>
  <si>
    <t xml:space="preserve">   3. Gotovi proizvodi</t>
  </si>
  <si>
    <t xml:space="preserve">   4. Trgovačka roba</t>
  </si>
  <si>
    <t xml:space="preserve">   5. Predujmovi za zalihe</t>
  </si>
  <si>
    <t xml:space="preserve">   6. Dugotrajna imovina namijenjena prodaji</t>
  </si>
  <si>
    <t xml:space="preserve">   7. Biološka imovina</t>
  </si>
  <si>
    <t>F)  IZVANBILANČNI ZAPISI</t>
  </si>
  <si>
    <t xml:space="preserve">     8. Ostale dugoročne obveze</t>
  </si>
  <si>
    <t xml:space="preserve">     9. Odgođena porezna obveza</t>
  </si>
  <si>
    <t xml:space="preserve">     7. Obveze prema poduzetnicima u kojima postoje sudjelujući interesi</t>
  </si>
  <si>
    <t xml:space="preserve">     8. Obveze prema zaposlenicima</t>
  </si>
  <si>
    <t xml:space="preserve">     9. Obveze za poreze, doprinose i slična davanja</t>
  </si>
  <si>
    <t xml:space="preserve">   11. Obveze po osnovi dugotrajne imovine namijenjene prodaji</t>
  </si>
  <si>
    <t xml:space="preserve">   12. Ostale kratkoročne obveze</t>
  </si>
  <si>
    <t xml:space="preserve">   10. Obveze s osnove udjela u rezultatu</t>
  </si>
  <si>
    <t>I. ZALIHE (036 do 042)</t>
  </si>
  <si>
    <t>II. POTRAŽIVANJA (044 do 049)</t>
  </si>
  <si>
    <t>III. KRATKOTRAJNA FINANCIJSKA IMOVINA (051 do 057)</t>
  </si>
  <si>
    <t xml:space="preserve">   2. Ostali poslovni prihodi</t>
  </si>
  <si>
    <t xml:space="preserve">    1. Promjene vrijednosti zaliha proizvodnje u tijeku i gotovih proizvoda</t>
  </si>
  <si>
    <t xml:space="preserve">   4. Amortizacija</t>
  </si>
  <si>
    <t xml:space="preserve">   5. Ostali troškovi</t>
  </si>
  <si>
    <t xml:space="preserve">   7. Rezerviranja</t>
  </si>
  <si>
    <t>A1) NETO POVEĆANJE NOVČANOG TIJEKA OD POSLOVNIH 
       AKTIVNOSTI (006-013)</t>
  </si>
  <si>
    <t>A2) NETO SMANJENJE NOVČANOG TIJEKA OD POSLOVNIH 
       AKTIVNOSTI (013-006)</t>
  </si>
  <si>
    <t>B1) NETO POVEĆANJE NOVČANOG TIJEKA OD INVESTICIJSKIH
       AKTIVNOSTI (021-025)</t>
  </si>
  <si>
    <t>B2) NETO SMANJENJE NOVČANOG TIJEKA OD INVESTICIJSKIH
       AKTIVNOSTI (025-021)</t>
  </si>
  <si>
    <t xml:space="preserve">   1. Izdaci za razvoj</t>
  </si>
  <si>
    <t xml:space="preserve">   3. Goodwill</t>
  </si>
  <si>
    <t>III. Ukupno novčani primici od investicijskih aktivnosti (016 do 020)</t>
  </si>
  <si>
    <t xml:space="preserve">   1. Novčani izdaci za kupnju dugotrajne materijalne i nematerijalne imovine</t>
  </si>
  <si>
    <t xml:space="preserve">   2. Novčani izdaci za stjecanje vlasničkih i dužničkih financijskih instrumenata</t>
  </si>
  <si>
    <t xml:space="preserve">   1. Sirovine i materijal</t>
  </si>
  <si>
    <t xml:space="preserve">   2. Proizvodnja u tijeku</t>
  </si>
  <si>
    <t xml:space="preserve">     2. Novčani primici od tantijema, naknada, provizija i sl.</t>
  </si>
  <si>
    <t xml:space="preserve">     3. Novčani primici od osiguranja za naknadu šteta</t>
  </si>
  <si>
    <t xml:space="preserve">     4. Novčani primici s osnove povrata poreza</t>
  </si>
  <si>
    <t xml:space="preserve">     5. Ostali novčani primici</t>
  </si>
  <si>
    <t xml:space="preserve">     1. Novčani izdaci dobavljačima</t>
  </si>
  <si>
    <t xml:space="preserve">     2. Novčani izdaci za zaposlene</t>
  </si>
  <si>
    <t xml:space="preserve">     3. Novčani izdaci za osiguranje za naknade šteta</t>
  </si>
  <si>
    <t xml:space="preserve">     4. Novčani izdaci za kamate</t>
  </si>
  <si>
    <t xml:space="preserve">     5. Novčani izdaci za poreze</t>
  </si>
  <si>
    <t xml:space="preserve">     6. Ostali novčani izdaci</t>
  </si>
  <si>
    <t xml:space="preserve">     1. Rezerviranja za mirovine, otpremnine i slične obveze</t>
  </si>
  <si>
    <t xml:space="preserve">     2. Rezerviranja za porezne obveze</t>
  </si>
  <si>
    <t xml:space="preserve">     3. Druga rezerviranja</t>
  </si>
  <si>
    <t xml:space="preserve">     1. Obveze prema povezanim poduzetnicima</t>
  </si>
  <si>
    <t>3. Vlastite dionice i udjeli (odbitna stavka)</t>
  </si>
  <si>
    <t>4. Statutarne rezerve</t>
  </si>
  <si>
    <t>5. Ostale rezerve</t>
  </si>
  <si>
    <t>IV. REVALORIZACIJSKE REZERVE</t>
  </si>
  <si>
    <t xml:space="preserve">       a) dugotrajne imovine (osim financijske imovine)</t>
  </si>
  <si>
    <t xml:space="preserve">       b) kratkotrajne imovine (osim financijske imovine)</t>
  </si>
  <si>
    <t xml:space="preserve">     3. Dio prihoda od pridruženih poduzetnika i sudjelujućih interesa</t>
  </si>
  <si>
    <t xml:space="preserve">     5. Ostali financijski prihodi</t>
  </si>
  <si>
    <t>I. TEMELJNI (UPISANI) KAPITAL</t>
  </si>
  <si>
    <t>II. KAPITALNE REZERVE</t>
  </si>
  <si>
    <t>III. REZERVE IZ DOBITI (066+067-068+069+070)</t>
  </si>
  <si>
    <t>1. Zakonske rezerve</t>
  </si>
  <si>
    <t>2. Rezerve za vlastite dionice</t>
  </si>
  <si>
    <t xml:space="preserve">        a) Troškovi sirovina i materijala</t>
  </si>
  <si>
    <t xml:space="preserve">        b) Troškovi prodane robe</t>
  </si>
  <si>
    <t>VI. Ukupno novčani izdaci od financijskih aktivnosti (032 do 036)</t>
  </si>
  <si>
    <t>Ukupno povećanje novčanog tijeka (014 – 015 + 026 – 027 + 038 – 039)</t>
  </si>
  <si>
    <t>Prethodna godina</t>
  </si>
  <si>
    <t>Tekuća godina</t>
  </si>
  <si>
    <t xml:space="preserve">   1. Prihodi od prodaje</t>
  </si>
  <si>
    <t>BILANCA</t>
  </si>
  <si>
    <t>RAČUN DOBITI I GUBITKA</t>
  </si>
  <si>
    <t xml:space="preserve">     2. Kamate, tečajne razlike, dividende, slični prihodi iz odnosa s
          nepovezanim poduzetnicima i drugim osobama</t>
  </si>
  <si>
    <t>NOVČANI TIJEK OD POSLOVNIH AKTIVNOSTI</t>
  </si>
  <si>
    <t>I. Ukupno povećanje novčanog tijeka od poslovnih aktivnosti (001 do 006)</t>
  </si>
  <si>
    <t>II. Ukupno smanjenje novčanog tijeka od poslovnih aktivnosti (008 do 011)</t>
  </si>
  <si>
    <t>NOVČANI TIJEK OD INVESTICIJSKIH AKTIVNOSTI</t>
  </si>
  <si>
    <t>NOVČANI TIJEK OD FINANCIJSKIH AKTIVNOSTI</t>
  </si>
  <si>
    <t>Novac i novčani ekvivalenti na početku razdoblja</t>
  </si>
  <si>
    <t>C1) NETO POVEĆANJE NOVČANOG TIJEKA OD FINANCIJSKIH
       AKTIVNOSTI (031-037)</t>
  </si>
  <si>
    <t>C2) NETO SMANJENJE NOVČANOG TIJEKA OD FINANCIJSKIH
       AKTIVNOSTI (037-031)</t>
  </si>
  <si>
    <t>IZVJEŠTAJ O NOVČANOM TIJEKU - Indirektna metoda</t>
  </si>
  <si>
    <t xml:space="preserve">     1. Novčani primici od prodaje dugotrajne materijalne i nematerijalne imovine</t>
  </si>
  <si>
    <t xml:space="preserve">     2. Novčani primici od prodaje vlasničkih i dužničkih instrumenata</t>
  </si>
  <si>
    <t xml:space="preserve">     5. Ostali novčani primici od investicijskih aktivnosti</t>
  </si>
  <si>
    <t>III. Ukupno novčani primici od investicijskih aktivnosti (015 do 019)</t>
  </si>
  <si>
    <t>1. Zadržana dobit</t>
  </si>
  <si>
    <t>2. Preneseni gubitak</t>
  </si>
  <si>
    <t>1. Dobit poslovne godine</t>
  </si>
  <si>
    <t>2. Gubitak poslovne godine</t>
  </si>
  <si>
    <t>VII. MANJINSKI INTERES</t>
  </si>
  <si>
    <t xml:space="preserve">   1. Novčani primici od izdavanja vlasničkih i dužničkih financijskih instrumenata</t>
  </si>
  <si>
    <t>Povećanje  novca i novčanih ekvivalenata</t>
  </si>
  <si>
    <t>Smanjenje novca i novčanih ekvivalenata</t>
  </si>
  <si>
    <t>Novac i novčani ekvivalenti na kraju razdoblja</t>
  </si>
  <si>
    <t xml:space="preserve">   1. Novčani primici od prodaje dugotrajne materijalne i nematerijalne imovine</t>
  </si>
  <si>
    <t xml:space="preserve">   2. Novčani primici od prodaje vlasničkih i dužničkih instrumenata</t>
  </si>
  <si>
    <t xml:space="preserve">   3. Novčani primici od kamata</t>
  </si>
  <si>
    <t xml:space="preserve">   4. Novčani primici od dividendi</t>
  </si>
  <si>
    <t xml:space="preserve">   5. Ostali novčani primici od investicijskih aktivnosti</t>
  </si>
  <si>
    <t xml:space="preserve">     8.  Ulaganja koja se obračunavaju metodom udjela</t>
  </si>
  <si>
    <t>IV. POTRAŽIVANJA (030 do 032)</t>
  </si>
  <si>
    <t>V. ODGOĐENA POREZNA IMOVINA</t>
  </si>
  <si>
    <t>A) KAPITAL I REZERVE</t>
  </si>
  <si>
    <t>XIV. DOBIT ILI GUBITAK RAZDOBLJA</t>
  </si>
  <si>
    <t>VI. SVEOBUHVATNA DOBIT ILI GUBITAK RAZDOBLJA</t>
  </si>
  <si>
    <t>IZVJEŠTAJ O OSTALOJ SVEOBUHVATNOJ DOBITI (popunjava poduzetnik obveznik primjene MSFI-a)</t>
  </si>
  <si>
    <t>III. DUGOTRAJNA FINANCIJSKA IMOVINA (021 do 028)</t>
  </si>
  <si>
    <r>
      <t xml:space="preserve">A)  KAPITAL I REZERVE </t>
    </r>
    <r>
      <rPr>
        <sz val="9"/>
        <rFont val="Arial"/>
        <family val="2"/>
      </rPr>
      <t>(063+064+065+071+072+075+078)</t>
    </r>
  </si>
  <si>
    <t xml:space="preserve">  1. Dobit razdoblja (149-151)</t>
  </si>
  <si>
    <r>
      <t>IV. NETO OSTALA SVEOBUHVATNA DOBIT ILI GUBITAK
      RAZDOBLJA</t>
    </r>
    <r>
      <rPr>
        <sz val="9"/>
        <rFont val="Arial"/>
        <family val="2"/>
      </rPr>
      <t xml:space="preserve"> (158-166)</t>
    </r>
  </si>
  <si>
    <t>V. SVEOBUHVATNA DOBIT ILI GUBITAK RAZDOBLJA (157+167)</t>
  </si>
  <si>
    <t xml:space="preserve">V.    UDIO U DOBITI OD PRIDRUŽENIH PODUZETNIKA </t>
  </si>
  <si>
    <t xml:space="preserve">VI.   UDIO U GUBITKU OD PRIDRUŽENIH PODUZETNIKA </t>
  </si>
  <si>
    <t>IZVJEŠTAJ O NOVČANOM TIJEKU - Direktna metoda</t>
  </si>
  <si>
    <t>I.  Ukupno novčani primici od poslovnih aktivnosti (001 do 005)</t>
  </si>
  <si>
    <t xml:space="preserve">     1. Novčani primici od kupaca</t>
  </si>
  <si>
    <t xml:space="preserve">   1. Potraživanja od povezanih poduzetnika</t>
  </si>
  <si>
    <t xml:space="preserve">   2. Potraživanja od kupaca</t>
  </si>
  <si>
    <t xml:space="preserve">   3. Potraživanja od sudjelujućih poduzetnika </t>
  </si>
  <si>
    <t xml:space="preserve">   4. Potraživanja od zaposlenika i članova poduzetnika</t>
  </si>
  <si>
    <t>I. DOBIT ILI GUBITAK RAZDOBLJA (= 152)</t>
  </si>
  <si>
    <t>I. NEMATERIJALNA IMOVINA (004 do 009)</t>
  </si>
  <si>
    <t>II. MATERIJALNA IMOVINA (011 do 019)</t>
  </si>
  <si>
    <t>IV. NOVAC U BANCI I BLAGAJNI</t>
  </si>
  <si>
    <t xml:space="preserve">   4. Predujmovi za nabavu nematerijalne imovine</t>
  </si>
  <si>
    <t xml:space="preserve">   5. Nematerijalna imovina u pripremi</t>
  </si>
  <si>
    <t xml:space="preserve">   6. Ostala nematerijalna imovina</t>
  </si>
  <si>
    <t xml:space="preserve">    1. Zemljište</t>
  </si>
  <si>
    <t xml:space="preserve">    3. Postrojenja i oprema </t>
  </si>
  <si>
    <r>
      <t xml:space="preserve">III. FINANCIJSKI PRIHODI </t>
    </r>
    <r>
      <rPr>
        <sz val="9"/>
        <rFont val="Arial"/>
        <family val="2"/>
      </rPr>
      <t>(132 do 136)</t>
    </r>
  </si>
  <si>
    <r>
      <t xml:space="preserve">IV. FINANCIJSKI RASHODI </t>
    </r>
    <r>
      <rPr>
        <sz val="9"/>
        <rFont val="Arial"/>
        <family val="2"/>
      </rPr>
      <t>(138 do 141)</t>
    </r>
  </si>
  <si>
    <r>
      <t xml:space="preserve">IX.  UKUPNI PRIHODI </t>
    </r>
    <r>
      <rPr>
        <sz val="9"/>
        <rFont val="Arial"/>
        <family val="2"/>
      </rPr>
      <t>(111+131+142 + 144)</t>
    </r>
  </si>
  <si>
    <r>
      <t xml:space="preserve">X.   UKUPNI RASHODI </t>
    </r>
    <r>
      <rPr>
        <sz val="9"/>
        <rFont val="Arial"/>
        <family val="2"/>
      </rPr>
      <t>(114+137+143 + 145)</t>
    </r>
  </si>
  <si>
    <t>XII.  POREZ NA DOBIT</t>
  </si>
  <si>
    <t xml:space="preserve">  1. Dobit prije oporezivanja (146-147)</t>
  </si>
  <si>
    <t xml:space="preserve">  2. Gubitak prije oporezivanja (147-146)</t>
  </si>
  <si>
    <t xml:space="preserve">  2. Gubitak razdoblja (151-148)</t>
  </si>
  <si>
    <r>
      <t xml:space="preserve">II. OSTALA SVEOBUHVATNA DOBIT/GUBITAK PRIJE POREZA </t>
    </r>
    <r>
      <rPr>
        <sz val="9"/>
        <rFont val="Arial"/>
        <family val="2"/>
      </rPr>
      <t>(159 do 165)</t>
    </r>
  </si>
  <si>
    <t>III. POREZ NA OSTALU SVEOBUHVATNU DOBIT RAZDOBLJA</t>
  </si>
  <si>
    <t xml:space="preserve">     4. Nerealizirani dobici (prihodi) od financijske imovine</t>
  </si>
  <si>
    <t xml:space="preserve">    3. Nerealizirani gubici (rashodi) od financijske imovine</t>
  </si>
  <si>
    <t>VII.  IZVANREDNI - OSTALI PRIHODI</t>
  </si>
  <si>
    <t>VIII. IZVANREDNI - OSTALI RASHODI</t>
  </si>
  <si>
    <t xml:space="preserve">     1. Kamate, tečajne razlike, dividende i slični prihodi iz odnosa s
         povezanim poduzetnicima</t>
  </si>
  <si>
    <t xml:space="preserve">    1. Tečajne razlike iz preračuna inozemnog poslovanja</t>
  </si>
  <si>
    <t xml:space="preserve">    2. Promjene revalorizacijskih rezervi dugotrajne materijalne i
         nematerijalne imovine</t>
  </si>
  <si>
    <t xml:space="preserve">    4. Dobit ili gubitak s osnove učinkovite zaštite novčanog toka</t>
  </si>
  <si>
    <t xml:space="preserve">    5. Dobit ili gubitak s osnove učinkovite zaštite neto ulaganja u inozemstvu</t>
  </si>
  <si>
    <t xml:space="preserve">    6. Udio u ostaloj sveobuhvatnoj dobiti/gubitku pridruženih poduzetnika</t>
  </si>
  <si>
    <t xml:space="preserve">    7. Aktuarski dobici/gubici po planovima definiranih primanja</t>
  </si>
  <si>
    <t>1. Pripisana imateljima kapitala matice</t>
  </si>
  <si>
    <t>2. Pripisana manjinskom interesu</t>
  </si>
  <si>
    <r>
      <t xml:space="preserve">XI.  DOBIT ILI GUBITAK PRIJE OPOREZIVANJA </t>
    </r>
    <r>
      <rPr>
        <sz val="9"/>
        <rFont val="Arial"/>
        <family val="2"/>
      </rPr>
      <t>(146-147)</t>
    </r>
  </si>
  <si>
    <r>
      <t xml:space="preserve">XIII. DOBIT ILI GUBITAK RAZDOBLJA </t>
    </r>
    <r>
      <rPr>
        <sz val="9"/>
        <rFont val="Arial"/>
        <family val="2"/>
      </rPr>
      <t>(148-151)</t>
    </r>
  </si>
  <si>
    <t>V. ZADRŽANA DOBIT ILI PRENESENI GUBITAK (073-074)</t>
  </si>
  <si>
    <t>VI. DOBIT ILI GUBITAK POSLOVNE GODINE (076-077)</t>
  </si>
  <si>
    <r>
      <t xml:space="preserve">C)  KRATKOTRAJNA IMOVINA </t>
    </r>
    <r>
      <rPr>
        <sz val="9"/>
        <rFont val="Arial"/>
        <family val="2"/>
      </rPr>
      <t>(035+043+050+058)</t>
    </r>
  </si>
  <si>
    <r>
      <t xml:space="preserve">E)  UKUPNO AKTIVA </t>
    </r>
    <r>
      <rPr>
        <sz val="9"/>
        <rFont val="Arial"/>
        <family val="2"/>
      </rPr>
      <t>(001+002+034+059)</t>
    </r>
  </si>
  <si>
    <t xml:space="preserve">     3. Sudjelujući interesi (udjeli) </t>
  </si>
  <si>
    <t xml:space="preserve">     2. Obveze za zajmove, depozite i slično</t>
  </si>
  <si>
    <t xml:space="preserve">     4. Obveze za predujmove</t>
  </si>
  <si>
    <t xml:space="preserve">     5. Obveze prema dobavljačima</t>
  </si>
  <si>
    <t xml:space="preserve">     6. Obveze po vrijednosnim papirima</t>
  </si>
  <si>
    <t xml:space="preserve">    2. Građevinski objekti</t>
  </si>
  <si>
    <t>Prilog 1.</t>
  </si>
  <si>
    <t>Razdoblje izvještavanja:</t>
  </si>
  <si>
    <t>do</t>
  </si>
  <si>
    <t>Matični broj (MB):</t>
  </si>
  <si>
    <t>Matični broj subjekta (MBS):</t>
  </si>
  <si>
    <t>Osobni identifikacijski broj (OIB):</t>
  </si>
  <si>
    <t>Tvrtka izdavatelja:</t>
  </si>
  <si>
    <t>Poštanski broj i mjesto:</t>
  </si>
  <si>
    <t>Ulica i kućni broj:</t>
  </si>
  <si>
    <t>Adresa e-pošte:</t>
  </si>
  <si>
    <t>Internet adresa:</t>
  </si>
  <si>
    <t>Šifra i naziv općine/grada:</t>
  </si>
  <si>
    <t>Šifra i naziv županije:</t>
  </si>
  <si>
    <t>Broj zaposlenih:</t>
  </si>
  <si>
    <t>Konsolidirani izvještaj:</t>
  </si>
  <si>
    <t>Šifra NKD-a:</t>
  </si>
  <si>
    <t>Tvrtke subjekata konsolidacije (prema MSFI):</t>
  </si>
  <si>
    <t>Sjedište:</t>
  </si>
  <si>
    <t>MB:</t>
  </si>
  <si>
    <t>Knjigovodstveni servis:</t>
  </si>
  <si>
    <t>Osoba za kontakt:</t>
  </si>
  <si>
    <t>(unosi se samo prezime i ime osobe za kontakt)</t>
  </si>
  <si>
    <t>Telefon:</t>
  </si>
  <si>
    <t>Telefaks:</t>
  </si>
  <si>
    <t>Prezime i ime:</t>
  </si>
  <si>
    <t>(osoba ovlaštene za zastupanje)</t>
  </si>
  <si>
    <t xml:space="preserve">Dokumentacija za objavu: </t>
  </si>
  <si>
    <t/>
  </si>
  <si>
    <t>M.P.</t>
  </si>
  <si>
    <t>(potpis osobe ovlaštene za zastupanje)</t>
  </si>
  <si>
    <r>
      <t xml:space="preserve">AOP
</t>
    </r>
    <r>
      <rPr>
        <b/>
        <sz val="7"/>
        <rFont val="Arial"/>
        <family val="2"/>
      </rPr>
      <t>oznaka</t>
    </r>
  </si>
  <si>
    <r>
      <t xml:space="preserve">AOP
</t>
    </r>
    <r>
      <rPr>
        <b/>
        <sz val="8"/>
        <rFont val="Arial"/>
        <family val="2"/>
      </rPr>
      <t>oznaka</t>
    </r>
  </si>
  <si>
    <t>Bilješke uz financijske izvještaje</t>
  </si>
  <si>
    <t>IZVJEŠTAJ O PROMJENAMA KAPITALA</t>
  </si>
  <si>
    <t>za razdoblje od</t>
  </si>
  <si>
    <t>3</t>
  </si>
  <si>
    <t>4</t>
  </si>
  <si>
    <t xml:space="preserve">  1. Upisani kapital</t>
  </si>
  <si>
    <t xml:space="preserve">  2. Kapitalne rezerve</t>
  </si>
  <si>
    <t xml:space="preserve">  3. Rezerve iz dobiti</t>
  </si>
  <si>
    <t xml:space="preserve">  4. Zadržana dobit ili preneseni gubitak</t>
  </si>
  <si>
    <t xml:space="preserve">  5. Dobit ili gubitak tekuće godine</t>
  </si>
  <si>
    <t xml:space="preserve">  6. Revalorizacija dugotrajne materijalne imovine</t>
  </si>
  <si>
    <t xml:space="preserve">  7. Revalorizacija nematerijalne imovine</t>
  </si>
  <si>
    <t xml:space="preserve">  8. Revalorizacija financijske imovine raspoložive za prodaju</t>
  </si>
  <si>
    <t xml:space="preserve">  9. Ostala revalorizacija</t>
  </si>
  <si>
    <t>10. Ukupno kapital i rezerve (AOP 001 do 009)</t>
  </si>
  <si>
    <t>11. Tečajne razlike s naslova neto ulaganja u inozemno poslovanje</t>
  </si>
  <si>
    <t>12. Tekući i odgođeni porezi (dio)</t>
  </si>
  <si>
    <t>13. Zaštita novčanog tijeka</t>
  </si>
  <si>
    <t>14. Promjene računovodstvenih politika</t>
  </si>
  <si>
    <t>15. Ispravak značajnih pogrešaka prethodnog razdoblja</t>
  </si>
  <si>
    <t>16. Ostale promjene kapitala</t>
  </si>
  <si>
    <t>17. Ukupno povećanje ili smanjenje kapitala (AOP 011 do 016)</t>
  </si>
  <si>
    <t>17 a. Pripisano imateljima kapitala matice</t>
  </si>
  <si>
    <t>17 b. Pripisano manjinskom interesu</t>
  </si>
  <si>
    <t>Stavke koje umanjuju kapital upisuju se s negativnim predznakom 
Podaci pod AOP oznakama 001 do 009 upisuju se kao stanje na datum bilance</t>
  </si>
  <si>
    <r>
      <t xml:space="preserve">AOP
</t>
    </r>
    <r>
      <rPr>
        <b/>
        <sz val="8"/>
        <rFont val="Arial"/>
        <family val="2"/>
      </rPr>
      <t>oznaka</t>
    </r>
  </si>
  <si>
    <t>1. Financijski izvjštaji (bilanca, račun dobiti i gubitka, izvještaj o novčanom tijeku, izvještaj o promjenama</t>
  </si>
  <si>
    <t xml:space="preserve">  kapitala i bilješke uz financijske izvještaje)</t>
  </si>
  <si>
    <t>2. Međuizvještaj poslovodstva,</t>
  </si>
  <si>
    <t>3. Izjavu osoba odgovornih za sastavljanje izvještaja izdavatelja.</t>
  </si>
  <si>
    <r>
      <t>DODATAK BILANCI</t>
    </r>
    <r>
      <rPr>
        <b/>
        <sz val="8"/>
        <rFont val="Arial"/>
        <family val="2"/>
      </rPr>
      <t xml:space="preserve"> (popunjava poduzetnik koji sastavlja konsolidirani financijski izvještaj)</t>
    </r>
  </si>
  <si>
    <t>Napomena 1.: Dodatak bilanci popunjavaju poduzetnici koji sastavljaju konsolidirane financijske izvještaje.</t>
  </si>
  <si>
    <t>DODATAK RDG-u (popunjava poduzetnik koji sastavlja konsolidirani financijski izvještaj)</t>
  </si>
  <si>
    <t>DODATAK Izvještaju o  ostaloj sveobuhvatnoj dobiti (popunjava poduzetnik koji sastavlja konsolidirani financijski izvještaj)</t>
  </si>
  <si>
    <t>Kumulativno</t>
  </si>
  <si>
    <t>Tromjesečje</t>
  </si>
  <si>
    <t xml:space="preserve">(1) Bilješke uz financijske izvještaje sadrže dodatne i dopunske informacije koje nisu prezentirane u bilanci, računu dobiti i gubitka, izvještaju o novčanom tijeku i izvještaju o promjenama kapitala sukladno odredbama odgovarajućih standarda financijskog izvještavanja. </t>
  </si>
  <si>
    <t>Tromjesečni financijski izvještaj poduzetnika TFI-POD</t>
  </si>
  <si>
    <t>(krajem izvještajnog razdoblja)</t>
  </si>
  <si>
    <t>Prethodno razdoblje</t>
  </si>
  <si>
    <t>Tekuće razdoblje</t>
  </si>
  <si>
    <t xml:space="preserve">     3. Novčani primici od kamata</t>
  </si>
  <si>
    <t xml:space="preserve">     4. Novčani primici od dividendi</t>
  </si>
  <si>
    <t>01.01.2018.</t>
  </si>
  <si>
    <t>31.12.2018.</t>
  </si>
  <si>
    <t>03275841</t>
  </si>
  <si>
    <t>080008303</t>
  </si>
  <si>
    <t>42523247815</t>
  </si>
  <si>
    <t>AUTO HRVATSKA DD</t>
  </si>
  <si>
    <t>ZAGREB</t>
  </si>
  <si>
    <t>Heinzelova 70</t>
  </si>
  <si>
    <t>ah@autohrvatska.hr</t>
  </si>
  <si>
    <t>www.autohrvatska.hr</t>
  </si>
  <si>
    <t>Zagreb</t>
  </si>
  <si>
    <t>NE</t>
  </si>
  <si>
    <t>4511</t>
  </si>
  <si>
    <t>Korpar Marina</t>
  </si>
  <si>
    <t>01/6167639</t>
  </si>
  <si>
    <t>01/6167564</t>
  </si>
  <si>
    <t>mkorpar@autohrvatska.hr</t>
  </si>
  <si>
    <t>Tihava Bogdan; Srebrenović Robert</t>
  </si>
  <si>
    <t>stanje na dan 31.12. 2018.</t>
  </si>
  <si>
    <t>Obveznik:  AUTO HRVATSKA d.d.</t>
  </si>
  <si>
    <t>u razdoblju 01.01.2018. do 31.12.2018.</t>
  </si>
  <si>
    <t>BILJEŠKE</t>
  </si>
  <si>
    <t>1. Podjela dionica</t>
  </si>
  <si>
    <t>Nije bilo podjela</t>
  </si>
  <si>
    <t>2. Zarada po dionici</t>
  </si>
  <si>
    <t>U okviru planiranog</t>
  </si>
  <si>
    <t>3. Promjena vlasničke strukture</t>
  </si>
  <si>
    <t>Nije bilo promjena</t>
  </si>
  <si>
    <t>4. Pripajanja i spajanja</t>
  </si>
  <si>
    <t>5. Neizvjesnost (opis slučajeva kod kojih postoji neizvjesnost naplate prihoda ili mogućih budućih tr)</t>
  </si>
  <si>
    <t>Kratkotrajna i dugotrajna potraživanja osigurana su odgovarajućim instrumentima, pa se ne očekuju značajni troškovi s naslova otpisa. Kod neizvjesne naplate rade se vrijednosna usklađenja potraživanja od kupaca te rezerviraju troškovi.
Također se rezerviraju troškovi za rizike po sudskim sporovima za koje na dan bilance postoji vjerojatnost nastajanja.</t>
  </si>
  <si>
    <t>6. Rezultati poslovanja</t>
  </si>
  <si>
    <t>7. Prihodi po djelatnostima / segmentima</t>
  </si>
  <si>
    <t>U okviru očekivanih poslovnih planova.</t>
  </si>
  <si>
    <t>8. Opis proizvoda ili usluga</t>
  </si>
  <si>
    <t>Osnovna djelatnost tvrtke je upravljanje holding-društvima, računovodstveni, knjigovodstveni poslovi, porezno savjetovanje, poslovanje nekretninama, računalne i srodne aktivnosti, savjetovanje u vezi s poslovanjem i upravljanjem, promidžba (reklama i propaganda), djelatnost organizatora sajmova i kongresa.</t>
  </si>
  <si>
    <t>9. Ukupni rashodi</t>
  </si>
  <si>
    <t>10. Ukupni prihodi</t>
  </si>
  <si>
    <t>11. Likvidnost</t>
  </si>
  <si>
    <t>Likvidnost Tvrtke je zadovoljavajuća, a posljedica je dosljednje primjene financijske i komercijalne politike.</t>
  </si>
  <si>
    <t>12. Promjene računovodstvenih politika</t>
  </si>
  <si>
    <t xml:space="preserve">U promatranom  razdoblju nije bilo promjene računovodstvenih politika. </t>
  </si>
  <si>
    <t>13. Pravna pitanja</t>
  </si>
  <si>
    <t>Sva pravna pitanja u kojem je društvo u položaju tuženika ili tužitelje nisu od  većeg značaja za utjecaj na poslovni rezultat.</t>
  </si>
  <si>
    <t>14. Ostale napomene</t>
  </si>
  <si>
    <t>Financijski izvještaji izrađeni su prema MSFI-a.</t>
  </si>
  <si>
    <r>
      <t xml:space="preserve">Ostvareni  dobitak  za  razdoblje 1.1.2018. - 31.12.2018.  iznosi  </t>
    </r>
    <r>
      <rPr>
        <b/>
        <sz val="10"/>
        <rFont val="Arial"/>
        <family val="2"/>
      </rPr>
      <t xml:space="preserve"> 45.958.969 kuna.</t>
    </r>
  </si>
  <si>
    <r>
      <t>Ukupni rashodi ostvareni u prva četiri kvartala 2018. godine iznos</t>
    </r>
    <r>
      <rPr>
        <b/>
        <sz val="10"/>
        <rFont val="Arial"/>
        <family val="2"/>
      </rPr>
      <t>e 82.444.084</t>
    </r>
    <r>
      <rPr>
        <sz val="10"/>
        <rFont val="Arial"/>
        <family val="2"/>
      </rPr>
      <t xml:space="preserve">  kuna, dok su u istom razdoblju prethodne godine iznosili </t>
    </r>
    <r>
      <rPr>
        <b/>
        <sz val="10"/>
        <rFont val="Arial"/>
        <family val="2"/>
      </rPr>
      <t>74.225.663</t>
    </r>
    <r>
      <rPr>
        <sz val="10"/>
        <rFont val="Arial"/>
        <family val="2"/>
      </rPr>
      <t xml:space="preserve"> kn .</t>
    </r>
  </si>
  <si>
    <r>
      <t xml:space="preserve">U prva četiri kvartala  2018. godine  društvo je ostvarilo ukupan prihod u visini od </t>
    </r>
    <r>
      <rPr>
        <b/>
        <sz val="10"/>
        <rFont val="Arial"/>
        <family val="2"/>
      </rPr>
      <t>128.403.053</t>
    </r>
    <r>
      <rPr>
        <sz val="10"/>
        <rFont val="Arial"/>
        <family val="2"/>
      </rPr>
      <t xml:space="preserve">  kuna, dok je u istom razdoblju prethodne godine ukupno ostvareni prihod iznosio </t>
    </r>
    <r>
      <rPr>
        <b/>
        <sz val="10"/>
        <rFont val="Arial"/>
        <family val="2"/>
      </rPr>
      <t xml:space="preserve">116.226.295 </t>
    </r>
    <r>
      <rPr>
        <sz val="10"/>
        <rFont val="Arial"/>
        <family val="2"/>
      </rPr>
      <t xml:space="preserve">Kn.  </t>
    </r>
  </si>
</sst>
</file>

<file path=xl/styles.xml><?xml version="1.0" encoding="utf-8"?>
<styleSheet xmlns="http://schemas.openxmlformats.org/spreadsheetml/2006/main">
  <numFmts count="39">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Da&quot;;&quot;Da&quot;;&quot;Ne&quot;"/>
    <numFmt numFmtId="165" formatCode="&quot;Istinito&quot;;&quot;Istinito&quot;;&quot;Neistinito&quot;"/>
    <numFmt numFmtId="166" formatCode="&quot;Uključeno&quot;;&quot;Uključeno&quot;;&quot;Isključeno&quot;"/>
    <numFmt numFmtId="167" formatCode="000"/>
    <numFmt numFmtId="168" formatCode="#,##0&quot;kn&quot;;\-#,##0&quot;kn&quot;"/>
    <numFmt numFmtId="169" formatCode="#,##0&quot;kn&quot;;[Red]\-#,##0&quot;kn&quot;"/>
    <numFmt numFmtId="170" formatCode="#,##0.00&quot;kn&quot;;\-#,##0.00&quot;kn&quot;"/>
    <numFmt numFmtId="171" formatCode="#,##0.00&quot;kn&quot;;[Red]\-#,##0.00&quot;kn&quot;"/>
    <numFmt numFmtId="172" formatCode="_-* #,##0&quot;kn&quot;_-;\-* #,##0&quot;kn&quot;_-;_-* &quot;-&quot;&quot;kn&quot;_-;_-@_-"/>
    <numFmt numFmtId="173" formatCode="_-* #,##0_k_n_-;\-* #,##0_k_n_-;_-* &quot;-&quot;_k_n_-;_-@_-"/>
    <numFmt numFmtId="174" formatCode="_-* #,##0.00&quot;kn&quot;_-;\-* #,##0.00&quot;kn&quot;_-;_-* &quot;-&quot;??&quot;kn&quot;_-;_-@_-"/>
    <numFmt numFmtId="175" formatCode="_-* #,##0.00_k_n_-;\-* #,##0.00_k_n_-;_-* &quot;-&quot;??_k_n_-;_-@_-"/>
    <numFmt numFmtId="176" formatCode="_(* #,##0.00_);_(* \(#,##0.00\);_(* &quot;-&quot;??_);_(@_)"/>
    <numFmt numFmtId="177" formatCode="_(* #,##0_);_(* \(#,##0\);_(* &quot;-&quot;_);_(@_)"/>
    <numFmt numFmtId="178" formatCode="_(&quot;$&quot;* #,##0.00_);_(&quot;$&quot;* \(#,##0.00\);_(&quot;$&quot;* &quot;-&quot;??_);_(@_)"/>
    <numFmt numFmtId="179" formatCode="_(&quot;$&quot;* #,##0_);_(&quot;$&quot;* \(#,##0\);_(&quot;$&quot;* &quot;-&quot;_);_(@_)"/>
    <numFmt numFmtId="180" formatCode="#,##0.00&quot; kn&quot;;\-#,##0.00&quot; kn&quot;"/>
    <numFmt numFmtId="181" formatCode="0.0000000000"/>
    <numFmt numFmtId="182" formatCode="00"/>
    <numFmt numFmtId="183" formatCode="0.0"/>
    <numFmt numFmtId="184" formatCode="_ * #,##0.00_-\ _k_n_ ;_ * #,##0.00\-\ _k_n_ ;_ * &quot;-&quot;??_-\ _k_n_ ;_ @_ "/>
    <numFmt numFmtId="185" formatCode="_ * #,##0_-\ _k_n_ ;_ * #,##0\-\ _k_n_ ;_ * &quot;-&quot;_-\ _k_n_ ;_ @_ "/>
    <numFmt numFmtId="186" formatCode="_ * #,##0.00_-\ &quot;kn&quot;_ ;_ * #,##0.00\-\ &quot;kn&quot;_ ;_ * &quot;-&quot;??_-\ &quot;kn&quot;_ ;_ @_ "/>
    <numFmt numFmtId="187" formatCode="_ * #,##0_-\ &quot;kn&quot;_ ;_ * #,##0\-\ &quot;kn&quot;_ ;_ * &quot;-&quot;_-\ &quot;kn&quot;_ ;_ @_ "/>
    <numFmt numFmtId="188" formatCode="#,##0.0"/>
    <numFmt numFmtId="189" formatCode="mm/dd/yy"/>
    <numFmt numFmtId="190" formatCode="[$-41A]d\.\ mmmm\ yyyy"/>
    <numFmt numFmtId="191" formatCode="#0,"/>
    <numFmt numFmtId="192" formatCode="#,"/>
    <numFmt numFmtId="193" formatCode="d/m/yyyy/;@"/>
    <numFmt numFmtId="194" formatCode="_-* #,##0\ _k_n_-;\-* #,##0\ _k_n_-;_-* &quot;-&quot;??\ _k_n_-;_-@_-"/>
  </numFmts>
  <fonts count="55">
    <font>
      <sz val="10"/>
      <name val="Arial"/>
      <family val="0"/>
    </font>
    <font>
      <sz val="8"/>
      <name val="Arial"/>
      <family val="2"/>
    </font>
    <font>
      <b/>
      <sz val="9"/>
      <name val="Arial"/>
      <family val="2"/>
    </font>
    <font>
      <sz val="9"/>
      <name val="Arial"/>
      <family val="2"/>
    </font>
    <font>
      <u val="single"/>
      <sz val="10"/>
      <color indexed="12"/>
      <name val="Arial"/>
      <family val="2"/>
    </font>
    <font>
      <u val="single"/>
      <sz val="10"/>
      <color indexed="36"/>
      <name val="Arial"/>
      <family val="2"/>
    </font>
    <font>
      <b/>
      <sz val="8"/>
      <name val="Arial"/>
      <family val="2"/>
    </font>
    <font>
      <b/>
      <sz val="10"/>
      <name val="Arial"/>
      <family val="2"/>
    </font>
    <font>
      <sz val="8"/>
      <color indexed="16"/>
      <name val="Arial"/>
      <family val="2"/>
    </font>
    <font>
      <sz val="10"/>
      <color indexed="8"/>
      <name val="Arial"/>
      <family val="2"/>
    </font>
    <font>
      <b/>
      <sz val="12"/>
      <name val="Arial"/>
      <family val="2"/>
    </font>
    <font>
      <b/>
      <sz val="12"/>
      <name val="Arial Rounded MT Bold"/>
      <family val="2"/>
    </font>
    <font>
      <b/>
      <sz val="9"/>
      <name val="Arial Rounded MT Bold"/>
      <family val="2"/>
    </font>
    <font>
      <sz val="9"/>
      <color indexed="8"/>
      <name val="Arial"/>
      <family val="2"/>
    </font>
    <font>
      <b/>
      <sz val="7"/>
      <name val="Arial"/>
      <family val="2"/>
    </font>
    <font>
      <b/>
      <sz val="9"/>
      <color indexed="8"/>
      <name val="Arial"/>
      <family val="2"/>
    </font>
    <font>
      <b/>
      <sz val="10"/>
      <color indexed="8"/>
      <name val="Arial"/>
      <family val="2"/>
    </font>
    <font>
      <sz val="8"/>
      <color indexed="8"/>
      <name val="Arial"/>
      <family val="2"/>
    </font>
    <font>
      <sz val="11"/>
      <name val="Arial"/>
      <family val="2"/>
    </font>
    <font>
      <sz val="8"/>
      <name val="Tahoma"/>
      <family val="2"/>
    </font>
    <font>
      <b/>
      <sz val="8"/>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9"/>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hair"/>
      <bottom style="hair"/>
    </border>
    <border>
      <left style="thin"/>
      <right style="thin"/>
      <top style="hair"/>
      <bottom>
        <color indexed="63"/>
      </bottom>
    </border>
    <border>
      <left style="thin"/>
      <right style="thin"/>
      <top>
        <color indexed="63"/>
      </top>
      <bottom style="hair"/>
    </border>
    <border>
      <left style="thin"/>
      <right style="thin"/>
      <top style="hair"/>
      <bottom style="thin"/>
    </border>
    <border>
      <left style="thin"/>
      <right>
        <color indexed="63"/>
      </right>
      <top style="hair"/>
      <bottom style="hair"/>
    </border>
    <border>
      <left style="thin"/>
      <right style="thin"/>
      <top style="thin"/>
      <bottom style="hair"/>
    </border>
    <border>
      <left style="thin"/>
      <right>
        <color indexed="63"/>
      </right>
      <top>
        <color indexed="63"/>
      </top>
      <bottom>
        <color indexed="63"/>
      </bottom>
    </border>
    <border>
      <left>
        <color indexed="63"/>
      </left>
      <right>
        <color indexed="63"/>
      </right>
      <top style="thin"/>
      <bottom>
        <color indexed="63"/>
      </bottom>
    </border>
    <border>
      <left>
        <color indexed="63"/>
      </left>
      <right>
        <color indexed="63"/>
      </right>
      <top>
        <color indexed="63"/>
      </top>
      <bottom style="medium"/>
    </border>
    <border>
      <left>
        <color indexed="63"/>
      </left>
      <right>
        <color indexed="63"/>
      </right>
      <top style="thin"/>
      <bottom style="hair"/>
    </border>
    <border>
      <left style="thin"/>
      <right style="thin"/>
      <top>
        <color indexed="63"/>
      </top>
      <bottom style="thin"/>
    </border>
    <border>
      <left style="thin"/>
      <right style="thin"/>
      <top style="thin"/>
      <bottom style="thin"/>
    </border>
    <border>
      <left style="thin"/>
      <right>
        <color indexed="63"/>
      </right>
      <top style="thin"/>
      <bottom style="thin"/>
    </border>
    <border>
      <left style="thin"/>
      <right>
        <color indexed="63"/>
      </right>
      <top style="hair"/>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mediu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thin"/>
      <bottom style="hair"/>
    </border>
    <border>
      <left>
        <color indexed="63"/>
      </left>
      <right style="thin"/>
      <top style="thin"/>
      <bottom style="hair"/>
    </border>
    <border>
      <left>
        <color indexed="63"/>
      </left>
      <right>
        <color indexed="63"/>
      </right>
      <top style="hair"/>
      <bottom style="hair"/>
    </border>
    <border>
      <left>
        <color indexed="63"/>
      </left>
      <right style="thin"/>
      <top style="hair"/>
      <bottom style="hair"/>
    </border>
    <border>
      <left>
        <color indexed="63"/>
      </left>
      <right>
        <color indexed="63"/>
      </right>
      <top style="thin"/>
      <bottom style="thin"/>
    </border>
    <border>
      <left>
        <color indexed="63"/>
      </left>
      <right style="thin"/>
      <top style="thin"/>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color indexed="63"/>
      </top>
      <bottom style="hair"/>
    </border>
    <border>
      <left>
        <color indexed="63"/>
      </left>
      <right>
        <color indexed="63"/>
      </right>
      <top>
        <color indexed="63"/>
      </top>
      <bottom style="hair"/>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5"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0" borderId="0">
      <alignment/>
      <protection/>
    </xf>
    <xf numFmtId="0" fontId="9" fillId="0" borderId="0">
      <alignment vertical="top"/>
      <protection/>
    </xf>
    <xf numFmtId="0" fontId="0" fillId="32" borderId="7" applyNumberFormat="0" applyFont="0" applyAlignment="0" applyProtection="0"/>
    <xf numFmtId="0" fontId="3" fillId="0" borderId="0">
      <alignment/>
      <protection/>
    </xf>
    <xf numFmtId="0" fontId="51" fillId="27" borderId="8" applyNumberFormat="0" applyAlignment="0" applyProtection="0"/>
    <xf numFmtId="9" fontId="0" fillId="0" borderId="0" applyFont="0" applyFill="0" applyBorder="0" applyAlignment="0" applyProtection="0"/>
    <xf numFmtId="0" fontId="9" fillId="0" borderId="0">
      <alignment vertical="top"/>
      <protection/>
    </xf>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312">
    <xf numFmtId="0" fontId="0" fillId="0" borderId="0" xfId="0" applyAlignment="1">
      <alignment/>
    </xf>
    <xf numFmtId="167" fontId="2" fillId="0" borderId="10" xfId="0" applyNumberFormat="1" applyFont="1" applyFill="1" applyBorder="1" applyAlignment="1">
      <alignment horizontal="center" vertical="center"/>
    </xf>
    <xf numFmtId="167" fontId="2" fillId="0" borderId="11" xfId="0" applyNumberFormat="1" applyFont="1" applyFill="1" applyBorder="1" applyAlignment="1">
      <alignment horizontal="center" vertical="center"/>
    </xf>
    <xf numFmtId="167" fontId="2" fillId="0" borderId="12" xfId="0" applyNumberFormat="1" applyFont="1" applyFill="1" applyBorder="1" applyAlignment="1">
      <alignment horizontal="center" vertical="center"/>
    </xf>
    <xf numFmtId="167" fontId="2" fillId="0" borderId="13" xfId="0" applyNumberFormat="1" applyFont="1" applyFill="1" applyBorder="1" applyAlignment="1">
      <alignment horizontal="center" vertical="center"/>
    </xf>
    <xf numFmtId="3" fontId="1" fillId="0" borderId="14" xfId="0" applyNumberFormat="1" applyFont="1" applyFill="1" applyBorder="1" applyAlignment="1" applyProtection="1">
      <alignment vertical="center"/>
      <protection locked="0"/>
    </xf>
    <xf numFmtId="3" fontId="1" fillId="0" borderId="15" xfId="0" applyNumberFormat="1" applyFont="1" applyFill="1" applyBorder="1" applyAlignment="1" applyProtection="1">
      <alignment vertical="center"/>
      <protection locked="0"/>
    </xf>
    <xf numFmtId="3" fontId="1" fillId="0" borderId="10" xfId="0" applyNumberFormat="1" applyFont="1" applyFill="1" applyBorder="1" applyAlignment="1" applyProtection="1">
      <alignment vertical="center"/>
      <protection locked="0"/>
    </xf>
    <xf numFmtId="3" fontId="1" fillId="0" borderId="13" xfId="0" applyNumberFormat="1" applyFont="1" applyFill="1" applyBorder="1" applyAlignment="1" applyProtection="1">
      <alignment vertical="center"/>
      <protection locked="0"/>
    </xf>
    <xf numFmtId="167" fontId="2" fillId="0" borderId="15" xfId="0" applyNumberFormat="1" applyFont="1" applyFill="1" applyBorder="1" applyAlignment="1">
      <alignment horizontal="center" vertical="center"/>
    </xf>
    <xf numFmtId="0" fontId="3" fillId="0" borderId="0" xfId="58" applyFont="1" applyAlignment="1">
      <alignment/>
      <protection/>
    </xf>
    <xf numFmtId="0" fontId="0" fillId="0" borderId="0" xfId="58" applyFont="1" applyAlignment="1">
      <alignment/>
      <protection/>
    </xf>
    <xf numFmtId="0" fontId="3" fillId="0" borderId="16" xfId="58" applyFont="1" applyFill="1" applyBorder="1" applyAlignment="1" applyProtection="1">
      <alignment horizontal="center" vertical="center"/>
      <protection hidden="1" locked="0"/>
    </xf>
    <xf numFmtId="0" fontId="2" fillId="0" borderId="0" xfId="58" applyFont="1" applyFill="1" applyBorder="1" applyAlignment="1" applyProtection="1">
      <alignment horizontal="left" vertical="center"/>
      <protection hidden="1"/>
    </xf>
    <xf numFmtId="0" fontId="3" fillId="0" borderId="0" xfId="58" applyFont="1" applyFill="1" applyBorder="1" applyAlignment="1" applyProtection="1">
      <alignment vertical="center"/>
      <protection hidden="1"/>
    </xf>
    <xf numFmtId="0" fontId="3" fillId="0" borderId="0" xfId="58" applyFont="1" applyFill="1" applyBorder="1" applyAlignment="1" applyProtection="1">
      <alignment horizontal="center" vertical="center" wrapText="1"/>
      <protection hidden="1"/>
    </xf>
    <xf numFmtId="0" fontId="3" fillId="0" borderId="0" xfId="58" applyFont="1" applyBorder="1" applyAlignment="1" applyProtection="1">
      <alignment/>
      <protection hidden="1"/>
    </xf>
    <xf numFmtId="0" fontId="12" fillId="0" borderId="0" xfId="58" applyFont="1" applyBorder="1" applyAlignment="1" applyProtection="1">
      <alignment horizontal="right" vertical="center" wrapText="1"/>
      <protection hidden="1"/>
    </xf>
    <xf numFmtId="0" fontId="12" fillId="0" borderId="0" xfId="58" applyNumberFormat="1" applyFont="1" applyFill="1" applyBorder="1" applyAlignment="1" applyProtection="1">
      <alignment horizontal="right" vertical="center" shrinkToFit="1"/>
      <protection hidden="1" locked="0"/>
    </xf>
    <xf numFmtId="0" fontId="12" fillId="0" borderId="0" xfId="58" applyFont="1" applyFill="1" applyBorder="1" applyAlignment="1" applyProtection="1">
      <alignment horizontal="left" vertical="center"/>
      <protection hidden="1"/>
    </xf>
    <xf numFmtId="0" fontId="3" fillId="0" borderId="0" xfId="58" applyFont="1" applyBorder="1" applyAlignment="1" applyProtection="1">
      <alignment horizontal="left"/>
      <protection hidden="1"/>
    </xf>
    <xf numFmtId="0" fontId="3" fillId="0" borderId="0" xfId="58" applyFont="1" applyBorder="1" applyAlignment="1" applyProtection="1">
      <alignment vertical="top"/>
      <protection hidden="1"/>
    </xf>
    <xf numFmtId="0" fontId="3" fillId="0" borderId="0" xfId="58" applyFont="1" applyBorder="1" applyAlignment="1" applyProtection="1">
      <alignment horizontal="right"/>
      <protection hidden="1"/>
    </xf>
    <xf numFmtId="0" fontId="2" fillId="0" borderId="0" xfId="58" applyFont="1" applyFill="1" applyBorder="1" applyAlignment="1" applyProtection="1">
      <alignment horizontal="right" vertical="center"/>
      <protection hidden="1" locked="0"/>
    </xf>
    <xf numFmtId="0" fontId="3" fillId="0" borderId="0" xfId="58" applyFont="1" applyBorder="1" applyAlignment="1" applyProtection="1">
      <alignment/>
      <protection hidden="1"/>
    </xf>
    <xf numFmtId="0" fontId="2" fillId="0" borderId="0" xfId="58" applyFont="1" applyBorder="1" applyAlignment="1" applyProtection="1">
      <alignment vertical="top"/>
      <protection hidden="1"/>
    </xf>
    <xf numFmtId="0" fontId="3" fillId="0" borderId="0" xfId="58" applyFont="1" applyFill="1" applyBorder="1" applyAlignment="1" applyProtection="1">
      <alignment/>
      <protection hidden="1"/>
    </xf>
    <xf numFmtId="0" fontId="3" fillId="0" borderId="0" xfId="58" applyFont="1" applyBorder="1" applyAlignment="1" applyProtection="1">
      <alignment horizontal="center" vertical="center"/>
      <protection hidden="1" locked="0"/>
    </xf>
    <xf numFmtId="0" fontId="3" fillId="0" borderId="0" xfId="58" applyFont="1" applyBorder="1" applyAlignment="1" applyProtection="1">
      <alignment vertical="top" wrapText="1"/>
      <protection hidden="1"/>
    </xf>
    <xf numFmtId="0" fontId="3" fillId="0" borderId="0" xfId="58" applyFont="1" applyBorder="1" applyAlignment="1" applyProtection="1">
      <alignment wrapText="1"/>
      <protection hidden="1"/>
    </xf>
    <xf numFmtId="0" fontId="3" fillId="0" borderId="0" xfId="58" applyFont="1" applyBorder="1" applyAlignment="1" applyProtection="1">
      <alignment horizontal="right" vertical="top"/>
      <protection hidden="1"/>
    </xf>
    <xf numFmtId="0" fontId="3" fillId="0" borderId="0" xfId="58" applyFont="1" applyBorder="1" applyAlignment="1" applyProtection="1">
      <alignment horizontal="center" vertical="top"/>
      <protection hidden="1"/>
    </xf>
    <xf numFmtId="0" fontId="3" fillId="0" borderId="0" xfId="58" applyFont="1" applyBorder="1" applyAlignment="1" applyProtection="1">
      <alignment horizontal="center"/>
      <protection hidden="1"/>
    </xf>
    <xf numFmtId="0" fontId="3" fillId="0" borderId="0" xfId="58" applyFont="1" applyBorder="1" applyAlignment="1">
      <alignment/>
      <protection/>
    </xf>
    <xf numFmtId="0" fontId="3" fillId="0" borderId="0" xfId="58" applyFont="1" applyBorder="1" applyAlignment="1" applyProtection="1">
      <alignment horizontal="left" vertical="top"/>
      <protection hidden="1"/>
    </xf>
    <xf numFmtId="0" fontId="3" fillId="0" borderId="17" xfId="58" applyFont="1" applyBorder="1" applyAlignment="1" applyProtection="1">
      <alignment/>
      <protection hidden="1"/>
    </xf>
    <xf numFmtId="0" fontId="3" fillId="0" borderId="0" xfId="58" applyFont="1" applyBorder="1" applyAlignment="1" applyProtection="1">
      <alignment vertical="center"/>
      <protection hidden="1"/>
    </xf>
    <xf numFmtId="0" fontId="3" fillId="0" borderId="18" xfId="58" applyFont="1" applyBorder="1" applyAlignment="1" applyProtection="1">
      <alignment/>
      <protection hidden="1"/>
    </xf>
    <xf numFmtId="0" fontId="3" fillId="0" borderId="18" xfId="58" applyFont="1" applyBorder="1" applyAlignment="1">
      <alignment/>
      <protection/>
    </xf>
    <xf numFmtId="0" fontId="9" fillId="0" borderId="0" xfId="63">
      <alignment vertical="top"/>
      <protection/>
    </xf>
    <xf numFmtId="0" fontId="10" fillId="0" borderId="0" xfId="63" applyFont="1" applyFill="1" applyBorder="1" applyAlignment="1">
      <alignment horizontal="center" vertical="center" wrapText="1"/>
      <protection/>
    </xf>
    <xf numFmtId="167" fontId="2" fillId="0" borderId="10" xfId="0" applyNumberFormat="1" applyFont="1" applyFill="1" applyBorder="1" applyAlignment="1">
      <alignment horizontal="center" vertical="center"/>
    </xf>
    <xf numFmtId="3" fontId="1" fillId="0" borderId="15" xfId="0" applyNumberFormat="1" applyFont="1" applyFill="1" applyBorder="1" applyAlignment="1" applyProtection="1">
      <alignment vertical="center"/>
      <protection locked="0"/>
    </xf>
    <xf numFmtId="3" fontId="1" fillId="0" borderId="10" xfId="0" applyNumberFormat="1" applyFont="1" applyFill="1" applyBorder="1" applyAlignment="1" applyProtection="1">
      <alignment vertical="center"/>
      <protection locked="0"/>
    </xf>
    <xf numFmtId="167" fontId="2" fillId="0" borderId="15" xfId="0" applyNumberFormat="1" applyFont="1" applyFill="1" applyBorder="1" applyAlignment="1">
      <alignment horizontal="center" vertical="center"/>
    </xf>
    <xf numFmtId="167" fontId="2" fillId="0" borderId="13" xfId="0" applyNumberFormat="1" applyFont="1" applyFill="1" applyBorder="1" applyAlignment="1">
      <alignment horizontal="center" vertical="center"/>
    </xf>
    <xf numFmtId="0" fontId="13" fillId="0" borderId="0" xfId="63" applyFont="1" applyBorder="1" applyAlignment="1" applyProtection="1">
      <alignment vertical="center"/>
      <protection hidden="1"/>
    </xf>
    <xf numFmtId="0" fontId="3" fillId="0" borderId="0" xfId="58" applyFont="1" applyBorder="1" applyAlignment="1" applyProtection="1">
      <alignment horizontal="right" wrapText="1"/>
      <protection hidden="1"/>
    </xf>
    <xf numFmtId="0" fontId="3" fillId="0" borderId="0" xfId="58" applyFont="1" applyBorder="1" applyAlignment="1" applyProtection="1">
      <alignment horizontal="right" vertical="center"/>
      <protection hidden="1"/>
    </xf>
    <xf numFmtId="0" fontId="0" fillId="0" borderId="0" xfId="0" applyFill="1" applyAlignment="1">
      <alignment/>
    </xf>
    <xf numFmtId="3" fontId="1" fillId="0" borderId="10" xfId="0" applyNumberFormat="1" applyFont="1" applyFill="1" applyBorder="1" applyAlignment="1" applyProtection="1">
      <alignment vertical="center"/>
      <protection hidden="1"/>
    </xf>
    <xf numFmtId="3" fontId="1" fillId="0" borderId="15" xfId="0" applyNumberFormat="1" applyFont="1" applyFill="1" applyBorder="1" applyAlignment="1" applyProtection="1">
      <alignment vertical="center"/>
      <protection hidden="1"/>
    </xf>
    <xf numFmtId="0" fontId="0" fillId="0" borderId="19" xfId="0" applyFont="1" applyFill="1" applyBorder="1" applyAlignment="1">
      <alignment vertical="center"/>
    </xf>
    <xf numFmtId="0" fontId="6" fillId="0" borderId="20" xfId="0" applyFont="1" applyFill="1" applyBorder="1" applyAlignment="1" applyProtection="1">
      <alignment horizontal="center" vertical="center" wrapText="1"/>
      <protection hidden="1"/>
    </xf>
    <xf numFmtId="0" fontId="6" fillId="0" borderId="20" xfId="0" applyFont="1" applyFill="1" applyBorder="1" applyAlignment="1" applyProtection="1">
      <alignment horizontal="center" vertical="center"/>
      <protection hidden="1"/>
    </xf>
    <xf numFmtId="0" fontId="2" fillId="0" borderId="21" xfId="0" applyFont="1" applyFill="1" applyBorder="1" applyAlignment="1" applyProtection="1">
      <alignment horizontal="center" vertical="center" wrapText="1"/>
      <protection hidden="1"/>
    </xf>
    <xf numFmtId="0" fontId="6" fillId="0" borderId="22" xfId="0" applyFont="1" applyFill="1" applyBorder="1" applyAlignment="1" applyProtection="1">
      <alignment horizontal="center" vertical="center" wrapText="1"/>
      <protection hidden="1"/>
    </xf>
    <xf numFmtId="0" fontId="6" fillId="0" borderId="21" xfId="0" applyFont="1" applyFill="1" applyBorder="1" applyAlignment="1" applyProtection="1">
      <alignment horizontal="center" vertical="center" wrapText="1"/>
      <protection hidden="1"/>
    </xf>
    <xf numFmtId="3" fontId="1" fillId="0" borderId="13" xfId="0" applyNumberFormat="1" applyFont="1" applyFill="1" applyBorder="1" applyAlignment="1" applyProtection="1">
      <alignment vertical="center"/>
      <protection hidden="1"/>
    </xf>
    <xf numFmtId="0" fontId="0" fillId="0" borderId="19" xfId="0" applyFill="1" applyBorder="1" applyAlignment="1">
      <alignment/>
    </xf>
    <xf numFmtId="0" fontId="6" fillId="0" borderId="21" xfId="0" applyFont="1" applyFill="1" applyBorder="1" applyAlignment="1" applyProtection="1">
      <alignment horizontal="center" vertical="center"/>
      <protection hidden="1"/>
    </xf>
    <xf numFmtId="3" fontId="1" fillId="0" borderId="14" xfId="0" applyNumberFormat="1" applyFont="1" applyFill="1" applyBorder="1" applyAlignment="1" applyProtection="1">
      <alignment vertical="center"/>
      <protection hidden="1"/>
    </xf>
    <xf numFmtId="3" fontId="1" fillId="0" borderId="23" xfId="0" applyNumberFormat="1" applyFont="1" applyFill="1" applyBorder="1" applyAlignment="1" applyProtection="1">
      <alignment vertical="center"/>
      <protection hidden="1"/>
    </xf>
    <xf numFmtId="0" fontId="2" fillId="0" borderId="21"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21" xfId="0" applyFont="1" applyFill="1" applyBorder="1" applyAlignment="1">
      <alignment horizontal="center" vertical="center"/>
    </xf>
    <xf numFmtId="49" fontId="6" fillId="0" borderId="21" xfId="0" applyNumberFormat="1" applyFont="1" applyFill="1" applyBorder="1" applyAlignment="1">
      <alignment horizontal="center" vertical="center" wrapText="1"/>
    </xf>
    <xf numFmtId="0" fontId="6" fillId="0" borderId="0" xfId="0" applyFont="1" applyFill="1" applyAlignment="1">
      <alignment/>
    </xf>
    <xf numFmtId="0" fontId="0" fillId="0" borderId="0" xfId="0" applyFont="1" applyFill="1" applyAlignment="1">
      <alignment/>
    </xf>
    <xf numFmtId="0" fontId="6" fillId="0" borderId="20" xfId="0" applyFont="1" applyFill="1" applyBorder="1" applyAlignment="1">
      <alignment horizontal="center" vertical="center"/>
    </xf>
    <xf numFmtId="49" fontId="6" fillId="0" borderId="20" xfId="0" applyNumberFormat="1"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0" xfId="63" applyFont="1" applyFill="1" applyAlignment="1">
      <alignment wrapText="1"/>
      <protection/>
    </xf>
    <xf numFmtId="0" fontId="0" fillId="0" borderId="0" xfId="0" applyFont="1" applyFill="1" applyAlignment="1">
      <alignment/>
    </xf>
    <xf numFmtId="0" fontId="0" fillId="0" borderId="0" xfId="63" applyFont="1" applyFill="1" applyBorder="1" applyAlignment="1">
      <alignment wrapText="1"/>
      <protection/>
    </xf>
    <xf numFmtId="3" fontId="1" fillId="0" borderId="10" xfId="0" applyNumberFormat="1" applyFont="1" applyFill="1" applyBorder="1" applyAlignment="1" applyProtection="1">
      <alignment vertical="center"/>
      <protection hidden="1"/>
    </xf>
    <xf numFmtId="3" fontId="1" fillId="0" borderId="13" xfId="0" applyNumberFormat="1" applyFont="1" applyFill="1" applyBorder="1" applyAlignment="1" applyProtection="1">
      <alignment vertical="center"/>
      <protection hidden="1"/>
    </xf>
    <xf numFmtId="0" fontId="2" fillId="0" borderId="21" xfId="0" applyFont="1" applyFill="1" applyBorder="1" applyAlignment="1">
      <alignment horizontal="center" vertical="center" wrapText="1"/>
    </xf>
    <xf numFmtId="0" fontId="6" fillId="0" borderId="21" xfId="0" applyFont="1" applyFill="1" applyBorder="1" applyAlignment="1">
      <alignment horizontal="center" vertical="center" wrapText="1"/>
    </xf>
    <xf numFmtId="49" fontId="6" fillId="0" borderId="21" xfId="0" applyNumberFormat="1" applyFont="1" applyFill="1" applyBorder="1" applyAlignment="1">
      <alignment horizontal="center" vertical="center" wrapText="1"/>
    </xf>
    <xf numFmtId="49" fontId="6" fillId="0" borderId="21" xfId="0" applyNumberFormat="1" applyFont="1" applyFill="1" applyBorder="1" applyAlignment="1">
      <alignment horizontal="center" vertical="center"/>
    </xf>
    <xf numFmtId="0" fontId="3" fillId="0" borderId="17" xfId="58" applyFont="1" applyBorder="1" applyAlignment="1">
      <alignment/>
      <protection/>
    </xf>
    <xf numFmtId="0" fontId="3" fillId="0" borderId="24" xfId="58" applyFont="1" applyBorder="1" applyAlignment="1">
      <alignment/>
      <protection/>
    </xf>
    <xf numFmtId="0" fontId="3" fillId="0" borderId="25" xfId="58" applyFont="1" applyFill="1" applyBorder="1" applyAlignment="1" applyProtection="1">
      <alignment horizontal="left" vertical="center" wrapText="1"/>
      <protection hidden="1"/>
    </xf>
    <xf numFmtId="0" fontId="3" fillId="0" borderId="16" xfId="58" applyFont="1" applyFill="1" applyBorder="1" applyAlignment="1" applyProtection="1">
      <alignment vertical="center"/>
      <protection hidden="1"/>
    </xf>
    <xf numFmtId="0" fontId="3" fillId="0" borderId="25" xfId="58" applyFont="1" applyBorder="1" applyAlignment="1" applyProtection="1">
      <alignment horizontal="left" vertical="center" wrapText="1"/>
      <protection hidden="1"/>
    </xf>
    <xf numFmtId="0" fontId="3" fillId="0" borderId="16" xfId="58" applyFont="1" applyBorder="1" applyAlignment="1" applyProtection="1">
      <alignment/>
      <protection hidden="1"/>
    </xf>
    <xf numFmtId="0" fontId="12" fillId="0" borderId="0" xfId="58" applyFont="1" applyBorder="1" applyAlignment="1" applyProtection="1">
      <alignment horizontal="right"/>
      <protection hidden="1"/>
    </xf>
    <xf numFmtId="0" fontId="3" fillId="0" borderId="25" xfId="58" applyFont="1" applyFill="1" applyBorder="1" applyAlignment="1" applyProtection="1">
      <alignment/>
      <protection hidden="1"/>
    </xf>
    <xf numFmtId="0" fontId="3" fillId="0" borderId="25" xfId="58" applyFont="1" applyBorder="1" applyAlignment="1" applyProtection="1">
      <alignment wrapText="1"/>
      <protection hidden="1"/>
    </xf>
    <xf numFmtId="0" fontId="3" fillId="0" borderId="16" xfId="58" applyFont="1" applyBorder="1" applyAlignment="1" applyProtection="1">
      <alignment horizontal="right"/>
      <protection hidden="1"/>
    </xf>
    <xf numFmtId="0" fontId="3" fillId="0" borderId="25" xfId="58" applyFont="1" applyBorder="1" applyAlignment="1" applyProtection="1">
      <alignment/>
      <protection hidden="1"/>
    </xf>
    <xf numFmtId="0" fontId="3" fillId="0" borderId="16" xfId="58" applyFont="1" applyBorder="1" applyAlignment="1" applyProtection="1">
      <alignment horizontal="right" wrapText="1"/>
      <protection hidden="1"/>
    </xf>
    <xf numFmtId="0" fontId="2" fillId="0" borderId="25" xfId="58" applyFont="1" applyFill="1" applyBorder="1" applyAlignment="1" applyProtection="1">
      <alignment horizontal="right" vertical="center"/>
      <protection hidden="1" locked="0"/>
    </xf>
    <xf numFmtId="0" fontId="3" fillId="0" borderId="25" xfId="58" applyFont="1" applyBorder="1" applyAlignment="1" applyProtection="1">
      <alignment vertical="top"/>
      <protection hidden="1"/>
    </xf>
    <xf numFmtId="0" fontId="3" fillId="0" borderId="25" xfId="58" applyFont="1" applyBorder="1" applyAlignment="1" applyProtection="1">
      <alignment horizontal="left" vertical="top" wrapText="1"/>
      <protection hidden="1"/>
    </xf>
    <xf numFmtId="0" fontId="3" fillId="0" borderId="16" xfId="58" applyFont="1" applyBorder="1" applyAlignment="1">
      <alignment/>
      <protection/>
    </xf>
    <xf numFmtId="0" fontId="3" fillId="0" borderId="25" xfId="58" applyFont="1" applyBorder="1" applyAlignment="1" applyProtection="1">
      <alignment horizontal="left" vertical="top" indent="2"/>
      <protection hidden="1"/>
    </xf>
    <xf numFmtId="0" fontId="3" fillId="0" borderId="25" xfId="58" applyFont="1" applyBorder="1" applyAlignment="1" applyProtection="1">
      <alignment horizontal="left" vertical="top" wrapText="1" indent="2"/>
      <protection hidden="1"/>
    </xf>
    <xf numFmtId="0" fontId="3" fillId="0" borderId="16" xfId="58" applyFont="1" applyBorder="1" applyAlignment="1" applyProtection="1">
      <alignment horizontal="right" vertical="top"/>
      <protection hidden="1"/>
    </xf>
    <xf numFmtId="49" fontId="2" fillId="0" borderId="25" xfId="58" applyNumberFormat="1" applyFont="1" applyBorder="1" applyAlignment="1" applyProtection="1">
      <alignment horizontal="center" vertical="center"/>
      <protection hidden="1" locked="0"/>
    </xf>
    <xf numFmtId="0" fontId="3" fillId="0" borderId="16" xfId="58" applyFont="1" applyBorder="1" applyAlignment="1" applyProtection="1">
      <alignment horizontal="left" vertical="top"/>
      <protection hidden="1"/>
    </xf>
    <xf numFmtId="0" fontId="3" fillId="0" borderId="25" xfId="58" applyFont="1" applyBorder="1" applyAlignment="1" applyProtection="1">
      <alignment horizontal="left"/>
      <protection hidden="1"/>
    </xf>
    <xf numFmtId="0" fontId="3" fillId="0" borderId="24" xfId="58" applyFont="1" applyBorder="1" applyAlignment="1" applyProtection="1">
      <alignment/>
      <protection hidden="1"/>
    </xf>
    <xf numFmtId="0" fontId="3" fillId="0" borderId="16" xfId="58" applyFont="1" applyBorder="1" applyAlignment="1" applyProtection="1">
      <alignment horizontal="left"/>
      <protection hidden="1"/>
    </xf>
    <xf numFmtId="0" fontId="3" fillId="0" borderId="25" xfId="58" applyFont="1" applyFill="1" applyBorder="1" applyAlignment="1" applyProtection="1">
      <alignment vertical="center"/>
      <protection hidden="1"/>
    </xf>
    <xf numFmtId="0" fontId="13" fillId="0" borderId="25" xfId="63" applyFont="1" applyFill="1" applyBorder="1" applyAlignment="1" applyProtection="1">
      <alignment vertical="center"/>
      <protection hidden="1"/>
    </xf>
    <xf numFmtId="0" fontId="13" fillId="0" borderId="0" xfId="63" applyFont="1" applyBorder="1" applyAlignment="1" applyProtection="1">
      <alignment horizontal="left"/>
      <protection hidden="1"/>
    </xf>
    <xf numFmtId="0" fontId="9" fillId="0" borderId="0" xfId="63" applyBorder="1" applyAlignment="1">
      <alignment/>
      <protection/>
    </xf>
    <xf numFmtId="0" fontId="9" fillId="0" borderId="25" xfId="63" applyBorder="1" applyAlignment="1">
      <alignment/>
      <protection/>
    </xf>
    <xf numFmtId="0" fontId="2" fillId="0" borderId="16" xfId="58" applyFont="1" applyBorder="1" applyAlignment="1" applyProtection="1">
      <alignment vertical="center"/>
      <protection hidden="1"/>
    </xf>
    <xf numFmtId="0" fontId="3" fillId="0" borderId="26" xfId="58" applyFont="1" applyBorder="1" applyAlignment="1" applyProtection="1">
      <alignment/>
      <protection hidden="1"/>
    </xf>
    <xf numFmtId="0" fontId="3" fillId="0" borderId="27" xfId="58" applyFont="1" applyFill="1" applyBorder="1" applyAlignment="1" applyProtection="1">
      <alignment horizontal="right" vertical="top" wrapText="1"/>
      <protection hidden="1"/>
    </xf>
    <xf numFmtId="0" fontId="3" fillId="0" borderId="28" xfId="58" applyFont="1" applyFill="1" applyBorder="1" applyAlignment="1" applyProtection="1">
      <alignment horizontal="right" vertical="top" wrapText="1"/>
      <protection hidden="1"/>
    </xf>
    <xf numFmtId="0" fontId="3" fillId="0" borderId="28" xfId="58" applyFont="1" applyFill="1" applyBorder="1" applyAlignment="1" applyProtection="1">
      <alignment/>
      <protection hidden="1"/>
    </xf>
    <xf numFmtId="0" fontId="3" fillId="0" borderId="29" xfId="58" applyFont="1" applyFill="1" applyBorder="1" applyAlignment="1" applyProtection="1">
      <alignment/>
      <protection hidden="1"/>
    </xf>
    <xf numFmtId="14" fontId="2" fillId="0" borderId="21" xfId="58" applyNumberFormat="1" applyFont="1" applyFill="1" applyBorder="1" applyAlignment="1" applyProtection="1">
      <alignment horizontal="center" vertical="center"/>
      <protection hidden="1" locked="0"/>
    </xf>
    <xf numFmtId="1" fontId="2" fillId="0" borderId="20" xfId="58" applyNumberFormat="1" applyFont="1" applyFill="1" applyBorder="1" applyAlignment="1" applyProtection="1">
      <alignment horizontal="center" vertical="center"/>
      <protection hidden="1" locked="0"/>
    </xf>
    <xf numFmtId="3" fontId="2" fillId="0" borderId="20" xfId="58" applyNumberFormat="1" applyFont="1" applyFill="1" applyBorder="1" applyAlignment="1" applyProtection="1">
      <alignment horizontal="right" vertical="center"/>
      <protection hidden="1" locked="0"/>
    </xf>
    <xf numFmtId="0" fontId="2" fillId="0" borderId="20" xfId="58" applyFont="1" applyFill="1" applyBorder="1" applyAlignment="1" applyProtection="1">
      <alignment horizontal="center" vertical="center"/>
      <protection hidden="1" locked="0"/>
    </xf>
    <xf numFmtId="49" fontId="2" fillId="0" borderId="20" xfId="58" applyNumberFormat="1" applyFont="1" applyFill="1" applyBorder="1" applyAlignment="1" applyProtection="1">
      <alignment horizontal="right" vertical="center"/>
      <protection hidden="1" locked="0"/>
    </xf>
    <xf numFmtId="0" fontId="2" fillId="0" borderId="16" xfId="58" applyFont="1" applyFill="1" applyBorder="1" applyAlignment="1" applyProtection="1">
      <alignment horizontal="right" vertical="center"/>
      <protection hidden="1" locked="0"/>
    </xf>
    <xf numFmtId="0" fontId="3" fillId="0" borderId="0" xfId="58" applyFont="1" applyFill="1" applyBorder="1" applyAlignment="1">
      <alignment/>
      <protection/>
    </xf>
    <xf numFmtId="49" fontId="2" fillId="0" borderId="0" xfId="58" applyNumberFormat="1" applyFont="1" applyFill="1" applyBorder="1" applyAlignment="1" applyProtection="1">
      <alignment horizontal="center" vertical="center"/>
      <protection hidden="1" locked="0"/>
    </xf>
    <xf numFmtId="0" fontId="7" fillId="0" borderId="0" xfId="63" applyFont="1" applyFill="1" applyBorder="1" applyAlignment="1" applyProtection="1">
      <alignment horizontal="center" vertical="center"/>
      <protection hidden="1"/>
    </xf>
    <xf numFmtId="14" fontId="7" fillId="0" borderId="0" xfId="63" applyNumberFormat="1" applyFont="1" applyFill="1" applyBorder="1" applyAlignment="1" applyProtection="1">
      <alignment horizontal="center" vertical="center"/>
      <protection hidden="1" locked="0"/>
    </xf>
    <xf numFmtId="0" fontId="9" fillId="33" borderId="0" xfId="0" applyFont="1" applyFill="1" applyBorder="1" applyAlignment="1">
      <alignment/>
    </xf>
    <xf numFmtId="0" fontId="0" fillId="34" borderId="0" xfId="0" applyFont="1" applyFill="1" applyBorder="1" applyAlignment="1">
      <alignment/>
    </xf>
    <xf numFmtId="0" fontId="0" fillId="0" borderId="0" xfId="0" applyFont="1" applyAlignment="1">
      <alignment/>
    </xf>
    <xf numFmtId="0" fontId="7" fillId="34" borderId="0" xfId="57" applyFont="1" applyFill="1" applyBorder="1" applyAlignment="1">
      <alignment horizontal="left" vertical="top"/>
      <protection/>
    </xf>
    <xf numFmtId="0" fontId="0" fillId="34" borderId="0" xfId="57" applyFont="1" applyFill="1" applyBorder="1" applyAlignment="1">
      <alignment horizontal="left" vertical="center"/>
      <protection/>
    </xf>
    <xf numFmtId="0" fontId="7" fillId="34" borderId="0" xfId="57" applyFont="1" applyFill="1" applyBorder="1" applyAlignment="1">
      <alignment horizontal="left" vertical="center"/>
      <protection/>
    </xf>
    <xf numFmtId="0" fontId="0" fillId="34" borderId="0" xfId="0" applyFont="1" applyFill="1" applyBorder="1" applyAlignment="1" applyProtection="1">
      <alignment vertical="center"/>
      <protection/>
    </xf>
    <xf numFmtId="0" fontId="0" fillId="34" borderId="0" xfId="57" applyFont="1" applyFill="1" applyBorder="1" applyAlignment="1">
      <alignment horizontal="left" vertical="top"/>
      <protection/>
    </xf>
    <xf numFmtId="194" fontId="0" fillId="34" borderId="0" xfId="42" applyNumberFormat="1" applyFont="1" applyFill="1" applyBorder="1" applyAlignment="1">
      <alignment/>
    </xf>
    <xf numFmtId="0" fontId="7" fillId="0" borderId="0" xfId="57" applyFont="1" applyFill="1" applyBorder="1" applyAlignment="1">
      <alignment horizontal="left" vertical="top"/>
      <protection/>
    </xf>
    <xf numFmtId="0" fontId="0" fillId="0" borderId="0" xfId="57" applyFont="1" applyFill="1" applyBorder="1" applyAlignment="1">
      <alignment horizontal="left" vertical="top"/>
      <protection/>
    </xf>
    <xf numFmtId="0" fontId="0" fillId="0" borderId="0" xfId="0" applyFont="1" applyFill="1" applyBorder="1" applyAlignment="1" applyProtection="1">
      <alignment vertical="center"/>
      <protection/>
    </xf>
    <xf numFmtId="0" fontId="0" fillId="0" borderId="0" xfId="0" applyBorder="1" applyAlignment="1">
      <alignment/>
    </xf>
    <xf numFmtId="3" fontId="0" fillId="0" borderId="0" xfId="0" applyNumberFormat="1" applyFill="1" applyAlignment="1">
      <alignment/>
    </xf>
    <xf numFmtId="3" fontId="6" fillId="0" borderId="15" xfId="0" applyNumberFormat="1" applyFont="1" applyFill="1" applyBorder="1" applyAlignment="1" applyProtection="1">
      <alignment vertical="center"/>
      <protection hidden="1"/>
    </xf>
    <xf numFmtId="3" fontId="6" fillId="0" borderId="10" xfId="0" applyNumberFormat="1" applyFont="1" applyFill="1" applyBorder="1" applyAlignment="1" applyProtection="1">
      <alignment vertical="center"/>
      <protection hidden="1"/>
    </xf>
    <xf numFmtId="3" fontId="6" fillId="0" borderId="15" xfId="0" applyNumberFormat="1" applyFont="1" applyFill="1" applyBorder="1" applyAlignment="1" applyProtection="1">
      <alignment vertical="center"/>
      <protection locked="0"/>
    </xf>
    <xf numFmtId="3" fontId="6" fillId="0" borderId="13" xfId="0" applyNumberFormat="1" applyFont="1" applyFill="1" applyBorder="1" applyAlignment="1" applyProtection="1">
      <alignment vertical="center"/>
      <protection hidden="1"/>
    </xf>
    <xf numFmtId="3" fontId="0" fillId="0" borderId="0" xfId="0" applyNumberFormat="1" applyFont="1" applyFill="1" applyAlignment="1">
      <alignment/>
    </xf>
    <xf numFmtId="0" fontId="3" fillId="0" borderId="28" xfId="58" applyFont="1" applyFill="1" applyBorder="1" applyAlignment="1" applyProtection="1">
      <alignment horizontal="center" vertical="top"/>
      <protection hidden="1"/>
    </xf>
    <xf numFmtId="0" fontId="3" fillId="0" borderId="28" xfId="58" applyFont="1" applyFill="1" applyBorder="1" applyAlignment="1" applyProtection="1">
      <alignment horizontal="center"/>
      <protection hidden="1"/>
    </xf>
    <xf numFmtId="0" fontId="3" fillId="0" borderId="16" xfId="58" applyFont="1" applyBorder="1" applyAlignment="1" applyProtection="1">
      <alignment horizontal="right" vertical="center" wrapText="1"/>
      <protection hidden="1"/>
    </xf>
    <xf numFmtId="0" fontId="3" fillId="0" borderId="25" xfId="58" applyFont="1" applyBorder="1" applyAlignment="1" applyProtection="1">
      <alignment horizontal="right" wrapText="1"/>
      <protection hidden="1"/>
    </xf>
    <xf numFmtId="49" fontId="4" fillId="0" borderId="27" xfId="53" applyNumberFormat="1" applyFill="1" applyBorder="1" applyAlignment="1" applyProtection="1">
      <alignment horizontal="left" vertical="center"/>
      <protection hidden="1" locked="0"/>
    </xf>
    <xf numFmtId="49" fontId="2" fillId="0" borderId="28" xfId="58" applyNumberFormat="1" applyFont="1" applyFill="1" applyBorder="1" applyAlignment="1" applyProtection="1">
      <alignment horizontal="left" vertical="center"/>
      <protection hidden="1" locked="0"/>
    </xf>
    <xf numFmtId="49" fontId="2" fillId="0" borderId="29" xfId="58" applyNumberFormat="1" applyFont="1" applyFill="1" applyBorder="1" applyAlignment="1" applyProtection="1">
      <alignment horizontal="left" vertical="center"/>
      <protection hidden="1" locked="0"/>
    </xf>
    <xf numFmtId="0" fontId="3" fillId="0" borderId="16" xfId="58" applyFont="1" applyBorder="1" applyAlignment="1" applyProtection="1">
      <alignment horizontal="right" vertical="center"/>
      <protection hidden="1"/>
    </xf>
    <xf numFmtId="0" fontId="3" fillId="0" borderId="25" xfId="58" applyFont="1" applyBorder="1" applyAlignment="1" applyProtection="1">
      <alignment horizontal="right"/>
      <protection hidden="1"/>
    </xf>
    <xf numFmtId="49" fontId="2" fillId="0" borderId="27" xfId="58" applyNumberFormat="1" applyFont="1" applyFill="1" applyBorder="1" applyAlignment="1" applyProtection="1">
      <alignment horizontal="left" vertical="center"/>
      <protection hidden="1" locked="0"/>
    </xf>
    <xf numFmtId="0" fontId="3" fillId="0" borderId="29" xfId="58" applyFont="1" applyFill="1" applyBorder="1" applyAlignment="1">
      <alignment horizontal="left" vertical="center"/>
      <protection/>
    </xf>
    <xf numFmtId="0" fontId="15" fillId="0" borderId="0" xfId="63" applyFont="1" applyBorder="1" applyAlignment="1" applyProtection="1">
      <alignment horizontal="left"/>
      <protection hidden="1"/>
    </xf>
    <xf numFmtId="0" fontId="16" fillId="0" borderId="0" xfId="63" applyFont="1" applyBorder="1" applyAlignment="1">
      <alignment/>
      <protection/>
    </xf>
    <xf numFmtId="0" fontId="13" fillId="0" borderId="0" xfId="63" applyFont="1" applyBorder="1" applyAlignment="1" applyProtection="1">
      <alignment horizontal="left"/>
      <protection hidden="1"/>
    </xf>
    <xf numFmtId="0" fontId="9" fillId="0" borderId="0" xfId="63" applyBorder="1" applyAlignment="1">
      <alignment/>
      <protection/>
    </xf>
    <xf numFmtId="0" fontId="9" fillId="0" borderId="25" xfId="63" applyBorder="1" applyAlignment="1">
      <alignment/>
      <protection/>
    </xf>
    <xf numFmtId="0" fontId="10" fillId="0" borderId="30" xfId="58" applyFont="1" applyBorder="1" applyAlignment="1">
      <alignment/>
      <protection/>
    </xf>
    <xf numFmtId="0" fontId="10" fillId="0" borderId="17" xfId="58" applyFont="1" applyBorder="1" applyAlignment="1">
      <alignment/>
      <protection/>
    </xf>
    <xf numFmtId="0" fontId="3" fillId="0" borderId="0" xfId="58" applyFont="1" applyBorder="1" applyAlignment="1" applyProtection="1">
      <alignment vertical="center"/>
      <protection hidden="1"/>
    </xf>
    <xf numFmtId="0" fontId="3" fillId="0" borderId="31" xfId="58" applyFont="1" applyBorder="1" applyAlignment="1" applyProtection="1">
      <alignment horizontal="center" vertical="top"/>
      <protection hidden="1"/>
    </xf>
    <xf numFmtId="0" fontId="3" fillId="0" borderId="31" xfId="58" applyFont="1" applyBorder="1" applyAlignment="1">
      <alignment horizontal="center"/>
      <protection/>
    </xf>
    <xf numFmtId="0" fontId="3" fillId="0" borderId="32" xfId="58" applyFont="1" applyBorder="1" applyAlignment="1">
      <alignment/>
      <protection/>
    </xf>
    <xf numFmtId="49" fontId="2" fillId="0" borderId="27" xfId="58" applyNumberFormat="1" applyFont="1" applyFill="1" applyBorder="1" applyAlignment="1" applyProtection="1">
      <alignment horizontal="center" vertical="center"/>
      <protection hidden="1" locked="0"/>
    </xf>
    <xf numFmtId="49" fontId="2" fillId="0" borderId="29" xfId="58" applyNumberFormat="1" applyFont="1" applyFill="1" applyBorder="1" applyAlignment="1" applyProtection="1">
      <alignment horizontal="center" vertical="center"/>
      <protection hidden="1" locked="0"/>
    </xf>
    <xf numFmtId="0" fontId="2" fillId="0" borderId="27" xfId="58" applyFont="1" applyFill="1" applyBorder="1" applyAlignment="1" applyProtection="1">
      <alignment horizontal="left" vertical="center"/>
      <protection hidden="1" locked="0"/>
    </xf>
    <xf numFmtId="0" fontId="3" fillId="0" borderId="28" xfId="58" applyFont="1" applyFill="1" applyBorder="1" applyAlignment="1">
      <alignment/>
      <protection/>
    </xf>
    <xf numFmtId="0" fontId="3" fillId="0" borderId="29" xfId="58" applyFont="1" applyFill="1" applyBorder="1" applyAlignment="1">
      <alignment/>
      <protection/>
    </xf>
    <xf numFmtId="0" fontId="3" fillId="0" borderId="0" xfId="58" applyFont="1" applyBorder="1" applyAlignment="1" applyProtection="1">
      <alignment horizontal="center" vertical="top"/>
      <protection hidden="1"/>
    </xf>
    <xf numFmtId="0" fontId="3" fillId="0" borderId="0" xfId="58" applyFont="1" applyBorder="1" applyAlignment="1" applyProtection="1">
      <alignment horizontal="center"/>
      <protection hidden="1"/>
    </xf>
    <xf numFmtId="0" fontId="3" fillId="0" borderId="17" xfId="58" applyFont="1" applyBorder="1" applyAlignment="1" applyProtection="1">
      <alignment horizontal="center"/>
      <protection hidden="1"/>
    </xf>
    <xf numFmtId="0" fontId="2" fillId="0" borderId="28" xfId="58" applyFont="1" applyFill="1" applyBorder="1" applyAlignment="1" applyProtection="1">
      <alignment horizontal="left" vertical="center"/>
      <protection hidden="1" locked="0"/>
    </xf>
    <xf numFmtId="0" fontId="2" fillId="0" borderId="29" xfId="58" applyFont="1" applyFill="1" applyBorder="1" applyAlignment="1" applyProtection="1">
      <alignment horizontal="left" vertical="center"/>
      <protection hidden="1" locked="0"/>
    </xf>
    <xf numFmtId="0" fontId="2" fillId="0" borderId="27" xfId="58" applyFont="1" applyFill="1" applyBorder="1" applyAlignment="1" applyProtection="1">
      <alignment horizontal="right" vertical="center"/>
      <protection hidden="1" locked="0"/>
    </xf>
    <xf numFmtId="0" fontId="3" fillId="0" borderId="0" xfId="58" applyFont="1" applyBorder="1" applyAlignment="1" applyProtection="1">
      <alignment vertical="top" wrapText="1"/>
      <protection hidden="1"/>
    </xf>
    <xf numFmtId="0" fontId="3" fillId="0" borderId="0" xfId="58" applyFont="1" applyBorder="1" applyAlignment="1" applyProtection="1">
      <alignment wrapText="1"/>
      <protection hidden="1"/>
    </xf>
    <xf numFmtId="0" fontId="3" fillId="0" borderId="28" xfId="58" applyFont="1" applyFill="1" applyBorder="1" applyAlignment="1">
      <alignment horizontal="left"/>
      <protection/>
    </xf>
    <xf numFmtId="0" fontId="3" fillId="0" borderId="29" xfId="58" applyFont="1" applyFill="1" applyBorder="1" applyAlignment="1">
      <alignment horizontal="left"/>
      <protection/>
    </xf>
    <xf numFmtId="0" fontId="3" fillId="0" borderId="0" xfId="58" applyFont="1" applyBorder="1" applyAlignment="1" applyProtection="1">
      <alignment horizontal="right" vertical="center"/>
      <protection hidden="1"/>
    </xf>
    <xf numFmtId="0" fontId="3" fillId="0" borderId="16" xfId="58" applyFont="1" applyBorder="1" applyAlignment="1" applyProtection="1">
      <alignment horizontal="center" vertical="center"/>
      <protection hidden="1"/>
    </xf>
    <xf numFmtId="0" fontId="3" fillId="0" borderId="0" xfId="58" applyFont="1" applyBorder="1" applyAlignment="1">
      <alignment horizontal="center" vertical="center"/>
      <protection/>
    </xf>
    <xf numFmtId="0" fontId="3" fillId="0" borderId="0" xfId="58" applyFont="1" applyBorder="1" applyAlignment="1">
      <alignment horizontal="center"/>
      <protection/>
    </xf>
    <xf numFmtId="0" fontId="3" fillId="0" borderId="0" xfId="58" applyFont="1" applyBorder="1" applyAlignment="1">
      <alignment horizontal="center" vertical="center"/>
      <protection/>
    </xf>
    <xf numFmtId="0" fontId="3" fillId="0" borderId="0" xfId="58" applyFont="1" applyBorder="1" applyAlignment="1">
      <alignment vertical="center"/>
      <protection/>
    </xf>
    <xf numFmtId="0" fontId="3" fillId="0" borderId="0" xfId="58" applyFont="1" applyBorder="1" applyAlignment="1">
      <alignment horizontal="center"/>
      <protection/>
    </xf>
    <xf numFmtId="0" fontId="3" fillId="0" borderId="25" xfId="58" applyFont="1" applyBorder="1" applyAlignment="1">
      <alignment horizontal="center"/>
      <protection/>
    </xf>
    <xf numFmtId="0" fontId="4" fillId="0" borderId="27" xfId="53" applyFill="1" applyBorder="1" applyAlignment="1" applyProtection="1">
      <alignment/>
      <protection hidden="1" locked="0"/>
    </xf>
    <xf numFmtId="0" fontId="2" fillId="0" borderId="28" xfId="58" applyFont="1" applyFill="1" applyBorder="1" applyAlignment="1" applyProtection="1">
      <alignment/>
      <protection hidden="1" locked="0"/>
    </xf>
    <xf numFmtId="0" fontId="2" fillId="0" borderId="29" xfId="58" applyFont="1" applyFill="1" applyBorder="1" applyAlignment="1" applyProtection="1">
      <alignment/>
      <protection hidden="1" locked="0"/>
    </xf>
    <xf numFmtId="0" fontId="3" fillId="0" borderId="0" xfId="58" applyFont="1" applyBorder="1" applyAlignment="1" applyProtection="1">
      <alignment horizontal="right"/>
      <protection hidden="1"/>
    </xf>
    <xf numFmtId="0" fontId="3" fillId="0" borderId="28" xfId="58" applyFont="1" applyFill="1" applyBorder="1" applyAlignment="1">
      <alignment horizontal="left" vertical="center"/>
      <protection/>
    </xf>
    <xf numFmtId="1" fontId="2" fillId="0" borderId="27" xfId="58" applyNumberFormat="1" applyFont="1" applyFill="1" applyBorder="1" applyAlignment="1" applyProtection="1">
      <alignment horizontal="center" vertical="center"/>
      <protection hidden="1" locked="0"/>
    </xf>
    <xf numFmtId="1" fontId="2" fillId="0" borderId="29" xfId="58" applyNumberFormat="1" applyFont="1" applyFill="1" applyBorder="1" applyAlignment="1" applyProtection="1">
      <alignment horizontal="center" vertical="center"/>
      <protection hidden="1" locked="0"/>
    </xf>
    <xf numFmtId="0" fontId="3" fillId="0" borderId="0" xfId="58" applyFont="1" applyBorder="1" applyAlignment="1" applyProtection="1">
      <alignment horizontal="right" wrapText="1"/>
      <protection hidden="1"/>
    </xf>
    <xf numFmtId="0" fontId="3" fillId="0" borderId="16" xfId="58" applyFont="1" applyBorder="1" applyAlignment="1" applyProtection="1">
      <alignment horizontal="right" wrapText="1"/>
      <protection hidden="1"/>
    </xf>
    <xf numFmtId="0" fontId="2" fillId="0" borderId="16" xfId="58" applyFont="1" applyFill="1" applyBorder="1" applyAlignment="1" applyProtection="1">
      <alignment horizontal="left" vertical="center" wrapText="1"/>
      <protection hidden="1"/>
    </xf>
    <xf numFmtId="0" fontId="2" fillId="0" borderId="0" xfId="58" applyFont="1" applyFill="1" applyBorder="1" applyAlignment="1" applyProtection="1">
      <alignment horizontal="left" vertical="center" wrapText="1"/>
      <protection hidden="1"/>
    </xf>
    <xf numFmtId="0" fontId="2" fillId="0" borderId="25" xfId="58" applyFont="1" applyFill="1" applyBorder="1" applyAlignment="1" applyProtection="1">
      <alignment horizontal="left" vertical="center" wrapText="1"/>
      <protection hidden="1"/>
    </xf>
    <xf numFmtId="0" fontId="11" fillId="0" borderId="16" xfId="58" applyFont="1" applyBorder="1" applyAlignment="1" applyProtection="1">
      <alignment horizontal="center" vertical="center" wrapText="1"/>
      <protection hidden="1"/>
    </xf>
    <xf numFmtId="0" fontId="11" fillId="0" borderId="0" xfId="58" applyFont="1" applyBorder="1" applyAlignment="1" applyProtection="1">
      <alignment horizontal="center" vertical="center" wrapText="1"/>
      <protection hidden="1"/>
    </xf>
    <xf numFmtId="0" fontId="11" fillId="0" borderId="25" xfId="58" applyFont="1" applyBorder="1" applyAlignment="1" applyProtection="1">
      <alignment horizontal="center" vertical="center" wrapText="1"/>
      <protection hidden="1"/>
    </xf>
    <xf numFmtId="0" fontId="1" fillId="0" borderId="16" xfId="58" applyFont="1" applyBorder="1" applyAlignment="1" applyProtection="1">
      <alignment horizontal="right" vertical="center" wrapText="1"/>
      <protection hidden="1"/>
    </xf>
    <xf numFmtId="0" fontId="1" fillId="0" borderId="25" xfId="58" applyFont="1" applyBorder="1" applyAlignment="1" applyProtection="1">
      <alignment horizontal="right" wrapText="1"/>
      <protection hidden="1"/>
    </xf>
    <xf numFmtId="0" fontId="6" fillId="0" borderId="20" xfId="0" applyFont="1" applyFill="1" applyBorder="1" applyAlignment="1" applyProtection="1">
      <alignment horizontal="center" vertical="center" wrapText="1"/>
      <protection hidden="1"/>
    </xf>
    <xf numFmtId="0" fontId="2" fillId="0" borderId="27" xfId="0" applyFont="1" applyFill="1" applyBorder="1" applyAlignment="1">
      <alignment horizontal="left" vertical="center" wrapText="1"/>
    </xf>
    <xf numFmtId="0" fontId="0" fillId="0" borderId="28"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2" fillId="0" borderId="33" xfId="0" applyFont="1" applyFill="1" applyBorder="1" applyAlignment="1">
      <alignment horizontal="left" vertical="center" wrapText="1"/>
    </xf>
    <xf numFmtId="0" fontId="2" fillId="0" borderId="19" xfId="0" applyFont="1" applyFill="1" applyBorder="1" applyAlignment="1">
      <alignment horizontal="left" vertical="center" wrapText="1"/>
    </xf>
    <xf numFmtId="0" fontId="2" fillId="0" borderId="34"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35" xfId="0" applyFont="1" applyFill="1" applyBorder="1" applyAlignment="1">
      <alignment horizontal="left" vertical="center" wrapText="1"/>
    </xf>
    <xf numFmtId="0" fontId="2" fillId="0" borderId="36" xfId="0" applyFont="1" applyFill="1" applyBorder="1" applyAlignment="1">
      <alignment horizontal="left" vertical="center" wrapText="1"/>
    </xf>
    <xf numFmtId="0" fontId="10" fillId="0" borderId="0" xfId="0" applyFont="1" applyFill="1" applyBorder="1" applyAlignment="1" applyProtection="1">
      <alignment horizontal="center" vertical="center" wrapText="1"/>
      <protection hidden="1"/>
    </xf>
    <xf numFmtId="0" fontId="7" fillId="0" borderId="28" xfId="0" applyFont="1" applyFill="1" applyBorder="1" applyAlignment="1" applyProtection="1">
      <alignment horizontal="center" vertical="top" wrapText="1"/>
      <protection hidden="1"/>
    </xf>
    <xf numFmtId="0" fontId="7" fillId="0" borderId="22" xfId="0" applyFont="1" applyFill="1" applyBorder="1" applyAlignment="1" applyProtection="1">
      <alignment vertical="center" wrapText="1"/>
      <protection hidden="1"/>
    </xf>
    <xf numFmtId="0" fontId="7" fillId="0" borderId="37" xfId="0" applyFont="1" applyFill="1" applyBorder="1" applyAlignment="1" applyProtection="1">
      <alignment vertical="center" wrapText="1"/>
      <protection hidden="1"/>
    </xf>
    <xf numFmtId="0" fontId="7" fillId="0" borderId="38" xfId="0" applyFont="1" applyFill="1" applyBorder="1" applyAlignment="1" applyProtection="1">
      <alignment vertical="center" wrapText="1"/>
      <protection hidden="1"/>
    </xf>
    <xf numFmtId="0" fontId="2" fillId="0" borderId="22" xfId="0" applyFont="1" applyFill="1" applyBorder="1" applyAlignment="1" applyProtection="1">
      <alignment horizontal="center" vertical="center" wrapText="1"/>
      <protection hidden="1"/>
    </xf>
    <xf numFmtId="0" fontId="2" fillId="0" borderId="37" xfId="0" applyFont="1" applyFill="1" applyBorder="1" applyAlignment="1" applyProtection="1">
      <alignment horizontal="center" vertical="center" wrapText="1"/>
      <protection hidden="1"/>
    </xf>
    <xf numFmtId="0" fontId="2" fillId="0" borderId="38" xfId="0" applyFont="1" applyFill="1" applyBorder="1" applyAlignment="1" applyProtection="1">
      <alignment horizontal="center" vertical="center" wrapText="1"/>
      <protection hidden="1"/>
    </xf>
    <xf numFmtId="0" fontId="3" fillId="0" borderId="14" xfId="0" applyFont="1" applyFill="1" applyBorder="1" applyAlignment="1">
      <alignment horizontal="left" vertical="center" wrapText="1"/>
    </xf>
    <xf numFmtId="0" fontId="3" fillId="0" borderId="35" xfId="0" applyFont="1" applyFill="1" applyBorder="1" applyAlignment="1">
      <alignment horizontal="left" vertical="center" wrapText="1"/>
    </xf>
    <xf numFmtId="0" fontId="3" fillId="0" borderId="36" xfId="0" applyFont="1" applyFill="1" applyBorder="1" applyAlignment="1">
      <alignment horizontal="left" vertical="center" wrapText="1"/>
    </xf>
    <xf numFmtId="0" fontId="2" fillId="0" borderId="23" xfId="0" applyFont="1" applyFill="1" applyBorder="1" applyAlignment="1">
      <alignment horizontal="left" vertical="center" wrapText="1"/>
    </xf>
    <xf numFmtId="0" fontId="2" fillId="0" borderId="39" xfId="0" applyFont="1" applyFill="1" applyBorder="1" applyAlignment="1">
      <alignment horizontal="left" vertical="center" wrapText="1"/>
    </xf>
    <xf numFmtId="0" fontId="2" fillId="0" borderId="40" xfId="0" applyFont="1" applyFill="1" applyBorder="1" applyAlignment="1">
      <alignment horizontal="left" vertical="center" wrapText="1"/>
    </xf>
    <xf numFmtId="0" fontId="2" fillId="0" borderId="22" xfId="0" applyFont="1" applyFill="1" applyBorder="1" applyAlignment="1">
      <alignment horizontal="left" vertical="center" wrapText="1"/>
    </xf>
    <xf numFmtId="0" fontId="0" fillId="0" borderId="37" xfId="0" applyFont="1" applyFill="1" applyBorder="1" applyAlignment="1">
      <alignment vertical="center"/>
    </xf>
    <xf numFmtId="0" fontId="0" fillId="0" borderId="38" xfId="0" applyFont="1" applyFill="1" applyBorder="1" applyAlignment="1">
      <alignment vertical="center"/>
    </xf>
    <xf numFmtId="0" fontId="3" fillId="0" borderId="14" xfId="0" applyFont="1" applyFill="1" applyBorder="1" applyAlignment="1">
      <alignment horizontal="left" vertical="center" wrapText="1" indent="1"/>
    </xf>
    <xf numFmtId="0" fontId="3" fillId="0" borderId="35" xfId="0" applyFont="1" applyFill="1" applyBorder="1" applyAlignment="1">
      <alignment horizontal="left" vertical="center" wrapText="1" indent="1"/>
    </xf>
    <xf numFmtId="0" fontId="3" fillId="0" borderId="36" xfId="0" applyFont="1" applyFill="1" applyBorder="1" applyAlignment="1">
      <alignment horizontal="left" vertical="center" wrapText="1" indent="1"/>
    </xf>
    <xf numFmtId="0" fontId="8" fillId="0" borderId="0" xfId="0" applyFont="1" applyFill="1" applyBorder="1" applyAlignment="1">
      <alignment vertical="center" wrapText="1"/>
    </xf>
    <xf numFmtId="0" fontId="8" fillId="0" borderId="0" xfId="0" applyFont="1" applyFill="1" applyAlignment="1">
      <alignment vertical="center"/>
    </xf>
    <xf numFmtId="0" fontId="2" fillId="0" borderId="41" xfId="0" applyFont="1" applyFill="1" applyBorder="1" applyAlignment="1">
      <alignment horizontal="left" vertical="center" wrapText="1"/>
    </xf>
    <xf numFmtId="0" fontId="2" fillId="0" borderId="42" xfId="0" applyFont="1" applyFill="1" applyBorder="1" applyAlignment="1">
      <alignment horizontal="left" vertical="center" wrapText="1"/>
    </xf>
    <xf numFmtId="0" fontId="2" fillId="0" borderId="43" xfId="0" applyFont="1" applyFill="1" applyBorder="1" applyAlignment="1">
      <alignment horizontal="left" vertical="center" wrapText="1"/>
    </xf>
    <xf numFmtId="0" fontId="2" fillId="0" borderId="37" xfId="0" applyFont="1" applyFill="1" applyBorder="1" applyAlignment="1">
      <alignment horizontal="left" vertical="center" wrapText="1"/>
    </xf>
    <xf numFmtId="0" fontId="0" fillId="0" borderId="37" xfId="0" applyFont="1" applyFill="1" applyBorder="1" applyAlignment="1">
      <alignment horizontal="left" vertical="center" wrapText="1"/>
    </xf>
    <xf numFmtId="0" fontId="0" fillId="0" borderId="38" xfId="0" applyFont="1" applyFill="1" applyBorder="1" applyAlignment="1">
      <alignment horizontal="left" vertical="center" wrapText="1"/>
    </xf>
    <xf numFmtId="0" fontId="0" fillId="0" borderId="19" xfId="0" applyFont="1" applyFill="1" applyBorder="1" applyAlignment="1">
      <alignment vertical="center"/>
    </xf>
    <xf numFmtId="0" fontId="0" fillId="0" borderId="34" xfId="0" applyFont="1" applyFill="1" applyBorder="1" applyAlignment="1">
      <alignment vertical="center"/>
    </xf>
    <xf numFmtId="0" fontId="3" fillId="0" borderId="23" xfId="0" applyFont="1" applyFill="1" applyBorder="1" applyAlignment="1">
      <alignment horizontal="left" vertical="center" wrapText="1"/>
    </xf>
    <xf numFmtId="0" fontId="3" fillId="0" borderId="39" xfId="0" applyFont="1" applyFill="1" applyBorder="1" applyAlignment="1">
      <alignment horizontal="left" vertical="center" wrapText="1"/>
    </xf>
    <xf numFmtId="0" fontId="3" fillId="0" borderId="40" xfId="0" applyFont="1" applyFill="1" applyBorder="1" applyAlignment="1">
      <alignment horizontal="left" vertical="center" wrapText="1"/>
    </xf>
    <xf numFmtId="0" fontId="17" fillId="0" borderId="0" xfId="0" applyFont="1" applyFill="1" applyBorder="1" applyAlignment="1">
      <alignment vertical="center" wrapText="1"/>
    </xf>
    <xf numFmtId="0" fontId="17" fillId="0" borderId="0" xfId="0" applyFont="1" applyFill="1" applyAlignment="1">
      <alignment vertical="center"/>
    </xf>
    <xf numFmtId="0" fontId="7" fillId="0" borderId="28" xfId="0" applyFont="1" applyFill="1" applyBorder="1" applyAlignment="1" applyProtection="1">
      <alignment horizontal="left" vertical="center" wrapText="1"/>
      <protection hidden="1"/>
    </xf>
    <xf numFmtId="0" fontId="2" fillId="0" borderId="21" xfId="0" applyFont="1" applyFill="1" applyBorder="1" applyAlignment="1" applyProtection="1">
      <alignment horizontal="center" vertical="center" wrapText="1"/>
      <protection hidden="1"/>
    </xf>
    <xf numFmtId="0" fontId="6" fillId="0" borderId="21" xfId="0" applyFont="1" applyFill="1" applyBorder="1" applyAlignment="1" applyProtection="1">
      <alignment horizontal="center" vertical="center" wrapText="1"/>
      <protection hidden="1"/>
    </xf>
    <xf numFmtId="0" fontId="2" fillId="0" borderId="14" xfId="0" applyFont="1" applyFill="1" applyBorder="1" applyAlignment="1">
      <alignment horizontal="left" vertical="center" wrapText="1" indent="1"/>
    </xf>
    <xf numFmtId="0" fontId="2" fillId="0" borderId="35" xfId="0" applyFont="1" applyFill="1" applyBorder="1" applyAlignment="1">
      <alignment horizontal="left" vertical="center" wrapText="1" indent="1"/>
    </xf>
    <xf numFmtId="0" fontId="2" fillId="0" borderId="36" xfId="0" applyFont="1" applyFill="1" applyBorder="1" applyAlignment="1">
      <alignment horizontal="left" vertical="center" wrapText="1" indent="1"/>
    </xf>
    <xf numFmtId="0" fontId="3" fillId="0" borderId="41" xfId="0" applyFont="1" applyFill="1" applyBorder="1" applyAlignment="1">
      <alignment horizontal="left" vertical="center" wrapText="1" indent="1"/>
    </xf>
    <xf numFmtId="0" fontId="3" fillId="0" borderId="42" xfId="0" applyFont="1" applyFill="1" applyBorder="1" applyAlignment="1">
      <alignment horizontal="left" vertical="center" wrapText="1" indent="1"/>
    </xf>
    <xf numFmtId="0" fontId="3" fillId="0" borderId="43" xfId="0" applyFont="1" applyFill="1" applyBorder="1" applyAlignment="1">
      <alignment horizontal="left" vertical="center" wrapText="1" indent="1"/>
    </xf>
    <xf numFmtId="0" fontId="7" fillId="0" borderId="0" xfId="0" applyFont="1" applyFill="1" applyBorder="1" applyAlignment="1" applyProtection="1">
      <alignment horizontal="center" vertical="top" wrapText="1"/>
      <protection hidden="1"/>
    </xf>
    <xf numFmtId="0" fontId="2" fillId="0" borderId="23" xfId="0" applyFont="1" applyFill="1" applyBorder="1" applyAlignment="1">
      <alignment horizontal="left" vertical="center" wrapText="1" indent="1"/>
    </xf>
    <xf numFmtId="0" fontId="2" fillId="0" borderId="39" xfId="0" applyFont="1" applyFill="1" applyBorder="1" applyAlignment="1">
      <alignment horizontal="left" vertical="center" wrapText="1" indent="1"/>
    </xf>
    <xf numFmtId="0" fontId="2" fillId="0" borderId="40" xfId="0" applyFont="1" applyFill="1" applyBorder="1" applyAlignment="1">
      <alignment horizontal="left" vertical="center" wrapText="1" indent="1"/>
    </xf>
    <xf numFmtId="0" fontId="2" fillId="0" borderId="30" xfId="0" applyFont="1" applyFill="1" applyBorder="1" applyAlignment="1">
      <alignment horizontal="left" vertical="center" wrapText="1"/>
    </xf>
    <xf numFmtId="0" fontId="2" fillId="0" borderId="17" xfId="0" applyFont="1" applyFill="1" applyBorder="1" applyAlignment="1">
      <alignment horizontal="left" vertical="center" wrapText="1"/>
    </xf>
    <xf numFmtId="0" fontId="2" fillId="0" borderId="44" xfId="0" applyFont="1" applyFill="1" applyBorder="1" applyAlignment="1">
      <alignment horizontal="left" vertical="center" wrapText="1"/>
    </xf>
    <xf numFmtId="0" fontId="2" fillId="0" borderId="45" xfId="0" applyFont="1" applyFill="1" applyBorder="1" applyAlignment="1">
      <alignment horizontal="left" vertical="center" wrapText="1"/>
    </xf>
    <xf numFmtId="0" fontId="6" fillId="0" borderId="22" xfId="0" applyFont="1" applyFill="1" applyBorder="1" applyAlignment="1" applyProtection="1">
      <alignment vertical="center" wrapText="1"/>
      <protection hidden="1"/>
    </xf>
    <xf numFmtId="0" fontId="6" fillId="0" borderId="37" xfId="0" applyFont="1" applyFill="1" applyBorder="1" applyAlignment="1" applyProtection="1">
      <alignment vertical="center" wrapText="1"/>
      <protection hidden="1"/>
    </xf>
    <xf numFmtId="0" fontId="6" fillId="0" borderId="38" xfId="0" applyFont="1" applyFill="1" applyBorder="1" applyAlignment="1" applyProtection="1">
      <alignment vertical="center" wrapText="1"/>
      <protection hidden="1"/>
    </xf>
    <xf numFmtId="0" fontId="10" fillId="0" borderId="0" xfId="0" applyFont="1" applyFill="1" applyBorder="1" applyAlignment="1">
      <alignment horizontal="center" vertical="center" wrapText="1"/>
    </xf>
    <xf numFmtId="0" fontId="7" fillId="0" borderId="28" xfId="0" applyFont="1" applyFill="1" applyBorder="1" applyAlignment="1">
      <alignment horizontal="center" vertical="top" wrapText="1"/>
    </xf>
    <xf numFmtId="0" fontId="2" fillId="0" borderId="21"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0" fillId="0" borderId="37" xfId="0" applyFont="1" applyFill="1" applyBorder="1" applyAlignment="1">
      <alignment vertical="center" wrapText="1"/>
    </xf>
    <xf numFmtId="0" fontId="0" fillId="0" borderId="38" xfId="0" applyFont="1" applyFill="1" applyBorder="1" applyAlignment="1">
      <alignment vertical="center" wrapText="1"/>
    </xf>
    <xf numFmtId="0" fontId="6" fillId="0" borderId="21" xfId="0" applyFont="1" applyFill="1" applyBorder="1" applyAlignment="1" applyProtection="1">
      <alignment vertical="center" wrapText="1"/>
      <protection hidden="1"/>
    </xf>
    <xf numFmtId="0" fontId="7" fillId="0" borderId="0" xfId="0" applyFont="1" applyFill="1" applyBorder="1" applyAlignment="1">
      <alignment horizontal="center" vertical="top" wrapText="1"/>
    </xf>
    <xf numFmtId="0" fontId="6" fillId="0" borderId="20" xfId="0" applyFont="1" applyFill="1" applyBorder="1" applyAlignment="1">
      <alignment horizontal="center" vertical="center" wrapText="1"/>
    </xf>
    <xf numFmtId="0" fontId="0" fillId="0" borderId="35" xfId="0" applyFont="1" applyFill="1" applyBorder="1" applyAlignment="1">
      <alignment/>
    </xf>
    <xf numFmtId="0" fontId="0" fillId="0" borderId="36" xfId="0" applyFont="1" applyFill="1" applyBorder="1" applyAlignment="1">
      <alignment/>
    </xf>
    <xf numFmtId="0" fontId="0" fillId="0" borderId="39" xfId="0" applyFont="1" applyFill="1" applyBorder="1" applyAlignment="1">
      <alignment/>
    </xf>
    <xf numFmtId="0" fontId="0" fillId="0" borderId="40" xfId="0" applyFont="1" applyFill="1" applyBorder="1" applyAlignment="1">
      <alignment/>
    </xf>
    <xf numFmtId="0" fontId="3" fillId="0" borderId="33"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0" borderId="23" xfId="0" applyFont="1" applyFill="1" applyBorder="1" applyAlignment="1">
      <alignment horizontal="left" vertical="center" wrapText="1"/>
    </xf>
    <xf numFmtId="0" fontId="3" fillId="0" borderId="39" xfId="0" applyFont="1" applyFill="1" applyBorder="1" applyAlignment="1">
      <alignment horizontal="left" vertical="center" wrapText="1"/>
    </xf>
    <xf numFmtId="0" fontId="1" fillId="0" borderId="17" xfId="0" applyFont="1" applyFill="1" applyBorder="1" applyAlignment="1">
      <alignment horizontal="left" vertical="center" wrapText="1"/>
    </xf>
    <xf numFmtId="0" fontId="1" fillId="0" borderId="17" xfId="0" applyFont="1" applyFill="1" applyBorder="1" applyAlignment="1">
      <alignment vertical="center" wrapText="1"/>
    </xf>
    <xf numFmtId="0" fontId="10" fillId="0" borderId="0" xfId="63" applyFont="1" applyFill="1" applyBorder="1" applyAlignment="1">
      <alignment horizontal="center" vertical="center" wrapText="1"/>
      <protection/>
    </xf>
    <xf numFmtId="0" fontId="0" fillId="0" borderId="0" xfId="0" applyFont="1" applyFill="1" applyBorder="1" applyAlignment="1">
      <alignment horizontal="center" vertical="center" wrapText="1"/>
    </xf>
    <xf numFmtId="0" fontId="3" fillId="0" borderId="14" xfId="0" applyFont="1" applyFill="1" applyBorder="1" applyAlignment="1">
      <alignment horizontal="left" vertical="center" wrapText="1"/>
    </xf>
    <xf numFmtId="0" fontId="3" fillId="0" borderId="35"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35" xfId="0" applyFont="1" applyFill="1" applyBorder="1" applyAlignment="1">
      <alignment horizontal="left" vertical="center" wrapText="1"/>
    </xf>
    <xf numFmtId="0" fontId="2" fillId="0" borderId="22" xfId="0" applyFont="1" applyFill="1" applyBorder="1" applyAlignment="1">
      <alignment horizontal="left" vertical="center" wrapText="1"/>
    </xf>
    <xf numFmtId="0" fontId="2" fillId="0" borderId="37" xfId="0" applyFont="1" applyFill="1" applyBorder="1" applyAlignment="1">
      <alignment horizontal="left" vertical="center" wrapText="1"/>
    </xf>
    <xf numFmtId="0" fontId="0" fillId="0" borderId="37" xfId="0" applyFont="1" applyFill="1" applyBorder="1" applyAlignment="1">
      <alignment vertical="center" wrapText="1"/>
    </xf>
    <xf numFmtId="0" fontId="0" fillId="0" borderId="38" xfId="0" applyFont="1" applyFill="1" applyBorder="1" applyAlignment="1">
      <alignment vertical="center" wrapText="1"/>
    </xf>
    <xf numFmtId="0" fontId="7" fillId="0" borderId="0" xfId="63" applyFont="1" applyFill="1" applyBorder="1" applyAlignment="1" applyProtection="1">
      <alignment horizontal="center" vertical="center"/>
      <protection hidden="1"/>
    </xf>
    <xf numFmtId="14" fontId="7" fillId="0" borderId="0" xfId="63" applyNumberFormat="1" applyFont="1" applyFill="1" applyBorder="1" applyAlignment="1" applyProtection="1">
      <alignment horizontal="center" vertical="center"/>
      <protection hidden="1" locked="0"/>
    </xf>
    <xf numFmtId="0" fontId="0" fillId="0" borderId="0" xfId="63" applyFont="1" applyFill="1" applyBorder="1" applyAlignment="1">
      <alignment vertical="center"/>
      <protection/>
    </xf>
    <xf numFmtId="0" fontId="2" fillId="0" borderId="21" xfId="0" applyFont="1" applyFill="1" applyBorder="1" applyAlignment="1">
      <alignment horizontal="center" vertical="center" wrapText="1"/>
    </xf>
    <xf numFmtId="49" fontId="6" fillId="0" borderId="21" xfId="0" applyNumberFormat="1" applyFont="1" applyFill="1" applyBorder="1" applyAlignment="1">
      <alignment horizontal="center" vertical="center" wrapText="1"/>
    </xf>
    <xf numFmtId="0" fontId="0" fillId="0" borderId="0" xfId="57" applyFont="1" applyFill="1" applyBorder="1" applyAlignment="1" applyProtection="1">
      <alignment horizontal="left" vertical="top" wrapText="1"/>
      <protection locked="0"/>
    </xf>
    <xf numFmtId="0" fontId="0" fillId="0" borderId="0" xfId="0" applyFont="1" applyFill="1" applyBorder="1" applyAlignment="1" applyProtection="1">
      <alignment wrapText="1"/>
      <protection locked="0"/>
    </xf>
    <xf numFmtId="0" fontId="10" fillId="0" borderId="0" xfId="63" applyFont="1" applyAlignment="1">
      <alignment/>
      <protection/>
    </xf>
    <xf numFmtId="0" fontId="18" fillId="0" borderId="0" xfId="63" applyFont="1" applyBorder="1" applyAlignment="1">
      <alignment horizontal="justify" vertical="top" wrapText="1"/>
      <protection/>
    </xf>
    <xf numFmtId="0" fontId="0" fillId="34" borderId="0" xfId="57" applyFont="1" applyFill="1" applyBorder="1" applyAlignment="1" applyProtection="1">
      <alignment horizontal="left" vertical="top" wrapText="1"/>
      <protection locked="0"/>
    </xf>
    <xf numFmtId="0" fontId="0" fillId="34" borderId="0" xfId="0" applyFont="1" applyFill="1" applyBorder="1" applyAlignment="1" applyProtection="1">
      <alignment wrapText="1"/>
      <protection locked="0"/>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TFI-FIN" xfId="57"/>
    <cellStyle name="Normal_TFI-POD" xfId="58"/>
    <cellStyle name="Note" xfId="59"/>
    <cellStyle name="Obično_Knjiga2" xfId="60"/>
    <cellStyle name="Output" xfId="61"/>
    <cellStyle name="Percent" xfId="62"/>
    <cellStyle name="Style 1" xfId="63"/>
    <cellStyle name="Title" xfId="64"/>
    <cellStyle name="Total" xfId="65"/>
    <cellStyle name="Warning Text" xfId="66"/>
  </cellStyles>
  <dxfs count="5">
    <dxf>
      <font>
        <color indexed="9"/>
      </font>
      <fill>
        <patternFill patternType="solid">
          <bgColor indexed="10"/>
        </patternFill>
      </fill>
    </dxf>
    <dxf>
      <font>
        <color indexed="9"/>
      </font>
      <fill>
        <patternFill patternType="solid">
          <bgColor indexed="10"/>
        </patternFill>
      </fill>
    </dxf>
    <dxf>
      <font>
        <color indexed="9"/>
      </font>
      <fill>
        <patternFill patternType="solid">
          <bgColor indexed="10"/>
        </patternFill>
      </fill>
    </dxf>
    <dxf>
      <font>
        <b/>
        <i val="0"/>
        <color auto="1"/>
      </font>
      <border>
        <left style="thin"/>
        <right style="thin"/>
        <top style="thin"/>
        <bottom style="thin"/>
      </border>
    </dxf>
    <dxf>
      <font>
        <b/>
        <i val="0"/>
        <color auto="1"/>
      </font>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ah@autohrvatska.hr" TargetMode="External" /><Relationship Id="rId2" Type="http://schemas.openxmlformats.org/officeDocument/2006/relationships/hyperlink" Target="http://www.autohrvatska.hr/" TargetMode="External" /><Relationship Id="rId3" Type="http://schemas.openxmlformats.org/officeDocument/2006/relationships/hyperlink" Target="mailto:mkorpar@autohrvatska.hr" TargetMode="Externa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vml" /><Relationship Id="rId3"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L63"/>
  <sheetViews>
    <sheetView tabSelected="1" view="pageBreakPreview" zoomScale="118" zoomScaleSheetLayoutView="118" zoomScalePageLayoutView="0" workbookViewId="0" topLeftCell="A1">
      <selection activeCell="B15" sqref="B15"/>
    </sheetView>
  </sheetViews>
  <sheetFormatPr defaultColWidth="9.140625" defaultRowHeight="12.75"/>
  <cols>
    <col min="1" max="1" width="9.140625" style="11" customWidth="1"/>
    <col min="2" max="2" width="13.00390625" style="11" customWidth="1"/>
    <col min="3" max="4" width="9.140625" style="11" customWidth="1"/>
    <col min="5" max="5" width="11.140625" style="11" customWidth="1"/>
    <col min="6" max="6" width="9.140625" style="11" customWidth="1"/>
    <col min="7" max="7" width="15.140625" style="11" customWidth="1"/>
    <col min="8" max="8" width="19.28125" style="11" customWidth="1"/>
    <col min="9" max="9" width="14.421875" style="11" customWidth="1"/>
    <col min="10" max="16384" width="9.140625" style="11" customWidth="1"/>
  </cols>
  <sheetData>
    <row r="1" spans="1:12" ht="15.75">
      <c r="A1" s="161" t="s">
        <v>248</v>
      </c>
      <c r="B1" s="162"/>
      <c r="C1" s="162"/>
      <c r="D1" s="81"/>
      <c r="E1" s="81"/>
      <c r="F1" s="81"/>
      <c r="G1" s="81"/>
      <c r="H1" s="81"/>
      <c r="I1" s="82"/>
      <c r="J1" s="10"/>
      <c r="K1" s="10"/>
      <c r="L1" s="10"/>
    </row>
    <row r="2" spans="1:12" ht="12.75">
      <c r="A2" s="199" t="s">
        <v>249</v>
      </c>
      <c r="B2" s="200"/>
      <c r="C2" s="200"/>
      <c r="D2" s="201"/>
      <c r="E2" s="116" t="s">
        <v>323</v>
      </c>
      <c r="F2" s="12"/>
      <c r="G2" s="13" t="s">
        <v>250</v>
      </c>
      <c r="H2" s="116" t="s">
        <v>324</v>
      </c>
      <c r="I2" s="83"/>
      <c r="J2" s="10"/>
      <c r="K2" s="10"/>
      <c r="L2" s="10"/>
    </row>
    <row r="3" spans="1:12" ht="12.75">
      <c r="A3" s="84"/>
      <c r="B3" s="14"/>
      <c r="C3" s="14"/>
      <c r="D3" s="14"/>
      <c r="E3" s="15"/>
      <c r="F3" s="15"/>
      <c r="G3" s="14"/>
      <c r="H3" s="14"/>
      <c r="I3" s="85"/>
      <c r="J3" s="10"/>
      <c r="K3" s="10"/>
      <c r="L3" s="10"/>
    </row>
    <row r="4" spans="1:12" ht="15">
      <c r="A4" s="202" t="s">
        <v>317</v>
      </c>
      <c r="B4" s="203"/>
      <c r="C4" s="203"/>
      <c r="D4" s="203"/>
      <c r="E4" s="203"/>
      <c r="F4" s="203"/>
      <c r="G4" s="203"/>
      <c r="H4" s="203"/>
      <c r="I4" s="204"/>
      <c r="J4" s="10"/>
      <c r="K4" s="10"/>
      <c r="L4" s="10"/>
    </row>
    <row r="5" spans="1:12" ht="12.75">
      <c r="A5" s="86"/>
      <c r="B5" s="16"/>
      <c r="C5" s="16"/>
      <c r="D5" s="16"/>
      <c r="E5" s="17"/>
      <c r="F5" s="87"/>
      <c r="G5" s="18"/>
      <c r="H5" s="19"/>
      <c r="I5" s="88"/>
      <c r="J5" s="10"/>
      <c r="K5" s="10"/>
      <c r="L5" s="10"/>
    </row>
    <row r="6" spans="1:12" ht="12.75">
      <c r="A6" s="152" t="s">
        <v>251</v>
      </c>
      <c r="B6" s="153"/>
      <c r="C6" s="167" t="s">
        <v>325</v>
      </c>
      <c r="D6" s="168"/>
      <c r="E6" s="29"/>
      <c r="F6" s="29"/>
      <c r="G6" s="29"/>
      <c r="H6" s="29"/>
      <c r="I6" s="89"/>
      <c r="J6" s="10"/>
      <c r="K6" s="10"/>
      <c r="L6" s="10"/>
    </row>
    <row r="7" spans="1:12" ht="12.75">
      <c r="A7" s="90"/>
      <c r="B7" s="22"/>
      <c r="C7" s="16"/>
      <c r="D7" s="16"/>
      <c r="E7" s="29"/>
      <c r="F7" s="29"/>
      <c r="G7" s="29"/>
      <c r="H7" s="29"/>
      <c r="I7" s="89"/>
      <c r="J7" s="10"/>
      <c r="K7" s="10"/>
      <c r="L7" s="10"/>
    </row>
    <row r="8" spans="1:12" ht="12.75">
      <c r="A8" s="205" t="s">
        <v>252</v>
      </c>
      <c r="B8" s="206"/>
      <c r="C8" s="167" t="s">
        <v>326</v>
      </c>
      <c r="D8" s="168"/>
      <c r="E8" s="29"/>
      <c r="F8" s="29"/>
      <c r="G8" s="29"/>
      <c r="H8" s="29"/>
      <c r="I8" s="91"/>
      <c r="J8" s="10"/>
      <c r="K8" s="10"/>
      <c r="L8" s="10"/>
    </row>
    <row r="9" spans="1:12" ht="12.75">
      <c r="A9" s="92"/>
      <c r="B9" s="47"/>
      <c r="C9" s="20"/>
      <c r="D9" s="26"/>
      <c r="E9" s="16"/>
      <c r="F9" s="16"/>
      <c r="G9" s="16"/>
      <c r="H9" s="16"/>
      <c r="I9" s="91"/>
      <c r="J9" s="10"/>
      <c r="K9" s="10"/>
      <c r="L9" s="10"/>
    </row>
    <row r="10" spans="1:12" ht="12.75">
      <c r="A10" s="147" t="s">
        <v>253</v>
      </c>
      <c r="B10" s="197"/>
      <c r="C10" s="167" t="s">
        <v>327</v>
      </c>
      <c r="D10" s="168"/>
      <c r="E10" s="16"/>
      <c r="F10" s="16"/>
      <c r="G10" s="16"/>
      <c r="H10" s="16"/>
      <c r="I10" s="91"/>
      <c r="J10" s="10"/>
      <c r="K10" s="10"/>
      <c r="L10" s="10"/>
    </row>
    <row r="11" spans="1:12" ht="12.75">
      <c r="A11" s="198"/>
      <c r="B11" s="197"/>
      <c r="C11" s="16"/>
      <c r="D11" s="16"/>
      <c r="E11" s="16"/>
      <c r="F11" s="16"/>
      <c r="G11" s="16"/>
      <c r="H11" s="16"/>
      <c r="I11" s="91"/>
      <c r="J11" s="10"/>
      <c r="K11" s="10"/>
      <c r="L11" s="10"/>
    </row>
    <row r="12" spans="1:12" ht="12.75">
      <c r="A12" s="152" t="s">
        <v>254</v>
      </c>
      <c r="B12" s="153"/>
      <c r="C12" s="169" t="s">
        <v>328</v>
      </c>
      <c r="D12" s="194"/>
      <c r="E12" s="194"/>
      <c r="F12" s="194"/>
      <c r="G12" s="194"/>
      <c r="H12" s="194"/>
      <c r="I12" s="155"/>
      <c r="J12" s="10"/>
      <c r="K12" s="10"/>
      <c r="L12" s="10"/>
    </row>
    <row r="13" spans="1:12" ht="12.75">
      <c r="A13" s="90"/>
      <c r="B13" s="22"/>
      <c r="C13" s="21"/>
      <c r="D13" s="16"/>
      <c r="E13" s="16"/>
      <c r="F13" s="16"/>
      <c r="G13" s="16"/>
      <c r="H13" s="16"/>
      <c r="I13" s="91"/>
      <c r="J13" s="10"/>
      <c r="K13" s="10"/>
      <c r="L13" s="10"/>
    </row>
    <row r="14" spans="1:12" ht="12.75">
      <c r="A14" s="152" t="s">
        <v>255</v>
      </c>
      <c r="B14" s="153"/>
      <c r="C14" s="195">
        <v>10000</v>
      </c>
      <c r="D14" s="196"/>
      <c r="E14" s="16"/>
      <c r="F14" s="169" t="s">
        <v>329</v>
      </c>
      <c r="G14" s="194"/>
      <c r="H14" s="194"/>
      <c r="I14" s="155"/>
      <c r="J14" s="10"/>
      <c r="K14" s="10"/>
      <c r="L14" s="10"/>
    </row>
    <row r="15" spans="1:12" ht="12.75">
      <c r="A15" s="90"/>
      <c r="B15" s="22"/>
      <c r="C15" s="16"/>
      <c r="D15" s="16"/>
      <c r="E15" s="16"/>
      <c r="F15" s="16"/>
      <c r="G15" s="16"/>
      <c r="H15" s="16"/>
      <c r="I15" s="91"/>
      <c r="J15" s="10"/>
      <c r="K15" s="10"/>
      <c r="L15" s="10"/>
    </row>
    <row r="16" spans="1:12" ht="12.75">
      <c r="A16" s="152" t="s">
        <v>256</v>
      </c>
      <c r="B16" s="153"/>
      <c r="C16" s="169" t="s">
        <v>330</v>
      </c>
      <c r="D16" s="194"/>
      <c r="E16" s="194"/>
      <c r="F16" s="194"/>
      <c r="G16" s="194"/>
      <c r="H16" s="194"/>
      <c r="I16" s="155"/>
      <c r="J16" s="10"/>
      <c r="K16" s="10"/>
      <c r="L16" s="10"/>
    </row>
    <row r="17" spans="1:12" ht="12.75">
      <c r="A17" s="90"/>
      <c r="B17" s="22"/>
      <c r="C17" s="16"/>
      <c r="D17" s="16"/>
      <c r="E17" s="16"/>
      <c r="F17" s="16"/>
      <c r="G17" s="16"/>
      <c r="H17" s="16"/>
      <c r="I17" s="91"/>
      <c r="J17" s="10"/>
      <c r="K17" s="10"/>
      <c r="L17" s="10"/>
    </row>
    <row r="18" spans="1:12" ht="12.75">
      <c r="A18" s="152" t="s">
        <v>257</v>
      </c>
      <c r="B18" s="153"/>
      <c r="C18" s="190" t="s">
        <v>331</v>
      </c>
      <c r="D18" s="191"/>
      <c r="E18" s="191"/>
      <c r="F18" s="191"/>
      <c r="G18" s="191"/>
      <c r="H18" s="191"/>
      <c r="I18" s="192"/>
      <c r="J18" s="10"/>
      <c r="K18" s="10"/>
      <c r="L18" s="10"/>
    </row>
    <row r="19" spans="1:12" ht="12.75">
      <c r="A19" s="90"/>
      <c r="B19" s="22"/>
      <c r="C19" s="21"/>
      <c r="D19" s="16"/>
      <c r="E19" s="16"/>
      <c r="F19" s="16"/>
      <c r="G19" s="16"/>
      <c r="H19" s="16"/>
      <c r="I19" s="91"/>
      <c r="J19" s="10"/>
      <c r="K19" s="10"/>
      <c r="L19" s="10"/>
    </row>
    <row r="20" spans="1:12" ht="12.75">
      <c r="A20" s="152" t="s">
        <v>258</v>
      </c>
      <c r="B20" s="153"/>
      <c r="C20" s="190" t="s">
        <v>332</v>
      </c>
      <c r="D20" s="191"/>
      <c r="E20" s="191"/>
      <c r="F20" s="191"/>
      <c r="G20" s="191"/>
      <c r="H20" s="191"/>
      <c r="I20" s="192"/>
      <c r="J20" s="10"/>
      <c r="K20" s="10"/>
      <c r="L20" s="10"/>
    </row>
    <row r="21" spans="1:12" ht="12.75">
      <c r="A21" s="90"/>
      <c r="B21" s="22"/>
      <c r="C21" s="21"/>
      <c r="D21" s="16"/>
      <c r="E21" s="16"/>
      <c r="F21" s="16"/>
      <c r="G21" s="16"/>
      <c r="H21" s="16"/>
      <c r="I21" s="91"/>
      <c r="J21" s="10"/>
      <c r="K21" s="10"/>
      <c r="L21" s="10"/>
    </row>
    <row r="22" spans="1:12" ht="12.75">
      <c r="A22" s="152" t="s">
        <v>259</v>
      </c>
      <c r="B22" s="153"/>
      <c r="C22" s="117">
        <v>133</v>
      </c>
      <c r="D22" s="169" t="s">
        <v>333</v>
      </c>
      <c r="E22" s="180"/>
      <c r="F22" s="181"/>
      <c r="G22" s="152"/>
      <c r="H22" s="193"/>
      <c r="I22" s="93"/>
      <c r="J22" s="10"/>
      <c r="K22" s="10"/>
      <c r="L22" s="10"/>
    </row>
    <row r="23" spans="1:12" ht="12.75">
      <c r="A23" s="90"/>
      <c r="B23" s="22"/>
      <c r="C23" s="16"/>
      <c r="D23" s="24"/>
      <c r="E23" s="24"/>
      <c r="F23" s="24"/>
      <c r="G23" s="24"/>
      <c r="H23" s="16"/>
      <c r="I23" s="91"/>
      <c r="J23" s="10"/>
      <c r="K23" s="10"/>
      <c r="L23" s="10"/>
    </row>
    <row r="24" spans="1:12" ht="12.75">
      <c r="A24" s="152" t="s">
        <v>260</v>
      </c>
      <c r="B24" s="153"/>
      <c r="C24" s="117">
        <v>21</v>
      </c>
      <c r="D24" s="169" t="s">
        <v>333</v>
      </c>
      <c r="E24" s="180"/>
      <c r="F24" s="180"/>
      <c r="G24" s="181"/>
      <c r="H24" s="48" t="s">
        <v>261</v>
      </c>
      <c r="I24" s="118">
        <v>71</v>
      </c>
      <c r="J24" s="10"/>
      <c r="K24" s="10"/>
      <c r="L24" s="10"/>
    </row>
    <row r="25" spans="1:12" ht="12.75">
      <c r="A25" s="90"/>
      <c r="B25" s="22"/>
      <c r="C25" s="16"/>
      <c r="D25" s="24"/>
      <c r="E25" s="24"/>
      <c r="F25" s="24"/>
      <c r="G25" s="22"/>
      <c r="H25" s="22" t="s">
        <v>318</v>
      </c>
      <c r="I25" s="94"/>
      <c r="J25" s="10"/>
      <c r="K25" s="10"/>
      <c r="L25" s="10"/>
    </row>
    <row r="26" spans="1:12" ht="12.75">
      <c r="A26" s="152" t="s">
        <v>262</v>
      </c>
      <c r="B26" s="153"/>
      <c r="C26" s="119" t="s">
        <v>334</v>
      </c>
      <c r="D26" s="25"/>
      <c r="E26" s="33"/>
      <c r="F26" s="24"/>
      <c r="G26" s="182" t="s">
        <v>263</v>
      </c>
      <c r="H26" s="153"/>
      <c r="I26" s="120" t="s">
        <v>335</v>
      </c>
      <c r="J26" s="10"/>
      <c r="K26" s="10"/>
      <c r="L26" s="10"/>
    </row>
    <row r="27" spans="1:12" ht="12.75">
      <c r="A27" s="90"/>
      <c r="B27" s="22"/>
      <c r="C27" s="16"/>
      <c r="D27" s="24"/>
      <c r="E27" s="24"/>
      <c r="F27" s="24"/>
      <c r="G27" s="24"/>
      <c r="H27" s="16"/>
      <c r="I27" s="95"/>
      <c r="J27" s="10"/>
      <c r="K27" s="10"/>
      <c r="L27" s="10"/>
    </row>
    <row r="28" spans="1:12" ht="12.75">
      <c r="A28" s="183" t="s">
        <v>264</v>
      </c>
      <c r="B28" s="184"/>
      <c r="C28" s="185"/>
      <c r="D28" s="185"/>
      <c r="E28" s="186" t="s">
        <v>265</v>
      </c>
      <c r="F28" s="187"/>
      <c r="G28" s="187"/>
      <c r="H28" s="188" t="s">
        <v>266</v>
      </c>
      <c r="I28" s="189"/>
      <c r="J28" s="10"/>
      <c r="K28" s="10"/>
      <c r="L28" s="10"/>
    </row>
    <row r="29" spans="1:12" ht="12.75">
      <c r="A29" s="96"/>
      <c r="B29" s="33"/>
      <c r="C29" s="33"/>
      <c r="D29" s="26"/>
      <c r="E29" s="16"/>
      <c r="F29" s="16"/>
      <c r="G29" s="16"/>
      <c r="H29" s="27"/>
      <c r="I29" s="95"/>
      <c r="J29" s="10"/>
      <c r="K29" s="10"/>
      <c r="L29" s="10"/>
    </row>
    <row r="30" spans="1:12" ht="12.75">
      <c r="A30" s="177"/>
      <c r="B30" s="170"/>
      <c r="C30" s="170"/>
      <c r="D30" s="171"/>
      <c r="E30" s="177"/>
      <c r="F30" s="170"/>
      <c r="G30" s="170"/>
      <c r="H30" s="167"/>
      <c r="I30" s="168"/>
      <c r="J30" s="10"/>
      <c r="K30" s="10"/>
      <c r="L30" s="10"/>
    </row>
    <row r="31" spans="1:12" ht="12.75">
      <c r="A31" s="90"/>
      <c r="B31" s="22"/>
      <c r="C31" s="21"/>
      <c r="D31" s="178"/>
      <c r="E31" s="178"/>
      <c r="F31" s="178"/>
      <c r="G31" s="179"/>
      <c r="H31" s="16"/>
      <c r="I31" s="97"/>
      <c r="J31" s="10"/>
      <c r="K31" s="10"/>
      <c r="L31" s="10"/>
    </row>
    <row r="32" spans="1:12" ht="12.75">
      <c r="A32" s="177"/>
      <c r="B32" s="170"/>
      <c r="C32" s="170"/>
      <c r="D32" s="171"/>
      <c r="E32" s="177"/>
      <c r="F32" s="170"/>
      <c r="G32" s="170"/>
      <c r="H32" s="167"/>
      <c r="I32" s="168"/>
      <c r="J32" s="10"/>
      <c r="K32" s="10"/>
      <c r="L32" s="10"/>
    </row>
    <row r="33" spans="1:12" ht="12.75">
      <c r="A33" s="90"/>
      <c r="B33" s="22"/>
      <c r="C33" s="21"/>
      <c r="D33" s="28"/>
      <c r="E33" s="28"/>
      <c r="F33" s="28"/>
      <c r="G33" s="29"/>
      <c r="H33" s="16"/>
      <c r="I33" s="98"/>
      <c r="J33" s="10"/>
      <c r="K33" s="10"/>
      <c r="L33" s="10"/>
    </row>
    <row r="34" spans="1:12" ht="12.75">
      <c r="A34" s="177"/>
      <c r="B34" s="170"/>
      <c r="C34" s="170"/>
      <c r="D34" s="171"/>
      <c r="E34" s="177"/>
      <c r="F34" s="170"/>
      <c r="G34" s="170"/>
      <c r="H34" s="167"/>
      <c r="I34" s="168"/>
      <c r="J34" s="10"/>
      <c r="K34" s="10"/>
      <c r="L34" s="10"/>
    </row>
    <row r="35" spans="1:12" ht="12.75">
      <c r="A35" s="90"/>
      <c r="B35" s="22"/>
      <c r="C35" s="21"/>
      <c r="D35" s="28"/>
      <c r="E35" s="28"/>
      <c r="F35" s="28"/>
      <c r="G35" s="29"/>
      <c r="H35" s="16"/>
      <c r="I35" s="98"/>
      <c r="J35" s="10"/>
      <c r="K35" s="10"/>
      <c r="L35" s="10"/>
    </row>
    <row r="36" spans="1:12" ht="12.75">
      <c r="A36" s="177"/>
      <c r="B36" s="170"/>
      <c r="C36" s="170"/>
      <c r="D36" s="171"/>
      <c r="E36" s="177"/>
      <c r="F36" s="170"/>
      <c r="G36" s="170"/>
      <c r="H36" s="167"/>
      <c r="I36" s="168"/>
      <c r="J36" s="10"/>
      <c r="K36" s="10"/>
      <c r="L36" s="10"/>
    </row>
    <row r="37" spans="1:12" ht="12.75">
      <c r="A37" s="99"/>
      <c r="B37" s="30"/>
      <c r="C37" s="172"/>
      <c r="D37" s="173"/>
      <c r="E37" s="16"/>
      <c r="F37" s="172"/>
      <c r="G37" s="173"/>
      <c r="H37" s="16"/>
      <c r="I37" s="91"/>
      <c r="J37" s="10"/>
      <c r="K37" s="10"/>
      <c r="L37" s="10"/>
    </row>
    <row r="38" spans="1:12" ht="12.75">
      <c r="A38" s="177"/>
      <c r="B38" s="170"/>
      <c r="C38" s="170"/>
      <c r="D38" s="171"/>
      <c r="E38" s="177"/>
      <c r="F38" s="170"/>
      <c r="G38" s="170"/>
      <c r="H38" s="167"/>
      <c r="I38" s="168"/>
      <c r="J38" s="10"/>
      <c r="K38" s="10"/>
      <c r="L38" s="10"/>
    </row>
    <row r="39" spans="1:12" ht="12.75">
      <c r="A39" s="99"/>
      <c r="B39" s="30"/>
      <c r="C39" s="31"/>
      <c r="D39" s="32"/>
      <c r="E39" s="16"/>
      <c r="F39" s="31"/>
      <c r="G39" s="32"/>
      <c r="H39" s="16"/>
      <c r="I39" s="91"/>
      <c r="J39" s="10"/>
      <c r="K39" s="10"/>
      <c r="L39" s="10"/>
    </row>
    <row r="40" spans="1:12" ht="12.75">
      <c r="A40" s="177"/>
      <c r="B40" s="170"/>
      <c r="C40" s="170"/>
      <c r="D40" s="171"/>
      <c r="E40" s="177"/>
      <c r="F40" s="170"/>
      <c r="G40" s="170"/>
      <c r="H40" s="167"/>
      <c r="I40" s="168"/>
      <c r="J40" s="10"/>
      <c r="K40" s="10"/>
      <c r="L40" s="10"/>
    </row>
    <row r="41" spans="1:12" ht="12.75">
      <c r="A41" s="121"/>
      <c r="B41" s="33"/>
      <c r="C41" s="33"/>
      <c r="D41" s="33"/>
      <c r="E41" s="23"/>
      <c r="F41" s="122"/>
      <c r="G41" s="122"/>
      <c r="H41" s="123"/>
      <c r="I41" s="100"/>
      <c r="J41" s="10"/>
      <c r="K41" s="10"/>
      <c r="L41" s="10"/>
    </row>
    <row r="42" spans="1:12" ht="12.75">
      <c r="A42" s="99"/>
      <c r="B42" s="30"/>
      <c r="C42" s="31"/>
      <c r="D42" s="32"/>
      <c r="E42" s="16"/>
      <c r="F42" s="31"/>
      <c r="G42" s="32"/>
      <c r="H42" s="16"/>
      <c r="I42" s="91"/>
      <c r="J42" s="10"/>
      <c r="K42" s="10"/>
      <c r="L42" s="10"/>
    </row>
    <row r="43" spans="1:12" ht="12.75">
      <c r="A43" s="101"/>
      <c r="B43" s="34"/>
      <c r="C43" s="34"/>
      <c r="D43" s="20"/>
      <c r="E43" s="20"/>
      <c r="F43" s="34"/>
      <c r="G43" s="20"/>
      <c r="H43" s="20"/>
      <c r="I43" s="102"/>
      <c r="J43" s="10"/>
      <c r="K43" s="10"/>
      <c r="L43" s="10"/>
    </row>
    <row r="44" spans="1:12" ht="12.75">
      <c r="A44" s="147" t="s">
        <v>267</v>
      </c>
      <c r="B44" s="148"/>
      <c r="C44" s="167"/>
      <c r="D44" s="168"/>
      <c r="E44" s="26"/>
      <c r="F44" s="169"/>
      <c r="G44" s="170"/>
      <c r="H44" s="170"/>
      <c r="I44" s="171"/>
      <c r="J44" s="10"/>
      <c r="K44" s="10"/>
      <c r="L44" s="10"/>
    </row>
    <row r="45" spans="1:12" ht="12.75">
      <c r="A45" s="99"/>
      <c r="B45" s="30"/>
      <c r="C45" s="172"/>
      <c r="D45" s="173"/>
      <c r="E45" s="16"/>
      <c r="F45" s="172"/>
      <c r="G45" s="174"/>
      <c r="H45" s="35"/>
      <c r="I45" s="103"/>
      <c r="J45" s="10"/>
      <c r="K45" s="10"/>
      <c r="L45" s="10"/>
    </row>
    <row r="46" spans="1:12" ht="12.75">
      <c r="A46" s="147" t="s">
        <v>268</v>
      </c>
      <c r="B46" s="148"/>
      <c r="C46" s="169" t="s">
        <v>336</v>
      </c>
      <c r="D46" s="175"/>
      <c r="E46" s="175"/>
      <c r="F46" s="175"/>
      <c r="G46" s="175"/>
      <c r="H46" s="175"/>
      <c r="I46" s="176"/>
      <c r="J46" s="10"/>
      <c r="K46" s="10"/>
      <c r="L46" s="10"/>
    </row>
    <row r="47" spans="1:12" ht="12.75">
      <c r="A47" s="90"/>
      <c r="B47" s="22"/>
      <c r="C47" s="21" t="s">
        <v>269</v>
      </c>
      <c r="D47" s="16"/>
      <c r="E47" s="16"/>
      <c r="F47" s="16"/>
      <c r="G47" s="16"/>
      <c r="H47" s="16"/>
      <c r="I47" s="91"/>
      <c r="J47" s="10"/>
      <c r="K47" s="10"/>
      <c r="L47" s="10"/>
    </row>
    <row r="48" spans="1:12" ht="12.75">
      <c r="A48" s="147" t="s">
        <v>270</v>
      </c>
      <c r="B48" s="148"/>
      <c r="C48" s="154" t="s">
        <v>337</v>
      </c>
      <c r="D48" s="150"/>
      <c r="E48" s="151"/>
      <c r="F48" s="16"/>
      <c r="G48" s="48" t="s">
        <v>271</v>
      </c>
      <c r="H48" s="154" t="s">
        <v>338</v>
      </c>
      <c r="I48" s="151"/>
      <c r="J48" s="10"/>
      <c r="K48" s="10"/>
      <c r="L48" s="10"/>
    </row>
    <row r="49" spans="1:12" ht="12.75">
      <c r="A49" s="90"/>
      <c r="B49" s="22"/>
      <c r="C49" s="21"/>
      <c r="D49" s="16"/>
      <c r="E49" s="16"/>
      <c r="F49" s="16"/>
      <c r="G49" s="16"/>
      <c r="H49" s="16"/>
      <c r="I49" s="91"/>
      <c r="J49" s="10"/>
      <c r="K49" s="10"/>
      <c r="L49" s="10"/>
    </row>
    <row r="50" spans="1:12" ht="12.75">
      <c r="A50" s="147" t="s">
        <v>257</v>
      </c>
      <c r="B50" s="148"/>
      <c r="C50" s="149" t="s">
        <v>339</v>
      </c>
      <c r="D50" s="150"/>
      <c r="E50" s="150"/>
      <c r="F50" s="150"/>
      <c r="G50" s="150"/>
      <c r="H50" s="150"/>
      <c r="I50" s="151"/>
      <c r="J50" s="10"/>
      <c r="K50" s="10"/>
      <c r="L50" s="10"/>
    </row>
    <row r="51" spans="1:12" ht="12.75">
      <c r="A51" s="90"/>
      <c r="B51" s="22"/>
      <c r="C51" s="16"/>
      <c r="D51" s="16"/>
      <c r="E51" s="16"/>
      <c r="F51" s="16"/>
      <c r="G51" s="16"/>
      <c r="H51" s="16"/>
      <c r="I51" s="91"/>
      <c r="J51" s="10"/>
      <c r="K51" s="10"/>
      <c r="L51" s="10"/>
    </row>
    <row r="52" spans="1:12" ht="12.75">
      <c r="A52" s="152" t="s">
        <v>272</v>
      </c>
      <c r="B52" s="153"/>
      <c r="C52" s="154" t="s">
        <v>340</v>
      </c>
      <c r="D52" s="150"/>
      <c r="E52" s="150"/>
      <c r="F52" s="150"/>
      <c r="G52" s="150"/>
      <c r="H52" s="150"/>
      <c r="I52" s="155"/>
      <c r="J52" s="10"/>
      <c r="K52" s="10"/>
      <c r="L52" s="10"/>
    </row>
    <row r="53" spans="1:12" ht="12.75">
      <c r="A53" s="104"/>
      <c r="B53" s="20"/>
      <c r="C53" s="163" t="s">
        <v>273</v>
      </c>
      <c r="D53" s="163"/>
      <c r="E53" s="163"/>
      <c r="F53" s="163"/>
      <c r="G53" s="163"/>
      <c r="H53" s="163"/>
      <c r="I53" s="105"/>
      <c r="J53" s="10"/>
      <c r="K53" s="10"/>
      <c r="L53" s="10"/>
    </row>
    <row r="54" spans="1:12" ht="12.75">
      <c r="A54" s="104"/>
      <c r="B54" s="20"/>
      <c r="C54" s="36"/>
      <c r="D54" s="36"/>
      <c r="E54" s="36"/>
      <c r="F54" s="36"/>
      <c r="G54" s="36"/>
      <c r="H54" s="36"/>
      <c r="I54" s="105"/>
      <c r="J54" s="10"/>
      <c r="K54" s="10"/>
      <c r="L54" s="10"/>
    </row>
    <row r="55" spans="1:12" ht="12.75">
      <c r="A55" s="104"/>
      <c r="B55" s="156" t="s">
        <v>274</v>
      </c>
      <c r="C55" s="157"/>
      <c r="D55" s="157"/>
      <c r="E55" s="157"/>
      <c r="F55" s="46"/>
      <c r="G55" s="46"/>
      <c r="H55" s="46"/>
      <c r="I55" s="106"/>
      <c r="J55" s="10"/>
      <c r="K55" s="10"/>
      <c r="L55" s="10"/>
    </row>
    <row r="56" spans="1:12" ht="12.75">
      <c r="A56" s="104"/>
      <c r="B56" s="158" t="s">
        <v>306</v>
      </c>
      <c r="C56" s="159"/>
      <c r="D56" s="159"/>
      <c r="E56" s="159"/>
      <c r="F56" s="159"/>
      <c r="G56" s="159"/>
      <c r="H56" s="159"/>
      <c r="I56" s="160"/>
      <c r="J56" s="10"/>
      <c r="K56" s="10"/>
      <c r="L56" s="10"/>
    </row>
    <row r="57" spans="1:12" ht="12.75">
      <c r="A57" s="104"/>
      <c r="B57" s="158" t="s">
        <v>307</v>
      </c>
      <c r="C57" s="159"/>
      <c r="D57" s="159"/>
      <c r="E57" s="159"/>
      <c r="F57" s="159"/>
      <c r="G57" s="159"/>
      <c r="H57" s="159"/>
      <c r="I57" s="106"/>
      <c r="J57" s="10"/>
      <c r="K57" s="10"/>
      <c r="L57" s="10"/>
    </row>
    <row r="58" spans="1:12" ht="12.75">
      <c r="A58" s="104"/>
      <c r="B58" s="158" t="s">
        <v>308</v>
      </c>
      <c r="C58" s="159"/>
      <c r="D58" s="159"/>
      <c r="E58" s="159"/>
      <c r="F58" s="159"/>
      <c r="G58" s="159"/>
      <c r="H58" s="159"/>
      <c r="I58" s="160"/>
      <c r="J58" s="10"/>
      <c r="K58" s="10"/>
      <c r="L58" s="10"/>
    </row>
    <row r="59" spans="1:12" ht="12.75">
      <c r="A59" s="104"/>
      <c r="B59" s="158" t="s">
        <v>309</v>
      </c>
      <c r="C59" s="159"/>
      <c r="D59" s="159"/>
      <c r="E59" s="159"/>
      <c r="F59" s="159"/>
      <c r="G59" s="159"/>
      <c r="H59" s="159"/>
      <c r="I59" s="160"/>
      <c r="J59" s="10"/>
      <c r="K59" s="10"/>
      <c r="L59" s="10"/>
    </row>
    <row r="60" spans="1:12" ht="12.75">
      <c r="A60" s="104"/>
      <c r="B60" s="107"/>
      <c r="C60" s="108"/>
      <c r="D60" s="108"/>
      <c r="E60" s="108"/>
      <c r="F60" s="108"/>
      <c r="G60" s="108"/>
      <c r="H60" s="108"/>
      <c r="I60" s="109"/>
      <c r="J60" s="10"/>
      <c r="K60" s="10"/>
      <c r="L60" s="10"/>
    </row>
    <row r="61" spans="1:12" ht="13.5" thickBot="1">
      <c r="A61" s="110" t="s">
        <v>275</v>
      </c>
      <c r="B61" s="16"/>
      <c r="C61" s="16"/>
      <c r="D61" s="16"/>
      <c r="E61" s="16"/>
      <c r="F61" s="16"/>
      <c r="G61" s="37"/>
      <c r="H61" s="38"/>
      <c r="I61" s="111"/>
      <c r="J61" s="10"/>
      <c r="K61" s="10"/>
      <c r="L61" s="10"/>
    </row>
    <row r="62" spans="1:12" ht="12.75">
      <c r="A62" s="86"/>
      <c r="B62" s="16"/>
      <c r="C62" s="16"/>
      <c r="D62" s="16"/>
      <c r="E62" s="20" t="s">
        <v>276</v>
      </c>
      <c r="F62" s="33"/>
      <c r="G62" s="164" t="s">
        <v>277</v>
      </c>
      <c r="H62" s="165"/>
      <c r="I62" s="166"/>
      <c r="J62" s="10"/>
      <c r="K62" s="10"/>
      <c r="L62" s="10"/>
    </row>
    <row r="63" spans="1:12" ht="12.75">
      <c r="A63" s="112"/>
      <c r="B63" s="113"/>
      <c r="C63" s="114"/>
      <c r="D63" s="114"/>
      <c r="E63" s="114"/>
      <c r="F63" s="114"/>
      <c r="G63" s="145"/>
      <c r="H63" s="146"/>
      <c r="I63" s="115"/>
      <c r="J63" s="10"/>
      <c r="K63" s="10"/>
      <c r="L63" s="10"/>
    </row>
  </sheetData>
  <sheetProtection/>
  <protectedRanges>
    <protectedRange sqref="E2 H2 I26 I24 A30:I30 A32:I32 A34:D34" name="Range1"/>
    <protectedRange sqref="C6:D6" name="Range1_1"/>
    <protectedRange sqref="C8:D8" name="Range1_2"/>
    <protectedRange sqref="C10:D10" name="Range1_3"/>
    <protectedRange sqref="C12:I12" name="Range1_4"/>
    <protectedRange sqref="C14:D14" name="Range1_5"/>
    <protectedRange sqref="F14:I14" name="Range1_6"/>
    <protectedRange sqref="C16:I16" name="Range1_7"/>
    <protectedRange sqref="C18:I18" name="Range1_8"/>
    <protectedRange sqref="C20:I20" name="Range1_9"/>
    <protectedRange sqref="C22:F22" name="Range1_10"/>
    <protectedRange sqref="C24:G24" name="Range1_11"/>
    <protectedRange sqref="C26" name="Range1_12"/>
  </protectedRanges>
  <mergeCells count="73">
    <mergeCell ref="A10:B11"/>
    <mergeCell ref="C10:D10"/>
    <mergeCell ref="A2:D2"/>
    <mergeCell ref="A4:I4"/>
    <mergeCell ref="A6:B6"/>
    <mergeCell ref="C6:D6"/>
    <mergeCell ref="A8:B8"/>
    <mergeCell ref="C8:D8"/>
    <mergeCell ref="A12:B12"/>
    <mergeCell ref="C12:I12"/>
    <mergeCell ref="A14:B14"/>
    <mergeCell ref="C14:D14"/>
    <mergeCell ref="F14:I14"/>
    <mergeCell ref="A16:B16"/>
    <mergeCell ref="C16:I16"/>
    <mergeCell ref="A18:B18"/>
    <mergeCell ref="C18:I18"/>
    <mergeCell ref="A20:B20"/>
    <mergeCell ref="C20:I20"/>
    <mergeCell ref="A22:B22"/>
    <mergeCell ref="D22:F22"/>
    <mergeCell ref="G22:H22"/>
    <mergeCell ref="A24:B24"/>
    <mergeCell ref="D24:G24"/>
    <mergeCell ref="A26:B26"/>
    <mergeCell ref="G26:H26"/>
    <mergeCell ref="A28:D28"/>
    <mergeCell ref="E28:G28"/>
    <mergeCell ref="H28:I28"/>
    <mergeCell ref="A30:D30"/>
    <mergeCell ref="E30:G30"/>
    <mergeCell ref="H30:I30"/>
    <mergeCell ref="D31:G31"/>
    <mergeCell ref="A32:D32"/>
    <mergeCell ref="E32:G32"/>
    <mergeCell ref="H32:I32"/>
    <mergeCell ref="H40:I40"/>
    <mergeCell ref="A34:D34"/>
    <mergeCell ref="E34:G34"/>
    <mergeCell ref="H34:I34"/>
    <mergeCell ref="A36:D36"/>
    <mergeCell ref="E36:G36"/>
    <mergeCell ref="H36:I36"/>
    <mergeCell ref="C45:D45"/>
    <mergeCell ref="F45:G45"/>
    <mergeCell ref="C46:I46"/>
    <mergeCell ref="C37:D37"/>
    <mergeCell ref="F37:G37"/>
    <mergeCell ref="A38:D38"/>
    <mergeCell ref="E38:G38"/>
    <mergeCell ref="H38:I38"/>
    <mergeCell ref="A40:D40"/>
    <mergeCell ref="E40:G40"/>
    <mergeCell ref="A48:B48"/>
    <mergeCell ref="C48:E48"/>
    <mergeCell ref="H48:I48"/>
    <mergeCell ref="A1:C1"/>
    <mergeCell ref="C53:H53"/>
    <mergeCell ref="G62:I62"/>
    <mergeCell ref="A46:B46"/>
    <mergeCell ref="A44:B44"/>
    <mergeCell ref="C44:D44"/>
    <mergeCell ref="F44:I44"/>
    <mergeCell ref="G63:H63"/>
    <mergeCell ref="A50:B50"/>
    <mergeCell ref="C50:I50"/>
    <mergeCell ref="A52:B52"/>
    <mergeCell ref="C52:I52"/>
    <mergeCell ref="B55:E55"/>
    <mergeCell ref="B56:I56"/>
    <mergeCell ref="B57:H57"/>
    <mergeCell ref="B58:I58"/>
    <mergeCell ref="B59:I59"/>
  </mergeCells>
  <conditionalFormatting sqref="H29">
    <cfRule type="cellIs" priority="2" dxfId="4" operator="equal" stopIfTrue="1">
      <formula>"DA"</formula>
    </cfRule>
  </conditionalFormatting>
  <conditionalFormatting sqref="H2">
    <cfRule type="cellIs" priority="3" dxfId="0" operator="lessThan" stopIfTrue="1">
      <formula>#REF!</formula>
    </cfRule>
  </conditionalFormatting>
  <conditionalFormatting sqref="E2">
    <cfRule type="cellIs" priority="1" dxfId="0" operator="lessThan" stopIfTrue="1">
      <formula>#REF!</formula>
    </cfRule>
  </conditionalFormatting>
  <hyperlinks>
    <hyperlink ref="C18" r:id="rId1" display="ah@autohrvatska.hr"/>
    <hyperlink ref="C20" r:id="rId2" display="www.autohrvatska.hr"/>
    <hyperlink ref="C50" r:id="rId3" display="mkorpar@autohrvatska.hr"/>
  </hyperlinks>
  <printOptions/>
  <pageMargins left="0.75" right="0.75" top="1" bottom="1" header="0.5" footer="0.5"/>
  <pageSetup horizontalDpi="600" verticalDpi="600" orientation="portrait" paperSize="9" scale="77" r:id="rId4"/>
</worksheet>
</file>

<file path=xl/worksheets/sheet2.xml><?xml version="1.0" encoding="utf-8"?>
<worksheet xmlns="http://schemas.openxmlformats.org/spreadsheetml/2006/main" xmlns:r="http://schemas.openxmlformats.org/officeDocument/2006/relationships">
  <dimension ref="A1:L123"/>
  <sheetViews>
    <sheetView view="pageBreakPreview" zoomScale="110" zoomScaleSheetLayoutView="110" zoomScalePageLayoutView="0" workbookViewId="0" topLeftCell="A61">
      <selection activeCell="A34" sqref="A34:H34"/>
    </sheetView>
  </sheetViews>
  <sheetFormatPr defaultColWidth="9.140625" defaultRowHeight="12.75"/>
  <cols>
    <col min="1" max="9" width="9.140625" style="49" customWidth="1"/>
    <col min="10" max="11" width="9.8515625" style="49" bestFit="1" customWidth="1"/>
    <col min="12" max="16384" width="9.140625" style="49" customWidth="1"/>
  </cols>
  <sheetData>
    <row r="1" spans="1:11" ht="12.75" customHeight="1">
      <c r="A1" s="217" t="s">
        <v>153</v>
      </c>
      <c r="B1" s="217"/>
      <c r="C1" s="217"/>
      <c r="D1" s="217"/>
      <c r="E1" s="217"/>
      <c r="F1" s="217"/>
      <c r="G1" s="217"/>
      <c r="H1" s="217"/>
      <c r="I1" s="217"/>
      <c r="J1" s="217"/>
      <c r="K1" s="217"/>
    </row>
    <row r="2" spans="1:11" ht="12.75" customHeight="1">
      <c r="A2" s="218" t="s">
        <v>341</v>
      </c>
      <c r="B2" s="218"/>
      <c r="C2" s="218"/>
      <c r="D2" s="218"/>
      <c r="E2" s="218"/>
      <c r="F2" s="218"/>
      <c r="G2" s="218"/>
      <c r="H2" s="218"/>
      <c r="I2" s="218"/>
      <c r="J2" s="218"/>
      <c r="K2" s="218"/>
    </row>
    <row r="3" spans="1:11" ht="12.75" customHeight="1">
      <c r="A3" s="219" t="s">
        <v>342</v>
      </c>
      <c r="B3" s="220"/>
      <c r="C3" s="220"/>
      <c r="D3" s="220"/>
      <c r="E3" s="220"/>
      <c r="F3" s="220"/>
      <c r="G3" s="220"/>
      <c r="H3" s="220"/>
      <c r="I3" s="220"/>
      <c r="J3" s="220"/>
      <c r="K3" s="221"/>
    </row>
    <row r="4" spans="1:11" ht="22.5">
      <c r="A4" s="222" t="s">
        <v>59</v>
      </c>
      <c r="B4" s="223"/>
      <c r="C4" s="223"/>
      <c r="D4" s="223"/>
      <c r="E4" s="223"/>
      <c r="F4" s="223"/>
      <c r="G4" s="223"/>
      <c r="H4" s="224"/>
      <c r="I4" s="55" t="s">
        <v>278</v>
      </c>
      <c r="J4" s="56" t="s">
        <v>319</v>
      </c>
      <c r="K4" s="57" t="s">
        <v>320</v>
      </c>
    </row>
    <row r="5" spans="1:11" ht="12.75">
      <c r="A5" s="207">
        <v>1</v>
      </c>
      <c r="B5" s="207"/>
      <c r="C5" s="207"/>
      <c r="D5" s="207"/>
      <c r="E5" s="207"/>
      <c r="F5" s="207"/>
      <c r="G5" s="207"/>
      <c r="H5" s="207"/>
      <c r="I5" s="54">
        <v>2</v>
      </c>
      <c r="J5" s="53">
        <v>3</v>
      </c>
      <c r="K5" s="53">
        <v>4</v>
      </c>
    </row>
    <row r="6" spans="1:11" ht="12.75">
      <c r="A6" s="208"/>
      <c r="B6" s="209"/>
      <c r="C6" s="209"/>
      <c r="D6" s="209"/>
      <c r="E6" s="209"/>
      <c r="F6" s="209"/>
      <c r="G6" s="209"/>
      <c r="H6" s="209"/>
      <c r="I6" s="209"/>
      <c r="J6" s="209"/>
      <c r="K6" s="210"/>
    </row>
    <row r="7" spans="1:11" ht="12.75">
      <c r="A7" s="211" t="s">
        <v>60</v>
      </c>
      <c r="B7" s="212"/>
      <c r="C7" s="212"/>
      <c r="D7" s="212"/>
      <c r="E7" s="212"/>
      <c r="F7" s="212"/>
      <c r="G7" s="212"/>
      <c r="H7" s="213"/>
      <c r="I7" s="3">
        <v>1</v>
      </c>
      <c r="J7" s="6"/>
      <c r="K7" s="6"/>
    </row>
    <row r="8" spans="1:11" ht="12.75">
      <c r="A8" s="214" t="s">
        <v>13</v>
      </c>
      <c r="B8" s="215"/>
      <c r="C8" s="215"/>
      <c r="D8" s="215"/>
      <c r="E8" s="215"/>
      <c r="F8" s="215"/>
      <c r="G8" s="215"/>
      <c r="H8" s="216"/>
      <c r="I8" s="1">
        <v>2</v>
      </c>
      <c r="J8" s="50">
        <v>384864396</v>
      </c>
      <c r="K8" s="50">
        <f>K9+K16+K26+K35+K39</f>
        <v>402648402</v>
      </c>
    </row>
    <row r="9" spans="1:11" ht="12.75">
      <c r="A9" s="225" t="s">
        <v>205</v>
      </c>
      <c r="B9" s="226"/>
      <c r="C9" s="226"/>
      <c r="D9" s="226"/>
      <c r="E9" s="226"/>
      <c r="F9" s="226"/>
      <c r="G9" s="226"/>
      <c r="H9" s="227"/>
      <c r="I9" s="1">
        <v>3</v>
      </c>
      <c r="J9" s="50">
        <v>155759</v>
      </c>
      <c r="K9" s="50">
        <f>SUM(K10:K15)</f>
        <v>629953</v>
      </c>
    </row>
    <row r="10" spans="1:11" ht="12.75">
      <c r="A10" s="225" t="s">
        <v>112</v>
      </c>
      <c r="B10" s="226"/>
      <c r="C10" s="226"/>
      <c r="D10" s="226"/>
      <c r="E10" s="226"/>
      <c r="F10" s="226"/>
      <c r="G10" s="226"/>
      <c r="H10" s="227"/>
      <c r="I10" s="1">
        <v>4</v>
      </c>
      <c r="J10" s="7"/>
      <c r="K10" s="7"/>
    </row>
    <row r="11" spans="1:11" ht="12.75">
      <c r="A11" s="225" t="s">
        <v>14</v>
      </c>
      <c r="B11" s="226"/>
      <c r="C11" s="226"/>
      <c r="D11" s="226"/>
      <c r="E11" s="226"/>
      <c r="F11" s="226"/>
      <c r="G11" s="226"/>
      <c r="H11" s="227"/>
      <c r="I11" s="1">
        <v>5</v>
      </c>
      <c r="J11" s="7">
        <v>155759</v>
      </c>
      <c r="K11" s="7">
        <v>629953</v>
      </c>
    </row>
    <row r="12" spans="1:11" ht="12.75">
      <c r="A12" s="225" t="s">
        <v>113</v>
      </c>
      <c r="B12" s="226"/>
      <c r="C12" s="226"/>
      <c r="D12" s="226"/>
      <c r="E12" s="226"/>
      <c r="F12" s="226"/>
      <c r="G12" s="226"/>
      <c r="H12" s="227"/>
      <c r="I12" s="1">
        <v>6</v>
      </c>
      <c r="J12" s="7"/>
      <c r="K12" s="7"/>
    </row>
    <row r="13" spans="1:11" ht="12.75">
      <c r="A13" s="225" t="s">
        <v>208</v>
      </c>
      <c r="B13" s="226"/>
      <c r="C13" s="226"/>
      <c r="D13" s="226"/>
      <c r="E13" s="226"/>
      <c r="F13" s="226"/>
      <c r="G13" s="226"/>
      <c r="H13" s="227"/>
      <c r="I13" s="1">
        <v>7</v>
      </c>
      <c r="J13" s="7"/>
      <c r="K13" s="7"/>
    </row>
    <row r="14" spans="1:11" ht="12.75">
      <c r="A14" s="225" t="s">
        <v>209</v>
      </c>
      <c r="B14" s="226"/>
      <c r="C14" s="226"/>
      <c r="D14" s="226"/>
      <c r="E14" s="226"/>
      <c r="F14" s="226"/>
      <c r="G14" s="226"/>
      <c r="H14" s="227"/>
      <c r="I14" s="1">
        <v>8</v>
      </c>
      <c r="J14" s="7"/>
      <c r="K14" s="7"/>
    </row>
    <row r="15" spans="1:11" ht="12.75">
      <c r="A15" s="225" t="s">
        <v>210</v>
      </c>
      <c r="B15" s="226"/>
      <c r="C15" s="226"/>
      <c r="D15" s="226"/>
      <c r="E15" s="226"/>
      <c r="F15" s="226"/>
      <c r="G15" s="226"/>
      <c r="H15" s="227"/>
      <c r="I15" s="1">
        <v>9</v>
      </c>
      <c r="J15" s="7"/>
      <c r="K15" s="7"/>
    </row>
    <row r="16" spans="1:11" ht="12.75">
      <c r="A16" s="225" t="s">
        <v>206</v>
      </c>
      <c r="B16" s="226"/>
      <c r="C16" s="226"/>
      <c r="D16" s="226"/>
      <c r="E16" s="226"/>
      <c r="F16" s="226"/>
      <c r="G16" s="226"/>
      <c r="H16" s="227"/>
      <c r="I16" s="1">
        <v>10</v>
      </c>
      <c r="J16" s="50">
        <v>199088957</v>
      </c>
      <c r="K16" s="50">
        <f>SUM(K17:K25)</f>
        <v>257963583</v>
      </c>
    </row>
    <row r="17" spans="1:11" ht="12.75">
      <c r="A17" s="225" t="s">
        <v>211</v>
      </c>
      <c r="B17" s="226"/>
      <c r="C17" s="226"/>
      <c r="D17" s="226"/>
      <c r="E17" s="226"/>
      <c r="F17" s="226"/>
      <c r="G17" s="226"/>
      <c r="H17" s="227"/>
      <c r="I17" s="1">
        <v>11</v>
      </c>
      <c r="J17" s="7">
        <v>51427135</v>
      </c>
      <c r="K17" s="7">
        <v>69489570</v>
      </c>
    </row>
    <row r="18" spans="1:11" ht="12.75">
      <c r="A18" s="225" t="s">
        <v>247</v>
      </c>
      <c r="B18" s="226"/>
      <c r="C18" s="226"/>
      <c r="D18" s="226"/>
      <c r="E18" s="226"/>
      <c r="F18" s="226"/>
      <c r="G18" s="226"/>
      <c r="H18" s="227"/>
      <c r="I18" s="1">
        <v>12</v>
      </c>
      <c r="J18" s="7">
        <v>11001103</v>
      </c>
      <c r="K18" s="7">
        <v>13050034</v>
      </c>
    </row>
    <row r="19" spans="1:11" ht="12.75">
      <c r="A19" s="225" t="s">
        <v>212</v>
      </c>
      <c r="B19" s="226"/>
      <c r="C19" s="226"/>
      <c r="D19" s="226"/>
      <c r="E19" s="226"/>
      <c r="F19" s="226"/>
      <c r="G19" s="226"/>
      <c r="H19" s="227"/>
      <c r="I19" s="1">
        <v>13</v>
      </c>
      <c r="J19" s="7">
        <v>1482291</v>
      </c>
      <c r="K19" s="7">
        <v>1433089</v>
      </c>
    </row>
    <row r="20" spans="1:11" ht="12.75">
      <c r="A20" s="225" t="s">
        <v>27</v>
      </c>
      <c r="B20" s="226"/>
      <c r="C20" s="226"/>
      <c r="D20" s="226"/>
      <c r="E20" s="226"/>
      <c r="F20" s="226"/>
      <c r="G20" s="226"/>
      <c r="H20" s="227"/>
      <c r="I20" s="1">
        <v>14</v>
      </c>
      <c r="J20" s="7">
        <v>94297</v>
      </c>
      <c r="K20" s="7">
        <v>168434</v>
      </c>
    </row>
    <row r="21" spans="1:11" ht="12.75">
      <c r="A21" s="225" t="s">
        <v>28</v>
      </c>
      <c r="B21" s="226"/>
      <c r="C21" s="226"/>
      <c r="D21" s="226"/>
      <c r="E21" s="226"/>
      <c r="F21" s="226"/>
      <c r="G21" s="226"/>
      <c r="H21" s="227"/>
      <c r="I21" s="1">
        <v>15</v>
      </c>
      <c r="J21" s="7"/>
      <c r="K21" s="7"/>
    </row>
    <row r="22" spans="1:11" ht="12.75">
      <c r="A22" s="225" t="s">
        <v>72</v>
      </c>
      <c r="B22" s="226"/>
      <c r="C22" s="226"/>
      <c r="D22" s="226"/>
      <c r="E22" s="226"/>
      <c r="F22" s="226"/>
      <c r="G22" s="226"/>
      <c r="H22" s="227"/>
      <c r="I22" s="1">
        <v>16</v>
      </c>
      <c r="J22" s="7">
        <v>150000</v>
      </c>
      <c r="K22" s="7"/>
    </row>
    <row r="23" spans="1:11" ht="12.75">
      <c r="A23" s="225" t="s">
        <v>73</v>
      </c>
      <c r="B23" s="226"/>
      <c r="C23" s="226"/>
      <c r="D23" s="226"/>
      <c r="E23" s="226"/>
      <c r="F23" s="226"/>
      <c r="G23" s="226"/>
      <c r="H23" s="227"/>
      <c r="I23" s="1">
        <v>17</v>
      </c>
      <c r="J23" s="7">
        <v>2968206</v>
      </c>
      <c r="K23" s="7">
        <v>12593912</v>
      </c>
    </row>
    <row r="24" spans="1:11" ht="12.75">
      <c r="A24" s="225" t="s">
        <v>74</v>
      </c>
      <c r="B24" s="226"/>
      <c r="C24" s="226"/>
      <c r="D24" s="226"/>
      <c r="E24" s="226"/>
      <c r="F24" s="226"/>
      <c r="G24" s="226"/>
      <c r="H24" s="227"/>
      <c r="I24" s="1">
        <v>18</v>
      </c>
      <c r="J24" s="7">
        <v>7385809</v>
      </c>
      <c r="K24" s="7">
        <v>5804138</v>
      </c>
    </row>
    <row r="25" spans="1:11" ht="12.75">
      <c r="A25" s="225" t="s">
        <v>75</v>
      </c>
      <c r="B25" s="226"/>
      <c r="C25" s="226"/>
      <c r="D25" s="226"/>
      <c r="E25" s="226"/>
      <c r="F25" s="226"/>
      <c r="G25" s="226"/>
      <c r="H25" s="227"/>
      <c r="I25" s="1">
        <v>19</v>
      </c>
      <c r="J25" s="7">
        <v>124580116</v>
      </c>
      <c r="K25" s="7">
        <v>155424406</v>
      </c>
    </row>
    <row r="26" spans="1:11" ht="12.75">
      <c r="A26" s="225" t="s">
        <v>190</v>
      </c>
      <c r="B26" s="226"/>
      <c r="C26" s="226"/>
      <c r="D26" s="226"/>
      <c r="E26" s="226"/>
      <c r="F26" s="226"/>
      <c r="G26" s="226"/>
      <c r="H26" s="227"/>
      <c r="I26" s="1">
        <v>20</v>
      </c>
      <c r="J26" s="50">
        <v>184830029</v>
      </c>
      <c r="K26" s="50">
        <f>SUM(K27:K34)</f>
        <v>143517892</v>
      </c>
    </row>
    <row r="27" spans="1:11" ht="12.75">
      <c r="A27" s="225" t="s">
        <v>76</v>
      </c>
      <c r="B27" s="226"/>
      <c r="C27" s="226"/>
      <c r="D27" s="226"/>
      <c r="E27" s="226"/>
      <c r="F27" s="226"/>
      <c r="G27" s="226"/>
      <c r="H27" s="227"/>
      <c r="I27" s="1">
        <v>21</v>
      </c>
      <c r="J27" s="7">
        <v>184829621</v>
      </c>
      <c r="K27" s="7">
        <v>143478502</v>
      </c>
    </row>
    <row r="28" spans="1:11" ht="12.75">
      <c r="A28" s="225" t="s">
        <v>77</v>
      </c>
      <c r="B28" s="226"/>
      <c r="C28" s="226"/>
      <c r="D28" s="226"/>
      <c r="E28" s="226"/>
      <c r="F28" s="226"/>
      <c r="G28" s="226"/>
      <c r="H28" s="227"/>
      <c r="I28" s="1">
        <v>22</v>
      </c>
      <c r="J28" s="7"/>
      <c r="K28" s="7"/>
    </row>
    <row r="29" spans="1:11" ht="12.75">
      <c r="A29" s="225" t="s">
        <v>78</v>
      </c>
      <c r="B29" s="226"/>
      <c r="C29" s="226"/>
      <c r="D29" s="226"/>
      <c r="E29" s="226"/>
      <c r="F29" s="226"/>
      <c r="G29" s="226"/>
      <c r="H29" s="227"/>
      <c r="I29" s="1">
        <v>23</v>
      </c>
      <c r="J29" s="7"/>
      <c r="K29" s="7"/>
    </row>
    <row r="30" spans="1:11" ht="12.75">
      <c r="A30" s="225" t="s">
        <v>83</v>
      </c>
      <c r="B30" s="226"/>
      <c r="C30" s="226"/>
      <c r="D30" s="226"/>
      <c r="E30" s="226"/>
      <c r="F30" s="226"/>
      <c r="G30" s="226"/>
      <c r="H30" s="227"/>
      <c r="I30" s="1">
        <v>24</v>
      </c>
      <c r="J30" s="7"/>
      <c r="K30" s="7"/>
    </row>
    <row r="31" spans="1:11" ht="12.75">
      <c r="A31" s="225" t="s">
        <v>84</v>
      </c>
      <c r="B31" s="226"/>
      <c r="C31" s="226"/>
      <c r="D31" s="226"/>
      <c r="E31" s="226"/>
      <c r="F31" s="226"/>
      <c r="G31" s="226"/>
      <c r="H31" s="227"/>
      <c r="I31" s="1">
        <v>25</v>
      </c>
      <c r="J31" s="7">
        <v>408</v>
      </c>
      <c r="K31" s="7">
        <v>39390</v>
      </c>
    </row>
    <row r="32" spans="1:11" ht="12.75">
      <c r="A32" s="225" t="s">
        <v>85</v>
      </c>
      <c r="B32" s="226"/>
      <c r="C32" s="226"/>
      <c r="D32" s="226"/>
      <c r="E32" s="226"/>
      <c r="F32" s="226"/>
      <c r="G32" s="226"/>
      <c r="H32" s="227"/>
      <c r="I32" s="1">
        <v>26</v>
      </c>
      <c r="J32" s="7"/>
      <c r="K32" s="7"/>
    </row>
    <row r="33" spans="1:11" ht="12.75">
      <c r="A33" s="225" t="s">
        <v>79</v>
      </c>
      <c r="B33" s="226"/>
      <c r="C33" s="226"/>
      <c r="D33" s="226"/>
      <c r="E33" s="226"/>
      <c r="F33" s="226"/>
      <c r="G33" s="226"/>
      <c r="H33" s="227"/>
      <c r="I33" s="1">
        <v>27</v>
      </c>
      <c r="J33" s="7"/>
      <c r="K33" s="7"/>
    </row>
    <row r="34" spans="1:11" ht="12.75">
      <c r="A34" s="225" t="s">
        <v>183</v>
      </c>
      <c r="B34" s="226"/>
      <c r="C34" s="226"/>
      <c r="D34" s="226"/>
      <c r="E34" s="226"/>
      <c r="F34" s="226"/>
      <c r="G34" s="226"/>
      <c r="H34" s="227"/>
      <c r="I34" s="1">
        <v>28</v>
      </c>
      <c r="J34" s="7"/>
      <c r="K34" s="7"/>
    </row>
    <row r="35" spans="1:11" ht="12.75">
      <c r="A35" s="225" t="s">
        <v>184</v>
      </c>
      <c r="B35" s="226"/>
      <c r="C35" s="226"/>
      <c r="D35" s="226"/>
      <c r="E35" s="226"/>
      <c r="F35" s="226"/>
      <c r="G35" s="226"/>
      <c r="H35" s="227"/>
      <c r="I35" s="1">
        <v>29</v>
      </c>
      <c r="J35" s="50">
        <v>789651</v>
      </c>
      <c r="K35" s="50">
        <f>SUM(K36:K38)</f>
        <v>536974</v>
      </c>
    </row>
    <row r="36" spans="1:11" ht="12.75">
      <c r="A36" s="225" t="s">
        <v>80</v>
      </c>
      <c r="B36" s="226"/>
      <c r="C36" s="226"/>
      <c r="D36" s="226"/>
      <c r="E36" s="226"/>
      <c r="F36" s="226"/>
      <c r="G36" s="226"/>
      <c r="H36" s="227"/>
      <c r="I36" s="1">
        <v>30</v>
      </c>
      <c r="J36" s="7"/>
      <c r="K36" s="7"/>
    </row>
    <row r="37" spans="1:11" ht="12.75">
      <c r="A37" s="225" t="s">
        <v>81</v>
      </c>
      <c r="B37" s="226"/>
      <c r="C37" s="226"/>
      <c r="D37" s="226"/>
      <c r="E37" s="226"/>
      <c r="F37" s="226"/>
      <c r="G37" s="226"/>
      <c r="H37" s="227"/>
      <c r="I37" s="1">
        <v>31</v>
      </c>
      <c r="J37" s="7"/>
      <c r="K37" s="7"/>
    </row>
    <row r="38" spans="1:11" ht="12.75">
      <c r="A38" s="225" t="s">
        <v>82</v>
      </c>
      <c r="B38" s="226"/>
      <c r="C38" s="226"/>
      <c r="D38" s="226"/>
      <c r="E38" s="226"/>
      <c r="F38" s="226"/>
      <c r="G38" s="226"/>
      <c r="H38" s="227"/>
      <c r="I38" s="1">
        <v>32</v>
      </c>
      <c r="J38" s="7">
        <v>789651</v>
      </c>
      <c r="K38" s="7">
        <v>536974</v>
      </c>
    </row>
    <row r="39" spans="1:11" ht="12.75">
      <c r="A39" s="225" t="s">
        <v>185</v>
      </c>
      <c r="B39" s="226"/>
      <c r="C39" s="226"/>
      <c r="D39" s="226"/>
      <c r="E39" s="226"/>
      <c r="F39" s="226"/>
      <c r="G39" s="226"/>
      <c r="H39" s="227"/>
      <c r="I39" s="1">
        <v>33</v>
      </c>
      <c r="J39" s="7"/>
      <c r="K39" s="7"/>
    </row>
    <row r="40" spans="1:11" ht="12.75">
      <c r="A40" s="214" t="s">
        <v>240</v>
      </c>
      <c r="B40" s="215"/>
      <c r="C40" s="215"/>
      <c r="D40" s="215"/>
      <c r="E40" s="215"/>
      <c r="F40" s="215"/>
      <c r="G40" s="215"/>
      <c r="H40" s="216"/>
      <c r="I40" s="1">
        <v>34</v>
      </c>
      <c r="J40" s="50">
        <v>14248181</v>
      </c>
      <c r="K40" s="50">
        <f>K41+K49+K56+K64</f>
        <v>40077151</v>
      </c>
    </row>
    <row r="41" spans="1:11" ht="12.75">
      <c r="A41" s="225" t="s">
        <v>100</v>
      </c>
      <c r="B41" s="226"/>
      <c r="C41" s="226"/>
      <c r="D41" s="226"/>
      <c r="E41" s="226"/>
      <c r="F41" s="226"/>
      <c r="G41" s="226"/>
      <c r="H41" s="227"/>
      <c r="I41" s="1">
        <v>35</v>
      </c>
      <c r="J41" s="50">
        <v>1453183</v>
      </c>
      <c r="K41" s="50">
        <f>SUM(K42:K48)</f>
        <v>504120</v>
      </c>
    </row>
    <row r="42" spans="1:11" ht="12.75">
      <c r="A42" s="225" t="s">
        <v>117</v>
      </c>
      <c r="B42" s="226"/>
      <c r="C42" s="226"/>
      <c r="D42" s="226"/>
      <c r="E42" s="226"/>
      <c r="F42" s="226"/>
      <c r="G42" s="226"/>
      <c r="H42" s="227"/>
      <c r="I42" s="1">
        <v>36</v>
      </c>
      <c r="J42" s="7"/>
      <c r="K42" s="7"/>
    </row>
    <row r="43" spans="1:11" ht="12.75">
      <c r="A43" s="225" t="s">
        <v>118</v>
      </c>
      <c r="B43" s="226"/>
      <c r="C43" s="226"/>
      <c r="D43" s="226"/>
      <c r="E43" s="226"/>
      <c r="F43" s="226"/>
      <c r="G43" s="226"/>
      <c r="H43" s="227"/>
      <c r="I43" s="1">
        <v>37</v>
      </c>
      <c r="J43" s="7"/>
      <c r="K43" s="7"/>
    </row>
    <row r="44" spans="1:11" ht="12.75">
      <c r="A44" s="225" t="s">
        <v>86</v>
      </c>
      <c r="B44" s="226"/>
      <c r="C44" s="226"/>
      <c r="D44" s="226"/>
      <c r="E44" s="226"/>
      <c r="F44" s="226"/>
      <c r="G44" s="226"/>
      <c r="H44" s="227"/>
      <c r="I44" s="1">
        <v>38</v>
      </c>
      <c r="J44" s="7"/>
      <c r="K44" s="7"/>
    </row>
    <row r="45" spans="1:11" ht="12.75">
      <c r="A45" s="225" t="s">
        <v>87</v>
      </c>
      <c r="B45" s="226"/>
      <c r="C45" s="226"/>
      <c r="D45" s="226"/>
      <c r="E45" s="226"/>
      <c r="F45" s="226"/>
      <c r="G45" s="226"/>
      <c r="H45" s="227"/>
      <c r="I45" s="1">
        <v>39</v>
      </c>
      <c r="J45" s="7">
        <v>1453183</v>
      </c>
      <c r="K45" s="7">
        <v>504120</v>
      </c>
    </row>
    <row r="46" spans="1:11" ht="12.75">
      <c r="A46" s="225" t="s">
        <v>88</v>
      </c>
      <c r="B46" s="226"/>
      <c r="C46" s="226"/>
      <c r="D46" s="226"/>
      <c r="E46" s="226"/>
      <c r="F46" s="226"/>
      <c r="G46" s="226"/>
      <c r="H46" s="227"/>
      <c r="I46" s="1">
        <v>40</v>
      </c>
      <c r="J46" s="7"/>
      <c r="K46" s="7"/>
    </row>
    <row r="47" spans="1:11" ht="12.75">
      <c r="A47" s="225" t="s">
        <v>89</v>
      </c>
      <c r="B47" s="226"/>
      <c r="C47" s="226"/>
      <c r="D47" s="226"/>
      <c r="E47" s="226"/>
      <c r="F47" s="226"/>
      <c r="G47" s="226"/>
      <c r="H47" s="227"/>
      <c r="I47" s="1">
        <v>41</v>
      </c>
      <c r="J47" s="7"/>
      <c r="K47" s="7"/>
    </row>
    <row r="48" spans="1:11" ht="12.75">
      <c r="A48" s="225" t="s">
        <v>90</v>
      </c>
      <c r="B48" s="226"/>
      <c r="C48" s="226"/>
      <c r="D48" s="226"/>
      <c r="E48" s="226"/>
      <c r="F48" s="226"/>
      <c r="G48" s="226"/>
      <c r="H48" s="227"/>
      <c r="I48" s="1">
        <v>42</v>
      </c>
      <c r="J48" s="7"/>
      <c r="K48" s="7"/>
    </row>
    <row r="49" spans="1:11" ht="12.75">
      <c r="A49" s="225" t="s">
        <v>101</v>
      </c>
      <c r="B49" s="226"/>
      <c r="C49" s="226"/>
      <c r="D49" s="226"/>
      <c r="E49" s="226"/>
      <c r="F49" s="226"/>
      <c r="G49" s="226"/>
      <c r="H49" s="227"/>
      <c r="I49" s="1">
        <v>43</v>
      </c>
      <c r="J49" s="50">
        <v>7968342</v>
      </c>
      <c r="K49" s="50">
        <f>SUM(K50:K55)</f>
        <v>15049392</v>
      </c>
    </row>
    <row r="50" spans="1:11" ht="12.75">
      <c r="A50" s="225" t="s">
        <v>200</v>
      </c>
      <c r="B50" s="226"/>
      <c r="C50" s="226"/>
      <c r="D50" s="226"/>
      <c r="E50" s="226"/>
      <c r="F50" s="226"/>
      <c r="G50" s="226"/>
      <c r="H50" s="227"/>
      <c r="I50" s="1">
        <v>44</v>
      </c>
      <c r="J50" s="7">
        <v>6355582</v>
      </c>
      <c r="K50" s="7">
        <v>9228966</v>
      </c>
    </row>
    <row r="51" spans="1:11" ht="12.75">
      <c r="A51" s="225" t="s">
        <v>201</v>
      </c>
      <c r="B51" s="226"/>
      <c r="C51" s="226"/>
      <c r="D51" s="226"/>
      <c r="E51" s="226"/>
      <c r="F51" s="226"/>
      <c r="G51" s="226"/>
      <c r="H51" s="227"/>
      <c r="I51" s="1">
        <v>45</v>
      </c>
      <c r="J51" s="7">
        <v>1064532</v>
      </c>
      <c r="K51" s="7">
        <v>1485793</v>
      </c>
    </row>
    <row r="52" spans="1:11" ht="12.75">
      <c r="A52" s="225" t="s">
        <v>202</v>
      </c>
      <c r="B52" s="226"/>
      <c r="C52" s="226"/>
      <c r="D52" s="226"/>
      <c r="E52" s="226"/>
      <c r="F52" s="226"/>
      <c r="G52" s="226"/>
      <c r="H52" s="227"/>
      <c r="I52" s="1">
        <v>46</v>
      </c>
      <c r="J52" s="7"/>
      <c r="K52" s="7"/>
    </row>
    <row r="53" spans="1:11" ht="12.75">
      <c r="A53" s="225" t="s">
        <v>203</v>
      </c>
      <c r="B53" s="226"/>
      <c r="C53" s="226"/>
      <c r="D53" s="226"/>
      <c r="E53" s="226"/>
      <c r="F53" s="226"/>
      <c r="G53" s="226"/>
      <c r="H53" s="227"/>
      <c r="I53" s="1">
        <v>47</v>
      </c>
      <c r="J53" s="7">
        <v>14056</v>
      </c>
      <c r="K53" s="7">
        <v>19846</v>
      </c>
    </row>
    <row r="54" spans="1:11" ht="12.75">
      <c r="A54" s="225" t="s">
        <v>10</v>
      </c>
      <c r="B54" s="226"/>
      <c r="C54" s="226"/>
      <c r="D54" s="226"/>
      <c r="E54" s="226"/>
      <c r="F54" s="226"/>
      <c r="G54" s="226"/>
      <c r="H54" s="227"/>
      <c r="I54" s="1">
        <v>48</v>
      </c>
      <c r="J54" s="7">
        <v>349961</v>
      </c>
      <c r="K54" s="7">
        <v>623035</v>
      </c>
    </row>
    <row r="55" spans="1:11" ht="12.75">
      <c r="A55" s="225" t="s">
        <v>11</v>
      </c>
      <c r="B55" s="226"/>
      <c r="C55" s="226"/>
      <c r="D55" s="226"/>
      <c r="E55" s="226"/>
      <c r="F55" s="226"/>
      <c r="G55" s="226"/>
      <c r="H55" s="227"/>
      <c r="I55" s="1">
        <v>49</v>
      </c>
      <c r="J55" s="7">
        <v>184211</v>
      </c>
      <c r="K55" s="7">
        <f>3531616+160136</f>
        <v>3691752</v>
      </c>
    </row>
    <row r="56" spans="1:11" ht="12.75">
      <c r="A56" s="225" t="s">
        <v>102</v>
      </c>
      <c r="B56" s="226"/>
      <c r="C56" s="226"/>
      <c r="D56" s="226"/>
      <c r="E56" s="226"/>
      <c r="F56" s="226"/>
      <c r="G56" s="226"/>
      <c r="H56" s="227"/>
      <c r="I56" s="1">
        <v>50</v>
      </c>
      <c r="J56" s="50">
        <v>4568071</v>
      </c>
      <c r="K56" s="50">
        <f>SUM(K57:K63)</f>
        <v>21500211</v>
      </c>
    </row>
    <row r="57" spans="1:11" ht="12.75">
      <c r="A57" s="225" t="s">
        <v>76</v>
      </c>
      <c r="B57" s="226"/>
      <c r="C57" s="226"/>
      <c r="D57" s="226"/>
      <c r="E57" s="226"/>
      <c r="F57" s="226"/>
      <c r="G57" s="226"/>
      <c r="H57" s="227"/>
      <c r="I57" s="1">
        <v>51</v>
      </c>
      <c r="J57" s="7"/>
      <c r="K57" s="7"/>
    </row>
    <row r="58" spans="1:11" ht="12.75">
      <c r="A58" s="225" t="s">
        <v>77</v>
      </c>
      <c r="B58" s="226"/>
      <c r="C58" s="226"/>
      <c r="D58" s="226"/>
      <c r="E58" s="226"/>
      <c r="F58" s="226"/>
      <c r="G58" s="226"/>
      <c r="H58" s="227"/>
      <c r="I58" s="1">
        <v>52</v>
      </c>
      <c r="J58" s="7">
        <v>4568071</v>
      </c>
      <c r="K58" s="7">
        <v>21500000</v>
      </c>
    </row>
    <row r="59" spans="1:11" ht="12.75">
      <c r="A59" s="225" t="s">
        <v>242</v>
      </c>
      <c r="B59" s="226"/>
      <c r="C59" s="226"/>
      <c r="D59" s="226"/>
      <c r="E59" s="226"/>
      <c r="F59" s="226"/>
      <c r="G59" s="226"/>
      <c r="H59" s="227"/>
      <c r="I59" s="1">
        <v>53</v>
      </c>
      <c r="J59" s="7"/>
      <c r="K59" s="7"/>
    </row>
    <row r="60" spans="1:11" ht="12.75">
      <c r="A60" s="225" t="s">
        <v>83</v>
      </c>
      <c r="B60" s="226"/>
      <c r="C60" s="226"/>
      <c r="D60" s="226"/>
      <c r="E60" s="226"/>
      <c r="F60" s="226"/>
      <c r="G60" s="226"/>
      <c r="H60" s="227"/>
      <c r="I60" s="1">
        <v>54</v>
      </c>
      <c r="J60" s="7"/>
      <c r="K60" s="7"/>
    </row>
    <row r="61" spans="1:11" ht="12.75">
      <c r="A61" s="225" t="s">
        <v>84</v>
      </c>
      <c r="B61" s="226"/>
      <c r="C61" s="226"/>
      <c r="D61" s="226"/>
      <c r="E61" s="226"/>
      <c r="F61" s="226"/>
      <c r="G61" s="226"/>
      <c r="H61" s="227"/>
      <c r="I61" s="1">
        <v>55</v>
      </c>
      <c r="J61" s="7"/>
      <c r="K61" s="7"/>
    </row>
    <row r="62" spans="1:11" ht="12.75">
      <c r="A62" s="225" t="s">
        <v>85</v>
      </c>
      <c r="B62" s="226"/>
      <c r="C62" s="226"/>
      <c r="D62" s="226"/>
      <c r="E62" s="226"/>
      <c r="F62" s="226"/>
      <c r="G62" s="226"/>
      <c r="H62" s="227"/>
      <c r="I62" s="1">
        <v>56</v>
      </c>
      <c r="J62" s="7"/>
      <c r="K62" s="7">
        <v>211</v>
      </c>
    </row>
    <row r="63" spans="1:11" ht="12.75">
      <c r="A63" s="225" t="s">
        <v>46</v>
      </c>
      <c r="B63" s="226"/>
      <c r="C63" s="226"/>
      <c r="D63" s="226"/>
      <c r="E63" s="226"/>
      <c r="F63" s="226"/>
      <c r="G63" s="226"/>
      <c r="H63" s="227"/>
      <c r="I63" s="1">
        <v>57</v>
      </c>
      <c r="J63" s="7"/>
      <c r="K63" s="7"/>
    </row>
    <row r="64" spans="1:11" ht="12.75">
      <c r="A64" s="225" t="s">
        <v>207</v>
      </c>
      <c r="B64" s="226"/>
      <c r="C64" s="226"/>
      <c r="D64" s="226"/>
      <c r="E64" s="226"/>
      <c r="F64" s="226"/>
      <c r="G64" s="226"/>
      <c r="H64" s="227"/>
      <c r="I64" s="1">
        <v>58</v>
      </c>
      <c r="J64" s="7">
        <v>258585</v>
      </c>
      <c r="K64" s="7">
        <v>3023428</v>
      </c>
    </row>
    <row r="65" spans="1:11" ht="12.75">
      <c r="A65" s="214" t="s">
        <v>56</v>
      </c>
      <c r="B65" s="215"/>
      <c r="C65" s="215"/>
      <c r="D65" s="215"/>
      <c r="E65" s="215"/>
      <c r="F65" s="215"/>
      <c r="G65" s="215"/>
      <c r="H65" s="216"/>
      <c r="I65" s="1">
        <v>59</v>
      </c>
      <c r="J65" s="7">
        <v>250259</v>
      </c>
      <c r="K65" s="7">
        <v>1150900</v>
      </c>
    </row>
    <row r="66" spans="1:11" ht="12.75">
      <c r="A66" s="214" t="s">
        <v>241</v>
      </c>
      <c r="B66" s="215"/>
      <c r="C66" s="215"/>
      <c r="D66" s="215"/>
      <c r="E66" s="215"/>
      <c r="F66" s="215"/>
      <c r="G66" s="215"/>
      <c r="H66" s="216"/>
      <c r="I66" s="1">
        <v>60</v>
      </c>
      <c r="J66" s="50">
        <v>399362836</v>
      </c>
      <c r="K66" s="50">
        <f>K7+K8+K40+K65</f>
        <v>443876453</v>
      </c>
    </row>
    <row r="67" spans="1:11" ht="12.75">
      <c r="A67" s="228" t="s">
        <v>91</v>
      </c>
      <c r="B67" s="229"/>
      <c r="C67" s="229"/>
      <c r="D67" s="229"/>
      <c r="E67" s="229"/>
      <c r="F67" s="229"/>
      <c r="G67" s="229"/>
      <c r="H67" s="230"/>
      <c r="I67" s="4">
        <v>61</v>
      </c>
      <c r="J67" s="8">
        <v>93236676</v>
      </c>
      <c r="K67" s="8">
        <v>535820084</v>
      </c>
    </row>
    <row r="68" spans="1:11" ht="12.75">
      <c r="A68" s="231" t="s">
        <v>58</v>
      </c>
      <c r="B68" s="232"/>
      <c r="C68" s="232"/>
      <c r="D68" s="232"/>
      <c r="E68" s="232"/>
      <c r="F68" s="232"/>
      <c r="G68" s="232"/>
      <c r="H68" s="232"/>
      <c r="I68" s="232"/>
      <c r="J68" s="232"/>
      <c r="K68" s="233"/>
    </row>
    <row r="69" spans="1:11" ht="12.75">
      <c r="A69" s="211" t="s">
        <v>191</v>
      </c>
      <c r="B69" s="212"/>
      <c r="C69" s="212"/>
      <c r="D69" s="212"/>
      <c r="E69" s="212"/>
      <c r="F69" s="212"/>
      <c r="G69" s="212"/>
      <c r="H69" s="213"/>
      <c r="I69" s="3">
        <v>62</v>
      </c>
      <c r="J69" s="51">
        <v>382323200</v>
      </c>
      <c r="K69" s="51">
        <f>K70+K71+K72+K78+K79+K82+K85</f>
        <v>410992883</v>
      </c>
    </row>
    <row r="70" spans="1:11" ht="12.75">
      <c r="A70" s="225" t="s">
        <v>141</v>
      </c>
      <c r="B70" s="226"/>
      <c r="C70" s="226"/>
      <c r="D70" s="226"/>
      <c r="E70" s="226"/>
      <c r="F70" s="226"/>
      <c r="G70" s="226"/>
      <c r="H70" s="227"/>
      <c r="I70" s="1">
        <v>63</v>
      </c>
      <c r="J70" s="7">
        <v>60000000</v>
      </c>
      <c r="K70" s="7">
        <v>60000000</v>
      </c>
    </row>
    <row r="71" spans="1:11" ht="12.75">
      <c r="A71" s="225" t="s">
        <v>142</v>
      </c>
      <c r="B71" s="226"/>
      <c r="C71" s="226"/>
      <c r="D71" s="226"/>
      <c r="E71" s="226"/>
      <c r="F71" s="226"/>
      <c r="G71" s="226"/>
      <c r="H71" s="227"/>
      <c r="I71" s="1">
        <v>64</v>
      </c>
      <c r="J71" s="7">
        <v>37089626</v>
      </c>
      <c r="K71" s="7">
        <v>37089626</v>
      </c>
    </row>
    <row r="72" spans="1:11" ht="12.75">
      <c r="A72" s="225" t="s">
        <v>143</v>
      </c>
      <c r="B72" s="226"/>
      <c r="C72" s="226"/>
      <c r="D72" s="226"/>
      <c r="E72" s="226"/>
      <c r="F72" s="226"/>
      <c r="G72" s="226"/>
      <c r="H72" s="227"/>
      <c r="I72" s="1">
        <v>65</v>
      </c>
      <c r="J72" s="50">
        <v>59319736</v>
      </c>
      <c r="K72" s="50">
        <f>K73+K74-K75+K76+K77</f>
        <v>53908713</v>
      </c>
    </row>
    <row r="73" spans="1:11" ht="12.75">
      <c r="A73" s="225" t="s">
        <v>144</v>
      </c>
      <c r="B73" s="226"/>
      <c r="C73" s="226"/>
      <c r="D73" s="226"/>
      <c r="E73" s="226"/>
      <c r="F73" s="226"/>
      <c r="G73" s="226"/>
      <c r="H73" s="227"/>
      <c r="I73" s="1">
        <v>66</v>
      </c>
      <c r="J73" s="7">
        <v>3000000</v>
      </c>
      <c r="K73" s="7">
        <v>3000000</v>
      </c>
    </row>
    <row r="74" spans="1:11" ht="12.75">
      <c r="A74" s="225" t="s">
        <v>145</v>
      </c>
      <c r="B74" s="226"/>
      <c r="C74" s="226"/>
      <c r="D74" s="226"/>
      <c r="E74" s="226"/>
      <c r="F74" s="226"/>
      <c r="G74" s="226"/>
      <c r="H74" s="227"/>
      <c r="I74" s="1">
        <v>67</v>
      </c>
      <c r="J74" s="7">
        <v>6971246</v>
      </c>
      <c r="K74" s="7">
        <v>12382269</v>
      </c>
    </row>
    <row r="75" spans="1:11" ht="12.75">
      <c r="A75" s="225" t="s">
        <v>133</v>
      </c>
      <c r="B75" s="226"/>
      <c r="C75" s="226"/>
      <c r="D75" s="226"/>
      <c r="E75" s="226"/>
      <c r="F75" s="226"/>
      <c r="G75" s="226"/>
      <c r="H75" s="227"/>
      <c r="I75" s="1">
        <v>68</v>
      </c>
      <c r="J75" s="7">
        <v>6971246</v>
      </c>
      <c r="K75" s="7">
        <v>12382269</v>
      </c>
    </row>
    <row r="76" spans="1:11" ht="12.75">
      <c r="A76" s="225" t="s">
        <v>134</v>
      </c>
      <c r="B76" s="226"/>
      <c r="C76" s="226"/>
      <c r="D76" s="226"/>
      <c r="E76" s="226"/>
      <c r="F76" s="226"/>
      <c r="G76" s="226"/>
      <c r="H76" s="227"/>
      <c r="I76" s="1">
        <v>69</v>
      </c>
      <c r="J76" s="7">
        <v>15000000</v>
      </c>
      <c r="K76" s="7">
        <v>15000000</v>
      </c>
    </row>
    <row r="77" spans="1:11" ht="12.75">
      <c r="A77" s="225" t="s">
        <v>135</v>
      </c>
      <c r="B77" s="226"/>
      <c r="C77" s="226"/>
      <c r="D77" s="226"/>
      <c r="E77" s="226"/>
      <c r="F77" s="226"/>
      <c r="G77" s="226"/>
      <c r="H77" s="227"/>
      <c r="I77" s="1">
        <v>70</v>
      </c>
      <c r="J77" s="7">
        <v>41319736</v>
      </c>
      <c r="K77" s="7">
        <v>35908713</v>
      </c>
    </row>
    <row r="78" spans="1:11" ht="12.75">
      <c r="A78" s="225" t="s">
        <v>136</v>
      </c>
      <c r="B78" s="226"/>
      <c r="C78" s="226"/>
      <c r="D78" s="226"/>
      <c r="E78" s="226"/>
      <c r="F78" s="226"/>
      <c r="G78" s="226"/>
      <c r="H78" s="227"/>
      <c r="I78" s="1">
        <v>71</v>
      </c>
      <c r="J78" s="7">
        <v>487840</v>
      </c>
      <c r="K78" s="7">
        <v>50219</v>
      </c>
    </row>
    <row r="79" spans="1:11" ht="12.75">
      <c r="A79" s="225" t="s">
        <v>238</v>
      </c>
      <c r="B79" s="226"/>
      <c r="C79" s="226"/>
      <c r="D79" s="226"/>
      <c r="E79" s="226"/>
      <c r="F79" s="226"/>
      <c r="G79" s="226"/>
      <c r="H79" s="227"/>
      <c r="I79" s="1">
        <v>72</v>
      </c>
      <c r="J79" s="50">
        <v>183425366</v>
      </c>
      <c r="K79" s="50">
        <f>K80-K81</f>
        <v>213985356</v>
      </c>
    </row>
    <row r="80" spans="1:11" ht="12.75">
      <c r="A80" s="234" t="s">
        <v>169</v>
      </c>
      <c r="B80" s="235"/>
      <c r="C80" s="235"/>
      <c r="D80" s="235"/>
      <c r="E80" s="235"/>
      <c r="F80" s="235"/>
      <c r="G80" s="235"/>
      <c r="H80" s="236"/>
      <c r="I80" s="1">
        <v>73</v>
      </c>
      <c r="J80" s="7">
        <v>183425366</v>
      </c>
      <c r="K80" s="7">
        <v>213985356</v>
      </c>
    </row>
    <row r="81" spans="1:11" ht="12.75">
      <c r="A81" s="234" t="s">
        <v>170</v>
      </c>
      <c r="B81" s="235"/>
      <c r="C81" s="235"/>
      <c r="D81" s="235"/>
      <c r="E81" s="235"/>
      <c r="F81" s="235"/>
      <c r="G81" s="235"/>
      <c r="H81" s="236"/>
      <c r="I81" s="1">
        <v>74</v>
      </c>
      <c r="J81" s="7"/>
      <c r="K81" s="7"/>
    </row>
    <row r="82" spans="1:11" ht="12.75">
      <c r="A82" s="225" t="s">
        <v>239</v>
      </c>
      <c r="B82" s="226"/>
      <c r="C82" s="226"/>
      <c r="D82" s="226"/>
      <c r="E82" s="226"/>
      <c r="F82" s="226"/>
      <c r="G82" s="226"/>
      <c r="H82" s="227"/>
      <c r="I82" s="1">
        <v>75</v>
      </c>
      <c r="J82" s="50">
        <v>42000632</v>
      </c>
      <c r="K82" s="50">
        <f>K83-K84</f>
        <v>45958969</v>
      </c>
    </row>
    <row r="83" spans="1:11" ht="12.75">
      <c r="A83" s="234" t="s">
        <v>171</v>
      </c>
      <c r="B83" s="235"/>
      <c r="C83" s="235"/>
      <c r="D83" s="235"/>
      <c r="E83" s="235"/>
      <c r="F83" s="235"/>
      <c r="G83" s="235"/>
      <c r="H83" s="236"/>
      <c r="I83" s="1">
        <v>76</v>
      </c>
      <c r="J83" s="7">
        <v>42000632</v>
      </c>
      <c r="K83" s="7">
        <v>45958969</v>
      </c>
    </row>
    <row r="84" spans="1:11" ht="12.75">
      <c r="A84" s="234" t="s">
        <v>172</v>
      </c>
      <c r="B84" s="235"/>
      <c r="C84" s="235"/>
      <c r="D84" s="235"/>
      <c r="E84" s="235"/>
      <c r="F84" s="235"/>
      <c r="G84" s="235"/>
      <c r="H84" s="236"/>
      <c r="I84" s="1">
        <v>77</v>
      </c>
      <c r="J84" s="7"/>
      <c r="K84" s="7"/>
    </row>
    <row r="85" spans="1:11" ht="12.75">
      <c r="A85" s="225" t="s">
        <v>173</v>
      </c>
      <c r="B85" s="226"/>
      <c r="C85" s="226"/>
      <c r="D85" s="226"/>
      <c r="E85" s="226"/>
      <c r="F85" s="226"/>
      <c r="G85" s="226"/>
      <c r="H85" s="227"/>
      <c r="I85" s="1">
        <v>78</v>
      </c>
      <c r="J85" s="7"/>
      <c r="K85" s="7"/>
    </row>
    <row r="86" spans="1:11" ht="12.75">
      <c r="A86" s="214" t="s">
        <v>19</v>
      </c>
      <c r="B86" s="215"/>
      <c r="C86" s="215"/>
      <c r="D86" s="215"/>
      <c r="E86" s="215"/>
      <c r="F86" s="215"/>
      <c r="G86" s="215"/>
      <c r="H86" s="216"/>
      <c r="I86" s="1">
        <v>79</v>
      </c>
      <c r="J86" s="50">
        <v>481896</v>
      </c>
      <c r="K86" s="50">
        <f>SUM(K87:K89)</f>
        <v>424896</v>
      </c>
    </row>
    <row r="87" spans="1:11" ht="12.75">
      <c r="A87" s="225" t="s">
        <v>129</v>
      </c>
      <c r="B87" s="226"/>
      <c r="C87" s="226"/>
      <c r="D87" s="226"/>
      <c r="E87" s="226"/>
      <c r="F87" s="226"/>
      <c r="G87" s="226"/>
      <c r="H87" s="227"/>
      <c r="I87" s="1">
        <v>80</v>
      </c>
      <c r="J87" s="7">
        <v>57000</v>
      </c>
      <c r="K87" s="7"/>
    </row>
    <row r="88" spans="1:11" ht="12.75">
      <c r="A88" s="225" t="s">
        <v>130</v>
      </c>
      <c r="B88" s="226"/>
      <c r="C88" s="226"/>
      <c r="D88" s="226"/>
      <c r="E88" s="226"/>
      <c r="F88" s="226"/>
      <c r="G88" s="226"/>
      <c r="H88" s="227"/>
      <c r="I88" s="1">
        <v>81</v>
      </c>
      <c r="J88" s="7"/>
      <c r="K88" s="7"/>
    </row>
    <row r="89" spans="1:11" ht="12.75">
      <c r="A89" s="225" t="s">
        <v>131</v>
      </c>
      <c r="B89" s="226"/>
      <c r="C89" s="226"/>
      <c r="D89" s="226"/>
      <c r="E89" s="226"/>
      <c r="F89" s="226"/>
      <c r="G89" s="226"/>
      <c r="H89" s="227"/>
      <c r="I89" s="1">
        <v>82</v>
      </c>
      <c r="J89" s="7">
        <v>424896</v>
      </c>
      <c r="K89" s="7">
        <v>424896</v>
      </c>
    </row>
    <row r="90" spans="1:11" ht="12.75">
      <c r="A90" s="214" t="s">
        <v>20</v>
      </c>
      <c r="B90" s="215"/>
      <c r="C90" s="215"/>
      <c r="D90" s="215"/>
      <c r="E90" s="215"/>
      <c r="F90" s="215"/>
      <c r="G90" s="215"/>
      <c r="H90" s="216"/>
      <c r="I90" s="1">
        <v>83</v>
      </c>
      <c r="J90" s="50">
        <v>3974130</v>
      </c>
      <c r="K90" s="50">
        <f>SUM(K91:K99)</f>
        <v>4171391</v>
      </c>
    </row>
    <row r="91" spans="1:11" ht="12.75">
      <c r="A91" s="225" t="s">
        <v>132</v>
      </c>
      <c r="B91" s="226"/>
      <c r="C91" s="226"/>
      <c r="D91" s="226"/>
      <c r="E91" s="226"/>
      <c r="F91" s="226"/>
      <c r="G91" s="226"/>
      <c r="H91" s="227"/>
      <c r="I91" s="1">
        <v>84</v>
      </c>
      <c r="J91" s="7"/>
      <c r="K91" s="7"/>
    </row>
    <row r="92" spans="1:11" ht="12.75">
      <c r="A92" s="225" t="s">
        <v>243</v>
      </c>
      <c r="B92" s="226"/>
      <c r="C92" s="226"/>
      <c r="D92" s="226"/>
      <c r="E92" s="226"/>
      <c r="F92" s="226"/>
      <c r="G92" s="226"/>
      <c r="H92" s="227"/>
      <c r="I92" s="1">
        <v>85</v>
      </c>
      <c r="J92" s="7">
        <v>888974</v>
      </c>
      <c r="K92" s="7">
        <v>1182298</v>
      </c>
    </row>
    <row r="93" spans="1:11" ht="12.75">
      <c r="A93" s="225" t="s">
        <v>0</v>
      </c>
      <c r="B93" s="226"/>
      <c r="C93" s="226"/>
      <c r="D93" s="226"/>
      <c r="E93" s="226"/>
      <c r="F93" s="226"/>
      <c r="G93" s="226"/>
      <c r="H93" s="227"/>
      <c r="I93" s="1">
        <v>86</v>
      </c>
      <c r="J93" s="7"/>
      <c r="K93" s="7"/>
    </row>
    <row r="94" spans="1:11" ht="12.75">
      <c r="A94" s="225" t="s">
        <v>244</v>
      </c>
      <c r="B94" s="226"/>
      <c r="C94" s="226"/>
      <c r="D94" s="226"/>
      <c r="E94" s="226"/>
      <c r="F94" s="226"/>
      <c r="G94" s="226"/>
      <c r="H94" s="227"/>
      <c r="I94" s="1">
        <v>87</v>
      </c>
      <c r="J94" s="7"/>
      <c r="K94" s="7"/>
    </row>
    <row r="95" spans="1:11" ht="12.75">
      <c r="A95" s="225" t="s">
        <v>245</v>
      </c>
      <c r="B95" s="226"/>
      <c r="C95" s="226"/>
      <c r="D95" s="226"/>
      <c r="E95" s="226"/>
      <c r="F95" s="226"/>
      <c r="G95" s="226"/>
      <c r="H95" s="227"/>
      <c r="I95" s="1">
        <v>88</v>
      </c>
      <c r="J95" s="7"/>
      <c r="K95" s="7"/>
    </row>
    <row r="96" spans="1:11" ht="12.75">
      <c r="A96" s="225" t="s">
        <v>246</v>
      </c>
      <c r="B96" s="226"/>
      <c r="C96" s="226"/>
      <c r="D96" s="226"/>
      <c r="E96" s="226"/>
      <c r="F96" s="226"/>
      <c r="G96" s="226"/>
      <c r="H96" s="227"/>
      <c r="I96" s="1">
        <v>89</v>
      </c>
      <c r="J96" s="7"/>
      <c r="K96" s="7"/>
    </row>
    <row r="97" spans="1:11" ht="12.75">
      <c r="A97" s="225" t="s">
        <v>94</v>
      </c>
      <c r="B97" s="226"/>
      <c r="C97" s="226"/>
      <c r="D97" s="226"/>
      <c r="E97" s="226"/>
      <c r="F97" s="226"/>
      <c r="G97" s="226"/>
      <c r="H97" s="227"/>
      <c r="I97" s="1">
        <v>90</v>
      </c>
      <c r="J97" s="7"/>
      <c r="K97" s="7"/>
    </row>
    <row r="98" spans="1:11" ht="12.75">
      <c r="A98" s="225" t="s">
        <v>92</v>
      </c>
      <c r="B98" s="226"/>
      <c r="C98" s="226"/>
      <c r="D98" s="226"/>
      <c r="E98" s="226"/>
      <c r="F98" s="226"/>
      <c r="G98" s="226"/>
      <c r="H98" s="227"/>
      <c r="I98" s="1">
        <v>91</v>
      </c>
      <c r="J98" s="7">
        <v>2978069</v>
      </c>
      <c r="K98" s="7">
        <v>2978069</v>
      </c>
    </row>
    <row r="99" spans="1:11" ht="12.75">
      <c r="A99" s="225" t="s">
        <v>93</v>
      </c>
      <c r="B99" s="226"/>
      <c r="C99" s="226"/>
      <c r="D99" s="226"/>
      <c r="E99" s="226"/>
      <c r="F99" s="226"/>
      <c r="G99" s="226"/>
      <c r="H99" s="227"/>
      <c r="I99" s="1">
        <v>92</v>
      </c>
      <c r="J99" s="7">
        <v>107087</v>
      </c>
      <c r="K99" s="7">
        <v>11024</v>
      </c>
    </row>
    <row r="100" spans="1:11" ht="12.75">
      <c r="A100" s="214" t="s">
        <v>21</v>
      </c>
      <c r="B100" s="215"/>
      <c r="C100" s="215"/>
      <c r="D100" s="215"/>
      <c r="E100" s="215"/>
      <c r="F100" s="215"/>
      <c r="G100" s="215"/>
      <c r="H100" s="216"/>
      <c r="I100" s="1">
        <v>93</v>
      </c>
      <c r="J100" s="50">
        <v>11455474</v>
      </c>
      <c r="K100" s="50">
        <f>SUM(K101:K112)</f>
        <v>27959065</v>
      </c>
    </row>
    <row r="101" spans="1:11" ht="12.75">
      <c r="A101" s="225" t="s">
        <v>132</v>
      </c>
      <c r="B101" s="226"/>
      <c r="C101" s="226"/>
      <c r="D101" s="226"/>
      <c r="E101" s="226"/>
      <c r="F101" s="226"/>
      <c r="G101" s="226"/>
      <c r="H101" s="227"/>
      <c r="I101" s="1">
        <v>94</v>
      </c>
      <c r="J101" s="7">
        <v>256097</v>
      </c>
      <c r="K101" s="7">
        <v>4364902</v>
      </c>
    </row>
    <row r="102" spans="1:11" ht="12.75">
      <c r="A102" s="225" t="s">
        <v>243</v>
      </c>
      <c r="B102" s="226"/>
      <c r="C102" s="226"/>
      <c r="D102" s="226"/>
      <c r="E102" s="226"/>
      <c r="F102" s="226"/>
      <c r="G102" s="226"/>
      <c r="H102" s="227"/>
      <c r="I102" s="1">
        <v>95</v>
      </c>
      <c r="J102" s="7"/>
      <c r="K102" s="7"/>
    </row>
    <row r="103" spans="1:11" ht="12.75">
      <c r="A103" s="225" t="s">
        <v>0</v>
      </c>
      <c r="B103" s="226"/>
      <c r="C103" s="226"/>
      <c r="D103" s="226"/>
      <c r="E103" s="226"/>
      <c r="F103" s="226"/>
      <c r="G103" s="226"/>
      <c r="H103" s="227"/>
      <c r="I103" s="1">
        <v>96</v>
      </c>
      <c r="J103" s="7"/>
      <c r="K103" s="7">
        <v>13500000</v>
      </c>
    </row>
    <row r="104" spans="1:11" ht="12.75">
      <c r="A104" s="225" t="s">
        <v>244</v>
      </c>
      <c r="B104" s="226"/>
      <c r="C104" s="226"/>
      <c r="D104" s="226"/>
      <c r="E104" s="226"/>
      <c r="F104" s="226"/>
      <c r="G104" s="226"/>
      <c r="H104" s="227"/>
      <c r="I104" s="1">
        <v>97</v>
      </c>
      <c r="J104" s="7"/>
      <c r="K104" s="7">
        <v>4994</v>
      </c>
    </row>
    <row r="105" spans="1:11" ht="12.75">
      <c r="A105" s="225" t="s">
        <v>245</v>
      </c>
      <c r="B105" s="226"/>
      <c r="C105" s="226"/>
      <c r="D105" s="226"/>
      <c r="E105" s="226"/>
      <c r="F105" s="226"/>
      <c r="G105" s="226"/>
      <c r="H105" s="227"/>
      <c r="I105" s="1">
        <v>98</v>
      </c>
      <c r="J105" s="7">
        <v>7820621</v>
      </c>
      <c r="K105" s="7">
        <v>7174020</v>
      </c>
    </row>
    <row r="106" spans="1:11" ht="12.75">
      <c r="A106" s="225" t="s">
        <v>246</v>
      </c>
      <c r="B106" s="226"/>
      <c r="C106" s="226"/>
      <c r="D106" s="226"/>
      <c r="E106" s="226"/>
      <c r="F106" s="226"/>
      <c r="G106" s="226"/>
      <c r="H106" s="227"/>
      <c r="I106" s="1">
        <v>99</v>
      </c>
      <c r="J106" s="7"/>
      <c r="K106" s="7"/>
    </row>
    <row r="107" spans="1:11" ht="12.75">
      <c r="A107" s="225" t="s">
        <v>94</v>
      </c>
      <c r="B107" s="226"/>
      <c r="C107" s="226"/>
      <c r="D107" s="226"/>
      <c r="E107" s="226"/>
      <c r="F107" s="226"/>
      <c r="G107" s="226"/>
      <c r="H107" s="227"/>
      <c r="I107" s="1">
        <v>100</v>
      </c>
      <c r="J107" s="7"/>
      <c r="K107" s="7"/>
    </row>
    <row r="108" spans="1:11" ht="12.75">
      <c r="A108" s="225" t="s">
        <v>95</v>
      </c>
      <c r="B108" s="226"/>
      <c r="C108" s="226"/>
      <c r="D108" s="226"/>
      <c r="E108" s="226"/>
      <c r="F108" s="226"/>
      <c r="G108" s="226"/>
      <c r="H108" s="227"/>
      <c r="I108" s="1">
        <v>101</v>
      </c>
      <c r="J108" s="7">
        <v>851214</v>
      </c>
      <c r="K108" s="7">
        <v>877226</v>
      </c>
    </row>
    <row r="109" spans="1:11" ht="12.75">
      <c r="A109" s="225" t="s">
        <v>96</v>
      </c>
      <c r="B109" s="226"/>
      <c r="C109" s="226"/>
      <c r="D109" s="226"/>
      <c r="E109" s="226"/>
      <c r="F109" s="226"/>
      <c r="G109" s="226"/>
      <c r="H109" s="227"/>
      <c r="I109" s="1">
        <v>102</v>
      </c>
      <c r="J109" s="7">
        <v>2319178</v>
      </c>
      <c r="K109" s="7">
        <v>1636769</v>
      </c>
    </row>
    <row r="110" spans="1:11" ht="12.75">
      <c r="A110" s="225" t="s">
        <v>99</v>
      </c>
      <c r="B110" s="226"/>
      <c r="C110" s="226"/>
      <c r="D110" s="226"/>
      <c r="E110" s="226"/>
      <c r="F110" s="226"/>
      <c r="G110" s="226"/>
      <c r="H110" s="227"/>
      <c r="I110" s="1">
        <v>103</v>
      </c>
      <c r="J110" s="7">
        <v>167000</v>
      </c>
      <c r="K110" s="7">
        <v>371154</v>
      </c>
    </row>
    <row r="111" spans="1:11" ht="12.75">
      <c r="A111" s="225" t="s">
        <v>97</v>
      </c>
      <c r="B111" s="226"/>
      <c r="C111" s="226"/>
      <c r="D111" s="226"/>
      <c r="E111" s="226"/>
      <c r="F111" s="226"/>
      <c r="G111" s="226"/>
      <c r="H111" s="227"/>
      <c r="I111" s="1">
        <v>104</v>
      </c>
      <c r="J111" s="7"/>
      <c r="K111" s="7"/>
    </row>
    <row r="112" spans="1:11" ht="12.75">
      <c r="A112" s="225" t="s">
        <v>98</v>
      </c>
      <c r="B112" s="226"/>
      <c r="C112" s="226"/>
      <c r="D112" s="226"/>
      <c r="E112" s="226"/>
      <c r="F112" s="226"/>
      <c r="G112" s="226"/>
      <c r="H112" s="227"/>
      <c r="I112" s="1">
        <v>105</v>
      </c>
      <c r="J112" s="7">
        <v>41364</v>
      </c>
      <c r="K112" s="7">
        <v>30000</v>
      </c>
    </row>
    <row r="113" spans="1:11" ht="12.75">
      <c r="A113" s="214" t="s">
        <v>1</v>
      </c>
      <c r="B113" s="215"/>
      <c r="C113" s="215"/>
      <c r="D113" s="215"/>
      <c r="E113" s="215"/>
      <c r="F113" s="215"/>
      <c r="G113" s="215"/>
      <c r="H113" s="216"/>
      <c r="I113" s="1">
        <v>106</v>
      </c>
      <c r="J113" s="7">
        <v>1128136</v>
      </c>
      <c r="K113" s="7">
        <v>328218</v>
      </c>
    </row>
    <row r="114" spans="1:11" ht="12.75">
      <c r="A114" s="214" t="s">
        <v>25</v>
      </c>
      <c r="B114" s="215"/>
      <c r="C114" s="215"/>
      <c r="D114" s="215"/>
      <c r="E114" s="215"/>
      <c r="F114" s="215"/>
      <c r="G114" s="215"/>
      <c r="H114" s="216"/>
      <c r="I114" s="1">
        <v>107</v>
      </c>
      <c r="J114" s="50">
        <v>399362836</v>
      </c>
      <c r="K114" s="50">
        <f>K69+K86+K90+K100+K113</f>
        <v>443876453</v>
      </c>
    </row>
    <row r="115" spans="1:11" ht="12.75">
      <c r="A115" s="239" t="s">
        <v>57</v>
      </c>
      <c r="B115" s="240"/>
      <c r="C115" s="240"/>
      <c r="D115" s="240"/>
      <c r="E115" s="240"/>
      <c r="F115" s="240"/>
      <c r="G115" s="240"/>
      <c r="H115" s="241"/>
      <c r="I115" s="2">
        <v>108</v>
      </c>
      <c r="J115" s="8">
        <v>93236676</v>
      </c>
      <c r="K115" s="8">
        <v>535820084</v>
      </c>
    </row>
    <row r="116" spans="1:11" ht="12.75">
      <c r="A116" s="231" t="s">
        <v>310</v>
      </c>
      <c r="B116" s="242"/>
      <c r="C116" s="242"/>
      <c r="D116" s="242"/>
      <c r="E116" s="242"/>
      <c r="F116" s="242"/>
      <c r="G116" s="242"/>
      <c r="H116" s="242"/>
      <c r="I116" s="243"/>
      <c r="J116" s="243"/>
      <c r="K116" s="244"/>
    </row>
    <row r="117" spans="1:11" ht="12.75">
      <c r="A117" s="211" t="s">
        <v>186</v>
      </c>
      <c r="B117" s="212"/>
      <c r="C117" s="212"/>
      <c r="D117" s="212"/>
      <c r="E117" s="212"/>
      <c r="F117" s="212"/>
      <c r="G117" s="212"/>
      <c r="H117" s="212"/>
      <c r="I117" s="245"/>
      <c r="J117" s="245"/>
      <c r="K117" s="246"/>
    </row>
    <row r="118" spans="1:11" ht="12.75">
      <c r="A118" s="225" t="s">
        <v>8</v>
      </c>
      <c r="B118" s="226"/>
      <c r="C118" s="226"/>
      <c r="D118" s="226"/>
      <c r="E118" s="226"/>
      <c r="F118" s="226"/>
      <c r="G118" s="226"/>
      <c r="H118" s="227"/>
      <c r="I118" s="1">
        <v>109</v>
      </c>
      <c r="J118" s="7"/>
      <c r="K118" s="7"/>
    </row>
    <row r="119" spans="1:11" ht="12.75">
      <c r="A119" s="247" t="s">
        <v>9</v>
      </c>
      <c r="B119" s="248"/>
      <c r="C119" s="248"/>
      <c r="D119" s="248"/>
      <c r="E119" s="248"/>
      <c r="F119" s="248"/>
      <c r="G119" s="248"/>
      <c r="H119" s="249"/>
      <c r="I119" s="4">
        <v>110</v>
      </c>
      <c r="J119" s="8"/>
      <c r="K119" s="8"/>
    </row>
    <row r="120" spans="1:11" ht="12.75">
      <c r="A120" s="250" t="s">
        <v>311</v>
      </c>
      <c r="B120" s="251"/>
      <c r="C120" s="251"/>
      <c r="D120" s="251"/>
      <c r="E120" s="251"/>
      <c r="F120" s="251"/>
      <c r="G120" s="251"/>
      <c r="H120" s="251"/>
      <c r="I120" s="251"/>
      <c r="J120" s="251"/>
      <c r="K120" s="251"/>
    </row>
    <row r="121" spans="1:12" ht="12.75">
      <c r="A121" s="237"/>
      <c r="B121" s="238"/>
      <c r="C121" s="238"/>
      <c r="D121" s="238"/>
      <c r="E121" s="238"/>
      <c r="F121" s="238"/>
      <c r="G121" s="238"/>
      <c r="H121" s="238"/>
      <c r="I121" s="238"/>
      <c r="J121" s="238"/>
      <c r="K121" s="238"/>
      <c r="L121" s="139"/>
    </row>
    <row r="122" spans="10:11" ht="12.75">
      <c r="J122" s="139"/>
      <c r="K122" s="139"/>
    </row>
    <row r="123" spans="10:11" ht="12.75">
      <c r="J123" s="139"/>
      <c r="K123" s="139"/>
    </row>
  </sheetData>
  <sheetProtection/>
  <mergeCells count="121">
    <mergeCell ref="A121:K121"/>
    <mergeCell ref="A115:H115"/>
    <mergeCell ref="A116:K116"/>
    <mergeCell ref="A117:K117"/>
    <mergeCell ref="A118:H118"/>
    <mergeCell ref="A113:H113"/>
    <mergeCell ref="A114:H114"/>
    <mergeCell ref="A119:H119"/>
    <mergeCell ref="A120:K120"/>
    <mergeCell ref="A109:H109"/>
    <mergeCell ref="A110:H110"/>
    <mergeCell ref="A111:H111"/>
    <mergeCell ref="A112:H112"/>
    <mergeCell ref="A105:H105"/>
    <mergeCell ref="A106:H106"/>
    <mergeCell ref="A107:H107"/>
    <mergeCell ref="A108:H108"/>
    <mergeCell ref="A101:H101"/>
    <mergeCell ref="A102:H102"/>
    <mergeCell ref="A103:H103"/>
    <mergeCell ref="A104:H104"/>
    <mergeCell ref="A97:H97"/>
    <mergeCell ref="A98:H98"/>
    <mergeCell ref="A99:H99"/>
    <mergeCell ref="A100:H100"/>
    <mergeCell ref="A93:H93"/>
    <mergeCell ref="A94:H94"/>
    <mergeCell ref="A95:H95"/>
    <mergeCell ref="A96:H96"/>
    <mergeCell ref="A89:H89"/>
    <mergeCell ref="A90:H90"/>
    <mergeCell ref="A91:H91"/>
    <mergeCell ref="A92:H92"/>
    <mergeCell ref="A85:H85"/>
    <mergeCell ref="A86:H86"/>
    <mergeCell ref="A87:H87"/>
    <mergeCell ref="A88:H88"/>
    <mergeCell ref="A81:H81"/>
    <mergeCell ref="A82:H82"/>
    <mergeCell ref="A83:H83"/>
    <mergeCell ref="A84:H84"/>
    <mergeCell ref="A77:H77"/>
    <mergeCell ref="A78:H78"/>
    <mergeCell ref="A79:H79"/>
    <mergeCell ref="A80:H80"/>
    <mergeCell ref="A73:H73"/>
    <mergeCell ref="A74:H74"/>
    <mergeCell ref="A75:H75"/>
    <mergeCell ref="A76:H76"/>
    <mergeCell ref="A69:H69"/>
    <mergeCell ref="A70:H70"/>
    <mergeCell ref="A71:H71"/>
    <mergeCell ref="A72:H72"/>
    <mergeCell ref="A65:H65"/>
    <mergeCell ref="A66:H66"/>
    <mergeCell ref="A67:H67"/>
    <mergeCell ref="A68:K68"/>
    <mergeCell ref="A61:H61"/>
    <mergeCell ref="A62:H62"/>
    <mergeCell ref="A63:H63"/>
    <mergeCell ref="A64:H64"/>
    <mergeCell ref="A57:H57"/>
    <mergeCell ref="A58:H58"/>
    <mergeCell ref="A59:H59"/>
    <mergeCell ref="A60:H60"/>
    <mergeCell ref="A53:H53"/>
    <mergeCell ref="A54:H54"/>
    <mergeCell ref="A55:H55"/>
    <mergeCell ref="A56:H56"/>
    <mergeCell ref="A49:H49"/>
    <mergeCell ref="A50:H50"/>
    <mergeCell ref="A51:H51"/>
    <mergeCell ref="A52:H52"/>
    <mergeCell ref="A45:H45"/>
    <mergeCell ref="A46:H46"/>
    <mergeCell ref="A47:H47"/>
    <mergeCell ref="A48:H48"/>
    <mergeCell ref="A41:H41"/>
    <mergeCell ref="A42:H42"/>
    <mergeCell ref="A43:H43"/>
    <mergeCell ref="A44:H44"/>
    <mergeCell ref="A37:H37"/>
    <mergeCell ref="A38:H38"/>
    <mergeCell ref="A39:H39"/>
    <mergeCell ref="A40:H40"/>
    <mergeCell ref="A33:H33"/>
    <mergeCell ref="A34:H34"/>
    <mergeCell ref="A35:H35"/>
    <mergeCell ref="A36:H36"/>
    <mergeCell ref="A29:H29"/>
    <mergeCell ref="A30:H30"/>
    <mergeCell ref="A31:H31"/>
    <mergeCell ref="A32:H32"/>
    <mergeCell ref="A25:H25"/>
    <mergeCell ref="A26:H26"/>
    <mergeCell ref="A27:H27"/>
    <mergeCell ref="A28:H28"/>
    <mergeCell ref="A21:H21"/>
    <mergeCell ref="A22:H22"/>
    <mergeCell ref="A23:H23"/>
    <mergeCell ref="A24:H24"/>
    <mergeCell ref="A17:H17"/>
    <mergeCell ref="A18:H18"/>
    <mergeCell ref="A19:H19"/>
    <mergeCell ref="A20:H20"/>
    <mergeCell ref="A13:H13"/>
    <mergeCell ref="A14:H14"/>
    <mergeCell ref="A15:H15"/>
    <mergeCell ref="A16:H16"/>
    <mergeCell ref="A9:H9"/>
    <mergeCell ref="A10:H10"/>
    <mergeCell ref="A11:H11"/>
    <mergeCell ref="A12:H12"/>
    <mergeCell ref="A5:H5"/>
    <mergeCell ref="A6:K6"/>
    <mergeCell ref="A7:H7"/>
    <mergeCell ref="A8:H8"/>
    <mergeCell ref="A1:K1"/>
    <mergeCell ref="A2:K2"/>
    <mergeCell ref="A3:K3"/>
    <mergeCell ref="A4:H4"/>
  </mergeCells>
  <dataValidations count="1">
    <dataValidation allowBlank="1" sqref="A1:IV65536"/>
  </dataValidations>
  <printOptions/>
  <pageMargins left="0.75" right="0.75" top="1" bottom="1" header="0.5" footer="0.5"/>
  <pageSetup horizontalDpi="600" verticalDpi="600" orientation="portrait" paperSize="9" scale="79" r:id="rId1"/>
  <rowBreaks count="1" manualBreakCount="1">
    <brk id="67" max="255" man="1"/>
  </rowBreaks>
</worksheet>
</file>

<file path=xl/worksheets/sheet3.xml><?xml version="1.0" encoding="utf-8"?>
<worksheet xmlns="http://schemas.openxmlformats.org/spreadsheetml/2006/main" xmlns:r="http://schemas.openxmlformats.org/officeDocument/2006/relationships">
  <dimension ref="A1:N71"/>
  <sheetViews>
    <sheetView view="pageBreakPreview" zoomScale="110" zoomScaleSheetLayoutView="110" zoomScalePageLayoutView="0" workbookViewId="0" topLeftCell="A19">
      <selection activeCell="A34" sqref="A34:H34"/>
    </sheetView>
  </sheetViews>
  <sheetFormatPr defaultColWidth="9.140625" defaultRowHeight="12.75"/>
  <cols>
    <col min="1" max="9" width="9.140625" style="49" customWidth="1"/>
    <col min="10" max="10" width="9.8515625" style="49" customWidth="1"/>
    <col min="11" max="11" width="10.00390625" style="49" customWidth="1"/>
    <col min="12" max="12" width="9.8515625" style="49" customWidth="1"/>
    <col min="13" max="13" width="10.28125" style="49" customWidth="1"/>
    <col min="14" max="16384" width="9.140625" style="49" customWidth="1"/>
  </cols>
  <sheetData>
    <row r="1" spans="1:13" ht="12.75" customHeight="1">
      <c r="A1" s="217" t="s">
        <v>154</v>
      </c>
      <c r="B1" s="217"/>
      <c r="C1" s="217"/>
      <c r="D1" s="217"/>
      <c r="E1" s="217"/>
      <c r="F1" s="217"/>
      <c r="G1" s="217"/>
      <c r="H1" s="217"/>
      <c r="I1" s="217"/>
      <c r="J1" s="217"/>
      <c r="K1" s="217"/>
      <c r="L1" s="217"/>
      <c r="M1" s="217"/>
    </row>
    <row r="2" spans="1:13" ht="12.75" customHeight="1">
      <c r="A2" s="261" t="s">
        <v>343</v>
      </c>
      <c r="B2" s="261"/>
      <c r="C2" s="261"/>
      <c r="D2" s="261"/>
      <c r="E2" s="261"/>
      <c r="F2" s="261"/>
      <c r="G2" s="261"/>
      <c r="H2" s="261"/>
      <c r="I2" s="261"/>
      <c r="J2" s="261"/>
      <c r="K2" s="261"/>
      <c r="L2" s="261"/>
      <c r="M2" s="261"/>
    </row>
    <row r="3" spans="1:13" ht="12.75" customHeight="1">
      <c r="A3" s="252" t="s">
        <v>342</v>
      </c>
      <c r="B3" s="252"/>
      <c r="C3" s="252"/>
      <c r="D3" s="252"/>
      <c r="E3" s="252"/>
      <c r="F3" s="252"/>
      <c r="G3" s="252"/>
      <c r="H3" s="252"/>
      <c r="I3" s="252"/>
      <c r="J3" s="252"/>
      <c r="K3" s="252"/>
      <c r="L3" s="252"/>
      <c r="M3" s="252"/>
    </row>
    <row r="4" spans="1:13" ht="23.25">
      <c r="A4" s="253" t="s">
        <v>59</v>
      </c>
      <c r="B4" s="253"/>
      <c r="C4" s="253"/>
      <c r="D4" s="253"/>
      <c r="E4" s="253"/>
      <c r="F4" s="253"/>
      <c r="G4" s="253"/>
      <c r="H4" s="253"/>
      <c r="I4" s="55" t="s">
        <v>279</v>
      </c>
      <c r="J4" s="254" t="s">
        <v>319</v>
      </c>
      <c r="K4" s="254"/>
      <c r="L4" s="254" t="s">
        <v>320</v>
      </c>
      <c r="M4" s="254"/>
    </row>
    <row r="5" spans="1:13" ht="22.5">
      <c r="A5" s="253"/>
      <c r="B5" s="253"/>
      <c r="C5" s="253"/>
      <c r="D5" s="253"/>
      <c r="E5" s="253"/>
      <c r="F5" s="253"/>
      <c r="G5" s="253"/>
      <c r="H5" s="253"/>
      <c r="I5" s="55"/>
      <c r="J5" s="57" t="s">
        <v>314</v>
      </c>
      <c r="K5" s="57" t="s">
        <v>315</v>
      </c>
      <c r="L5" s="57" t="s">
        <v>314</v>
      </c>
      <c r="M5" s="57" t="s">
        <v>315</v>
      </c>
    </row>
    <row r="6" spans="1:13" ht="12.75">
      <c r="A6" s="254">
        <v>1</v>
      </c>
      <c r="B6" s="254"/>
      <c r="C6" s="254"/>
      <c r="D6" s="254"/>
      <c r="E6" s="254"/>
      <c r="F6" s="254"/>
      <c r="G6" s="254"/>
      <c r="H6" s="254"/>
      <c r="I6" s="60">
        <v>2</v>
      </c>
      <c r="J6" s="57">
        <v>3</v>
      </c>
      <c r="K6" s="57">
        <v>4</v>
      </c>
      <c r="L6" s="57">
        <v>5</v>
      </c>
      <c r="M6" s="57">
        <v>6</v>
      </c>
    </row>
    <row r="7" spans="1:13" ht="12.75">
      <c r="A7" s="211" t="s">
        <v>26</v>
      </c>
      <c r="B7" s="212"/>
      <c r="C7" s="212"/>
      <c r="D7" s="212"/>
      <c r="E7" s="212"/>
      <c r="F7" s="212"/>
      <c r="G7" s="212"/>
      <c r="H7" s="213"/>
      <c r="I7" s="3">
        <v>111</v>
      </c>
      <c r="J7" s="140">
        <v>66962426</v>
      </c>
      <c r="K7" s="140">
        <v>19570956</v>
      </c>
      <c r="L7" s="140">
        <f>SUM(L8:L9)</f>
        <v>83078649</v>
      </c>
      <c r="M7" s="140">
        <f>SUM(M8:M9)</f>
        <v>27164604</v>
      </c>
    </row>
    <row r="8" spans="1:13" ht="12.75">
      <c r="A8" s="214" t="s">
        <v>152</v>
      </c>
      <c r="B8" s="215"/>
      <c r="C8" s="215"/>
      <c r="D8" s="215"/>
      <c r="E8" s="215"/>
      <c r="F8" s="215"/>
      <c r="G8" s="215"/>
      <c r="H8" s="216"/>
      <c r="I8" s="1">
        <v>112</v>
      </c>
      <c r="J8" s="7">
        <v>66160209</v>
      </c>
      <c r="K8" s="7">
        <v>19390227</v>
      </c>
      <c r="L8" s="7">
        <v>82303016</v>
      </c>
      <c r="M8" s="7">
        <v>26952920</v>
      </c>
    </row>
    <row r="9" spans="1:13" ht="12.75">
      <c r="A9" s="214" t="s">
        <v>103</v>
      </c>
      <c r="B9" s="215"/>
      <c r="C9" s="215"/>
      <c r="D9" s="215"/>
      <c r="E9" s="215"/>
      <c r="F9" s="215"/>
      <c r="G9" s="215"/>
      <c r="H9" s="216"/>
      <c r="I9" s="1">
        <v>113</v>
      </c>
      <c r="J9" s="7">
        <v>802217</v>
      </c>
      <c r="K9" s="7">
        <v>180729</v>
      </c>
      <c r="L9" s="7">
        <v>775633</v>
      </c>
      <c r="M9" s="7">
        <v>211684</v>
      </c>
    </row>
    <row r="10" spans="1:13" ht="12.75">
      <c r="A10" s="214" t="s">
        <v>12</v>
      </c>
      <c r="B10" s="215"/>
      <c r="C10" s="215"/>
      <c r="D10" s="215"/>
      <c r="E10" s="215"/>
      <c r="F10" s="215"/>
      <c r="G10" s="215"/>
      <c r="H10" s="216"/>
      <c r="I10" s="1">
        <v>114</v>
      </c>
      <c r="J10" s="141">
        <v>73447026</v>
      </c>
      <c r="K10" s="141">
        <v>20481805</v>
      </c>
      <c r="L10" s="141">
        <f>L11+L12+L16+L20+L21+L22+L25+L26</f>
        <v>81858748</v>
      </c>
      <c r="M10" s="141">
        <f>M11+M12+M16+M20+M21+M22+M25+M26</f>
        <v>27100803</v>
      </c>
    </row>
    <row r="11" spans="1:13" ht="12.75">
      <c r="A11" s="214" t="s">
        <v>104</v>
      </c>
      <c r="B11" s="215"/>
      <c r="C11" s="215"/>
      <c r="D11" s="215"/>
      <c r="E11" s="215"/>
      <c r="F11" s="215"/>
      <c r="G11" s="215"/>
      <c r="H11" s="216"/>
      <c r="I11" s="1">
        <v>115</v>
      </c>
      <c r="J11" s="7"/>
      <c r="K11" s="7">
        <v>0</v>
      </c>
      <c r="L11" s="7"/>
      <c r="M11" s="7"/>
    </row>
    <row r="12" spans="1:13" ht="12.75">
      <c r="A12" s="214" t="s">
        <v>22</v>
      </c>
      <c r="B12" s="215"/>
      <c r="C12" s="215"/>
      <c r="D12" s="215"/>
      <c r="E12" s="215"/>
      <c r="F12" s="215"/>
      <c r="G12" s="215"/>
      <c r="H12" s="216"/>
      <c r="I12" s="1">
        <v>116</v>
      </c>
      <c r="J12" s="50">
        <v>27861502</v>
      </c>
      <c r="K12" s="50">
        <v>9422178</v>
      </c>
      <c r="L12" s="50">
        <f>SUM(L13:L15)</f>
        <v>39498620</v>
      </c>
      <c r="M12" s="50">
        <f>SUM(M13:M15)</f>
        <v>16920997</v>
      </c>
    </row>
    <row r="13" spans="1:13" ht="12.75">
      <c r="A13" s="225" t="s">
        <v>146</v>
      </c>
      <c r="B13" s="226"/>
      <c r="C13" s="226"/>
      <c r="D13" s="226"/>
      <c r="E13" s="226"/>
      <c r="F13" s="226"/>
      <c r="G13" s="226"/>
      <c r="H13" s="227"/>
      <c r="I13" s="1">
        <v>117</v>
      </c>
      <c r="J13" s="7">
        <v>1639676</v>
      </c>
      <c r="K13" s="7">
        <v>447545</v>
      </c>
      <c r="L13" s="7">
        <v>1543948</v>
      </c>
      <c r="M13" s="7">
        <v>472679</v>
      </c>
    </row>
    <row r="14" spans="1:13" ht="12.75">
      <c r="A14" s="225" t="s">
        <v>147</v>
      </c>
      <c r="B14" s="226"/>
      <c r="C14" s="226"/>
      <c r="D14" s="226"/>
      <c r="E14" s="226"/>
      <c r="F14" s="226"/>
      <c r="G14" s="226"/>
      <c r="H14" s="227"/>
      <c r="I14" s="1">
        <v>118</v>
      </c>
      <c r="J14" s="7">
        <v>5932554</v>
      </c>
      <c r="K14" s="7">
        <v>3158066</v>
      </c>
      <c r="L14" s="7">
        <v>16183401</v>
      </c>
      <c r="M14" s="7">
        <v>9902181</v>
      </c>
    </row>
    <row r="15" spans="1:13" ht="12.75">
      <c r="A15" s="225" t="s">
        <v>61</v>
      </c>
      <c r="B15" s="226"/>
      <c r="C15" s="226"/>
      <c r="D15" s="226"/>
      <c r="E15" s="226"/>
      <c r="F15" s="226"/>
      <c r="G15" s="226"/>
      <c r="H15" s="227"/>
      <c r="I15" s="1">
        <v>119</v>
      </c>
      <c r="J15" s="7">
        <v>20289272</v>
      </c>
      <c r="K15" s="7">
        <v>5816567</v>
      </c>
      <c r="L15" s="7">
        <v>21771271</v>
      </c>
      <c r="M15" s="7">
        <v>6546137</v>
      </c>
    </row>
    <row r="16" spans="1:13" ht="12.75">
      <c r="A16" s="214" t="s">
        <v>23</v>
      </c>
      <c r="B16" s="215"/>
      <c r="C16" s="215"/>
      <c r="D16" s="215"/>
      <c r="E16" s="215"/>
      <c r="F16" s="215"/>
      <c r="G16" s="215"/>
      <c r="H16" s="216"/>
      <c r="I16" s="1">
        <v>120</v>
      </c>
      <c r="J16" s="50">
        <v>23696295</v>
      </c>
      <c r="K16" s="50">
        <v>5199203</v>
      </c>
      <c r="L16" s="50">
        <f>SUM(L17:L19)</f>
        <v>20055439</v>
      </c>
      <c r="M16" s="50">
        <v>3862658</v>
      </c>
    </row>
    <row r="17" spans="1:13" ht="12.75">
      <c r="A17" s="225" t="s">
        <v>62</v>
      </c>
      <c r="B17" s="226"/>
      <c r="C17" s="226"/>
      <c r="D17" s="226"/>
      <c r="E17" s="226"/>
      <c r="F17" s="226"/>
      <c r="G17" s="226"/>
      <c r="H17" s="227"/>
      <c r="I17" s="1">
        <v>121</v>
      </c>
      <c r="J17" s="7">
        <v>13422087</v>
      </c>
      <c r="K17" s="7">
        <v>2819163</v>
      </c>
      <c r="L17" s="7">
        <v>11755835</v>
      </c>
      <c r="M17" s="7">
        <v>2190847</v>
      </c>
    </row>
    <row r="18" spans="1:13" ht="12.75">
      <c r="A18" s="225" t="s">
        <v>63</v>
      </c>
      <c r="B18" s="226"/>
      <c r="C18" s="226"/>
      <c r="D18" s="226"/>
      <c r="E18" s="226"/>
      <c r="F18" s="226"/>
      <c r="G18" s="226"/>
      <c r="H18" s="227"/>
      <c r="I18" s="1">
        <v>122</v>
      </c>
      <c r="J18" s="7">
        <v>7324274</v>
      </c>
      <c r="K18" s="7">
        <v>1617470</v>
      </c>
      <c r="L18" s="7">
        <v>5993702</v>
      </c>
      <c r="M18" s="7">
        <v>1118087</v>
      </c>
    </row>
    <row r="19" spans="1:13" ht="12.75">
      <c r="A19" s="225" t="s">
        <v>64</v>
      </c>
      <c r="B19" s="226"/>
      <c r="C19" s="226"/>
      <c r="D19" s="226"/>
      <c r="E19" s="226"/>
      <c r="F19" s="226"/>
      <c r="G19" s="226"/>
      <c r="H19" s="227"/>
      <c r="I19" s="1">
        <v>123</v>
      </c>
      <c r="J19" s="7">
        <v>2949934</v>
      </c>
      <c r="K19" s="7">
        <v>762570</v>
      </c>
      <c r="L19" s="7">
        <v>2305902</v>
      </c>
      <c r="M19" s="7">
        <v>553724</v>
      </c>
    </row>
    <row r="20" spans="1:13" ht="12.75">
      <c r="A20" s="214" t="s">
        <v>105</v>
      </c>
      <c r="B20" s="215"/>
      <c r="C20" s="215"/>
      <c r="D20" s="215"/>
      <c r="E20" s="215"/>
      <c r="F20" s="215"/>
      <c r="G20" s="215"/>
      <c r="H20" s="216"/>
      <c r="I20" s="1">
        <v>124</v>
      </c>
      <c r="J20" s="7">
        <v>17812295</v>
      </c>
      <c r="K20" s="7">
        <v>4566382</v>
      </c>
      <c r="L20" s="7">
        <v>18620785</v>
      </c>
      <c r="M20" s="7">
        <v>4912512</v>
      </c>
    </row>
    <row r="21" spans="1:14" ht="12.75">
      <c r="A21" s="214" t="s">
        <v>106</v>
      </c>
      <c r="B21" s="215"/>
      <c r="C21" s="215"/>
      <c r="D21" s="215"/>
      <c r="E21" s="215"/>
      <c r="F21" s="215"/>
      <c r="G21" s="215"/>
      <c r="H21" s="216"/>
      <c r="I21" s="1">
        <v>125</v>
      </c>
      <c r="J21" s="7">
        <v>2666768</v>
      </c>
      <c r="K21" s="7">
        <v>773279</v>
      </c>
      <c r="L21" s="7">
        <v>2619935</v>
      </c>
      <c r="M21" s="7">
        <v>1099017</v>
      </c>
      <c r="N21" s="139"/>
    </row>
    <row r="22" spans="1:13" ht="12.75">
      <c r="A22" s="214" t="s">
        <v>24</v>
      </c>
      <c r="B22" s="215"/>
      <c r="C22" s="215"/>
      <c r="D22" s="215"/>
      <c r="E22" s="215"/>
      <c r="F22" s="215"/>
      <c r="G22" s="215"/>
      <c r="H22" s="216"/>
      <c r="I22" s="1">
        <v>126</v>
      </c>
      <c r="J22" s="50">
        <v>551923</v>
      </c>
      <c r="K22" s="50">
        <v>225</v>
      </c>
      <c r="L22" s="50">
        <f>SUM(L23:L24)</f>
        <v>5365</v>
      </c>
      <c r="M22" s="50">
        <f>SUM(M23:M24)</f>
        <v>0</v>
      </c>
    </row>
    <row r="23" spans="1:13" ht="12.75">
      <c r="A23" s="225" t="s">
        <v>137</v>
      </c>
      <c r="B23" s="226"/>
      <c r="C23" s="226"/>
      <c r="D23" s="226"/>
      <c r="E23" s="226"/>
      <c r="F23" s="226"/>
      <c r="G23" s="226"/>
      <c r="H23" s="227"/>
      <c r="I23" s="1">
        <v>127</v>
      </c>
      <c r="J23" s="7">
        <v>551923</v>
      </c>
      <c r="K23" s="7">
        <v>225</v>
      </c>
      <c r="L23" s="7"/>
      <c r="M23" s="7"/>
    </row>
    <row r="24" spans="1:13" ht="12.75">
      <c r="A24" s="225" t="s">
        <v>138</v>
      </c>
      <c r="B24" s="226"/>
      <c r="C24" s="226"/>
      <c r="D24" s="226"/>
      <c r="E24" s="226"/>
      <c r="F24" s="226"/>
      <c r="G24" s="226"/>
      <c r="H24" s="227"/>
      <c r="I24" s="1">
        <v>128</v>
      </c>
      <c r="J24" s="7">
        <v>0</v>
      </c>
      <c r="K24" s="7">
        <v>0</v>
      </c>
      <c r="L24" s="7">
        <v>5365</v>
      </c>
      <c r="M24" s="7"/>
    </row>
    <row r="25" spans="1:13" ht="12.75">
      <c r="A25" s="214" t="s">
        <v>107</v>
      </c>
      <c r="B25" s="215"/>
      <c r="C25" s="215"/>
      <c r="D25" s="215"/>
      <c r="E25" s="215"/>
      <c r="F25" s="215"/>
      <c r="G25" s="215"/>
      <c r="H25" s="216"/>
      <c r="I25" s="1">
        <v>129</v>
      </c>
      <c r="J25" s="7">
        <v>413943</v>
      </c>
      <c r="K25" s="7">
        <v>413943</v>
      </c>
      <c r="L25" s="7">
        <v>292432</v>
      </c>
      <c r="M25" s="7">
        <v>292432</v>
      </c>
    </row>
    <row r="26" spans="1:13" ht="12.75">
      <c r="A26" s="214" t="s">
        <v>50</v>
      </c>
      <c r="B26" s="215"/>
      <c r="C26" s="215"/>
      <c r="D26" s="215"/>
      <c r="E26" s="215"/>
      <c r="F26" s="215"/>
      <c r="G26" s="215"/>
      <c r="H26" s="216"/>
      <c r="I26" s="1">
        <v>130</v>
      </c>
      <c r="J26" s="7">
        <v>444300</v>
      </c>
      <c r="K26" s="7">
        <v>106595</v>
      </c>
      <c r="L26" s="7">
        <v>766172</v>
      </c>
      <c r="M26" s="7">
        <v>13187</v>
      </c>
    </row>
    <row r="27" spans="1:13" ht="12.75">
      <c r="A27" s="214" t="s">
        <v>213</v>
      </c>
      <c r="B27" s="215"/>
      <c r="C27" s="215"/>
      <c r="D27" s="215"/>
      <c r="E27" s="215"/>
      <c r="F27" s="215"/>
      <c r="G27" s="215"/>
      <c r="H27" s="216"/>
      <c r="I27" s="1">
        <v>131</v>
      </c>
      <c r="J27" s="141">
        <v>49263869</v>
      </c>
      <c r="K27" s="141">
        <v>337340</v>
      </c>
      <c r="L27" s="141">
        <f>SUM(L28:L32)</f>
        <v>45324404</v>
      </c>
      <c r="M27" s="141">
        <f>SUM(M28:M32)</f>
        <v>70711</v>
      </c>
    </row>
    <row r="28" spans="1:13" ht="12.75">
      <c r="A28" s="214" t="s">
        <v>227</v>
      </c>
      <c r="B28" s="215"/>
      <c r="C28" s="215"/>
      <c r="D28" s="215"/>
      <c r="E28" s="215"/>
      <c r="F28" s="215"/>
      <c r="G28" s="215"/>
      <c r="H28" s="216"/>
      <c r="I28" s="1">
        <v>132</v>
      </c>
      <c r="J28" s="7">
        <v>48851915</v>
      </c>
      <c r="K28" s="7">
        <v>92241</v>
      </c>
      <c r="L28" s="7">
        <v>45164644</v>
      </c>
      <c r="M28" s="7">
        <v>51147</v>
      </c>
    </row>
    <row r="29" spans="1:13" ht="12.75">
      <c r="A29" s="214" t="s">
        <v>155</v>
      </c>
      <c r="B29" s="215"/>
      <c r="C29" s="215"/>
      <c r="D29" s="215"/>
      <c r="E29" s="215"/>
      <c r="F29" s="215"/>
      <c r="G29" s="215"/>
      <c r="H29" s="216"/>
      <c r="I29" s="1">
        <v>133</v>
      </c>
      <c r="J29" s="7">
        <v>411844</v>
      </c>
      <c r="K29" s="7">
        <v>244989</v>
      </c>
      <c r="L29" s="7">
        <v>159430</v>
      </c>
      <c r="M29" s="7">
        <v>19234</v>
      </c>
    </row>
    <row r="30" spans="1:13" ht="12.75">
      <c r="A30" s="214" t="s">
        <v>139</v>
      </c>
      <c r="B30" s="215"/>
      <c r="C30" s="215"/>
      <c r="D30" s="215"/>
      <c r="E30" s="215"/>
      <c r="F30" s="215"/>
      <c r="G30" s="215"/>
      <c r="H30" s="216"/>
      <c r="I30" s="1">
        <v>134</v>
      </c>
      <c r="J30" s="7"/>
      <c r="K30" s="7">
        <v>0</v>
      </c>
      <c r="L30" s="7"/>
      <c r="M30" s="7"/>
    </row>
    <row r="31" spans="1:13" ht="12.75">
      <c r="A31" s="214" t="s">
        <v>223</v>
      </c>
      <c r="B31" s="215"/>
      <c r="C31" s="215"/>
      <c r="D31" s="215"/>
      <c r="E31" s="215"/>
      <c r="F31" s="215"/>
      <c r="G31" s="215"/>
      <c r="H31" s="216"/>
      <c r="I31" s="1">
        <v>135</v>
      </c>
      <c r="J31" s="7"/>
      <c r="K31" s="7">
        <v>0</v>
      </c>
      <c r="L31" s="7"/>
      <c r="M31" s="7"/>
    </row>
    <row r="32" spans="1:13" ht="12.75">
      <c r="A32" s="214" t="s">
        <v>140</v>
      </c>
      <c r="B32" s="215"/>
      <c r="C32" s="215"/>
      <c r="D32" s="215"/>
      <c r="E32" s="215"/>
      <c r="F32" s="215"/>
      <c r="G32" s="215"/>
      <c r="H32" s="216"/>
      <c r="I32" s="1">
        <v>136</v>
      </c>
      <c r="J32" s="7">
        <v>110</v>
      </c>
      <c r="K32" s="7">
        <v>110</v>
      </c>
      <c r="L32" s="7">
        <v>330</v>
      </c>
      <c r="M32" s="7">
        <v>330</v>
      </c>
    </row>
    <row r="33" spans="1:13" ht="12.75">
      <c r="A33" s="214" t="s">
        <v>214</v>
      </c>
      <c r="B33" s="215"/>
      <c r="C33" s="215"/>
      <c r="D33" s="215"/>
      <c r="E33" s="215"/>
      <c r="F33" s="215"/>
      <c r="G33" s="215"/>
      <c r="H33" s="216"/>
      <c r="I33" s="1">
        <v>137</v>
      </c>
      <c r="J33" s="141">
        <v>778637</v>
      </c>
      <c r="K33" s="141">
        <v>8541</v>
      </c>
      <c r="L33" s="141">
        <f>SUM(L34:L37)</f>
        <v>585336</v>
      </c>
      <c r="M33" s="141">
        <f>SUM(M34:M37)</f>
        <v>63003</v>
      </c>
    </row>
    <row r="34" spans="1:13" ht="12.75">
      <c r="A34" s="214" t="s">
        <v>66</v>
      </c>
      <c r="B34" s="215"/>
      <c r="C34" s="215"/>
      <c r="D34" s="215"/>
      <c r="E34" s="215"/>
      <c r="F34" s="215"/>
      <c r="G34" s="215"/>
      <c r="H34" s="216"/>
      <c r="I34" s="1">
        <v>138</v>
      </c>
      <c r="J34" s="7"/>
      <c r="K34" s="7">
        <v>0</v>
      </c>
      <c r="L34" s="7">
        <v>125747</v>
      </c>
      <c r="M34" s="7">
        <v>21690</v>
      </c>
    </row>
    <row r="35" spans="1:13" ht="12.75">
      <c r="A35" s="214" t="s">
        <v>65</v>
      </c>
      <c r="B35" s="215"/>
      <c r="C35" s="215"/>
      <c r="D35" s="215"/>
      <c r="E35" s="215"/>
      <c r="F35" s="215"/>
      <c r="G35" s="215"/>
      <c r="H35" s="216"/>
      <c r="I35" s="1">
        <v>139</v>
      </c>
      <c r="J35" s="7">
        <v>778623</v>
      </c>
      <c r="K35" s="7">
        <v>8527</v>
      </c>
      <c r="L35" s="7">
        <v>459409</v>
      </c>
      <c r="M35" s="7">
        <v>41133</v>
      </c>
    </row>
    <row r="36" spans="1:13" ht="12.75">
      <c r="A36" s="214" t="s">
        <v>224</v>
      </c>
      <c r="B36" s="215"/>
      <c r="C36" s="215"/>
      <c r="D36" s="215"/>
      <c r="E36" s="215"/>
      <c r="F36" s="215"/>
      <c r="G36" s="215"/>
      <c r="H36" s="216"/>
      <c r="I36" s="1">
        <v>140</v>
      </c>
      <c r="J36" s="7"/>
      <c r="K36" s="7">
        <v>0</v>
      </c>
      <c r="L36" s="7">
        <v>118</v>
      </c>
      <c r="M36" s="7">
        <v>118</v>
      </c>
    </row>
    <row r="37" spans="1:13" ht="12.75">
      <c r="A37" s="214" t="s">
        <v>67</v>
      </c>
      <c r="B37" s="215"/>
      <c r="C37" s="215"/>
      <c r="D37" s="215"/>
      <c r="E37" s="215"/>
      <c r="F37" s="215"/>
      <c r="G37" s="215"/>
      <c r="H37" s="216"/>
      <c r="I37" s="1">
        <v>141</v>
      </c>
      <c r="J37" s="7">
        <v>14</v>
      </c>
      <c r="K37" s="7">
        <v>14</v>
      </c>
      <c r="L37" s="7">
        <v>62</v>
      </c>
      <c r="M37" s="7">
        <v>62</v>
      </c>
    </row>
    <row r="38" spans="1:13" ht="12.75">
      <c r="A38" s="214" t="s">
        <v>195</v>
      </c>
      <c r="B38" s="215"/>
      <c r="C38" s="215"/>
      <c r="D38" s="215"/>
      <c r="E38" s="215"/>
      <c r="F38" s="215"/>
      <c r="G38" s="215"/>
      <c r="H38" s="216"/>
      <c r="I38" s="1">
        <v>142</v>
      </c>
      <c r="J38" s="7"/>
      <c r="K38" s="7">
        <v>0</v>
      </c>
      <c r="L38" s="7"/>
      <c r="M38" s="7"/>
    </row>
    <row r="39" spans="1:13" ht="12.75">
      <c r="A39" s="214" t="s">
        <v>196</v>
      </c>
      <c r="B39" s="215"/>
      <c r="C39" s="215"/>
      <c r="D39" s="215"/>
      <c r="E39" s="215"/>
      <c r="F39" s="215"/>
      <c r="G39" s="215"/>
      <c r="H39" s="216"/>
      <c r="I39" s="1">
        <v>143</v>
      </c>
      <c r="J39" s="7"/>
      <c r="K39" s="7">
        <v>0</v>
      </c>
      <c r="L39" s="7"/>
      <c r="M39" s="7"/>
    </row>
    <row r="40" spans="1:13" ht="12.75">
      <c r="A40" s="214" t="s">
        <v>225</v>
      </c>
      <c r="B40" s="215"/>
      <c r="C40" s="215"/>
      <c r="D40" s="215"/>
      <c r="E40" s="215"/>
      <c r="F40" s="215"/>
      <c r="G40" s="215"/>
      <c r="H40" s="216"/>
      <c r="I40" s="1">
        <v>144</v>
      </c>
      <c r="J40" s="7"/>
      <c r="K40" s="7">
        <v>0</v>
      </c>
      <c r="L40" s="7"/>
      <c r="M40" s="7"/>
    </row>
    <row r="41" spans="1:13" ht="12.75">
      <c r="A41" s="214" t="s">
        <v>226</v>
      </c>
      <c r="B41" s="215"/>
      <c r="C41" s="215"/>
      <c r="D41" s="215"/>
      <c r="E41" s="215"/>
      <c r="F41" s="215"/>
      <c r="G41" s="215"/>
      <c r="H41" s="216"/>
      <c r="I41" s="1">
        <v>145</v>
      </c>
      <c r="J41" s="7"/>
      <c r="K41" s="7">
        <v>0</v>
      </c>
      <c r="L41" s="7"/>
      <c r="M41" s="7"/>
    </row>
    <row r="42" spans="1:13" ht="12.75">
      <c r="A42" s="214" t="s">
        <v>215</v>
      </c>
      <c r="B42" s="215"/>
      <c r="C42" s="215"/>
      <c r="D42" s="215"/>
      <c r="E42" s="215"/>
      <c r="F42" s="215"/>
      <c r="G42" s="215"/>
      <c r="H42" s="216"/>
      <c r="I42" s="1">
        <v>146</v>
      </c>
      <c r="J42" s="141">
        <v>116226295</v>
      </c>
      <c r="K42" s="141">
        <v>19908296</v>
      </c>
      <c r="L42" s="141">
        <f>L7+L27+L38+L40</f>
        <v>128403053</v>
      </c>
      <c r="M42" s="141">
        <f>M7+M27+M38+M40</f>
        <v>27235315</v>
      </c>
    </row>
    <row r="43" spans="1:13" ht="12.75">
      <c r="A43" s="214" t="s">
        <v>216</v>
      </c>
      <c r="B43" s="215"/>
      <c r="C43" s="215"/>
      <c r="D43" s="215"/>
      <c r="E43" s="215"/>
      <c r="F43" s="215"/>
      <c r="G43" s="215"/>
      <c r="H43" s="216"/>
      <c r="I43" s="1">
        <v>147</v>
      </c>
      <c r="J43" s="141">
        <v>74225663</v>
      </c>
      <c r="K43" s="141">
        <v>20490346</v>
      </c>
      <c r="L43" s="141">
        <f>L10+L33+L39+L41</f>
        <v>82444084</v>
      </c>
      <c r="M43" s="141">
        <f>M10+M33+M39+M41</f>
        <v>27163806</v>
      </c>
    </row>
    <row r="44" spans="1:13" ht="12.75">
      <c r="A44" s="214" t="s">
        <v>236</v>
      </c>
      <c r="B44" s="215"/>
      <c r="C44" s="215"/>
      <c r="D44" s="215"/>
      <c r="E44" s="215"/>
      <c r="F44" s="215"/>
      <c r="G44" s="215"/>
      <c r="H44" s="216"/>
      <c r="I44" s="1">
        <v>148</v>
      </c>
      <c r="J44" s="50">
        <v>42000632</v>
      </c>
      <c r="K44" s="50">
        <v>-582050</v>
      </c>
      <c r="L44" s="50">
        <f>L42-L43</f>
        <v>45958969</v>
      </c>
      <c r="M44" s="50">
        <f>M42-M43</f>
        <v>71509</v>
      </c>
    </row>
    <row r="45" spans="1:13" ht="12.75">
      <c r="A45" s="234" t="s">
        <v>218</v>
      </c>
      <c r="B45" s="235"/>
      <c r="C45" s="235"/>
      <c r="D45" s="235"/>
      <c r="E45" s="235"/>
      <c r="F45" s="235"/>
      <c r="G45" s="235"/>
      <c r="H45" s="236"/>
      <c r="I45" s="1">
        <v>149</v>
      </c>
      <c r="J45" s="141">
        <v>42000632</v>
      </c>
      <c r="K45" s="141">
        <v>0</v>
      </c>
      <c r="L45" s="141">
        <f>IF(L42&gt;L43,L42-L43,0)</f>
        <v>45958969</v>
      </c>
      <c r="M45" s="141">
        <f>IF(M42&gt;M43,M42-M43,0)</f>
        <v>71509</v>
      </c>
    </row>
    <row r="46" spans="1:13" ht="12.75">
      <c r="A46" s="234" t="s">
        <v>219</v>
      </c>
      <c r="B46" s="235"/>
      <c r="C46" s="235"/>
      <c r="D46" s="235"/>
      <c r="E46" s="235"/>
      <c r="F46" s="235"/>
      <c r="G46" s="235"/>
      <c r="H46" s="236"/>
      <c r="I46" s="1">
        <v>150</v>
      </c>
      <c r="J46" s="50">
        <v>0</v>
      </c>
      <c r="K46" s="50">
        <v>582050</v>
      </c>
      <c r="L46" s="50">
        <f>IF(L43&gt;L42,L43-L42,0)</f>
        <v>0</v>
      </c>
      <c r="M46" s="50">
        <f>IF(M43&gt;M42,M43-M42,0)</f>
        <v>0</v>
      </c>
    </row>
    <row r="47" spans="1:13" ht="12.75">
      <c r="A47" s="214" t="s">
        <v>217</v>
      </c>
      <c r="B47" s="215"/>
      <c r="C47" s="215"/>
      <c r="D47" s="215"/>
      <c r="E47" s="215"/>
      <c r="F47" s="215"/>
      <c r="G47" s="215"/>
      <c r="H47" s="216"/>
      <c r="I47" s="1">
        <v>151</v>
      </c>
      <c r="J47" s="7"/>
      <c r="K47" s="7">
        <v>0</v>
      </c>
      <c r="L47" s="7"/>
      <c r="M47" s="7"/>
    </row>
    <row r="48" spans="1:13" ht="12.75">
      <c r="A48" s="214" t="s">
        <v>237</v>
      </c>
      <c r="B48" s="215"/>
      <c r="C48" s="215"/>
      <c r="D48" s="215"/>
      <c r="E48" s="215"/>
      <c r="F48" s="215"/>
      <c r="G48" s="215"/>
      <c r="H48" s="216"/>
      <c r="I48" s="1">
        <v>152</v>
      </c>
      <c r="J48" s="141">
        <v>42000632</v>
      </c>
      <c r="K48" s="141">
        <v>-582050</v>
      </c>
      <c r="L48" s="141">
        <f>L44-L47</f>
        <v>45958969</v>
      </c>
      <c r="M48" s="141">
        <f>M44-M47</f>
        <v>71509</v>
      </c>
    </row>
    <row r="49" spans="1:13" ht="12.75">
      <c r="A49" s="234" t="s">
        <v>192</v>
      </c>
      <c r="B49" s="235"/>
      <c r="C49" s="235"/>
      <c r="D49" s="235"/>
      <c r="E49" s="235"/>
      <c r="F49" s="235"/>
      <c r="G49" s="235"/>
      <c r="H49" s="236"/>
      <c r="I49" s="1">
        <v>153</v>
      </c>
      <c r="J49" s="50">
        <v>42000632</v>
      </c>
      <c r="K49" s="50"/>
      <c r="L49" s="50">
        <f>IF(L48&gt;0,L48,0)</f>
        <v>45958969</v>
      </c>
      <c r="M49" s="50">
        <f>IF(M48&gt;0,M48,0)</f>
        <v>71509</v>
      </c>
    </row>
    <row r="50" spans="1:13" ht="12.75">
      <c r="A50" s="258" t="s">
        <v>220</v>
      </c>
      <c r="B50" s="259"/>
      <c r="C50" s="259"/>
      <c r="D50" s="259"/>
      <c r="E50" s="259"/>
      <c r="F50" s="259"/>
      <c r="G50" s="259"/>
      <c r="H50" s="260"/>
      <c r="I50" s="2">
        <v>154</v>
      </c>
      <c r="J50" s="58">
        <v>0</v>
      </c>
      <c r="K50" s="58">
        <v>585050</v>
      </c>
      <c r="L50" s="58">
        <f>IF(L48&lt;0,-L48,0)</f>
        <v>0</v>
      </c>
      <c r="M50" s="58">
        <f>IF(M48&lt;0,-M48,0)</f>
        <v>0</v>
      </c>
    </row>
    <row r="51" spans="1:13" ht="12.75" customHeight="1">
      <c r="A51" s="231" t="s">
        <v>312</v>
      </c>
      <c r="B51" s="242"/>
      <c r="C51" s="242"/>
      <c r="D51" s="242"/>
      <c r="E51" s="242"/>
      <c r="F51" s="242"/>
      <c r="G51" s="242"/>
      <c r="H51" s="242"/>
      <c r="I51" s="242"/>
      <c r="J51" s="242"/>
      <c r="K51" s="242"/>
      <c r="L51" s="242"/>
      <c r="M51" s="242"/>
    </row>
    <row r="52" spans="1:13" ht="12.75" customHeight="1">
      <c r="A52" s="211" t="s">
        <v>187</v>
      </c>
      <c r="B52" s="212"/>
      <c r="C52" s="212"/>
      <c r="D52" s="212"/>
      <c r="E52" s="212"/>
      <c r="F52" s="212"/>
      <c r="G52" s="212"/>
      <c r="H52" s="212"/>
      <c r="I52" s="52"/>
      <c r="J52" s="52"/>
      <c r="K52" s="52"/>
      <c r="L52" s="52"/>
      <c r="M52" s="59"/>
    </row>
    <row r="53" spans="1:13" ht="12.75">
      <c r="A53" s="255" t="s">
        <v>234</v>
      </c>
      <c r="B53" s="256"/>
      <c r="C53" s="256"/>
      <c r="D53" s="256"/>
      <c r="E53" s="256"/>
      <c r="F53" s="256"/>
      <c r="G53" s="256"/>
      <c r="H53" s="257"/>
      <c r="I53" s="1">
        <v>155</v>
      </c>
      <c r="J53" s="7"/>
      <c r="K53" s="7"/>
      <c r="L53" s="7"/>
      <c r="M53" s="7"/>
    </row>
    <row r="54" spans="1:13" ht="12.75">
      <c r="A54" s="255" t="s">
        <v>235</v>
      </c>
      <c r="B54" s="256"/>
      <c r="C54" s="256"/>
      <c r="D54" s="256"/>
      <c r="E54" s="256"/>
      <c r="F54" s="256"/>
      <c r="G54" s="256"/>
      <c r="H54" s="257"/>
      <c r="I54" s="1">
        <v>156</v>
      </c>
      <c r="J54" s="8"/>
      <c r="K54" s="8"/>
      <c r="L54" s="8"/>
      <c r="M54" s="8"/>
    </row>
    <row r="55" spans="1:13" ht="12.75" customHeight="1">
      <c r="A55" s="231" t="s">
        <v>189</v>
      </c>
      <c r="B55" s="242"/>
      <c r="C55" s="242"/>
      <c r="D55" s="242"/>
      <c r="E55" s="242"/>
      <c r="F55" s="242"/>
      <c r="G55" s="242"/>
      <c r="H55" s="242"/>
      <c r="I55" s="242"/>
      <c r="J55" s="242"/>
      <c r="K55" s="242"/>
      <c r="L55" s="242"/>
      <c r="M55" s="242"/>
    </row>
    <row r="56" spans="1:13" ht="12.75">
      <c r="A56" s="211" t="s">
        <v>204</v>
      </c>
      <c r="B56" s="212"/>
      <c r="C56" s="212"/>
      <c r="D56" s="212"/>
      <c r="E56" s="212"/>
      <c r="F56" s="212"/>
      <c r="G56" s="212"/>
      <c r="H56" s="213"/>
      <c r="I56" s="9">
        <v>157</v>
      </c>
      <c r="J56" s="142">
        <v>42000632</v>
      </c>
      <c r="K56" s="142">
        <v>-582050</v>
      </c>
      <c r="L56" s="142">
        <f>L48</f>
        <v>45958969</v>
      </c>
      <c r="M56" s="142">
        <f>M49</f>
        <v>71509</v>
      </c>
    </row>
    <row r="57" spans="1:13" ht="12.75">
      <c r="A57" s="214" t="s">
        <v>221</v>
      </c>
      <c r="B57" s="215"/>
      <c r="C57" s="215"/>
      <c r="D57" s="215"/>
      <c r="E57" s="215"/>
      <c r="F57" s="215"/>
      <c r="G57" s="215"/>
      <c r="H57" s="216"/>
      <c r="I57" s="1">
        <v>158</v>
      </c>
      <c r="J57" s="50">
        <v>917451</v>
      </c>
      <c r="K57" s="50">
        <v>215366</v>
      </c>
      <c r="L57" s="50">
        <f>SUM(L58:L64)</f>
        <v>533684</v>
      </c>
      <c r="M57" s="50">
        <f>SUM(M58:M64)</f>
        <v>71430</v>
      </c>
    </row>
    <row r="58" spans="1:13" ht="12.75">
      <c r="A58" s="214" t="s">
        <v>228</v>
      </c>
      <c r="B58" s="215"/>
      <c r="C58" s="215"/>
      <c r="D58" s="215"/>
      <c r="E58" s="215"/>
      <c r="F58" s="215"/>
      <c r="G58" s="215"/>
      <c r="H58" s="216"/>
      <c r="I58" s="1">
        <v>159</v>
      </c>
      <c r="J58" s="7"/>
      <c r="K58" s="7">
        <v>0</v>
      </c>
      <c r="L58" s="7"/>
      <c r="M58" s="7"/>
    </row>
    <row r="59" spans="1:13" ht="12.75">
      <c r="A59" s="214" t="s">
        <v>229</v>
      </c>
      <c r="B59" s="215"/>
      <c r="C59" s="215"/>
      <c r="D59" s="215"/>
      <c r="E59" s="215"/>
      <c r="F59" s="215"/>
      <c r="G59" s="215"/>
      <c r="H59" s="216"/>
      <c r="I59" s="1">
        <v>160</v>
      </c>
      <c r="J59" s="7">
        <v>917451</v>
      </c>
      <c r="K59" s="7">
        <v>215366</v>
      </c>
      <c r="L59" s="7">
        <v>533684</v>
      </c>
      <c r="M59" s="7">
        <v>71430</v>
      </c>
    </row>
    <row r="60" spans="1:13" ht="12.75">
      <c r="A60" s="214" t="s">
        <v>45</v>
      </c>
      <c r="B60" s="215"/>
      <c r="C60" s="215"/>
      <c r="D60" s="215"/>
      <c r="E60" s="215"/>
      <c r="F60" s="215"/>
      <c r="G60" s="215"/>
      <c r="H60" s="216"/>
      <c r="I60" s="1">
        <v>161</v>
      </c>
      <c r="J60" s="7"/>
      <c r="K60" s="7">
        <v>0</v>
      </c>
      <c r="L60" s="7"/>
      <c r="M60" s="7"/>
    </row>
    <row r="61" spans="1:13" ht="12.75">
      <c r="A61" s="214" t="s">
        <v>230</v>
      </c>
      <c r="B61" s="215"/>
      <c r="C61" s="215"/>
      <c r="D61" s="215"/>
      <c r="E61" s="215"/>
      <c r="F61" s="215"/>
      <c r="G61" s="215"/>
      <c r="H61" s="216"/>
      <c r="I61" s="1">
        <v>162</v>
      </c>
      <c r="J61" s="7"/>
      <c r="K61" s="7">
        <v>0</v>
      </c>
      <c r="L61" s="7"/>
      <c r="M61" s="7"/>
    </row>
    <row r="62" spans="1:13" ht="12.75">
      <c r="A62" s="214" t="s">
        <v>231</v>
      </c>
      <c r="B62" s="215"/>
      <c r="C62" s="215"/>
      <c r="D62" s="215"/>
      <c r="E62" s="215"/>
      <c r="F62" s="215"/>
      <c r="G62" s="215"/>
      <c r="H62" s="216"/>
      <c r="I62" s="1">
        <v>163</v>
      </c>
      <c r="J62" s="7"/>
      <c r="K62" s="7">
        <v>0</v>
      </c>
      <c r="L62" s="7"/>
      <c r="M62" s="7"/>
    </row>
    <row r="63" spans="1:13" ht="12.75">
      <c r="A63" s="214" t="s">
        <v>232</v>
      </c>
      <c r="B63" s="215"/>
      <c r="C63" s="215"/>
      <c r="D63" s="215"/>
      <c r="E63" s="215"/>
      <c r="F63" s="215"/>
      <c r="G63" s="215"/>
      <c r="H63" s="216"/>
      <c r="I63" s="1">
        <v>164</v>
      </c>
      <c r="J63" s="7"/>
      <c r="K63" s="7">
        <v>0</v>
      </c>
      <c r="L63" s="7"/>
      <c r="M63" s="7"/>
    </row>
    <row r="64" spans="1:13" ht="12.75">
      <c r="A64" s="214" t="s">
        <v>233</v>
      </c>
      <c r="B64" s="215"/>
      <c r="C64" s="215"/>
      <c r="D64" s="215"/>
      <c r="E64" s="215"/>
      <c r="F64" s="215"/>
      <c r="G64" s="215"/>
      <c r="H64" s="216"/>
      <c r="I64" s="1">
        <v>165</v>
      </c>
      <c r="J64" s="7"/>
      <c r="K64" s="7">
        <v>0</v>
      </c>
      <c r="L64" s="7"/>
      <c r="M64" s="7"/>
    </row>
    <row r="65" spans="1:13" ht="12.75">
      <c r="A65" s="214" t="s">
        <v>222</v>
      </c>
      <c r="B65" s="215"/>
      <c r="C65" s="215"/>
      <c r="D65" s="215"/>
      <c r="E65" s="215"/>
      <c r="F65" s="215"/>
      <c r="G65" s="215"/>
      <c r="H65" s="216"/>
      <c r="I65" s="1">
        <v>166</v>
      </c>
      <c r="J65" s="7"/>
      <c r="K65" s="7">
        <v>0</v>
      </c>
      <c r="L65" s="7"/>
      <c r="M65" s="7"/>
    </row>
    <row r="66" spans="1:13" ht="12.75">
      <c r="A66" s="214" t="s">
        <v>193</v>
      </c>
      <c r="B66" s="215"/>
      <c r="C66" s="215"/>
      <c r="D66" s="215"/>
      <c r="E66" s="215"/>
      <c r="F66" s="215"/>
      <c r="G66" s="215"/>
      <c r="H66" s="216"/>
      <c r="I66" s="1">
        <v>167</v>
      </c>
      <c r="J66" s="50">
        <v>917451</v>
      </c>
      <c r="K66" s="50">
        <v>215366</v>
      </c>
      <c r="L66" s="50">
        <f>L57-L65</f>
        <v>533684</v>
      </c>
      <c r="M66" s="50">
        <f>M57-M65</f>
        <v>71430</v>
      </c>
    </row>
    <row r="67" spans="1:13" ht="12.75">
      <c r="A67" s="214" t="s">
        <v>194</v>
      </c>
      <c r="B67" s="215"/>
      <c r="C67" s="215"/>
      <c r="D67" s="215"/>
      <c r="E67" s="215"/>
      <c r="F67" s="215"/>
      <c r="G67" s="215"/>
      <c r="H67" s="216"/>
      <c r="I67" s="1">
        <v>168</v>
      </c>
      <c r="J67" s="143">
        <v>42918083</v>
      </c>
      <c r="K67" s="143">
        <v>-366684</v>
      </c>
      <c r="L67" s="143">
        <f>L56+L66</f>
        <v>46492653</v>
      </c>
      <c r="M67" s="143">
        <f>M56+M66</f>
        <v>142939</v>
      </c>
    </row>
    <row r="68" spans="1:13" ht="12.75" customHeight="1">
      <c r="A68" s="265" t="s">
        <v>313</v>
      </c>
      <c r="B68" s="266"/>
      <c r="C68" s="266"/>
      <c r="D68" s="266"/>
      <c r="E68" s="266"/>
      <c r="F68" s="266"/>
      <c r="G68" s="266"/>
      <c r="H68" s="266"/>
      <c r="I68" s="266"/>
      <c r="J68" s="266"/>
      <c r="K68" s="266"/>
      <c r="L68" s="266"/>
      <c r="M68" s="266"/>
    </row>
    <row r="69" spans="1:13" ht="12.75" customHeight="1">
      <c r="A69" s="267" t="s">
        <v>188</v>
      </c>
      <c r="B69" s="268"/>
      <c r="C69" s="268"/>
      <c r="D69" s="268"/>
      <c r="E69" s="268"/>
      <c r="F69" s="268"/>
      <c r="G69" s="268"/>
      <c r="H69" s="268"/>
      <c r="I69" s="268"/>
      <c r="J69" s="268"/>
      <c r="K69" s="268"/>
      <c r="L69" s="268"/>
      <c r="M69" s="268"/>
    </row>
    <row r="70" spans="1:13" ht="12.75">
      <c r="A70" s="255" t="s">
        <v>234</v>
      </c>
      <c r="B70" s="256"/>
      <c r="C70" s="256"/>
      <c r="D70" s="256"/>
      <c r="E70" s="256"/>
      <c r="F70" s="256"/>
      <c r="G70" s="256"/>
      <c r="H70" s="257"/>
      <c r="I70" s="1">
        <v>169</v>
      </c>
      <c r="J70" s="7"/>
      <c r="K70" s="7"/>
      <c r="L70" s="7"/>
      <c r="M70" s="7"/>
    </row>
    <row r="71" spans="1:13" ht="12.75">
      <c r="A71" s="262" t="s">
        <v>235</v>
      </c>
      <c r="B71" s="263"/>
      <c r="C71" s="263"/>
      <c r="D71" s="263"/>
      <c r="E71" s="263"/>
      <c r="F71" s="263"/>
      <c r="G71" s="263"/>
      <c r="H71" s="264"/>
      <c r="I71" s="4">
        <v>170</v>
      </c>
      <c r="J71" s="8"/>
      <c r="K71" s="8"/>
      <c r="L71" s="8"/>
      <c r="M71" s="8"/>
    </row>
  </sheetData>
  <sheetProtection/>
  <mergeCells count="73">
    <mergeCell ref="A2:M2"/>
    <mergeCell ref="A1:M1"/>
    <mergeCell ref="A71:H71"/>
    <mergeCell ref="A65:H65"/>
    <mergeCell ref="A66:H66"/>
    <mergeCell ref="A67:H67"/>
    <mergeCell ref="A68:M68"/>
    <mergeCell ref="A69:M69"/>
    <mergeCell ref="A62:H62"/>
    <mergeCell ref="A63:H63"/>
    <mergeCell ref="A64:H64"/>
    <mergeCell ref="A70:H70"/>
    <mergeCell ref="A58:H58"/>
    <mergeCell ref="A59:H59"/>
    <mergeCell ref="A60:H60"/>
    <mergeCell ref="A61:H61"/>
    <mergeCell ref="A54:H54"/>
    <mergeCell ref="A56:H56"/>
    <mergeCell ref="A55:M55"/>
    <mergeCell ref="A57:H57"/>
    <mergeCell ref="A50:H50"/>
    <mergeCell ref="A51:M51"/>
    <mergeCell ref="A52:H52"/>
    <mergeCell ref="A53:H53"/>
    <mergeCell ref="A46:H46"/>
    <mergeCell ref="A47:H47"/>
    <mergeCell ref="A48:H48"/>
    <mergeCell ref="A49:H49"/>
    <mergeCell ref="A42:H42"/>
    <mergeCell ref="A43:H43"/>
    <mergeCell ref="A44:H44"/>
    <mergeCell ref="A45:H45"/>
    <mergeCell ref="A38:H38"/>
    <mergeCell ref="A39:H39"/>
    <mergeCell ref="A40:H40"/>
    <mergeCell ref="A41:H41"/>
    <mergeCell ref="A34:H34"/>
    <mergeCell ref="A35:H35"/>
    <mergeCell ref="A36:H36"/>
    <mergeCell ref="A37:H37"/>
    <mergeCell ref="A30:H30"/>
    <mergeCell ref="A31:H31"/>
    <mergeCell ref="A32:H32"/>
    <mergeCell ref="A33:H33"/>
    <mergeCell ref="A26:H26"/>
    <mergeCell ref="A27:H27"/>
    <mergeCell ref="A28:H28"/>
    <mergeCell ref="A29:H29"/>
    <mergeCell ref="A22:H22"/>
    <mergeCell ref="A23:H23"/>
    <mergeCell ref="A24:H24"/>
    <mergeCell ref="A25:H25"/>
    <mergeCell ref="A18:H18"/>
    <mergeCell ref="A19:H19"/>
    <mergeCell ref="A20:H20"/>
    <mergeCell ref="A21:H21"/>
    <mergeCell ref="A14:H14"/>
    <mergeCell ref="A15:H15"/>
    <mergeCell ref="A16:H16"/>
    <mergeCell ref="A17:H17"/>
    <mergeCell ref="A10:H10"/>
    <mergeCell ref="A11:H11"/>
    <mergeCell ref="A12:H12"/>
    <mergeCell ref="A13:H13"/>
    <mergeCell ref="A3:M3"/>
    <mergeCell ref="A4:H4"/>
    <mergeCell ref="A6:H6"/>
    <mergeCell ref="A7:H7"/>
    <mergeCell ref="A8:H8"/>
    <mergeCell ref="A9:H9"/>
    <mergeCell ref="J4:K4"/>
    <mergeCell ref="L4:M4"/>
    <mergeCell ref="A5:H5"/>
  </mergeCells>
  <dataValidations count="1">
    <dataValidation allowBlank="1" sqref="A1:IV65536"/>
  </dataValidations>
  <printOptions/>
  <pageMargins left="0.75" right="0.75" top="1" bottom="1" header="0.5" footer="0.5"/>
  <pageSetup horizontalDpi="600" verticalDpi="600" orientation="portrait" paperSize="9" scale="68" r:id="rId1"/>
</worksheet>
</file>

<file path=xl/worksheets/sheet4.xml><?xml version="1.0" encoding="utf-8"?>
<worksheet xmlns="http://schemas.openxmlformats.org/spreadsheetml/2006/main" xmlns:r="http://schemas.openxmlformats.org/officeDocument/2006/relationships">
  <dimension ref="A1:M52"/>
  <sheetViews>
    <sheetView view="pageBreakPreview" zoomScale="110" zoomScaleSheetLayoutView="110" zoomScalePageLayoutView="0" workbookViewId="0" topLeftCell="A16">
      <selection activeCell="A34" sqref="A34:H34"/>
    </sheetView>
  </sheetViews>
  <sheetFormatPr defaultColWidth="9.140625" defaultRowHeight="12.75"/>
  <cols>
    <col min="1" max="10" width="9.140625" style="49" customWidth="1"/>
    <col min="11" max="11" width="12.421875" style="49" customWidth="1"/>
    <col min="12" max="16384" width="9.140625" style="49" customWidth="1"/>
  </cols>
  <sheetData>
    <row r="1" spans="1:11" ht="12.75" customHeight="1">
      <c r="A1" s="272" t="s">
        <v>164</v>
      </c>
      <c r="B1" s="272"/>
      <c r="C1" s="272"/>
      <c r="D1" s="272"/>
      <c r="E1" s="272"/>
      <c r="F1" s="272"/>
      <c r="G1" s="272"/>
      <c r="H1" s="272"/>
      <c r="I1" s="272"/>
      <c r="J1" s="272"/>
      <c r="K1" s="272"/>
    </row>
    <row r="2" spans="1:11" ht="12.75" customHeight="1">
      <c r="A2" s="273" t="s">
        <v>343</v>
      </c>
      <c r="B2" s="273"/>
      <c r="C2" s="273"/>
      <c r="D2" s="273"/>
      <c r="E2" s="273"/>
      <c r="F2" s="273"/>
      <c r="G2" s="273"/>
      <c r="H2" s="273"/>
      <c r="I2" s="273"/>
      <c r="J2" s="273"/>
      <c r="K2" s="273"/>
    </row>
    <row r="3" spans="1:11" ht="12.75" customHeight="1">
      <c r="A3" s="269" t="s">
        <v>342</v>
      </c>
      <c r="B3" s="270"/>
      <c r="C3" s="270"/>
      <c r="D3" s="270"/>
      <c r="E3" s="270"/>
      <c r="F3" s="270"/>
      <c r="G3" s="270"/>
      <c r="H3" s="270"/>
      <c r="I3" s="270"/>
      <c r="J3" s="270"/>
      <c r="K3" s="271"/>
    </row>
    <row r="4" spans="1:11" ht="33.75">
      <c r="A4" s="274" t="s">
        <v>59</v>
      </c>
      <c r="B4" s="274"/>
      <c r="C4" s="274"/>
      <c r="D4" s="274"/>
      <c r="E4" s="274"/>
      <c r="F4" s="274"/>
      <c r="G4" s="274"/>
      <c r="H4" s="274"/>
      <c r="I4" s="63" t="s">
        <v>279</v>
      </c>
      <c r="J4" s="64" t="s">
        <v>319</v>
      </c>
      <c r="K4" s="64" t="s">
        <v>320</v>
      </c>
    </row>
    <row r="5" spans="1:11" ht="12.75">
      <c r="A5" s="275">
        <v>1</v>
      </c>
      <c r="B5" s="275"/>
      <c r="C5" s="275"/>
      <c r="D5" s="275"/>
      <c r="E5" s="275"/>
      <c r="F5" s="275"/>
      <c r="G5" s="275"/>
      <c r="H5" s="275"/>
      <c r="I5" s="65">
        <v>2</v>
      </c>
      <c r="J5" s="66" t="s">
        <v>283</v>
      </c>
      <c r="K5" s="66" t="s">
        <v>284</v>
      </c>
    </row>
    <row r="6" spans="1:11" ht="12.75">
      <c r="A6" s="231" t="s">
        <v>156</v>
      </c>
      <c r="B6" s="242"/>
      <c r="C6" s="242"/>
      <c r="D6" s="242"/>
      <c r="E6" s="242"/>
      <c r="F6" s="242"/>
      <c r="G6" s="242"/>
      <c r="H6" s="242"/>
      <c r="I6" s="276"/>
      <c r="J6" s="276"/>
      <c r="K6" s="277"/>
    </row>
    <row r="7" spans="1:12" ht="12.75">
      <c r="A7" s="225" t="s">
        <v>40</v>
      </c>
      <c r="B7" s="226"/>
      <c r="C7" s="226"/>
      <c r="D7" s="226"/>
      <c r="E7" s="226"/>
      <c r="F7" s="226"/>
      <c r="G7" s="226"/>
      <c r="H7" s="226"/>
      <c r="I7" s="1">
        <v>1</v>
      </c>
      <c r="J7" s="5">
        <v>42000632</v>
      </c>
      <c r="K7" s="7">
        <f>Bilanca!K83</f>
        <v>45958969</v>
      </c>
      <c r="L7" s="139"/>
    </row>
    <row r="8" spans="1:11" ht="12.75">
      <c r="A8" s="225" t="s">
        <v>41</v>
      </c>
      <c r="B8" s="226"/>
      <c r="C8" s="226"/>
      <c r="D8" s="226"/>
      <c r="E8" s="226"/>
      <c r="F8" s="226"/>
      <c r="G8" s="226"/>
      <c r="H8" s="226"/>
      <c r="I8" s="1">
        <v>2</v>
      </c>
      <c r="J8" s="5">
        <v>17812295</v>
      </c>
      <c r="K8" s="7">
        <f>RDG!L20</f>
        <v>18620785</v>
      </c>
    </row>
    <row r="9" spans="1:11" ht="12.75">
      <c r="A9" s="225" t="s">
        <v>42</v>
      </c>
      <c r="B9" s="226"/>
      <c r="C9" s="226"/>
      <c r="D9" s="226"/>
      <c r="E9" s="226"/>
      <c r="F9" s="226"/>
      <c r="G9" s="226"/>
      <c r="H9" s="226"/>
      <c r="I9" s="1">
        <v>3</v>
      </c>
      <c r="J9" s="5">
        <v>5694563</v>
      </c>
      <c r="K9" s="7">
        <v>3462204</v>
      </c>
    </row>
    <row r="10" spans="1:11" ht="12.75">
      <c r="A10" s="225" t="s">
        <v>43</v>
      </c>
      <c r="B10" s="226"/>
      <c r="C10" s="226"/>
      <c r="D10" s="226"/>
      <c r="E10" s="226"/>
      <c r="F10" s="226"/>
      <c r="G10" s="226"/>
      <c r="H10" s="226"/>
      <c r="I10" s="1">
        <v>4</v>
      </c>
      <c r="J10" s="5"/>
      <c r="K10" s="7"/>
    </row>
    <row r="11" spans="1:11" ht="12.75">
      <c r="A11" s="225" t="s">
        <v>44</v>
      </c>
      <c r="B11" s="226"/>
      <c r="C11" s="226"/>
      <c r="D11" s="226"/>
      <c r="E11" s="226"/>
      <c r="F11" s="226"/>
      <c r="G11" s="226"/>
      <c r="H11" s="226"/>
      <c r="I11" s="1">
        <v>5</v>
      </c>
      <c r="J11" s="5"/>
      <c r="K11" s="7">
        <v>949063</v>
      </c>
    </row>
    <row r="12" spans="1:11" ht="12.75">
      <c r="A12" s="225" t="s">
        <v>51</v>
      </c>
      <c r="B12" s="226"/>
      <c r="C12" s="226"/>
      <c r="D12" s="226"/>
      <c r="E12" s="226"/>
      <c r="F12" s="226"/>
      <c r="G12" s="226"/>
      <c r="H12" s="226"/>
      <c r="I12" s="1">
        <v>6</v>
      </c>
      <c r="J12" s="5">
        <v>3615750</v>
      </c>
      <c r="K12" s="7"/>
    </row>
    <row r="13" spans="1:11" ht="12.75">
      <c r="A13" s="214" t="s">
        <v>157</v>
      </c>
      <c r="B13" s="215"/>
      <c r="C13" s="215"/>
      <c r="D13" s="215"/>
      <c r="E13" s="215"/>
      <c r="F13" s="215"/>
      <c r="G13" s="215"/>
      <c r="H13" s="215"/>
      <c r="I13" s="1">
        <v>7</v>
      </c>
      <c r="J13" s="61">
        <v>69123240</v>
      </c>
      <c r="K13" s="50">
        <f>SUM(K7:K12)</f>
        <v>68991021</v>
      </c>
    </row>
    <row r="14" spans="1:11" ht="12.75">
      <c r="A14" s="225" t="s">
        <v>52</v>
      </c>
      <c r="B14" s="226"/>
      <c r="C14" s="226"/>
      <c r="D14" s="226"/>
      <c r="E14" s="226"/>
      <c r="F14" s="226"/>
      <c r="G14" s="226"/>
      <c r="H14" s="226"/>
      <c r="I14" s="1">
        <v>8</v>
      </c>
      <c r="J14" s="5">
        <v>52128029</v>
      </c>
      <c r="K14" s="7"/>
    </row>
    <row r="15" spans="1:11" ht="12.75">
      <c r="A15" s="225" t="s">
        <v>53</v>
      </c>
      <c r="B15" s="226"/>
      <c r="C15" s="226"/>
      <c r="D15" s="226"/>
      <c r="E15" s="226"/>
      <c r="F15" s="226"/>
      <c r="G15" s="226"/>
      <c r="H15" s="226"/>
      <c r="I15" s="1">
        <v>9</v>
      </c>
      <c r="J15" s="5">
        <v>1642863</v>
      </c>
      <c r="K15" s="7">
        <v>52194009</v>
      </c>
    </row>
    <row r="16" spans="1:11" ht="12.75">
      <c r="A16" s="225" t="s">
        <v>54</v>
      </c>
      <c r="B16" s="226"/>
      <c r="C16" s="226"/>
      <c r="D16" s="226"/>
      <c r="E16" s="226"/>
      <c r="F16" s="226"/>
      <c r="G16" s="226"/>
      <c r="H16" s="226"/>
      <c r="I16" s="1">
        <v>10</v>
      </c>
      <c r="J16" s="5"/>
      <c r="K16" s="7"/>
    </row>
    <row r="17" spans="1:11" ht="12.75">
      <c r="A17" s="225" t="s">
        <v>55</v>
      </c>
      <c r="B17" s="226"/>
      <c r="C17" s="226"/>
      <c r="D17" s="226"/>
      <c r="E17" s="226"/>
      <c r="F17" s="226"/>
      <c r="G17" s="226"/>
      <c r="H17" s="226"/>
      <c r="I17" s="1">
        <v>11</v>
      </c>
      <c r="J17" s="5"/>
      <c r="K17" s="7">
        <v>1224430</v>
      </c>
    </row>
    <row r="18" spans="1:11" ht="12.75">
      <c r="A18" s="214" t="s">
        <v>158</v>
      </c>
      <c r="B18" s="215"/>
      <c r="C18" s="215"/>
      <c r="D18" s="215"/>
      <c r="E18" s="215"/>
      <c r="F18" s="215"/>
      <c r="G18" s="215"/>
      <c r="H18" s="215"/>
      <c r="I18" s="1">
        <v>12</v>
      </c>
      <c r="J18" s="61">
        <v>53770892</v>
      </c>
      <c r="K18" s="50">
        <f>SUM(K14:K17)</f>
        <v>53418439</v>
      </c>
    </row>
    <row r="19" spans="1:11" ht="12.75">
      <c r="A19" s="214" t="s">
        <v>36</v>
      </c>
      <c r="B19" s="215"/>
      <c r="C19" s="215"/>
      <c r="D19" s="215"/>
      <c r="E19" s="215"/>
      <c r="F19" s="215"/>
      <c r="G19" s="215"/>
      <c r="H19" s="215"/>
      <c r="I19" s="1">
        <v>13</v>
      </c>
      <c r="J19" s="61">
        <v>15352348</v>
      </c>
      <c r="K19" s="50">
        <f>IF(K13&gt;K18,K13-K18,0)</f>
        <v>15572582</v>
      </c>
    </row>
    <row r="20" spans="1:11" ht="12.75">
      <c r="A20" s="214" t="s">
        <v>37</v>
      </c>
      <c r="B20" s="215"/>
      <c r="C20" s="215"/>
      <c r="D20" s="215"/>
      <c r="E20" s="215"/>
      <c r="F20" s="215"/>
      <c r="G20" s="215"/>
      <c r="H20" s="215"/>
      <c r="I20" s="1">
        <v>14</v>
      </c>
      <c r="J20" s="61">
        <v>0</v>
      </c>
      <c r="K20" s="50">
        <f>IF(K18&gt;K13,K18-K13,0)</f>
        <v>0</v>
      </c>
    </row>
    <row r="21" spans="1:11" ht="12.75">
      <c r="A21" s="231" t="s">
        <v>159</v>
      </c>
      <c r="B21" s="242"/>
      <c r="C21" s="242"/>
      <c r="D21" s="242"/>
      <c r="E21" s="242"/>
      <c r="F21" s="242"/>
      <c r="G21" s="242"/>
      <c r="H21" s="242"/>
      <c r="I21" s="276"/>
      <c r="J21" s="276"/>
      <c r="K21" s="277"/>
    </row>
    <row r="22" spans="1:11" ht="12.75">
      <c r="A22" s="225" t="s">
        <v>178</v>
      </c>
      <c r="B22" s="226"/>
      <c r="C22" s="226"/>
      <c r="D22" s="226"/>
      <c r="E22" s="226"/>
      <c r="F22" s="226"/>
      <c r="G22" s="226"/>
      <c r="H22" s="226"/>
      <c r="I22" s="1">
        <v>15</v>
      </c>
      <c r="J22" s="5">
        <v>246686</v>
      </c>
      <c r="K22" s="7">
        <v>89256</v>
      </c>
    </row>
    <row r="23" spans="1:11" ht="12.75">
      <c r="A23" s="225" t="s">
        <v>179</v>
      </c>
      <c r="B23" s="226"/>
      <c r="C23" s="226"/>
      <c r="D23" s="226"/>
      <c r="E23" s="226"/>
      <c r="F23" s="226"/>
      <c r="G23" s="226"/>
      <c r="H23" s="226"/>
      <c r="I23" s="1">
        <v>16</v>
      </c>
      <c r="J23" s="5">
        <v>8966211</v>
      </c>
      <c r="K23" s="7">
        <v>41351119</v>
      </c>
    </row>
    <row r="24" spans="1:11" ht="12.75">
      <c r="A24" s="225" t="s">
        <v>180</v>
      </c>
      <c r="B24" s="226"/>
      <c r="C24" s="226"/>
      <c r="D24" s="226"/>
      <c r="E24" s="226"/>
      <c r="F24" s="226"/>
      <c r="G24" s="226"/>
      <c r="H24" s="226"/>
      <c r="I24" s="1">
        <v>17</v>
      </c>
      <c r="J24" s="5">
        <v>638585</v>
      </c>
      <c r="K24" s="7">
        <v>96321</v>
      </c>
    </row>
    <row r="25" spans="1:11" ht="12.75">
      <c r="A25" s="225" t="s">
        <v>181</v>
      </c>
      <c r="B25" s="226"/>
      <c r="C25" s="226"/>
      <c r="D25" s="226"/>
      <c r="E25" s="226"/>
      <c r="F25" s="226"/>
      <c r="G25" s="226"/>
      <c r="H25" s="226"/>
      <c r="I25" s="1">
        <v>18</v>
      </c>
      <c r="J25" s="5">
        <v>48223108</v>
      </c>
      <c r="K25" s="7">
        <v>45016638</v>
      </c>
    </row>
    <row r="26" spans="1:11" ht="12.75">
      <c r="A26" s="225" t="s">
        <v>182</v>
      </c>
      <c r="B26" s="226"/>
      <c r="C26" s="226"/>
      <c r="D26" s="226"/>
      <c r="E26" s="226"/>
      <c r="F26" s="226"/>
      <c r="G26" s="226"/>
      <c r="H26" s="226"/>
      <c r="I26" s="1">
        <v>19</v>
      </c>
      <c r="J26" s="5">
        <v>59703</v>
      </c>
      <c r="K26" s="7">
        <v>4820748</v>
      </c>
    </row>
    <row r="27" spans="1:11" ht="12.75">
      <c r="A27" s="214" t="s">
        <v>168</v>
      </c>
      <c r="B27" s="215"/>
      <c r="C27" s="215"/>
      <c r="D27" s="215"/>
      <c r="E27" s="215"/>
      <c r="F27" s="215"/>
      <c r="G27" s="215"/>
      <c r="H27" s="215"/>
      <c r="I27" s="1">
        <v>20</v>
      </c>
      <c r="J27" s="61">
        <v>58134293</v>
      </c>
      <c r="K27" s="50">
        <f>SUM(K22:K26)</f>
        <v>91374082</v>
      </c>
    </row>
    <row r="28" spans="1:11" ht="12.75">
      <c r="A28" s="225" t="s">
        <v>115</v>
      </c>
      <c r="B28" s="226"/>
      <c r="C28" s="226"/>
      <c r="D28" s="226"/>
      <c r="E28" s="226"/>
      <c r="F28" s="226"/>
      <c r="G28" s="226"/>
      <c r="H28" s="226"/>
      <c r="I28" s="1">
        <v>21</v>
      </c>
      <c r="J28" s="5">
        <v>5845807</v>
      </c>
      <c r="K28" s="7">
        <v>78464329</v>
      </c>
    </row>
    <row r="29" spans="1:11" ht="12.75">
      <c r="A29" s="225" t="s">
        <v>116</v>
      </c>
      <c r="B29" s="226"/>
      <c r="C29" s="226"/>
      <c r="D29" s="226"/>
      <c r="E29" s="226"/>
      <c r="F29" s="226"/>
      <c r="G29" s="226"/>
      <c r="H29" s="226"/>
      <c r="I29" s="1">
        <v>22</v>
      </c>
      <c r="J29" s="5">
        <v>12436134</v>
      </c>
      <c r="K29" s="7">
        <v>38982</v>
      </c>
    </row>
    <row r="30" spans="1:11" ht="12.75">
      <c r="A30" s="225" t="s">
        <v>16</v>
      </c>
      <c r="B30" s="226"/>
      <c r="C30" s="226"/>
      <c r="D30" s="226"/>
      <c r="E30" s="226"/>
      <c r="F30" s="226"/>
      <c r="G30" s="226"/>
      <c r="H30" s="226"/>
      <c r="I30" s="1">
        <v>23</v>
      </c>
      <c r="J30" s="5">
        <v>0</v>
      </c>
      <c r="K30" s="7">
        <v>21500211</v>
      </c>
    </row>
    <row r="31" spans="1:11" ht="12.75">
      <c r="A31" s="214" t="s">
        <v>5</v>
      </c>
      <c r="B31" s="215"/>
      <c r="C31" s="215"/>
      <c r="D31" s="215"/>
      <c r="E31" s="215"/>
      <c r="F31" s="215"/>
      <c r="G31" s="215"/>
      <c r="H31" s="215"/>
      <c r="I31" s="1">
        <v>24</v>
      </c>
      <c r="J31" s="61">
        <v>18281941</v>
      </c>
      <c r="K31" s="50">
        <f>SUM(K28:K30)</f>
        <v>100003522</v>
      </c>
    </row>
    <row r="32" spans="1:11" ht="12.75">
      <c r="A32" s="214" t="s">
        <v>38</v>
      </c>
      <c r="B32" s="215"/>
      <c r="C32" s="215"/>
      <c r="D32" s="215"/>
      <c r="E32" s="215"/>
      <c r="F32" s="215"/>
      <c r="G32" s="215"/>
      <c r="H32" s="215"/>
      <c r="I32" s="1">
        <v>25</v>
      </c>
      <c r="J32" s="61">
        <v>39852352</v>
      </c>
      <c r="K32" s="50"/>
    </row>
    <row r="33" spans="1:11" ht="12.75">
      <c r="A33" s="214" t="s">
        <v>39</v>
      </c>
      <c r="B33" s="215"/>
      <c r="C33" s="215"/>
      <c r="D33" s="215"/>
      <c r="E33" s="215"/>
      <c r="F33" s="215"/>
      <c r="G33" s="215"/>
      <c r="H33" s="215"/>
      <c r="I33" s="1">
        <v>26</v>
      </c>
      <c r="J33" s="61">
        <v>0</v>
      </c>
      <c r="K33" s="50">
        <f>IF(K31&gt;K27,K31-K27,0)</f>
        <v>8629440</v>
      </c>
    </row>
    <row r="34" spans="1:11" ht="12.75">
      <c r="A34" s="231" t="s">
        <v>160</v>
      </c>
      <c r="B34" s="242"/>
      <c r="C34" s="242"/>
      <c r="D34" s="242"/>
      <c r="E34" s="242"/>
      <c r="F34" s="242"/>
      <c r="G34" s="242"/>
      <c r="H34" s="242"/>
      <c r="I34" s="276"/>
      <c r="J34" s="276"/>
      <c r="K34" s="277"/>
    </row>
    <row r="35" spans="1:11" ht="12.75">
      <c r="A35" s="225" t="s">
        <v>174</v>
      </c>
      <c r="B35" s="226"/>
      <c r="C35" s="226"/>
      <c r="D35" s="226"/>
      <c r="E35" s="226"/>
      <c r="F35" s="226"/>
      <c r="G35" s="226"/>
      <c r="H35" s="226"/>
      <c r="I35" s="1">
        <v>27</v>
      </c>
      <c r="J35" s="5">
        <v>0</v>
      </c>
      <c r="K35" s="7">
        <v>931468</v>
      </c>
    </row>
    <row r="36" spans="1:11" ht="12.75">
      <c r="A36" s="225" t="s">
        <v>29</v>
      </c>
      <c r="B36" s="226"/>
      <c r="C36" s="226"/>
      <c r="D36" s="226"/>
      <c r="E36" s="226"/>
      <c r="F36" s="226"/>
      <c r="G36" s="226"/>
      <c r="H36" s="226"/>
      <c r="I36" s="1">
        <v>28</v>
      </c>
      <c r="J36" s="5">
        <v>10833333</v>
      </c>
      <c r="K36" s="7">
        <v>13500000</v>
      </c>
    </row>
    <row r="37" spans="1:11" ht="12.75">
      <c r="A37" s="225" t="s">
        <v>30</v>
      </c>
      <c r="B37" s="226"/>
      <c r="C37" s="226"/>
      <c r="D37" s="226"/>
      <c r="E37" s="226"/>
      <c r="F37" s="226"/>
      <c r="G37" s="226"/>
      <c r="H37" s="226"/>
      <c r="I37" s="1">
        <v>29</v>
      </c>
      <c r="J37" s="5">
        <v>2978069</v>
      </c>
      <c r="K37" s="7">
        <v>3514060</v>
      </c>
    </row>
    <row r="38" spans="1:11" ht="12.75">
      <c r="A38" s="214" t="s">
        <v>68</v>
      </c>
      <c r="B38" s="215"/>
      <c r="C38" s="215"/>
      <c r="D38" s="215"/>
      <c r="E38" s="215"/>
      <c r="F38" s="215"/>
      <c r="G38" s="215"/>
      <c r="H38" s="215"/>
      <c r="I38" s="1">
        <v>30</v>
      </c>
      <c r="J38" s="61">
        <v>13811402</v>
      </c>
      <c r="K38" s="50">
        <f>SUM(K35:K37)</f>
        <v>17945528</v>
      </c>
    </row>
    <row r="39" spans="1:11" ht="12.75">
      <c r="A39" s="225" t="s">
        <v>31</v>
      </c>
      <c r="B39" s="226"/>
      <c r="C39" s="226"/>
      <c r="D39" s="226"/>
      <c r="E39" s="226"/>
      <c r="F39" s="226"/>
      <c r="G39" s="226"/>
      <c r="H39" s="226"/>
      <c r="I39" s="1">
        <v>31</v>
      </c>
      <c r="J39" s="5">
        <v>51666666</v>
      </c>
      <c r="K39" s="7"/>
    </row>
    <row r="40" spans="1:11" ht="12.75">
      <c r="A40" s="225" t="s">
        <v>32</v>
      </c>
      <c r="B40" s="226"/>
      <c r="C40" s="226"/>
      <c r="D40" s="226"/>
      <c r="E40" s="226"/>
      <c r="F40" s="226"/>
      <c r="G40" s="226"/>
      <c r="H40" s="226"/>
      <c r="I40" s="1">
        <v>32</v>
      </c>
      <c r="J40" s="5">
        <v>12927376</v>
      </c>
      <c r="K40" s="7">
        <v>12937392</v>
      </c>
    </row>
    <row r="41" spans="1:11" ht="12.75">
      <c r="A41" s="225" t="s">
        <v>33</v>
      </c>
      <c r="B41" s="226"/>
      <c r="C41" s="226"/>
      <c r="D41" s="226"/>
      <c r="E41" s="226"/>
      <c r="F41" s="226"/>
      <c r="G41" s="226"/>
      <c r="H41" s="226"/>
      <c r="I41" s="1">
        <v>33</v>
      </c>
      <c r="J41" s="5"/>
      <c r="K41" s="7"/>
    </row>
    <row r="42" spans="1:11" ht="12.75">
      <c r="A42" s="225" t="s">
        <v>34</v>
      </c>
      <c r="B42" s="226"/>
      <c r="C42" s="226"/>
      <c r="D42" s="226"/>
      <c r="E42" s="226"/>
      <c r="F42" s="226"/>
      <c r="G42" s="226"/>
      <c r="H42" s="226"/>
      <c r="I42" s="1">
        <v>34</v>
      </c>
      <c r="J42" s="5">
        <v>4584490</v>
      </c>
      <c r="K42" s="7">
        <v>8427605</v>
      </c>
    </row>
    <row r="43" spans="1:11" ht="12.75">
      <c r="A43" s="225" t="s">
        <v>35</v>
      </c>
      <c r="B43" s="226"/>
      <c r="C43" s="226"/>
      <c r="D43" s="226"/>
      <c r="E43" s="226"/>
      <c r="F43" s="226"/>
      <c r="G43" s="226"/>
      <c r="H43" s="226"/>
      <c r="I43" s="1">
        <v>35</v>
      </c>
      <c r="J43" s="5"/>
      <c r="K43" s="7">
        <v>758830</v>
      </c>
    </row>
    <row r="44" spans="1:11" ht="12.75">
      <c r="A44" s="214" t="s">
        <v>69</v>
      </c>
      <c r="B44" s="215"/>
      <c r="C44" s="215"/>
      <c r="D44" s="215"/>
      <c r="E44" s="215"/>
      <c r="F44" s="215"/>
      <c r="G44" s="215"/>
      <c r="H44" s="215"/>
      <c r="I44" s="1">
        <v>36</v>
      </c>
      <c r="J44" s="61">
        <v>69178532</v>
      </c>
      <c r="K44" s="50">
        <f>SUM(K39:K43)</f>
        <v>22123827</v>
      </c>
    </row>
    <row r="45" spans="1:11" ht="12.75">
      <c r="A45" s="214" t="s">
        <v>17</v>
      </c>
      <c r="B45" s="215"/>
      <c r="C45" s="215"/>
      <c r="D45" s="215"/>
      <c r="E45" s="215"/>
      <c r="F45" s="215"/>
      <c r="G45" s="215"/>
      <c r="H45" s="215"/>
      <c r="I45" s="1">
        <v>37</v>
      </c>
      <c r="J45" s="61">
        <v>0</v>
      </c>
      <c r="K45" s="50">
        <f>IF(K38&gt;K44,K38-K44,0)</f>
        <v>0</v>
      </c>
    </row>
    <row r="46" spans="1:11" ht="12.75">
      <c r="A46" s="214" t="s">
        <v>18</v>
      </c>
      <c r="B46" s="215"/>
      <c r="C46" s="215"/>
      <c r="D46" s="215"/>
      <c r="E46" s="215"/>
      <c r="F46" s="215"/>
      <c r="G46" s="215"/>
      <c r="H46" s="215"/>
      <c r="I46" s="1">
        <v>38</v>
      </c>
      <c r="J46" s="61">
        <v>55367130</v>
      </c>
      <c r="K46" s="50">
        <f>IF(K44&gt;K38,K44-K38,0)</f>
        <v>4178299</v>
      </c>
    </row>
    <row r="47" spans="1:11" ht="12.75">
      <c r="A47" s="225" t="s">
        <v>70</v>
      </c>
      <c r="B47" s="226"/>
      <c r="C47" s="226"/>
      <c r="D47" s="226"/>
      <c r="E47" s="226"/>
      <c r="F47" s="226"/>
      <c r="G47" s="226"/>
      <c r="H47" s="226"/>
      <c r="I47" s="1">
        <v>39</v>
      </c>
      <c r="J47" s="61">
        <v>0</v>
      </c>
      <c r="K47" s="50">
        <f>IF(K19-K20+K32-K33+K45-K46&gt;0,K19-K20+K32-K33+K45-K46,0)</f>
        <v>2764843</v>
      </c>
    </row>
    <row r="48" spans="1:11" ht="12.75">
      <c r="A48" s="225" t="s">
        <v>71</v>
      </c>
      <c r="B48" s="226"/>
      <c r="C48" s="226"/>
      <c r="D48" s="226"/>
      <c r="E48" s="226"/>
      <c r="F48" s="226"/>
      <c r="G48" s="226"/>
      <c r="H48" s="226"/>
      <c r="I48" s="1">
        <v>40</v>
      </c>
      <c r="J48" s="61">
        <v>162429</v>
      </c>
      <c r="K48" s="50">
        <f>IF(K20-K19+K33-K32+K46-K45&gt;0,K20-K19+K33-K32+K46-K45,0)</f>
        <v>0</v>
      </c>
    </row>
    <row r="49" spans="1:11" ht="12.75">
      <c r="A49" s="225" t="s">
        <v>161</v>
      </c>
      <c r="B49" s="226"/>
      <c r="C49" s="226"/>
      <c r="D49" s="226"/>
      <c r="E49" s="226"/>
      <c r="F49" s="226"/>
      <c r="G49" s="226"/>
      <c r="H49" s="226"/>
      <c r="I49" s="1">
        <v>41</v>
      </c>
      <c r="J49" s="5">
        <v>421014</v>
      </c>
      <c r="K49" s="7">
        <f>J52</f>
        <v>258585</v>
      </c>
    </row>
    <row r="50" spans="1:11" ht="12.75">
      <c r="A50" s="225" t="s">
        <v>175</v>
      </c>
      <c r="B50" s="226"/>
      <c r="C50" s="226"/>
      <c r="D50" s="226"/>
      <c r="E50" s="226"/>
      <c r="F50" s="226"/>
      <c r="G50" s="226"/>
      <c r="H50" s="226"/>
      <c r="I50" s="1">
        <v>42</v>
      </c>
      <c r="J50" s="5"/>
      <c r="K50" s="7"/>
    </row>
    <row r="51" spans="1:11" ht="12.75">
      <c r="A51" s="225" t="s">
        <v>176</v>
      </c>
      <c r="B51" s="226"/>
      <c r="C51" s="226"/>
      <c r="D51" s="226"/>
      <c r="E51" s="226"/>
      <c r="F51" s="226"/>
      <c r="G51" s="226"/>
      <c r="H51" s="226"/>
      <c r="I51" s="1">
        <v>43</v>
      </c>
      <c r="J51" s="5">
        <v>162429</v>
      </c>
      <c r="K51" s="7"/>
    </row>
    <row r="52" spans="1:13" ht="12.75">
      <c r="A52" s="247" t="s">
        <v>177</v>
      </c>
      <c r="B52" s="248"/>
      <c r="C52" s="248"/>
      <c r="D52" s="248"/>
      <c r="E52" s="248"/>
      <c r="F52" s="248"/>
      <c r="G52" s="248"/>
      <c r="H52" s="248"/>
      <c r="I52" s="4">
        <v>44</v>
      </c>
      <c r="J52" s="62">
        <v>258585</v>
      </c>
      <c r="K52" s="58">
        <f>K49+K47</f>
        <v>3023428</v>
      </c>
      <c r="L52" s="139"/>
      <c r="M52" s="139"/>
    </row>
  </sheetData>
  <sheetProtection/>
  <mergeCells count="52">
    <mergeCell ref="A45:H45"/>
    <mergeCell ref="A46:H46"/>
    <mergeCell ref="A47:H47"/>
    <mergeCell ref="A52:H52"/>
    <mergeCell ref="A48:H48"/>
    <mergeCell ref="A49:H49"/>
    <mergeCell ref="A50:H50"/>
    <mergeCell ref="A51:H51"/>
    <mergeCell ref="A41:H41"/>
    <mergeCell ref="A42:H42"/>
    <mergeCell ref="A43:H43"/>
    <mergeCell ref="A44:H44"/>
    <mergeCell ref="A37:H37"/>
    <mergeCell ref="A38:H38"/>
    <mergeCell ref="A39:H39"/>
    <mergeCell ref="A40:H40"/>
    <mergeCell ref="A33:H33"/>
    <mergeCell ref="A34:K34"/>
    <mergeCell ref="A35:H35"/>
    <mergeCell ref="A36:H36"/>
    <mergeCell ref="A29:H29"/>
    <mergeCell ref="A30:H30"/>
    <mergeCell ref="A31:H31"/>
    <mergeCell ref="A32:H32"/>
    <mergeCell ref="A25:H25"/>
    <mergeCell ref="A26:H26"/>
    <mergeCell ref="A27:H27"/>
    <mergeCell ref="A28:H28"/>
    <mergeCell ref="A21:K21"/>
    <mergeCell ref="A22:H22"/>
    <mergeCell ref="A23:H23"/>
    <mergeCell ref="A24:H24"/>
    <mergeCell ref="A17:H17"/>
    <mergeCell ref="A18:H18"/>
    <mergeCell ref="A19:H19"/>
    <mergeCell ref="A20:H20"/>
    <mergeCell ref="A13:H13"/>
    <mergeCell ref="A14:H14"/>
    <mergeCell ref="A15:H15"/>
    <mergeCell ref="A16:H16"/>
    <mergeCell ref="A11:H11"/>
    <mergeCell ref="A12:H12"/>
    <mergeCell ref="A5:H5"/>
    <mergeCell ref="A6:K6"/>
    <mergeCell ref="A7:H7"/>
    <mergeCell ref="A8:H8"/>
    <mergeCell ref="A3:K3"/>
    <mergeCell ref="A1:K1"/>
    <mergeCell ref="A2:K2"/>
    <mergeCell ref="A4:H4"/>
    <mergeCell ref="A9:H9"/>
    <mergeCell ref="A10:H10"/>
  </mergeCells>
  <dataValidations count="1">
    <dataValidation allowBlank="1" sqref="A1:IV65536"/>
  </dataValidations>
  <printOptions/>
  <pageMargins left="0.75" right="0.75" top="1" bottom="1" header="0.5" footer="0.5"/>
  <pageSetup horizontalDpi="600" verticalDpi="600" orientation="portrait" paperSize="9" scale="84" r:id="rId1"/>
</worksheet>
</file>

<file path=xl/worksheets/sheet5.xml><?xml version="1.0" encoding="utf-8"?>
<worksheet xmlns="http://schemas.openxmlformats.org/spreadsheetml/2006/main" xmlns:r="http://schemas.openxmlformats.org/officeDocument/2006/relationships">
  <dimension ref="A1:K54"/>
  <sheetViews>
    <sheetView view="pageBreakPreview" zoomScale="110" zoomScaleSheetLayoutView="110" zoomScalePageLayoutView="0" workbookViewId="0" topLeftCell="A1">
      <selection activeCell="A34" sqref="A34:H34"/>
    </sheetView>
  </sheetViews>
  <sheetFormatPr defaultColWidth="9.140625" defaultRowHeight="12.75"/>
  <cols>
    <col min="1" max="16384" width="9.140625" style="49" customWidth="1"/>
  </cols>
  <sheetData>
    <row r="1" spans="1:11" ht="12.75" customHeight="1">
      <c r="A1" s="272" t="s">
        <v>197</v>
      </c>
      <c r="B1" s="272"/>
      <c r="C1" s="272"/>
      <c r="D1" s="272"/>
      <c r="E1" s="272"/>
      <c r="F1" s="272"/>
      <c r="G1" s="272"/>
      <c r="H1" s="272"/>
      <c r="I1" s="272"/>
      <c r="J1" s="272"/>
      <c r="K1" s="272"/>
    </row>
    <row r="2" spans="1:11" ht="12.75" customHeight="1">
      <c r="A2" s="279" t="s">
        <v>6</v>
      </c>
      <c r="B2" s="279"/>
      <c r="C2" s="279"/>
      <c r="D2" s="279"/>
      <c r="E2" s="279"/>
      <c r="F2" s="279"/>
      <c r="G2" s="279"/>
      <c r="H2" s="279"/>
      <c r="I2" s="279"/>
      <c r="J2" s="279"/>
      <c r="K2" s="279"/>
    </row>
    <row r="3" spans="1:11" ht="12.75">
      <c r="A3" s="278" t="s">
        <v>7</v>
      </c>
      <c r="B3" s="278"/>
      <c r="C3" s="278"/>
      <c r="D3" s="278"/>
      <c r="E3" s="278"/>
      <c r="F3" s="278"/>
      <c r="G3" s="278"/>
      <c r="H3" s="278"/>
      <c r="I3" s="278"/>
      <c r="J3" s="278"/>
      <c r="K3" s="278"/>
    </row>
    <row r="4" spans="1:11" ht="33.75">
      <c r="A4" s="274" t="s">
        <v>59</v>
      </c>
      <c r="B4" s="274"/>
      <c r="C4" s="274"/>
      <c r="D4" s="274"/>
      <c r="E4" s="274"/>
      <c r="F4" s="274"/>
      <c r="G4" s="274"/>
      <c r="H4" s="274"/>
      <c r="I4" s="63" t="s">
        <v>279</v>
      </c>
      <c r="J4" s="64" t="s">
        <v>319</v>
      </c>
      <c r="K4" s="64" t="s">
        <v>320</v>
      </c>
    </row>
    <row r="5" spans="1:11" ht="12.75">
      <c r="A5" s="280">
        <v>1</v>
      </c>
      <c r="B5" s="280"/>
      <c r="C5" s="280"/>
      <c r="D5" s="280"/>
      <c r="E5" s="280"/>
      <c r="F5" s="280"/>
      <c r="G5" s="280"/>
      <c r="H5" s="280"/>
      <c r="I5" s="69">
        <v>2</v>
      </c>
      <c r="J5" s="70" t="s">
        <v>283</v>
      </c>
      <c r="K5" s="70" t="s">
        <v>284</v>
      </c>
    </row>
    <row r="6" spans="1:11" ht="12.75">
      <c r="A6" s="231" t="s">
        <v>156</v>
      </c>
      <c r="B6" s="242"/>
      <c r="C6" s="242"/>
      <c r="D6" s="242"/>
      <c r="E6" s="242"/>
      <c r="F6" s="242"/>
      <c r="G6" s="242"/>
      <c r="H6" s="242"/>
      <c r="I6" s="276"/>
      <c r="J6" s="276"/>
      <c r="K6" s="277"/>
    </row>
    <row r="7" spans="1:11" ht="12.75">
      <c r="A7" s="225" t="s">
        <v>199</v>
      </c>
      <c r="B7" s="226"/>
      <c r="C7" s="226"/>
      <c r="D7" s="226"/>
      <c r="E7" s="226"/>
      <c r="F7" s="226"/>
      <c r="G7" s="226"/>
      <c r="H7" s="226"/>
      <c r="I7" s="1">
        <v>1</v>
      </c>
      <c r="J7" s="5"/>
      <c r="K7" s="7"/>
    </row>
    <row r="8" spans="1:11" ht="12.75">
      <c r="A8" s="225" t="s">
        <v>119</v>
      </c>
      <c r="B8" s="226"/>
      <c r="C8" s="226"/>
      <c r="D8" s="226"/>
      <c r="E8" s="226"/>
      <c r="F8" s="226"/>
      <c r="G8" s="226"/>
      <c r="H8" s="226"/>
      <c r="I8" s="1">
        <v>2</v>
      </c>
      <c r="J8" s="5"/>
      <c r="K8" s="7"/>
    </row>
    <row r="9" spans="1:11" ht="12.75">
      <c r="A9" s="225" t="s">
        <v>120</v>
      </c>
      <c r="B9" s="226"/>
      <c r="C9" s="226"/>
      <c r="D9" s="226"/>
      <c r="E9" s="226"/>
      <c r="F9" s="226"/>
      <c r="G9" s="226"/>
      <c r="H9" s="226"/>
      <c r="I9" s="1">
        <v>3</v>
      </c>
      <c r="J9" s="5"/>
      <c r="K9" s="7"/>
    </row>
    <row r="10" spans="1:11" ht="12.75">
      <c r="A10" s="225" t="s">
        <v>121</v>
      </c>
      <c r="B10" s="226"/>
      <c r="C10" s="226"/>
      <c r="D10" s="226"/>
      <c r="E10" s="226"/>
      <c r="F10" s="226"/>
      <c r="G10" s="226"/>
      <c r="H10" s="226"/>
      <c r="I10" s="1">
        <v>4</v>
      </c>
      <c r="J10" s="5"/>
      <c r="K10" s="7"/>
    </row>
    <row r="11" spans="1:11" ht="12.75">
      <c r="A11" s="225" t="s">
        <v>122</v>
      </c>
      <c r="B11" s="226"/>
      <c r="C11" s="226"/>
      <c r="D11" s="226"/>
      <c r="E11" s="226"/>
      <c r="F11" s="226"/>
      <c r="G11" s="226"/>
      <c r="H11" s="226"/>
      <c r="I11" s="1">
        <v>5</v>
      </c>
      <c r="J11" s="5"/>
      <c r="K11" s="7"/>
    </row>
    <row r="12" spans="1:11" ht="12.75">
      <c r="A12" s="214" t="s">
        <v>198</v>
      </c>
      <c r="B12" s="215"/>
      <c r="C12" s="215"/>
      <c r="D12" s="215"/>
      <c r="E12" s="215"/>
      <c r="F12" s="215"/>
      <c r="G12" s="215"/>
      <c r="H12" s="215"/>
      <c r="I12" s="1">
        <v>6</v>
      </c>
      <c r="J12" s="61">
        <f>SUM(J7:J11)</f>
        <v>0</v>
      </c>
      <c r="K12" s="50">
        <f>SUM(K7:K11)</f>
        <v>0</v>
      </c>
    </row>
    <row r="13" spans="1:11" ht="12.75">
      <c r="A13" s="225" t="s">
        <v>123</v>
      </c>
      <c r="B13" s="226"/>
      <c r="C13" s="226"/>
      <c r="D13" s="226"/>
      <c r="E13" s="226"/>
      <c r="F13" s="226"/>
      <c r="G13" s="226"/>
      <c r="H13" s="226"/>
      <c r="I13" s="1">
        <v>7</v>
      </c>
      <c r="J13" s="5"/>
      <c r="K13" s="7"/>
    </row>
    <row r="14" spans="1:11" ht="12.75">
      <c r="A14" s="225" t="s">
        <v>124</v>
      </c>
      <c r="B14" s="226"/>
      <c r="C14" s="226"/>
      <c r="D14" s="226"/>
      <c r="E14" s="226"/>
      <c r="F14" s="226"/>
      <c r="G14" s="226"/>
      <c r="H14" s="226"/>
      <c r="I14" s="1">
        <v>8</v>
      </c>
      <c r="J14" s="5"/>
      <c r="K14" s="7"/>
    </row>
    <row r="15" spans="1:11" ht="12.75">
      <c r="A15" s="225" t="s">
        <v>125</v>
      </c>
      <c r="B15" s="226"/>
      <c r="C15" s="226"/>
      <c r="D15" s="226"/>
      <c r="E15" s="226"/>
      <c r="F15" s="226"/>
      <c r="G15" s="226"/>
      <c r="H15" s="226"/>
      <c r="I15" s="1">
        <v>9</v>
      </c>
      <c r="J15" s="5"/>
      <c r="K15" s="7"/>
    </row>
    <row r="16" spans="1:11" ht="12.75">
      <c r="A16" s="225" t="s">
        <v>126</v>
      </c>
      <c r="B16" s="226"/>
      <c r="C16" s="226"/>
      <c r="D16" s="226"/>
      <c r="E16" s="226"/>
      <c r="F16" s="226"/>
      <c r="G16" s="226"/>
      <c r="H16" s="226"/>
      <c r="I16" s="1">
        <v>10</v>
      </c>
      <c r="J16" s="5"/>
      <c r="K16" s="7"/>
    </row>
    <row r="17" spans="1:11" ht="12.75">
      <c r="A17" s="225" t="s">
        <v>127</v>
      </c>
      <c r="B17" s="226"/>
      <c r="C17" s="226"/>
      <c r="D17" s="226"/>
      <c r="E17" s="226"/>
      <c r="F17" s="226"/>
      <c r="G17" s="226"/>
      <c r="H17" s="226"/>
      <c r="I17" s="1">
        <v>11</v>
      </c>
      <c r="J17" s="5"/>
      <c r="K17" s="7"/>
    </row>
    <row r="18" spans="1:11" ht="12.75">
      <c r="A18" s="225" t="s">
        <v>128</v>
      </c>
      <c r="B18" s="226"/>
      <c r="C18" s="226"/>
      <c r="D18" s="226"/>
      <c r="E18" s="226"/>
      <c r="F18" s="226"/>
      <c r="G18" s="226"/>
      <c r="H18" s="226"/>
      <c r="I18" s="1">
        <v>12</v>
      </c>
      <c r="J18" s="5"/>
      <c r="K18" s="7"/>
    </row>
    <row r="19" spans="1:11" ht="12.75">
      <c r="A19" s="214" t="s">
        <v>47</v>
      </c>
      <c r="B19" s="215"/>
      <c r="C19" s="215"/>
      <c r="D19" s="215"/>
      <c r="E19" s="215"/>
      <c r="F19" s="215"/>
      <c r="G19" s="215"/>
      <c r="H19" s="215"/>
      <c r="I19" s="1">
        <v>13</v>
      </c>
      <c r="J19" s="61">
        <f>SUM(J13:J18)</f>
        <v>0</v>
      </c>
      <c r="K19" s="50">
        <f>SUM(K13:K18)</f>
        <v>0</v>
      </c>
    </row>
    <row r="20" spans="1:11" ht="12.75">
      <c r="A20" s="214" t="s">
        <v>108</v>
      </c>
      <c r="B20" s="281"/>
      <c r="C20" s="281"/>
      <c r="D20" s="281"/>
      <c r="E20" s="281"/>
      <c r="F20" s="281"/>
      <c r="G20" s="281"/>
      <c r="H20" s="282"/>
      <c r="I20" s="1">
        <v>14</v>
      </c>
      <c r="J20" s="61">
        <f>IF(J12&gt;J19,J12-J19,0)</f>
        <v>0</v>
      </c>
      <c r="K20" s="50">
        <f>IF(K12&gt;K19,K12-K19,0)</f>
        <v>0</v>
      </c>
    </row>
    <row r="21" spans="1:11" ht="12.75">
      <c r="A21" s="228" t="s">
        <v>109</v>
      </c>
      <c r="B21" s="283"/>
      <c r="C21" s="283"/>
      <c r="D21" s="283"/>
      <c r="E21" s="283"/>
      <c r="F21" s="283"/>
      <c r="G21" s="283"/>
      <c r="H21" s="284"/>
      <c r="I21" s="1">
        <v>15</v>
      </c>
      <c r="J21" s="61">
        <f>IF(J19&gt;J12,J19-J12,0)</f>
        <v>0</v>
      </c>
      <c r="K21" s="50">
        <f>IF(K19&gt;K12,K19-K12,0)</f>
        <v>0</v>
      </c>
    </row>
    <row r="22" spans="1:11" ht="12.75">
      <c r="A22" s="231" t="s">
        <v>159</v>
      </c>
      <c r="B22" s="242"/>
      <c r="C22" s="242"/>
      <c r="D22" s="242"/>
      <c r="E22" s="242"/>
      <c r="F22" s="242"/>
      <c r="G22" s="242"/>
      <c r="H22" s="242"/>
      <c r="I22" s="276"/>
      <c r="J22" s="276"/>
      <c r="K22" s="277"/>
    </row>
    <row r="23" spans="1:11" ht="12.75">
      <c r="A23" s="225" t="s">
        <v>165</v>
      </c>
      <c r="B23" s="226"/>
      <c r="C23" s="226"/>
      <c r="D23" s="226"/>
      <c r="E23" s="226"/>
      <c r="F23" s="226"/>
      <c r="G23" s="226"/>
      <c r="H23" s="226"/>
      <c r="I23" s="1">
        <v>16</v>
      </c>
      <c r="J23" s="5"/>
      <c r="K23" s="7"/>
    </row>
    <row r="24" spans="1:11" ht="12.75">
      <c r="A24" s="225" t="s">
        <v>166</v>
      </c>
      <c r="B24" s="226"/>
      <c r="C24" s="226"/>
      <c r="D24" s="226"/>
      <c r="E24" s="226"/>
      <c r="F24" s="226"/>
      <c r="G24" s="226"/>
      <c r="H24" s="226"/>
      <c r="I24" s="1">
        <v>17</v>
      </c>
      <c r="J24" s="5"/>
      <c r="K24" s="7"/>
    </row>
    <row r="25" spans="1:11" ht="12.75">
      <c r="A25" s="225" t="s">
        <v>321</v>
      </c>
      <c r="B25" s="226"/>
      <c r="C25" s="226"/>
      <c r="D25" s="226"/>
      <c r="E25" s="226"/>
      <c r="F25" s="226"/>
      <c r="G25" s="226"/>
      <c r="H25" s="226"/>
      <c r="I25" s="1">
        <v>18</v>
      </c>
      <c r="J25" s="5"/>
      <c r="K25" s="7"/>
    </row>
    <row r="26" spans="1:11" ht="12.75">
      <c r="A26" s="225" t="s">
        <v>322</v>
      </c>
      <c r="B26" s="226"/>
      <c r="C26" s="226"/>
      <c r="D26" s="226"/>
      <c r="E26" s="226"/>
      <c r="F26" s="226"/>
      <c r="G26" s="226"/>
      <c r="H26" s="226"/>
      <c r="I26" s="1">
        <v>19</v>
      </c>
      <c r="J26" s="5"/>
      <c r="K26" s="7"/>
    </row>
    <row r="27" spans="1:11" ht="12.75">
      <c r="A27" s="225" t="s">
        <v>167</v>
      </c>
      <c r="B27" s="226"/>
      <c r="C27" s="226"/>
      <c r="D27" s="226"/>
      <c r="E27" s="226"/>
      <c r="F27" s="226"/>
      <c r="G27" s="226"/>
      <c r="H27" s="226"/>
      <c r="I27" s="1">
        <v>20</v>
      </c>
      <c r="J27" s="5"/>
      <c r="K27" s="7"/>
    </row>
    <row r="28" spans="1:11" ht="12.75">
      <c r="A28" s="214" t="s">
        <v>114</v>
      </c>
      <c r="B28" s="215"/>
      <c r="C28" s="215"/>
      <c r="D28" s="215"/>
      <c r="E28" s="215"/>
      <c r="F28" s="215"/>
      <c r="G28" s="215"/>
      <c r="H28" s="215"/>
      <c r="I28" s="1">
        <v>21</v>
      </c>
      <c r="J28" s="61">
        <f>SUM(J23:J27)</f>
        <v>0</v>
      </c>
      <c r="K28" s="50">
        <f>SUM(K23:K27)</f>
        <v>0</v>
      </c>
    </row>
    <row r="29" spans="1:11" ht="12.75">
      <c r="A29" s="225" t="s">
        <v>2</v>
      </c>
      <c r="B29" s="226"/>
      <c r="C29" s="226"/>
      <c r="D29" s="226"/>
      <c r="E29" s="226"/>
      <c r="F29" s="226"/>
      <c r="G29" s="226"/>
      <c r="H29" s="226"/>
      <c r="I29" s="1">
        <v>22</v>
      </c>
      <c r="J29" s="5"/>
      <c r="K29" s="7"/>
    </row>
    <row r="30" spans="1:11" ht="12.75">
      <c r="A30" s="225" t="s">
        <v>3</v>
      </c>
      <c r="B30" s="226"/>
      <c r="C30" s="226"/>
      <c r="D30" s="226"/>
      <c r="E30" s="226"/>
      <c r="F30" s="226"/>
      <c r="G30" s="226"/>
      <c r="H30" s="226"/>
      <c r="I30" s="1">
        <v>23</v>
      </c>
      <c r="J30" s="5"/>
      <c r="K30" s="7"/>
    </row>
    <row r="31" spans="1:11" ht="12.75">
      <c r="A31" s="225" t="s">
        <v>4</v>
      </c>
      <c r="B31" s="226"/>
      <c r="C31" s="226"/>
      <c r="D31" s="226"/>
      <c r="E31" s="226"/>
      <c r="F31" s="226"/>
      <c r="G31" s="226"/>
      <c r="H31" s="226"/>
      <c r="I31" s="1">
        <v>24</v>
      </c>
      <c r="J31" s="5"/>
      <c r="K31" s="7"/>
    </row>
    <row r="32" spans="1:11" ht="12.75">
      <c r="A32" s="214" t="s">
        <v>48</v>
      </c>
      <c r="B32" s="215"/>
      <c r="C32" s="215"/>
      <c r="D32" s="215"/>
      <c r="E32" s="215"/>
      <c r="F32" s="215"/>
      <c r="G32" s="215"/>
      <c r="H32" s="215"/>
      <c r="I32" s="1">
        <v>25</v>
      </c>
      <c r="J32" s="61">
        <f>SUM(J29:J31)</f>
        <v>0</v>
      </c>
      <c r="K32" s="50">
        <f>SUM(K29:K31)</f>
        <v>0</v>
      </c>
    </row>
    <row r="33" spans="1:11" ht="12.75">
      <c r="A33" s="214" t="s">
        <v>110</v>
      </c>
      <c r="B33" s="215"/>
      <c r="C33" s="215"/>
      <c r="D33" s="215"/>
      <c r="E33" s="215"/>
      <c r="F33" s="215"/>
      <c r="G33" s="215"/>
      <c r="H33" s="215"/>
      <c r="I33" s="1">
        <v>26</v>
      </c>
      <c r="J33" s="61">
        <f>IF(J28&gt;J32,J28-J32,0)</f>
        <v>0</v>
      </c>
      <c r="K33" s="50">
        <f>IF(K28&gt;K32,K28-K32,0)</f>
        <v>0</v>
      </c>
    </row>
    <row r="34" spans="1:11" ht="12.75">
      <c r="A34" s="214" t="s">
        <v>111</v>
      </c>
      <c r="B34" s="215"/>
      <c r="C34" s="215"/>
      <c r="D34" s="215"/>
      <c r="E34" s="215"/>
      <c r="F34" s="215"/>
      <c r="G34" s="215"/>
      <c r="H34" s="215"/>
      <c r="I34" s="1">
        <v>27</v>
      </c>
      <c r="J34" s="61">
        <f>IF(J32&gt;J28,J32-J28,0)</f>
        <v>0</v>
      </c>
      <c r="K34" s="50">
        <f>IF(K32&gt;K28,K32-K28,0)</f>
        <v>0</v>
      </c>
    </row>
    <row r="35" spans="1:11" ht="12.75">
      <c r="A35" s="231" t="s">
        <v>160</v>
      </c>
      <c r="B35" s="242"/>
      <c r="C35" s="242"/>
      <c r="D35" s="242"/>
      <c r="E35" s="242"/>
      <c r="F35" s="242"/>
      <c r="G35" s="242"/>
      <c r="H35" s="242"/>
      <c r="I35" s="276">
        <v>0</v>
      </c>
      <c r="J35" s="276"/>
      <c r="K35" s="277"/>
    </row>
    <row r="36" spans="1:11" ht="12.75">
      <c r="A36" s="225" t="s">
        <v>174</v>
      </c>
      <c r="B36" s="226"/>
      <c r="C36" s="226"/>
      <c r="D36" s="226"/>
      <c r="E36" s="226"/>
      <c r="F36" s="226"/>
      <c r="G36" s="226"/>
      <c r="H36" s="226"/>
      <c r="I36" s="1">
        <v>28</v>
      </c>
      <c r="J36" s="5"/>
      <c r="K36" s="7"/>
    </row>
    <row r="37" spans="1:11" ht="12.75">
      <c r="A37" s="225" t="s">
        <v>29</v>
      </c>
      <c r="B37" s="226"/>
      <c r="C37" s="226"/>
      <c r="D37" s="226"/>
      <c r="E37" s="226"/>
      <c r="F37" s="226"/>
      <c r="G37" s="226"/>
      <c r="H37" s="226"/>
      <c r="I37" s="1">
        <v>29</v>
      </c>
      <c r="J37" s="5"/>
      <c r="K37" s="7"/>
    </row>
    <row r="38" spans="1:11" ht="12.75">
      <c r="A38" s="225" t="s">
        <v>30</v>
      </c>
      <c r="B38" s="226"/>
      <c r="C38" s="226"/>
      <c r="D38" s="226"/>
      <c r="E38" s="226"/>
      <c r="F38" s="226"/>
      <c r="G38" s="226"/>
      <c r="H38" s="226"/>
      <c r="I38" s="1">
        <v>30</v>
      </c>
      <c r="J38" s="5"/>
      <c r="K38" s="7"/>
    </row>
    <row r="39" spans="1:11" ht="12.75">
      <c r="A39" s="214" t="s">
        <v>49</v>
      </c>
      <c r="B39" s="215"/>
      <c r="C39" s="215"/>
      <c r="D39" s="215"/>
      <c r="E39" s="215"/>
      <c r="F39" s="215"/>
      <c r="G39" s="215"/>
      <c r="H39" s="215"/>
      <c r="I39" s="1">
        <v>31</v>
      </c>
      <c r="J39" s="61">
        <f>SUM(J36:J38)</f>
        <v>0</v>
      </c>
      <c r="K39" s="50">
        <f>SUM(K36:K38)</f>
        <v>0</v>
      </c>
    </row>
    <row r="40" spans="1:11" ht="12.75">
      <c r="A40" s="225" t="s">
        <v>31</v>
      </c>
      <c r="B40" s="226"/>
      <c r="C40" s="226"/>
      <c r="D40" s="226"/>
      <c r="E40" s="226"/>
      <c r="F40" s="226"/>
      <c r="G40" s="226"/>
      <c r="H40" s="226"/>
      <c r="I40" s="1">
        <v>32</v>
      </c>
      <c r="J40" s="5"/>
      <c r="K40" s="7"/>
    </row>
    <row r="41" spans="1:11" ht="12.75">
      <c r="A41" s="225" t="s">
        <v>32</v>
      </c>
      <c r="B41" s="226"/>
      <c r="C41" s="226"/>
      <c r="D41" s="226"/>
      <c r="E41" s="226"/>
      <c r="F41" s="226"/>
      <c r="G41" s="226"/>
      <c r="H41" s="226"/>
      <c r="I41" s="1">
        <v>33</v>
      </c>
      <c r="J41" s="5"/>
      <c r="K41" s="7"/>
    </row>
    <row r="42" spans="1:11" ht="12.75">
      <c r="A42" s="225" t="s">
        <v>33</v>
      </c>
      <c r="B42" s="226"/>
      <c r="C42" s="226"/>
      <c r="D42" s="226"/>
      <c r="E42" s="226"/>
      <c r="F42" s="226"/>
      <c r="G42" s="226"/>
      <c r="H42" s="226"/>
      <c r="I42" s="1">
        <v>34</v>
      </c>
      <c r="J42" s="5"/>
      <c r="K42" s="7"/>
    </row>
    <row r="43" spans="1:11" ht="12.75">
      <c r="A43" s="225" t="s">
        <v>34</v>
      </c>
      <c r="B43" s="226"/>
      <c r="C43" s="226"/>
      <c r="D43" s="226"/>
      <c r="E43" s="226"/>
      <c r="F43" s="226"/>
      <c r="G43" s="226"/>
      <c r="H43" s="226"/>
      <c r="I43" s="1">
        <v>35</v>
      </c>
      <c r="J43" s="5"/>
      <c r="K43" s="7"/>
    </row>
    <row r="44" spans="1:11" ht="12.75">
      <c r="A44" s="225" t="s">
        <v>35</v>
      </c>
      <c r="B44" s="226"/>
      <c r="C44" s="226"/>
      <c r="D44" s="226"/>
      <c r="E44" s="226"/>
      <c r="F44" s="226"/>
      <c r="G44" s="226"/>
      <c r="H44" s="226"/>
      <c r="I44" s="1">
        <v>36</v>
      </c>
      <c r="J44" s="5"/>
      <c r="K44" s="7"/>
    </row>
    <row r="45" spans="1:11" ht="12.75">
      <c r="A45" s="214" t="s">
        <v>148</v>
      </c>
      <c r="B45" s="215"/>
      <c r="C45" s="215"/>
      <c r="D45" s="215"/>
      <c r="E45" s="215"/>
      <c r="F45" s="215"/>
      <c r="G45" s="215"/>
      <c r="H45" s="215"/>
      <c r="I45" s="1">
        <v>37</v>
      </c>
      <c r="J45" s="61">
        <f>SUM(J40:J44)</f>
        <v>0</v>
      </c>
      <c r="K45" s="50">
        <f>SUM(K40:K44)</f>
        <v>0</v>
      </c>
    </row>
    <row r="46" spans="1:11" ht="12.75">
      <c r="A46" s="214" t="s">
        <v>162</v>
      </c>
      <c r="B46" s="215"/>
      <c r="C46" s="215"/>
      <c r="D46" s="215"/>
      <c r="E46" s="215"/>
      <c r="F46" s="215"/>
      <c r="G46" s="215"/>
      <c r="H46" s="215"/>
      <c r="I46" s="1">
        <v>38</v>
      </c>
      <c r="J46" s="61">
        <f>IF(J39&gt;J45,J39-J45,0)</f>
        <v>0</v>
      </c>
      <c r="K46" s="50">
        <f>IF(K39&gt;K45,K39-K45,0)</f>
        <v>0</v>
      </c>
    </row>
    <row r="47" spans="1:11" ht="12.75">
      <c r="A47" s="214" t="s">
        <v>163</v>
      </c>
      <c r="B47" s="215"/>
      <c r="C47" s="215"/>
      <c r="D47" s="215"/>
      <c r="E47" s="215"/>
      <c r="F47" s="215"/>
      <c r="G47" s="215"/>
      <c r="H47" s="215"/>
      <c r="I47" s="1">
        <v>39</v>
      </c>
      <c r="J47" s="61">
        <f>IF(J45&gt;J39,J45-J39,0)</f>
        <v>0</v>
      </c>
      <c r="K47" s="50">
        <f>IF(K45&gt;K39,K45-K39,0)</f>
        <v>0</v>
      </c>
    </row>
    <row r="48" spans="1:11" ht="12.75">
      <c r="A48" s="214" t="s">
        <v>149</v>
      </c>
      <c r="B48" s="215"/>
      <c r="C48" s="215"/>
      <c r="D48" s="215"/>
      <c r="E48" s="215"/>
      <c r="F48" s="215"/>
      <c r="G48" s="215"/>
      <c r="H48" s="215"/>
      <c r="I48" s="1">
        <v>40</v>
      </c>
      <c r="J48" s="61">
        <f>IF(J20-J21+J33-J34+J46-J47&gt;0,J20-J21+J33-J34+J46-J47,0)</f>
        <v>0</v>
      </c>
      <c r="K48" s="50">
        <f>IF(K20-K21+K33-K34+K46-K47&gt;0,K20-K21+K33-K34+K46-K47,0)</f>
        <v>0</v>
      </c>
    </row>
    <row r="49" spans="1:11" ht="12.75">
      <c r="A49" s="214" t="s">
        <v>15</v>
      </c>
      <c r="B49" s="215"/>
      <c r="C49" s="215"/>
      <c r="D49" s="215"/>
      <c r="E49" s="215"/>
      <c r="F49" s="215"/>
      <c r="G49" s="215"/>
      <c r="H49" s="215"/>
      <c r="I49" s="1">
        <v>41</v>
      </c>
      <c r="J49" s="61">
        <f>IF(J21-J20+J34-J33+J47-J46&gt;0,J21-J20+J34-J33+J47-J46,0)</f>
        <v>0</v>
      </c>
      <c r="K49" s="50">
        <f>IF(K21-K20+K34-K33+K47-K46&gt;0,K21-K20+K34-K33+K47-K46,0)</f>
        <v>0</v>
      </c>
    </row>
    <row r="50" spans="1:11" ht="12.75">
      <c r="A50" s="214" t="s">
        <v>161</v>
      </c>
      <c r="B50" s="215"/>
      <c r="C50" s="215"/>
      <c r="D50" s="215"/>
      <c r="E50" s="215"/>
      <c r="F50" s="215"/>
      <c r="G50" s="215"/>
      <c r="H50" s="215"/>
      <c r="I50" s="1">
        <v>42</v>
      </c>
      <c r="J50" s="5"/>
      <c r="K50" s="7"/>
    </row>
    <row r="51" spans="1:11" ht="12.75">
      <c r="A51" s="214" t="s">
        <v>175</v>
      </c>
      <c r="B51" s="215"/>
      <c r="C51" s="215"/>
      <c r="D51" s="215"/>
      <c r="E51" s="215"/>
      <c r="F51" s="215"/>
      <c r="G51" s="215"/>
      <c r="H51" s="215"/>
      <c r="I51" s="1">
        <v>43</v>
      </c>
      <c r="J51" s="5"/>
      <c r="K51" s="7"/>
    </row>
    <row r="52" spans="1:11" ht="12.75">
      <c r="A52" s="214" t="s">
        <v>176</v>
      </c>
      <c r="B52" s="215"/>
      <c r="C52" s="215"/>
      <c r="D52" s="215"/>
      <c r="E52" s="215"/>
      <c r="F52" s="215"/>
      <c r="G52" s="215"/>
      <c r="H52" s="215"/>
      <c r="I52" s="1">
        <v>44</v>
      </c>
      <c r="J52" s="5"/>
      <c r="K52" s="7"/>
    </row>
    <row r="53" spans="1:11" ht="12.75">
      <c r="A53" s="228" t="s">
        <v>177</v>
      </c>
      <c r="B53" s="229"/>
      <c r="C53" s="229"/>
      <c r="D53" s="229"/>
      <c r="E53" s="229"/>
      <c r="F53" s="229"/>
      <c r="G53" s="229"/>
      <c r="H53" s="229"/>
      <c r="I53" s="4">
        <v>45</v>
      </c>
      <c r="J53" s="62">
        <f>J50+J51-J52</f>
        <v>0</v>
      </c>
      <c r="K53" s="58">
        <f>K50+K51-K52</f>
        <v>0</v>
      </c>
    </row>
    <row r="54" spans="1:11" ht="12.75">
      <c r="A54" s="67"/>
      <c r="B54" s="68"/>
      <c r="C54" s="68"/>
      <c r="D54" s="68"/>
      <c r="E54" s="68"/>
      <c r="F54" s="68"/>
      <c r="G54" s="68"/>
      <c r="H54" s="68"/>
      <c r="I54" s="68"/>
      <c r="J54" s="68"/>
      <c r="K54" s="68"/>
    </row>
  </sheetData>
  <sheetProtection/>
  <mergeCells count="53">
    <mergeCell ref="A53:H53"/>
    <mergeCell ref="A48:H48"/>
    <mergeCell ref="A49:H49"/>
    <mergeCell ref="A50:H50"/>
    <mergeCell ref="A51:H51"/>
    <mergeCell ref="A45:H45"/>
    <mergeCell ref="A46:H46"/>
    <mergeCell ref="A47:H47"/>
    <mergeCell ref="A52:H52"/>
    <mergeCell ref="A41:H41"/>
    <mergeCell ref="A42:H42"/>
    <mergeCell ref="A43:H43"/>
    <mergeCell ref="A44:H44"/>
    <mergeCell ref="A37:H37"/>
    <mergeCell ref="A38:H38"/>
    <mergeCell ref="A39:H39"/>
    <mergeCell ref="A40:H40"/>
    <mergeCell ref="A33:H33"/>
    <mergeCell ref="A34:H34"/>
    <mergeCell ref="A35:K35"/>
    <mergeCell ref="A36:H36"/>
    <mergeCell ref="A29:H29"/>
    <mergeCell ref="A30:H30"/>
    <mergeCell ref="A31:H31"/>
    <mergeCell ref="A32:H32"/>
    <mergeCell ref="A25:H25"/>
    <mergeCell ref="A26:H26"/>
    <mergeCell ref="A27:H27"/>
    <mergeCell ref="A28:H28"/>
    <mergeCell ref="A21:H21"/>
    <mergeCell ref="A22:K22"/>
    <mergeCell ref="A23:H23"/>
    <mergeCell ref="A24:H24"/>
    <mergeCell ref="A17:H17"/>
    <mergeCell ref="A18:H18"/>
    <mergeCell ref="A19:H19"/>
    <mergeCell ref="A20:H20"/>
    <mergeCell ref="A13:H13"/>
    <mergeCell ref="A14:H14"/>
    <mergeCell ref="A15:H15"/>
    <mergeCell ref="A16:H16"/>
    <mergeCell ref="A11:H11"/>
    <mergeCell ref="A12:H12"/>
    <mergeCell ref="A5:H5"/>
    <mergeCell ref="A6:K6"/>
    <mergeCell ref="A7:H7"/>
    <mergeCell ref="A8:H8"/>
    <mergeCell ref="A3:K3"/>
    <mergeCell ref="A1:K1"/>
    <mergeCell ref="A2:K2"/>
    <mergeCell ref="A4:H4"/>
    <mergeCell ref="A9:H9"/>
    <mergeCell ref="A10:H10"/>
  </mergeCells>
  <dataValidations count="1">
    <dataValidation allowBlank="1" sqref="A1:IV65536"/>
  </dataValidations>
  <printOptions/>
  <pageMargins left="0.75" right="0.75" top="1" bottom="1" header="0.5" footer="0.5"/>
  <pageSetup horizontalDpi="600" verticalDpi="600" orientation="portrait" paperSize="9" scale="87" r:id="rId1"/>
</worksheet>
</file>

<file path=xl/worksheets/sheet6.xml><?xml version="1.0" encoding="utf-8"?>
<worksheet xmlns="http://schemas.openxmlformats.org/spreadsheetml/2006/main" xmlns:r="http://schemas.openxmlformats.org/officeDocument/2006/relationships">
  <dimension ref="A1:M25"/>
  <sheetViews>
    <sheetView view="pageBreakPreview" zoomScale="125" zoomScaleSheetLayoutView="125" zoomScalePageLayoutView="0" workbookViewId="0" topLeftCell="A1">
      <selection activeCell="A34" sqref="A34:H34"/>
    </sheetView>
  </sheetViews>
  <sheetFormatPr defaultColWidth="9.140625" defaultRowHeight="12.75"/>
  <cols>
    <col min="1" max="4" width="9.140625" style="73" customWidth="1"/>
    <col min="5" max="5" width="10.140625" style="73" bestFit="1" customWidth="1"/>
    <col min="6" max="6" width="9.140625" style="73" customWidth="1"/>
    <col min="7" max="7" width="4.8515625" style="73" customWidth="1"/>
    <col min="8" max="8" width="5.421875" style="73" customWidth="1"/>
    <col min="9" max="9" width="5.140625" style="73" customWidth="1"/>
    <col min="10" max="10" width="9.140625" style="73" customWidth="1"/>
    <col min="11" max="11" width="9.57421875" style="73" bestFit="1" customWidth="1"/>
    <col min="12" max="16384" width="9.140625" style="73" customWidth="1"/>
  </cols>
  <sheetData>
    <row r="1" spans="1:12" ht="12.75">
      <c r="A1" s="291" t="s">
        <v>281</v>
      </c>
      <c r="B1" s="292"/>
      <c r="C1" s="292"/>
      <c r="D1" s="292"/>
      <c r="E1" s="292"/>
      <c r="F1" s="292"/>
      <c r="G1" s="292"/>
      <c r="H1" s="292"/>
      <c r="I1" s="292"/>
      <c r="J1" s="292"/>
      <c r="K1" s="292"/>
      <c r="L1" s="72"/>
    </row>
    <row r="2" spans="1:12" ht="15.75">
      <c r="A2" s="40"/>
      <c r="B2" s="71"/>
      <c r="C2" s="301" t="s">
        <v>282</v>
      </c>
      <c r="D2" s="301"/>
      <c r="E2" s="125" t="s">
        <v>323</v>
      </c>
      <c r="F2" s="124" t="s">
        <v>250</v>
      </c>
      <c r="G2" s="302" t="s">
        <v>324</v>
      </c>
      <c r="H2" s="303"/>
      <c r="I2" s="71"/>
      <c r="J2" s="71"/>
      <c r="K2" s="71"/>
      <c r="L2" s="74"/>
    </row>
    <row r="3" spans="1:11" ht="34.5">
      <c r="A3" s="304" t="s">
        <v>59</v>
      </c>
      <c r="B3" s="304"/>
      <c r="C3" s="304"/>
      <c r="D3" s="304"/>
      <c r="E3" s="304"/>
      <c r="F3" s="304"/>
      <c r="G3" s="304"/>
      <c r="H3" s="304"/>
      <c r="I3" s="77" t="s">
        <v>305</v>
      </c>
      <c r="J3" s="78" t="s">
        <v>150</v>
      </c>
      <c r="K3" s="78" t="s">
        <v>151</v>
      </c>
    </row>
    <row r="4" spans="1:11" ht="12.75">
      <c r="A4" s="305">
        <v>1</v>
      </c>
      <c r="B4" s="305"/>
      <c r="C4" s="305"/>
      <c r="D4" s="305"/>
      <c r="E4" s="305"/>
      <c r="F4" s="305"/>
      <c r="G4" s="305"/>
      <c r="H4" s="305"/>
      <c r="I4" s="80">
        <v>2</v>
      </c>
      <c r="J4" s="79" t="s">
        <v>283</v>
      </c>
      <c r="K4" s="79" t="s">
        <v>284</v>
      </c>
    </row>
    <row r="5" spans="1:13" ht="12.75">
      <c r="A5" s="293" t="s">
        <v>285</v>
      </c>
      <c r="B5" s="294"/>
      <c r="C5" s="294"/>
      <c r="D5" s="294"/>
      <c r="E5" s="294"/>
      <c r="F5" s="294"/>
      <c r="G5" s="294"/>
      <c r="H5" s="294"/>
      <c r="I5" s="41">
        <v>1</v>
      </c>
      <c r="J5" s="6">
        <v>60000000</v>
      </c>
      <c r="K5" s="42">
        <v>60000000</v>
      </c>
      <c r="L5" s="144"/>
      <c r="M5" s="144"/>
    </row>
    <row r="6" spans="1:13" ht="12.75">
      <c r="A6" s="293" t="s">
        <v>286</v>
      </c>
      <c r="B6" s="294"/>
      <c r="C6" s="294"/>
      <c r="D6" s="294"/>
      <c r="E6" s="294"/>
      <c r="F6" s="294"/>
      <c r="G6" s="294"/>
      <c r="H6" s="294"/>
      <c r="I6" s="41">
        <v>2</v>
      </c>
      <c r="J6" s="7">
        <v>37089626</v>
      </c>
      <c r="K6" s="43">
        <v>37089626</v>
      </c>
      <c r="L6" s="144"/>
      <c r="M6" s="144"/>
    </row>
    <row r="7" spans="1:13" ht="12.75">
      <c r="A7" s="293" t="s">
        <v>287</v>
      </c>
      <c r="B7" s="294"/>
      <c r="C7" s="294"/>
      <c r="D7" s="294"/>
      <c r="E7" s="294"/>
      <c r="F7" s="294"/>
      <c r="G7" s="294"/>
      <c r="H7" s="294"/>
      <c r="I7" s="41">
        <v>3</v>
      </c>
      <c r="J7" s="7">
        <v>59319736</v>
      </c>
      <c r="K7" s="43">
        <v>53908713</v>
      </c>
      <c r="L7" s="144"/>
      <c r="M7" s="144"/>
    </row>
    <row r="8" spans="1:13" ht="12.75">
      <c r="A8" s="293" t="s">
        <v>288</v>
      </c>
      <c r="B8" s="294"/>
      <c r="C8" s="294"/>
      <c r="D8" s="294"/>
      <c r="E8" s="294"/>
      <c r="F8" s="294"/>
      <c r="G8" s="294"/>
      <c r="H8" s="294"/>
      <c r="I8" s="41">
        <v>4</v>
      </c>
      <c r="J8" s="7">
        <v>183425366</v>
      </c>
      <c r="K8" s="43">
        <v>213985356</v>
      </c>
      <c r="L8" s="144"/>
      <c r="M8" s="144"/>
    </row>
    <row r="9" spans="1:13" ht="12.75">
      <c r="A9" s="293" t="s">
        <v>289</v>
      </c>
      <c r="B9" s="294"/>
      <c r="C9" s="294"/>
      <c r="D9" s="294"/>
      <c r="E9" s="294"/>
      <c r="F9" s="294"/>
      <c r="G9" s="294"/>
      <c r="H9" s="294"/>
      <c r="I9" s="41">
        <v>5</v>
      </c>
      <c r="J9" s="7">
        <v>42000632</v>
      </c>
      <c r="K9" s="43">
        <v>45958969</v>
      </c>
      <c r="L9" s="144"/>
      <c r="M9" s="144"/>
    </row>
    <row r="10" spans="1:13" ht="12.75">
      <c r="A10" s="293" t="s">
        <v>290</v>
      </c>
      <c r="B10" s="294"/>
      <c r="C10" s="294"/>
      <c r="D10" s="294"/>
      <c r="E10" s="294"/>
      <c r="F10" s="294"/>
      <c r="G10" s="294"/>
      <c r="H10" s="294"/>
      <c r="I10" s="41">
        <v>6</v>
      </c>
      <c r="J10" s="7">
        <v>487840.23</v>
      </c>
      <c r="K10" s="43">
        <v>50219</v>
      </c>
      <c r="L10" s="144"/>
      <c r="M10" s="144"/>
    </row>
    <row r="11" spans="1:11" ht="12.75">
      <c r="A11" s="293" t="s">
        <v>291</v>
      </c>
      <c r="B11" s="294"/>
      <c r="C11" s="294"/>
      <c r="D11" s="294"/>
      <c r="E11" s="294"/>
      <c r="F11" s="294"/>
      <c r="G11" s="294"/>
      <c r="H11" s="294"/>
      <c r="I11" s="41">
        <v>7</v>
      </c>
      <c r="J11" s="7"/>
      <c r="K11" s="43"/>
    </row>
    <row r="12" spans="1:11" ht="12.75">
      <c r="A12" s="293" t="s">
        <v>292</v>
      </c>
      <c r="B12" s="294"/>
      <c r="C12" s="294"/>
      <c r="D12" s="294"/>
      <c r="E12" s="294"/>
      <c r="F12" s="294"/>
      <c r="G12" s="294"/>
      <c r="H12" s="294"/>
      <c r="I12" s="41">
        <v>8</v>
      </c>
      <c r="J12" s="7"/>
      <c r="K12" s="43"/>
    </row>
    <row r="13" spans="1:11" ht="12.75">
      <c r="A13" s="293" t="s">
        <v>293</v>
      </c>
      <c r="B13" s="294"/>
      <c r="C13" s="294"/>
      <c r="D13" s="294"/>
      <c r="E13" s="294"/>
      <c r="F13" s="294"/>
      <c r="G13" s="294"/>
      <c r="H13" s="294"/>
      <c r="I13" s="41">
        <v>9</v>
      </c>
      <c r="J13" s="7"/>
      <c r="K13" s="43"/>
    </row>
    <row r="14" spans="1:13" ht="12.75">
      <c r="A14" s="295" t="s">
        <v>294</v>
      </c>
      <c r="B14" s="296"/>
      <c r="C14" s="296"/>
      <c r="D14" s="296"/>
      <c r="E14" s="296"/>
      <c r="F14" s="296"/>
      <c r="G14" s="296"/>
      <c r="H14" s="296"/>
      <c r="I14" s="41">
        <v>10</v>
      </c>
      <c r="J14" s="50">
        <v>382323200.23</v>
      </c>
      <c r="K14" s="75">
        <v>410992883</v>
      </c>
      <c r="L14" s="144"/>
      <c r="M14" s="144"/>
    </row>
    <row r="15" spans="1:11" ht="12.75">
      <c r="A15" s="293" t="s">
        <v>295</v>
      </c>
      <c r="B15" s="294"/>
      <c r="C15" s="294"/>
      <c r="D15" s="294"/>
      <c r="E15" s="294"/>
      <c r="F15" s="294"/>
      <c r="G15" s="294"/>
      <c r="H15" s="294"/>
      <c r="I15" s="41">
        <v>11</v>
      </c>
      <c r="J15" s="7"/>
      <c r="K15" s="43"/>
    </row>
    <row r="16" spans="1:11" ht="12.75">
      <c r="A16" s="293" t="s">
        <v>296</v>
      </c>
      <c r="B16" s="294"/>
      <c r="C16" s="294"/>
      <c r="D16" s="294"/>
      <c r="E16" s="294"/>
      <c r="F16" s="294"/>
      <c r="G16" s="294"/>
      <c r="H16" s="294"/>
      <c r="I16" s="41">
        <v>12</v>
      </c>
      <c r="J16" s="7"/>
      <c r="K16" s="43"/>
    </row>
    <row r="17" spans="1:11" ht="12.75">
      <c r="A17" s="293" t="s">
        <v>297</v>
      </c>
      <c r="B17" s="294"/>
      <c r="C17" s="294"/>
      <c r="D17" s="294"/>
      <c r="E17" s="294"/>
      <c r="F17" s="294"/>
      <c r="G17" s="294"/>
      <c r="H17" s="294"/>
      <c r="I17" s="41">
        <v>13</v>
      </c>
      <c r="J17" s="7"/>
      <c r="K17" s="43"/>
    </row>
    <row r="18" spans="1:11" ht="12.75">
      <c r="A18" s="293" t="s">
        <v>298</v>
      </c>
      <c r="B18" s="294"/>
      <c r="C18" s="294"/>
      <c r="D18" s="294"/>
      <c r="E18" s="294"/>
      <c r="F18" s="294"/>
      <c r="G18" s="294"/>
      <c r="H18" s="294"/>
      <c r="I18" s="41">
        <v>14</v>
      </c>
      <c r="J18" s="7"/>
      <c r="K18" s="43"/>
    </row>
    <row r="19" spans="1:11" ht="12.75">
      <c r="A19" s="293" t="s">
        <v>299</v>
      </c>
      <c r="B19" s="294"/>
      <c r="C19" s="294"/>
      <c r="D19" s="294"/>
      <c r="E19" s="294"/>
      <c r="F19" s="294"/>
      <c r="G19" s="294"/>
      <c r="H19" s="294"/>
      <c r="I19" s="41">
        <v>15</v>
      </c>
      <c r="J19" s="7"/>
      <c r="K19" s="43"/>
    </row>
    <row r="20" spans="1:11" ht="12.75">
      <c r="A20" s="293" t="s">
        <v>300</v>
      </c>
      <c r="B20" s="294"/>
      <c r="C20" s="294"/>
      <c r="D20" s="294"/>
      <c r="E20" s="294"/>
      <c r="F20" s="294"/>
      <c r="G20" s="294"/>
      <c r="H20" s="294"/>
      <c r="I20" s="41">
        <v>16</v>
      </c>
      <c r="J20" s="7"/>
      <c r="K20" s="43"/>
    </row>
    <row r="21" spans="1:11" ht="12.75">
      <c r="A21" s="295" t="s">
        <v>301</v>
      </c>
      <c r="B21" s="296"/>
      <c r="C21" s="296"/>
      <c r="D21" s="296"/>
      <c r="E21" s="296"/>
      <c r="F21" s="296"/>
      <c r="G21" s="296"/>
      <c r="H21" s="296"/>
      <c r="I21" s="41">
        <v>17</v>
      </c>
      <c r="J21" s="58">
        <v>0</v>
      </c>
      <c r="K21" s="76">
        <f>SUM(K15:K20)</f>
        <v>0</v>
      </c>
    </row>
    <row r="22" spans="1:11" ht="12.75">
      <c r="A22" s="297"/>
      <c r="B22" s="298"/>
      <c r="C22" s="298"/>
      <c r="D22" s="298"/>
      <c r="E22" s="298"/>
      <c r="F22" s="298"/>
      <c r="G22" s="298"/>
      <c r="H22" s="298"/>
      <c r="I22" s="299"/>
      <c r="J22" s="299"/>
      <c r="K22" s="300"/>
    </row>
    <row r="23" spans="1:11" ht="12.75">
      <c r="A23" s="285" t="s">
        <v>302</v>
      </c>
      <c r="B23" s="286"/>
      <c r="C23" s="286"/>
      <c r="D23" s="286"/>
      <c r="E23" s="286"/>
      <c r="F23" s="286"/>
      <c r="G23" s="286"/>
      <c r="H23" s="286"/>
      <c r="I23" s="44">
        <v>18</v>
      </c>
      <c r="J23" s="42"/>
      <c r="K23" s="42"/>
    </row>
    <row r="24" spans="1:11" ht="17.25" customHeight="1">
      <c r="A24" s="287" t="s">
        <v>303</v>
      </c>
      <c r="B24" s="288"/>
      <c r="C24" s="288"/>
      <c r="D24" s="288"/>
      <c r="E24" s="288"/>
      <c r="F24" s="288"/>
      <c r="G24" s="288"/>
      <c r="H24" s="288"/>
      <c r="I24" s="45">
        <v>19</v>
      </c>
      <c r="J24" s="76"/>
      <c r="K24" s="76"/>
    </row>
    <row r="25" spans="1:11" ht="30" customHeight="1">
      <c r="A25" s="289" t="s">
        <v>304</v>
      </c>
      <c r="B25" s="290"/>
      <c r="C25" s="290"/>
      <c r="D25" s="290"/>
      <c r="E25" s="290"/>
      <c r="F25" s="290"/>
      <c r="G25" s="290"/>
      <c r="H25" s="290"/>
      <c r="I25" s="290"/>
      <c r="J25" s="290"/>
      <c r="K25" s="290"/>
    </row>
  </sheetData>
  <sheetProtection/>
  <protectedRanges>
    <protectedRange sqref="E2" name="Range1_1_1"/>
    <protectedRange sqref="G2:H2" name="Range1_2"/>
  </protectedRanges>
  <mergeCells count="26">
    <mergeCell ref="C2:D2"/>
    <mergeCell ref="G2:H2"/>
    <mergeCell ref="A3:H3"/>
    <mergeCell ref="A4:H4"/>
    <mergeCell ref="A5:H5"/>
    <mergeCell ref="A6:H6"/>
    <mergeCell ref="A7:H7"/>
    <mergeCell ref="A8:H8"/>
    <mergeCell ref="A9:H9"/>
    <mergeCell ref="A10:H10"/>
    <mergeCell ref="A17:H17"/>
    <mergeCell ref="A18:H18"/>
    <mergeCell ref="A11:H11"/>
    <mergeCell ref="A12:H12"/>
    <mergeCell ref="A13:H13"/>
    <mergeCell ref="A14:H14"/>
    <mergeCell ref="A23:H23"/>
    <mergeCell ref="A24:H24"/>
    <mergeCell ref="A25:K25"/>
    <mergeCell ref="A1:K1"/>
    <mergeCell ref="A19:H19"/>
    <mergeCell ref="A20:H20"/>
    <mergeCell ref="A21:H21"/>
    <mergeCell ref="A22:K22"/>
    <mergeCell ref="A15:H15"/>
    <mergeCell ref="A16:H16"/>
  </mergeCells>
  <conditionalFormatting sqref="G2">
    <cfRule type="cellIs" priority="1" dxfId="0" operator="lessThan" stopIfTrue="1">
      <formula>#REF!</formula>
    </cfRule>
  </conditionalFormatting>
  <dataValidations count="1">
    <dataValidation allowBlank="1" sqref="A1:IV65536"/>
  </dataValidations>
  <printOptions/>
  <pageMargins left="0.7480314960629921" right="0.7480314960629921" top="0.984251968503937" bottom="0.984251968503937" header="0.5118110236220472" footer="0.5118110236220472"/>
  <pageSetup horizontalDpi="600" verticalDpi="600" orientation="portrait" paperSize="9" scale="89" r:id="rId1"/>
</worksheet>
</file>

<file path=xl/worksheets/sheet7.xml><?xml version="1.0" encoding="utf-8"?>
<worksheet xmlns="http://schemas.openxmlformats.org/spreadsheetml/2006/main" xmlns:r="http://schemas.openxmlformats.org/officeDocument/2006/relationships">
  <dimension ref="A1:O51"/>
  <sheetViews>
    <sheetView view="pageBreakPreview" zoomScale="140" zoomScaleSheetLayoutView="140" zoomScalePageLayoutView="0" workbookViewId="0" topLeftCell="A27">
      <selection activeCell="A34" sqref="A34:H34"/>
    </sheetView>
  </sheetViews>
  <sheetFormatPr defaultColWidth="9.140625" defaultRowHeight="12.75"/>
  <cols>
    <col min="10" max="10" width="11.421875" style="0" customWidth="1"/>
    <col min="11" max="11" width="16.57421875" style="0" bestFit="1" customWidth="1"/>
  </cols>
  <sheetData>
    <row r="1" spans="1:10" ht="12.75">
      <c r="A1" s="39"/>
      <c r="B1" s="39"/>
      <c r="C1" s="39"/>
      <c r="D1" s="39"/>
      <c r="E1" s="39"/>
      <c r="F1" s="39"/>
      <c r="G1" s="39"/>
      <c r="H1" s="39"/>
      <c r="I1" s="39"/>
      <c r="J1" s="39"/>
    </row>
    <row r="2" spans="1:10" ht="15.75">
      <c r="A2" s="308" t="s">
        <v>280</v>
      </c>
      <c r="B2" s="308"/>
      <c r="C2" s="308"/>
      <c r="D2" s="308"/>
      <c r="E2" s="308"/>
      <c r="F2" s="308"/>
      <c r="G2" s="308"/>
      <c r="H2" s="308"/>
      <c r="I2" s="308"/>
      <c r="J2" s="308"/>
    </row>
    <row r="3" spans="1:10" ht="12.75">
      <c r="A3" s="39"/>
      <c r="B3" s="39"/>
      <c r="C3" s="39"/>
      <c r="D3" s="39"/>
      <c r="E3" s="39"/>
      <c r="F3" s="39"/>
      <c r="G3" s="39"/>
      <c r="H3" s="39"/>
      <c r="I3" s="39"/>
      <c r="J3" s="39"/>
    </row>
    <row r="4" spans="1:10" ht="12.75" customHeight="1">
      <c r="A4" s="309" t="s">
        <v>316</v>
      </c>
      <c r="B4" s="309"/>
      <c r="C4" s="309"/>
      <c r="D4" s="309"/>
      <c r="E4" s="309"/>
      <c r="F4" s="309"/>
      <c r="G4" s="309"/>
      <c r="H4" s="309"/>
      <c r="I4" s="309"/>
      <c r="J4" s="309"/>
    </row>
    <row r="5" spans="1:10" ht="12.75" customHeight="1">
      <c r="A5" s="309"/>
      <c r="B5" s="309"/>
      <c r="C5" s="309"/>
      <c r="D5" s="309"/>
      <c r="E5" s="309"/>
      <c r="F5" s="309"/>
      <c r="G5" s="309"/>
      <c r="H5" s="309"/>
      <c r="I5" s="309"/>
      <c r="J5" s="309"/>
    </row>
    <row r="6" spans="1:10" ht="12.75" customHeight="1">
      <c r="A6" s="309"/>
      <c r="B6" s="309"/>
      <c r="C6" s="309"/>
      <c r="D6" s="309"/>
      <c r="E6" s="309"/>
      <c r="F6" s="309"/>
      <c r="G6" s="309"/>
      <c r="H6" s="309"/>
      <c r="I6" s="309"/>
      <c r="J6" s="309"/>
    </row>
    <row r="7" spans="1:10" ht="12.75" customHeight="1">
      <c r="A7" s="309"/>
      <c r="B7" s="309"/>
      <c r="C7" s="309"/>
      <c r="D7" s="309"/>
      <c r="E7" s="309"/>
      <c r="F7" s="309"/>
      <c r="G7" s="309"/>
      <c r="H7" s="309"/>
      <c r="I7" s="309"/>
      <c r="J7" s="309"/>
    </row>
    <row r="8" spans="1:10" ht="12.75" customHeight="1">
      <c r="A8" s="309"/>
      <c r="B8" s="309"/>
      <c r="C8" s="309"/>
      <c r="D8" s="309"/>
      <c r="E8" s="309"/>
      <c r="F8" s="309"/>
      <c r="G8" s="309"/>
      <c r="H8" s="309"/>
      <c r="I8" s="309"/>
      <c r="J8" s="309"/>
    </row>
    <row r="9" spans="1:10" ht="12.75" customHeight="1">
      <c r="A9" s="309"/>
      <c r="B9" s="309"/>
      <c r="C9" s="309"/>
      <c r="D9" s="309"/>
      <c r="E9" s="309"/>
      <c r="F9" s="309"/>
      <c r="G9" s="309"/>
      <c r="H9" s="309"/>
      <c r="I9" s="309"/>
      <c r="J9" s="309"/>
    </row>
    <row r="10" spans="1:10" ht="12.75" customHeight="1">
      <c r="A10" s="309"/>
      <c r="B10" s="309"/>
      <c r="C10" s="309"/>
      <c r="D10" s="309"/>
      <c r="E10" s="309"/>
      <c r="F10" s="309"/>
      <c r="G10" s="309"/>
      <c r="H10" s="309"/>
      <c r="I10" s="309"/>
      <c r="J10" s="309"/>
    </row>
    <row r="11" spans="1:15" ht="12.75">
      <c r="A11" s="126" t="s">
        <v>344</v>
      </c>
      <c r="B11" s="126"/>
      <c r="C11" s="126"/>
      <c r="D11" s="126"/>
      <c r="E11" s="126"/>
      <c r="F11" s="126"/>
      <c r="G11" s="126"/>
      <c r="H11" s="126"/>
      <c r="I11" s="126"/>
      <c r="J11" s="126"/>
      <c r="K11" s="127"/>
      <c r="L11" s="127"/>
      <c r="M11" s="127"/>
      <c r="N11" s="127"/>
      <c r="O11" s="128"/>
    </row>
    <row r="12" spans="1:15" ht="12.75">
      <c r="A12" s="126"/>
      <c r="B12" s="126"/>
      <c r="C12" s="126"/>
      <c r="D12" s="126"/>
      <c r="E12" s="126"/>
      <c r="F12" s="126"/>
      <c r="G12" s="126"/>
      <c r="H12" s="126"/>
      <c r="I12" s="126"/>
      <c r="J12" s="126"/>
      <c r="K12" s="127"/>
      <c r="L12" s="127"/>
      <c r="M12" s="127"/>
      <c r="N12" s="127"/>
      <c r="O12" s="128"/>
    </row>
    <row r="13" spans="1:15" ht="12.75">
      <c r="A13" s="129" t="s">
        <v>345</v>
      </c>
      <c r="B13" s="130"/>
      <c r="C13" s="131"/>
      <c r="D13" s="131"/>
      <c r="E13" s="130"/>
      <c r="F13" s="132"/>
      <c r="G13" s="132"/>
      <c r="H13" s="132"/>
      <c r="I13" s="132"/>
      <c r="J13" s="132"/>
      <c r="K13" s="127"/>
      <c r="L13" s="127"/>
      <c r="M13" s="127"/>
      <c r="N13" s="127"/>
      <c r="O13" s="128"/>
    </row>
    <row r="14" spans="1:15" ht="12.75">
      <c r="A14" s="310" t="s">
        <v>346</v>
      </c>
      <c r="B14" s="310"/>
      <c r="C14" s="310"/>
      <c r="D14" s="310"/>
      <c r="E14" s="310"/>
      <c r="F14" s="310"/>
      <c r="G14" s="310"/>
      <c r="H14" s="310"/>
      <c r="I14" s="310"/>
      <c r="J14" s="310"/>
      <c r="K14" s="127"/>
      <c r="L14" s="127"/>
      <c r="M14" s="127"/>
      <c r="N14" s="127"/>
      <c r="O14" s="128"/>
    </row>
    <row r="15" spans="1:15" ht="12.75">
      <c r="A15" s="129" t="s">
        <v>347</v>
      </c>
      <c r="B15" s="130"/>
      <c r="C15" s="130"/>
      <c r="D15" s="130"/>
      <c r="E15" s="130"/>
      <c r="F15" s="132"/>
      <c r="G15" s="132"/>
      <c r="H15" s="132"/>
      <c r="I15" s="132"/>
      <c r="J15" s="132"/>
      <c r="K15" s="127"/>
      <c r="L15" s="127"/>
      <c r="M15" s="127"/>
      <c r="N15" s="127"/>
      <c r="O15" s="128"/>
    </row>
    <row r="16" spans="1:15" ht="12.75">
      <c r="A16" s="310" t="s">
        <v>348</v>
      </c>
      <c r="B16" s="311"/>
      <c r="C16" s="311"/>
      <c r="D16" s="311"/>
      <c r="E16" s="311"/>
      <c r="F16" s="311"/>
      <c r="G16" s="311"/>
      <c r="H16" s="311"/>
      <c r="I16" s="311"/>
      <c r="J16" s="311"/>
      <c r="K16" s="127"/>
      <c r="L16" s="127"/>
      <c r="M16" s="127"/>
      <c r="N16" s="127"/>
      <c r="O16" s="128"/>
    </row>
    <row r="17" spans="1:15" ht="12.75">
      <c r="A17" s="129" t="s">
        <v>349</v>
      </c>
      <c r="B17" s="133"/>
      <c r="C17" s="133"/>
      <c r="D17" s="133"/>
      <c r="E17" s="133"/>
      <c r="F17" s="132"/>
      <c r="G17" s="132"/>
      <c r="H17" s="132"/>
      <c r="I17" s="132"/>
      <c r="J17" s="132"/>
      <c r="K17" s="127"/>
      <c r="L17" s="127"/>
      <c r="M17" s="127"/>
      <c r="N17" s="127"/>
      <c r="O17" s="128"/>
    </row>
    <row r="18" spans="1:15" ht="12.75">
      <c r="A18" s="310" t="s">
        <v>350</v>
      </c>
      <c r="B18" s="311"/>
      <c r="C18" s="311"/>
      <c r="D18" s="311"/>
      <c r="E18" s="311"/>
      <c r="F18" s="311"/>
      <c r="G18" s="311"/>
      <c r="H18" s="311"/>
      <c r="I18" s="311"/>
      <c r="J18" s="311"/>
      <c r="K18" s="127"/>
      <c r="L18" s="127"/>
      <c r="M18" s="127"/>
      <c r="N18" s="127"/>
      <c r="O18" s="128"/>
    </row>
    <row r="19" spans="1:15" ht="12.75">
      <c r="A19" s="129" t="s">
        <v>351</v>
      </c>
      <c r="B19" s="130"/>
      <c r="C19" s="130"/>
      <c r="D19" s="130"/>
      <c r="E19" s="130"/>
      <c r="F19" s="132"/>
      <c r="G19" s="132"/>
      <c r="H19" s="132"/>
      <c r="I19" s="132"/>
      <c r="J19" s="132"/>
      <c r="K19" s="127"/>
      <c r="L19" s="127"/>
      <c r="M19" s="127"/>
      <c r="N19" s="127"/>
      <c r="O19" s="128"/>
    </row>
    <row r="20" spans="1:15" ht="17.25" customHeight="1">
      <c r="A20" s="310" t="s">
        <v>350</v>
      </c>
      <c r="B20" s="311"/>
      <c r="C20" s="311"/>
      <c r="D20" s="311"/>
      <c r="E20" s="311"/>
      <c r="F20" s="311"/>
      <c r="G20" s="311"/>
      <c r="H20" s="311"/>
      <c r="I20" s="311"/>
      <c r="J20" s="311"/>
      <c r="K20" s="127"/>
      <c r="L20" s="127"/>
      <c r="M20" s="127"/>
      <c r="N20" s="127"/>
      <c r="O20" s="128"/>
    </row>
    <row r="21" spans="1:15" ht="12.75">
      <c r="A21" s="131" t="s">
        <v>352</v>
      </c>
      <c r="B21" s="130"/>
      <c r="C21" s="130"/>
      <c r="D21" s="130"/>
      <c r="E21" s="130"/>
      <c r="F21" s="132"/>
      <c r="G21" s="132"/>
      <c r="H21" s="132"/>
      <c r="I21" s="132"/>
      <c r="J21" s="132"/>
      <c r="K21" s="127"/>
      <c r="L21" s="127"/>
      <c r="M21" s="127"/>
      <c r="N21" s="127"/>
      <c r="O21" s="128"/>
    </row>
    <row r="22" spans="1:15" ht="75" customHeight="1">
      <c r="A22" s="310" t="s">
        <v>353</v>
      </c>
      <c r="B22" s="311"/>
      <c r="C22" s="311"/>
      <c r="D22" s="311"/>
      <c r="E22" s="311"/>
      <c r="F22" s="311"/>
      <c r="G22" s="311"/>
      <c r="H22" s="311"/>
      <c r="I22" s="311"/>
      <c r="J22" s="311"/>
      <c r="K22" s="127"/>
      <c r="L22" s="127"/>
      <c r="M22" s="127"/>
      <c r="N22" s="127"/>
      <c r="O22" s="128"/>
    </row>
    <row r="23" spans="1:15" ht="12.75">
      <c r="A23" s="129" t="s">
        <v>354</v>
      </c>
      <c r="B23" s="133"/>
      <c r="C23" s="133"/>
      <c r="D23" s="133"/>
      <c r="E23" s="133"/>
      <c r="F23" s="132"/>
      <c r="G23" s="132"/>
      <c r="H23" s="132"/>
      <c r="I23" s="132"/>
      <c r="J23" s="132"/>
      <c r="K23" s="127"/>
      <c r="L23" s="127"/>
      <c r="M23" s="127"/>
      <c r="N23" s="127"/>
      <c r="O23" s="128"/>
    </row>
    <row r="24" spans="1:15" ht="33.75" customHeight="1">
      <c r="A24" s="306" t="s">
        <v>369</v>
      </c>
      <c r="B24" s="307"/>
      <c r="C24" s="307"/>
      <c r="D24" s="307"/>
      <c r="E24" s="307"/>
      <c r="F24" s="307"/>
      <c r="G24" s="307"/>
      <c r="H24" s="307"/>
      <c r="I24" s="307"/>
      <c r="J24" s="307"/>
      <c r="K24" s="127"/>
      <c r="L24" s="127"/>
      <c r="M24" s="127"/>
      <c r="N24" s="127"/>
      <c r="O24" s="128"/>
    </row>
    <row r="25" spans="1:15" ht="12.75">
      <c r="A25" s="129" t="s">
        <v>355</v>
      </c>
      <c r="B25" s="133"/>
      <c r="C25" s="133"/>
      <c r="D25" s="133"/>
      <c r="E25" s="133"/>
      <c r="F25" s="132"/>
      <c r="G25" s="132"/>
      <c r="H25" s="132"/>
      <c r="I25" s="132"/>
      <c r="J25" s="132"/>
      <c r="K25" s="127"/>
      <c r="L25" s="127"/>
      <c r="M25" s="127"/>
      <c r="N25" s="127"/>
      <c r="O25" s="128"/>
    </row>
    <row r="26" spans="1:15" ht="30" customHeight="1">
      <c r="A26" s="310" t="s">
        <v>356</v>
      </c>
      <c r="B26" s="311"/>
      <c r="C26" s="311"/>
      <c r="D26" s="311"/>
      <c r="E26" s="311"/>
      <c r="F26" s="311"/>
      <c r="G26" s="311"/>
      <c r="H26" s="311"/>
      <c r="I26" s="311"/>
      <c r="J26" s="311"/>
      <c r="K26" s="127"/>
      <c r="L26" s="127"/>
      <c r="M26" s="127"/>
      <c r="N26" s="127"/>
      <c r="O26" s="128"/>
    </row>
    <row r="27" spans="1:15" ht="12.75">
      <c r="A27" s="129" t="s">
        <v>357</v>
      </c>
      <c r="B27" s="133"/>
      <c r="C27" s="133"/>
      <c r="D27" s="133"/>
      <c r="E27" s="133"/>
      <c r="F27" s="132"/>
      <c r="G27" s="132"/>
      <c r="H27" s="132"/>
      <c r="I27" s="132"/>
      <c r="J27" s="132"/>
      <c r="K27" s="127"/>
      <c r="L27" s="127"/>
      <c r="M27" s="127"/>
      <c r="N27" s="127"/>
      <c r="O27" s="128"/>
    </row>
    <row r="28" spans="1:15" ht="65.25" customHeight="1">
      <c r="A28" s="310" t="s">
        <v>358</v>
      </c>
      <c r="B28" s="311"/>
      <c r="C28" s="311"/>
      <c r="D28" s="311"/>
      <c r="E28" s="311"/>
      <c r="F28" s="311"/>
      <c r="G28" s="311"/>
      <c r="H28" s="311"/>
      <c r="I28" s="311"/>
      <c r="J28" s="311"/>
      <c r="K28" s="127"/>
      <c r="L28" s="127"/>
      <c r="M28" s="127"/>
      <c r="N28" s="127"/>
      <c r="O28" s="128"/>
    </row>
    <row r="29" spans="1:15" ht="12.75">
      <c r="A29" s="129" t="s">
        <v>359</v>
      </c>
      <c r="B29" s="133"/>
      <c r="C29" s="133"/>
      <c r="D29" s="133"/>
      <c r="E29" s="133"/>
      <c r="F29" s="132"/>
      <c r="G29" s="132"/>
      <c r="H29" s="132"/>
      <c r="I29" s="132"/>
      <c r="J29" s="132"/>
      <c r="K29" s="127"/>
      <c r="L29" s="127"/>
      <c r="M29" s="127"/>
      <c r="N29" s="127"/>
      <c r="O29" s="128"/>
    </row>
    <row r="30" spans="1:15" ht="42" customHeight="1">
      <c r="A30" s="306" t="s">
        <v>370</v>
      </c>
      <c r="B30" s="307"/>
      <c r="C30" s="307"/>
      <c r="D30" s="307"/>
      <c r="E30" s="307"/>
      <c r="F30" s="307"/>
      <c r="G30" s="307"/>
      <c r="H30" s="307"/>
      <c r="I30" s="307"/>
      <c r="J30" s="307"/>
      <c r="K30" s="134"/>
      <c r="L30" s="127"/>
      <c r="M30" s="127"/>
      <c r="N30" s="127"/>
      <c r="O30" s="128"/>
    </row>
    <row r="31" spans="1:15" ht="12.75">
      <c r="A31" s="135" t="s">
        <v>360</v>
      </c>
      <c r="B31" s="136"/>
      <c r="C31" s="136"/>
      <c r="D31" s="136"/>
      <c r="E31" s="136"/>
      <c r="F31" s="137"/>
      <c r="G31" s="137"/>
      <c r="H31" s="137"/>
      <c r="I31" s="137"/>
      <c r="J31" s="137"/>
      <c r="K31" s="127"/>
      <c r="L31" s="127"/>
      <c r="M31" s="127"/>
      <c r="N31" s="127"/>
      <c r="O31" s="128"/>
    </row>
    <row r="32" spans="1:15" ht="49.5" customHeight="1">
      <c r="A32" s="306" t="s">
        <v>371</v>
      </c>
      <c r="B32" s="307"/>
      <c r="C32" s="307"/>
      <c r="D32" s="307"/>
      <c r="E32" s="307"/>
      <c r="F32" s="307"/>
      <c r="G32" s="307"/>
      <c r="H32" s="307"/>
      <c r="I32" s="307"/>
      <c r="J32" s="307"/>
      <c r="K32" s="127"/>
      <c r="L32" s="127"/>
      <c r="M32" s="127"/>
      <c r="N32" s="127"/>
      <c r="O32" s="128"/>
    </row>
    <row r="33" spans="1:15" ht="12.75">
      <c r="A33" s="129" t="s">
        <v>361</v>
      </c>
      <c r="B33" s="133"/>
      <c r="C33" s="133"/>
      <c r="D33" s="133"/>
      <c r="E33" s="133"/>
      <c r="F33" s="132"/>
      <c r="G33" s="132"/>
      <c r="H33" s="132"/>
      <c r="I33" s="132"/>
      <c r="J33" s="132"/>
      <c r="K33" s="127"/>
      <c r="L33" s="127"/>
      <c r="M33" s="127"/>
      <c r="N33" s="127"/>
      <c r="O33" s="128"/>
    </row>
    <row r="34" spans="1:15" ht="35.25" customHeight="1">
      <c r="A34" s="310" t="s">
        <v>362</v>
      </c>
      <c r="B34" s="311"/>
      <c r="C34" s="311"/>
      <c r="D34" s="311"/>
      <c r="E34" s="311"/>
      <c r="F34" s="311"/>
      <c r="G34" s="311"/>
      <c r="H34" s="311"/>
      <c r="I34" s="311"/>
      <c r="J34" s="311"/>
      <c r="K34" s="127"/>
      <c r="L34" s="127"/>
      <c r="M34" s="127"/>
      <c r="N34" s="127"/>
      <c r="O34" s="128"/>
    </row>
    <row r="35" spans="1:15" ht="12.75">
      <c r="A35" s="129" t="s">
        <v>363</v>
      </c>
      <c r="B35" s="133"/>
      <c r="C35" s="133"/>
      <c r="D35" s="133"/>
      <c r="E35" s="133"/>
      <c r="F35" s="132"/>
      <c r="G35" s="132"/>
      <c r="H35" s="132"/>
      <c r="I35" s="132"/>
      <c r="J35" s="132"/>
      <c r="K35" s="127"/>
      <c r="L35" s="127"/>
      <c r="M35" s="127"/>
      <c r="N35" s="127"/>
      <c r="O35" s="128"/>
    </row>
    <row r="36" spans="1:15" ht="31.5" customHeight="1">
      <c r="A36" s="310" t="s">
        <v>364</v>
      </c>
      <c r="B36" s="311"/>
      <c r="C36" s="311"/>
      <c r="D36" s="311"/>
      <c r="E36" s="311"/>
      <c r="F36" s="311"/>
      <c r="G36" s="311"/>
      <c r="H36" s="311"/>
      <c r="I36" s="311"/>
      <c r="J36" s="311"/>
      <c r="K36" s="127"/>
      <c r="L36" s="127"/>
      <c r="M36" s="127"/>
      <c r="N36" s="127"/>
      <c r="O36" s="128"/>
    </row>
    <row r="37" spans="1:15" ht="12.75">
      <c r="A37" s="129" t="s">
        <v>365</v>
      </c>
      <c r="B37" s="130"/>
      <c r="C37" s="130"/>
      <c r="D37" s="130"/>
      <c r="E37" s="130"/>
      <c r="F37" s="132"/>
      <c r="G37" s="132"/>
      <c r="H37" s="132"/>
      <c r="I37" s="132"/>
      <c r="J37" s="132"/>
      <c r="K37" s="127"/>
      <c r="L37" s="127"/>
      <c r="M37" s="127"/>
      <c r="N37" s="127"/>
      <c r="O37" s="128"/>
    </row>
    <row r="38" spans="1:15" ht="34.5" customHeight="1">
      <c r="A38" s="310" t="s">
        <v>366</v>
      </c>
      <c r="B38" s="311"/>
      <c r="C38" s="311"/>
      <c r="D38" s="311"/>
      <c r="E38" s="311"/>
      <c r="F38" s="311"/>
      <c r="G38" s="311"/>
      <c r="H38" s="311"/>
      <c r="I38" s="311"/>
      <c r="J38" s="311"/>
      <c r="K38" s="127"/>
      <c r="L38" s="127"/>
      <c r="M38" s="127"/>
      <c r="N38" s="127"/>
      <c r="O38" s="128"/>
    </row>
    <row r="39" spans="1:15" ht="12.75">
      <c r="A39" s="129" t="s">
        <v>367</v>
      </c>
      <c r="B39" s="130"/>
      <c r="C39" s="130"/>
      <c r="D39" s="130"/>
      <c r="E39" s="130"/>
      <c r="F39" s="132"/>
      <c r="G39" s="132"/>
      <c r="H39" s="132"/>
      <c r="I39" s="132"/>
      <c r="J39" s="132"/>
      <c r="K39" s="127"/>
      <c r="L39" s="127"/>
      <c r="M39" s="127"/>
      <c r="N39" s="127"/>
      <c r="O39" s="128"/>
    </row>
    <row r="40" spans="1:15" ht="21.75" customHeight="1">
      <c r="A40" s="310" t="s">
        <v>368</v>
      </c>
      <c r="B40" s="311"/>
      <c r="C40" s="311"/>
      <c r="D40" s="311"/>
      <c r="E40" s="311"/>
      <c r="F40" s="311"/>
      <c r="G40" s="311"/>
      <c r="H40" s="311"/>
      <c r="I40" s="311"/>
      <c r="J40" s="311"/>
      <c r="K40" s="127"/>
      <c r="L40" s="127"/>
      <c r="M40" s="127"/>
      <c r="N40" s="127"/>
      <c r="O40" s="128"/>
    </row>
    <row r="50" spans="1:13" ht="12.75">
      <c r="A50" s="138"/>
      <c r="B50" s="138"/>
      <c r="C50" s="138"/>
      <c r="D50" s="138"/>
      <c r="E50" s="138"/>
      <c r="F50" s="138"/>
      <c r="G50" s="138"/>
      <c r="H50" s="138"/>
      <c r="I50" s="138"/>
      <c r="J50" s="138"/>
      <c r="K50" s="138"/>
      <c r="L50" s="138"/>
      <c r="M50" s="138"/>
    </row>
    <row r="51" spans="1:13" ht="12.75">
      <c r="A51" s="138"/>
      <c r="B51" s="138"/>
      <c r="C51" s="138"/>
      <c r="D51" s="138"/>
      <c r="E51" s="138"/>
      <c r="F51" s="138"/>
      <c r="G51" s="138"/>
      <c r="H51" s="138"/>
      <c r="I51" s="138"/>
      <c r="J51" s="138"/>
      <c r="K51" s="138"/>
      <c r="L51" s="138"/>
      <c r="M51" s="138"/>
    </row>
  </sheetData>
  <sheetProtection/>
  <mergeCells count="16">
    <mergeCell ref="A32:J32"/>
    <mergeCell ref="A34:J34"/>
    <mergeCell ref="A36:J36"/>
    <mergeCell ref="A38:J38"/>
    <mergeCell ref="A40:J40"/>
    <mergeCell ref="A20:J20"/>
    <mergeCell ref="A22:J22"/>
    <mergeCell ref="A24:J24"/>
    <mergeCell ref="A26:J26"/>
    <mergeCell ref="A28:J28"/>
    <mergeCell ref="A30:J30"/>
    <mergeCell ref="A2:J2"/>
    <mergeCell ref="A4:J10"/>
    <mergeCell ref="A14:J14"/>
    <mergeCell ref="A16:J16"/>
    <mergeCell ref="A18:J18"/>
  </mergeCells>
  <dataValidations count="1">
    <dataValidation type="textLength" allowBlank="1" showErrorMessage="1" errorTitle="Nedozvoljen unos" error="U slučaju da nemate nikakvih komentara, da pojava nije bilo i slično, upišite &quot;Nije bilo&quot; (bez navodnika). Opis pojave koja se dogodila ili komentar pokušatje objasniti u najvise 1000 slovnih znakova." sqref="A40:J40 A38:J38 A36:J36 A34:J34 A32:J32 A30:J30 A28:J28 A14 A18:J18 A16:J16 A22:J22 A24:J24 A26:J26 A20:J20">
      <formula1>4</formula1>
      <formula2>1000</formula2>
    </dataValidation>
  </dataValidations>
  <printOptions/>
  <pageMargins left="0.75" right="0.75" top="1" bottom="1" header="0.5" footer="0.5"/>
  <pageSetup horizontalDpi="600" verticalDpi="600" orientation="portrait" paperSize="9" scale="88" r:id="rId3"/>
  <rowBreaks count="1" manualBreakCount="1">
    <brk id="40" max="9"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HANFA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TFI-POD</dc:title>
  <dc:subject/>
  <dc:creator>Mijo Jozić</dc:creator>
  <cp:keywords/>
  <dc:description/>
  <cp:lastModifiedBy>Hewlett-Packard Company</cp:lastModifiedBy>
  <cp:lastPrinted>2019-02-27T07:27:00Z</cp:lastPrinted>
  <dcterms:created xsi:type="dcterms:W3CDTF">2008-10-17T11:51:54Z</dcterms:created>
  <dcterms:modified xsi:type="dcterms:W3CDTF">2019-02-27T07:27:52Z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