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 windowWidth="12165" windowHeight="8175" activeTab="0"/>
  </bookViews>
  <sheets>
    <sheet name="OPĆI PODACI" sheetId="1" r:id="rId1"/>
    <sheet name="Bilanca" sheetId="2" r:id="rId2"/>
    <sheet name="RDG" sheetId="3" r:id="rId3"/>
    <sheet name="NT_I" sheetId="4" r:id="rId4"/>
    <sheet name="NT_D" sheetId="5" r:id="rId5"/>
    <sheet name="PK" sheetId="6" r:id="rId6"/>
    <sheet name="Bilješke" sheetId="7" r:id="rId7"/>
  </sheets>
  <definedNames>
    <definedName name="_xlnm.Print_Area" localSheetId="6">'Bilješke'!$A$1:$J$38</definedName>
    <definedName name="_xlnm.Print_Area" localSheetId="0">'OPĆI PODACI'!$A$1:$I$73</definedName>
    <definedName name="_xlnm.Print_Area" localSheetId="5">'PK'!$A$1:$K$25</definedName>
  </definedNames>
  <calcPr fullCalcOnLoad="1"/>
</workbook>
</file>

<file path=xl/comments7.xml><?xml version="1.0" encoding="utf-8"?>
<comments xmlns="http://schemas.openxmlformats.org/spreadsheetml/2006/main">
  <authors>
    <author>a</author>
  </authors>
  <commentList>
    <comment ref="A16" authorId="0">
      <text>
        <r>
          <rPr>
            <sz val="8"/>
            <rFont val="Tahoma"/>
            <family val="2"/>
          </rPr>
          <t xml:space="preserve">Podatak pod </t>
        </r>
        <r>
          <rPr>
            <b/>
            <sz val="8"/>
            <rFont val="Tahoma"/>
            <family val="2"/>
          </rPr>
          <t xml:space="preserve"> Neizvjesnosti</t>
        </r>
        <r>
          <rPr>
            <sz val="8"/>
            <rFont val="Tahoma"/>
            <family val="2"/>
          </rPr>
          <t xml:space="preserve"> obuhvaća opis slučajeva kod kojih postoji neizvjesnost naplate prihoda ili mogućih budućih troškova (neke značajne štete), uz komentar uprave društva s obzirom na prethodno i promatrano tromjesečje te na buduće razdoblje u kojem bi se mogli pojaviti otpisi nenaplativih potraživanja ili neki drugi troškovi. 
</t>
        </r>
      </text>
    </comment>
    <comment ref="A18" authorId="0">
      <text>
        <r>
          <rPr>
            <sz val="8"/>
            <rFont val="Tahoma"/>
            <family val="2"/>
          </rPr>
          <t xml:space="preserve">Podatak pod </t>
        </r>
        <r>
          <rPr>
            <b/>
            <sz val="8"/>
            <rFont val="Tahoma"/>
            <family val="2"/>
          </rPr>
          <t>Rezultati poslovanja</t>
        </r>
        <r>
          <rPr>
            <sz val="8"/>
            <rFont val="Tahoma"/>
            <family val="2"/>
          </rPr>
          <t xml:space="preserve"> obuhvaća komentar uprave društva o financijskom i poslovnom rezultatu u promatranom tromjesečju i kumulativnom razdoblju u usporedbi s istim razdobljem prethodne godine.
</t>
        </r>
      </text>
    </comment>
    <comment ref="A20" authorId="0">
      <text>
        <r>
          <rPr>
            <sz val="8"/>
            <rFont val="Tahoma"/>
            <family val="2"/>
          </rPr>
          <t xml:space="preserve">Podatak pod </t>
        </r>
        <r>
          <rPr>
            <b/>
            <sz val="8"/>
            <rFont val="Tahoma"/>
            <family val="2"/>
          </rPr>
          <t>Prihodi po djelatnostima</t>
        </r>
        <r>
          <rPr>
            <sz val="8"/>
            <rFont val="Tahoma"/>
            <family val="2"/>
          </rPr>
          <t xml:space="preserve"> obuhvaća analizu planiranih i ostvarenih prihoda po temeljnim djelatnostima za promatrano tromjesečje, uz navođenje razloga za eventualna odstupanja.
</t>
        </r>
      </text>
    </comment>
    <comment ref="A22" authorId="0">
      <text>
        <r>
          <rPr>
            <sz val="8"/>
            <rFont val="Tahoma"/>
            <family val="2"/>
          </rPr>
          <t xml:space="preserve">Podatak pod </t>
        </r>
        <r>
          <rPr>
            <b/>
            <sz val="8"/>
            <rFont val="Tahoma"/>
            <family val="2"/>
          </rPr>
          <t>Opis usluga</t>
        </r>
        <r>
          <rPr>
            <sz val="8"/>
            <rFont val="Tahoma"/>
            <family val="2"/>
          </rPr>
          <t xml:space="preserve"> obuhvaća popis osnovnih usluga te opis planiranog uvođenja novih usluga.
</t>
        </r>
      </text>
    </comment>
    <comment ref="A24" authorId="0">
      <text>
        <r>
          <rPr>
            <sz val="8"/>
            <rFont val="Tahoma"/>
            <family val="2"/>
          </rPr>
          <t xml:space="preserve">Podatak pod </t>
        </r>
        <r>
          <rPr>
            <b/>
            <sz val="8"/>
            <rFont val="Tahoma"/>
            <family val="2"/>
          </rPr>
          <t xml:space="preserve">Operativni i ostali troškovi </t>
        </r>
        <r>
          <rPr>
            <sz val="8"/>
            <rFont val="Tahoma"/>
            <family val="2"/>
          </rPr>
          <t xml:space="preserve">obuhvaća kratku analizu strukture troškova te analizu ostvarenih i planiranih troškova u promatranom tromjesečju i kumulativnom razdoblju u usporedbi s istim razdobljem prethodne godine.
</t>
        </r>
      </text>
    </comment>
    <comment ref="A28" authorId="0">
      <text>
        <r>
          <rPr>
            <sz val="8"/>
            <rFont val="Tahoma"/>
            <family val="2"/>
          </rPr>
          <t xml:space="preserve">Podatak pod </t>
        </r>
        <r>
          <rPr>
            <b/>
            <sz val="8"/>
            <rFont val="Tahoma"/>
            <family val="2"/>
          </rPr>
          <t>Likvidnost</t>
        </r>
        <r>
          <rPr>
            <sz val="8"/>
            <rFont val="Tahoma"/>
            <family val="2"/>
          </rPr>
          <t xml:space="preserve"> obuhvaća komentar uprave o poslovanju društva s obzirom na problematiku likvidnosti i solventnosti, kako u tekućem tromjesečju, tako i u budućim razdobljima.
</t>
        </r>
      </text>
    </comment>
    <comment ref="E30" authorId="0">
      <text>
        <r>
          <rPr>
            <sz val="8"/>
            <rFont val="Tahoma"/>
            <family val="2"/>
          </rPr>
          <t>Podatak pod</t>
        </r>
        <r>
          <rPr>
            <b/>
            <sz val="8"/>
            <rFont val="Tahoma"/>
            <family val="2"/>
          </rPr>
          <t xml:space="preserve"> Promjene računovodstvenih politika</t>
        </r>
        <r>
          <rPr>
            <sz val="8"/>
            <rFont val="Tahoma"/>
            <family val="2"/>
          </rPr>
          <t xml:space="preserve"> obuhvaća komentar uprave o svim značajnijim promjenama računovodstvenih politika u tekućem tromjesečju koje imaju bilo kakav utjecaj na sastavljanje i objavljivanje financijskih izvješća. 
</t>
        </r>
      </text>
    </comment>
    <comment ref="E32" authorId="0">
      <text>
        <r>
          <rPr>
            <sz val="8"/>
            <rFont val="Tahoma"/>
            <family val="2"/>
          </rPr>
          <t xml:space="preserve">Podatak pod </t>
        </r>
        <r>
          <rPr>
            <b/>
            <sz val="8"/>
            <rFont val="Tahoma"/>
            <family val="2"/>
          </rPr>
          <t xml:space="preserve">Pravna pitanja </t>
        </r>
        <r>
          <rPr>
            <sz val="8"/>
            <rFont val="Tahoma"/>
            <family val="2"/>
          </rPr>
          <t xml:space="preserve">obuhvaća komentar uprave o važnijim sudskim sporovima u kojima društvo sudjeluje kao tužitelj ili tuženik i njihovom značaju za poslovanje društva.
</t>
        </r>
      </text>
    </comment>
    <comment ref="E34" authorId="0">
      <text>
        <r>
          <rPr>
            <sz val="8"/>
            <rFont val="Tahoma"/>
            <family val="2"/>
          </rPr>
          <t xml:space="preserve">Podatak pod </t>
        </r>
        <r>
          <rPr>
            <b/>
            <sz val="8"/>
            <rFont val="Tahoma"/>
            <family val="2"/>
          </rPr>
          <t>Ostale napomene</t>
        </r>
        <r>
          <rPr>
            <sz val="8"/>
            <rFont val="Tahoma"/>
            <family val="2"/>
          </rPr>
          <t xml:space="preserve"> obuhvaća komentar uprave o ostalim značajnijim događajima koji nisu komentirani u prethodnim pozicijama.
</t>
        </r>
      </text>
    </comment>
  </commentList>
</comments>
</file>

<file path=xl/sharedStrings.xml><?xml version="1.0" encoding="utf-8"?>
<sst xmlns="http://schemas.openxmlformats.org/spreadsheetml/2006/main" count="458" uniqueCount="397">
  <si>
    <t xml:space="preserve">     3. Obveze prema bankama i drugim financijskim institucijama</t>
  </si>
  <si>
    <t>E) ODGOĐENO PLAĆANJE TROŠKOVA I PRIHOD BUDUĆEGA RAZDOBLJA</t>
  </si>
  <si>
    <t xml:space="preserve">     1. Novčani izdaci za kupnju dugotrajne materijalne i nematerijalne imovine</t>
  </si>
  <si>
    <t xml:space="preserve">     2. Novčani izdaci za stjecanje vlasničkih i dužničkih financijskih instrumenata</t>
  </si>
  <si>
    <t xml:space="preserve">     3. Ostali novčani izdaci od investicijskih aktivnosti</t>
  </si>
  <si>
    <t>IV. Ukupno novčani izdaci od investicijskih aktivnosti (021 do 023)</t>
  </si>
  <si>
    <t>u razdoblju __.__.____. do __.__.____.</t>
  </si>
  <si>
    <t>Obveznik: _____________________________________________________________</t>
  </si>
  <si>
    <t>1. Pripisano imateljima kapitala matice</t>
  </si>
  <si>
    <t>2. Pripisano manjinskom interesu</t>
  </si>
  <si>
    <t xml:space="preserve">   5. Potraživanja od države i drugih institucija</t>
  </si>
  <si>
    <t xml:space="preserve">   6. Ostala potraživanja</t>
  </si>
  <si>
    <r>
      <t xml:space="preserve">II. POSLOVNI RASHODI </t>
    </r>
    <r>
      <rPr>
        <sz val="9"/>
        <rFont val="Arial"/>
        <family val="2"/>
      </rPr>
      <t>(115+116+120+124+125+126+129+130)</t>
    </r>
  </si>
  <si>
    <r>
      <t xml:space="preserve">B)  DUGOTRAJNA IMOVINA </t>
    </r>
    <r>
      <rPr>
        <sz val="9"/>
        <rFont val="Arial"/>
        <family val="2"/>
      </rPr>
      <t>(003+010+020+029+033)</t>
    </r>
  </si>
  <si>
    <t xml:space="preserve">   2. Koncesije, patenti, licencije, robne i uslužne marke, softver i ostala prava</t>
  </si>
  <si>
    <t>Ukupno smanjenje novčanog tijeka (015 – 014 + 027 – 026 + 039 – 038)</t>
  </si>
  <si>
    <t xml:space="preserve">   3. Ostali novčani izdaci od investicijskih aktivnosti</t>
  </si>
  <si>
    <t>C1) NETO POVEĆANJE NOVČANOG TIJEKA OD FINANCIJSKIH
       AKTIVNOSTI (030-036)</t>
  </si>
  <si>
    <t>C2) NETO SMANJENJE NOVČANOG TIJEKA OD FINANCIJSKIH
       AKTIVNOSTI (036-030)</t>
  </si>
  <si>
    <r>
      <t xml:space="preserve">B)  REZERVIRANJA </t>
    </r>
    <r>
      <rPr>
        <sz val="9"/>
        <rFont val="Arial"/>
        <family val="2"/>
      </rPr>
      <t>(080 do 082)</t>
    </r>
  </si>
  <si>
    <r>
      <t xml:space="preserve">C)  DUGOROČNE OBVEZE </t>
    </r>
    <r>
      <rPr>
        <sz val="9"/>
        <rFont val="Arial"/>
        <family val="2"/>
      </rPr>
      <t>(084 do 092)</t>
    </r>
  </si>
  <si>
    <r>
      <t xml:space="preserve">D)  KRATKOROČNE OBVEZE </t>
    </r>
    <r>
      <rPr>
        <sz val="9"/>
        <rFont val="Arial"/>
        <family val="2"/>
      </rPr>
      <t>(094 do 105)</t>
    </r>
  </si>
  <si>
    <r>
      <t xml:space="preserve">    2. Materijalni troškovi </t>
    </r>
    <r>
      <rPr>
        <sz val="9"/>
        <rFont val="Arial"/>
        <family val="2"/>
      </rPr>
      <t>(117 do 119)</t>
    </r>
  </si>
  <si>
    <r>
      <t xml:space="preserve">   3. Troškovi osoblja </t>
    </r>
    <r>
      <rPr>
        <sz val="9"/>
        <rFont val="Arial"/>
        <family val="2"/>
      </rPr>
      <t>(121 do 123)</t>
    </r>
  </si>
  <si>
    <r>
      <t xml:space="preserve">   6. Vrijednosno usklađivanje </t>
    </r>
    <r>
      <rPr>
        <sz val="9"/>
        <rFont val="Arial"/>
        <family val="2"/>
      </rPr>
      <t>(127+128)</t>
    </r>
  </si>
  <si>
    <r>
      <t xml:space="preserve">F) UKUPNO – PASIVA </t>
    </r>
    <r>
      <rPr>
        <sz val="9"/>
        <rFont val="Arial"/>
        <family val="2"/>
      </rPr>
      <t>(062+079+083+093+106)</t>
    </r>
  </si>
  <si>
    <r>
      <t xml:space="preserve">I. POSLOVNI PRIHODI </t>
    </r>
    <r>
      <rPr>
        <sz val="9"/>
        <rFont val="Arial"/>
        <family val="2"/>
      </rPr>
      <t>(112+113)</t>
    </r>
  </si>
  <si>
    <t xml:space="preserve">    4. Alati, pogonski inventar i transportna imovina</t>
  </si>
  <si>
    <t xml:space="preserve">    5. Biološka imovina</t>
  </si>
  <si>
    <t xml:space="preserve">   2. Novčani primici od glavnice kredita, zadužnica, pozajmica i drugih posudbi</t>
  </si>
  <si>
    <t xml:space="preserve">   3. Ostali primici od financijskih aktivnosti</t>
  </si>
  <si>
    <t xml:space="preserve">   1. Novčani izdaci za otplatu glavnice kredita i obveznica</t>
  </si>
  <si>
    <t xml:space="preserve">   2. Novčani izdaci za isplatu dividendi</t>
  </si>
  <si>
    <t xml:space="preserve">   3. Novčani izdaci za financijski najam</t>
  </si>
  <si>
    <t xml:space="preserve">   4. Novčani izdaci za otkup vlastitih dionica</t>
  </si>
  <si>
    <t xml:space="preserve">   5. Ostali novčani izdaci od financijskih aktivnosti</t>
  </si>
  <si>
    <t>A1) NETO POVEĆANJE NOVČANOG TIJEKA OD POSLOVNIH
       AKTIVNOSTI (007-012)</t>
  </si>
  <si>
    <t>A2) NETO SMANJENJE NOVČANOG TIJEKA OD POSLOVNIH
       AKTIVNOSTI (012-007)</t>
  </si>
  <si>
    <t>B1) NETO POVEĆANJE NOVČANOG TIJEKA OD INVESTICIJSKIH
       AKTIVNOSTI (020-024)</t>
  </si>
  <si>
    <t>B2) NETO SMANJENJE NOVČANOG TIJEKA OD INVESTICIJSKIH
       AKTIVNOSTI (024-020)</t>
  </si>
  <si>
    <t xml:space="preserve">   1. Dobit prije poreza</t>
  </si>
  <si>
    <t xml:space="preserve">   2. Amortizacija</t>
  </si>
  <si>
    <t xml:space="preserve">   3. Povećanje kratkoročnih obveza</t>
  </si>
  <si>
    <t xml:space="preserve">   4. Smanjenje kratkotrajnih potraživanja</t>
  </si>
  <si>
    <t xml:space="preserve">   5. Smanjenje zaliha</t>
  </si>
  <si>
    <t xml:space="preserve">    3. Dobit ili gubitak s osnove ponovnog vrednovanja financijske
         imovine raspoložive za prodaju</t>
  </si>
  <si>
    <t xml:space="preserve">     7. Ostala financijska imovina </t>
  </si>
  <si>
    <t>II.  Ukupno novčani izdaci od poslovnih aktivnosti (007 do 012)</t>
  </si>
  <si>
    <t>IV. Ukupno novčani izdaci od investicijskih aktivnosti (022 do 024)</t>
  </si>
  <si>
    <t>V. Ukupno novčani primici od financijskih aktivnosti (028 do 030)</t>
  </si>
  <si>
    <t xml:space="preserve">   8. Ostali poslovni rashodi</t>
  </si>
  <si>
    <t xml:space="preserve">   6. Ostalo povećanje novčanog tijeka</t>
  </si>
  <si>
    <t xml:space="preserve">   1. Smanjenje kratkoročnih obveza</t>
  </si>
  <si>
    <t xml:space="preserve">   2. Povećanje kratkotrajnih potraživanja</t>
  </si>
  <si>
    <t xml:space="preserve">   3. Povećanje zaliha</t>
  </si>
  <si>
    <t xml:space="preserve">   4. Ostalo smanjenje novčanog tijeka</t>
  </si>
  <si>
    <t>D)  PLAĆENI TROŠKOVI BUDUĆEG RAZDOBLJA I OBRAČUNATI PRIHODI</t>
  </si>
  <si>
    <t>G)  IZVANBILANČNI ZAPISI</t>
  </si>
  <si>
    <t>PASIVA</t>
  </si>
  <si>
    <t>Naziv pozicije</t>
  </si>
  <si>
    <t>A)  POTRAŽIVANJA ZA UPISANI A NEUPLAĆENI KAPITAL</t>
  </si>
  <si>
    <t xml:space="preserve">        c) Ostali vanjski troškovi</t>
  </si>
  <si>
    <t xml:space="preserve">        a) Neto plaće i nadnice</t>
  </si>
  <si>
    <t xml:space="preserve">        b) Troškovi poreza i doprinosa iz plaća</t>
  </si>
  <si>
    <t xml:space="preserve">        c) Doprinosi na plaće</t>
  </si>
  <si>
    <t xml:space="preserve">    2. Kamate, tečajne razlike i drugi rashodi iz odnosa s nepovezanim
        poduzetnicima i drugim osobama</t>
  </si>
  <si>
    <t xml:space="preserve">    1. Kamate, tečajne razlike i drugi rashodi s povezanim poduzetnicima</t>
  </si>
  <si>
    <t xml:space="preserve">    4. Ostali financijski rashodi</t>
  </si>
  <si>
    <t>V. Ukupno novčani primici od financijskih aktivnosti (027 do 029)</t>
  </si>
  <si>
    <t>VI. Ukupno novčani izdaci od financijskih aktivnosti (031 do 035)</t>
  </si>
  <si>
    <t>Ukupno povećanje novčanog tijeka (013 – 014 + 025 – 026 + 037 – 038)</t>
  </si>
  <si>
    <t>Ukupno smanjenje novčanog tijeka (014 – 013 + 026 – 025 + 038 – 037)</t>
  </si>
  <si>
    <t xml:space="preserve">    6. Predujmovi za materijalnu imovinu</t>
  </si>
  <si>
    <t xml:space="preserve">    7. Materijalna imovina u pripremi</t>
  </si>
  <si>
    <t xml:space="preserve">    8. Ostala materijalna imovina</t>
  </si>
  <si>
    <t xml:space="preserve">    9. Ulaganje u nekretnine</t>
  </si>
  <si>
    <t xml:space="preserve">     1. Udjeli (dionice) kod povezanih poduzetnika</t>
  </si>
  <si>
    <t xml:space="preserve">     2. Dani zajmovi povezanim poduzetnicima</t>
  </si>
  <si>
    <t xml:space="preserve">     3. Sudjelujući interesi (udjeli)</t>
  </si>
  <si>
    <t xml:space="preserve">     7. Ostala dugotrajna financijska imovina </t>
  </si>
  <si>
    <t xml:space="preserve">     1. Potraživanja od povezanih poduzetnika</t>
  </si>
  <si>
    <t xml:space="preserve">     2. Potraživanja po osnovi prodaje na kredit</t>
  </si>
  <si>
    <t xml:space="preserve">     3. Ostala potraživanja</t>
  </si>
  <si>
    <t xml:space="preserve">     4. Zajmovi dani poduzetnicima u kojima postoje sudjelujući interesi</t>
  </si>
  <si>
    <t xml:space="preserve">     5. Ulaganja u vrijednosne papire</t>
  </si>
  <si>
    <t xml:space="preserve">     6. Dani zajmovi, depoziti i slično</t>
  </si>
  <si>
    <t xml:space="preserve">   3. Gotovi proizvodi</t>
  </si>
  <si>
    <t xml:space="preserve">   4. Trgovačka roba</t>
  </si>
  <si>
    <t xml:space="preserve">   5. Predujmovi za zalihe</t>
  </si>
  <si>
    <t xml:space="preserve">   6. Dugotrajna imovina namijenjena prodaji</t>
  </si>
  <si>
    <t xml:space="preserve">   7. Biološka imovina</t>
  </si>
  <si>
    <t>F)  IZVANBILANČNI ZAPISI</t>
  </si>
  <si>
    <t xml:space="preserve">     8. Ostale dugoročne obveze</t>
  </si>
  <si>
    <t xml:space="preserve">     9. Odgođena porezna obveza</t>
  </si>
  <si>
    <t xml:space="preserve">     7. Obveze prema poduzetnicima u kojima postoje sudjelujući interesi</t>
  </si>
  <si>
    <t xml:space="preserve">     8. Obveze prema zaposlenicima</t>
  </si>
  <si>
    <t xml:space="preserve">     9. Obveze za poreze, doprinose i slična davanja</t>
  </si>
  <si>
    <t xml:space="preserve">   11. Obveze po osnovi dugotrajne imovine namijenjene prodaji</t>
  </si>
  <si>
    <t xml:space="preserve">   12. Ostale kratkoročne obveze</t>
  </si>
  <si>
    <t xml:space="preserve">   10. Obveze s osnove udjela u rezultatu</t>
  </si>
  <si>
    <t>I. ZALIHE (036 do 042)</t>
  </si>
  <si>
    <t>II. POTRAŽIVANJA (044 do 049)</t>
  </si>
  <si>
    <t>III. KRATKOTRAJNA FINANCIJSKA IMOVINA (051 do 057)</t>
  </si>
  <si>
    <t xml:space="preserve">   2. Ostali poslovni prihodi</t>
  </si>
  <si>
    <t xml:space="preserve">    1. Promjene vrijednosti zaliha proizvodnje u tijeku i gotovih proizvoda</t>
  </si>
  <si>
    <t xml:space="preserve">   4. Amortizacija</t>
  </si>
  <si>
    <t xml:space="preserve">   5. Ostali troškovi</t>
  </si>
  <si>
    <t xml:space="preserve">   7. Rezerviranja</t>
  </si>
  <si>
    <t>A1) NETO POVEĆANJE NOVČANOG TIJEKA OD POSLOVNIH 
       AKTIVNOSTI (006-013)</t>
  </si>
  <si>
    <t>A2) NETO SMANJENJE NOVČANOG TIJEKA OD POSLOVNIH 
       AKTIVNOSTI (013-006)</t>
  </si>
  <si>
    <t>B1) NETO POVEĆANJE NOVČANOG TIJEKA OD INVESTICIJSKIH
       AKTIVNOSTI (021-025)</t>
  </si>
  <si>
    <t>B2) NETO SMANJENJE NOVČANOG TIJEKA OD INVESTICIJSKIH
       AKTIVNOSTI (025-021)</t>
  </si>
  <si>
    <t xml:space="preserve">   1. Izdaci za razvoj</t>
  </si>
  <si>
    <t xml:space="preserve">   3. Goodwill</t>
  </si>
  <si>
    <t>III. Ukupno novčani primici od investicijskih aktivnosti (016 do 020)</t>
  </si>
  <si>
    <t xml:space="preserve">   1. Novčani izdaci za kupnju dugotrajne materijalne i nematerijalne imovine</t>
  </si>
  <si>
    <t xml:space="preserve">   2. Novčani izdaci za stjecanje vlasničkih i dužničkih financijskih instrumenata</t>
  </si>
  <si>
    <t xml:space="preserve">   1. Sirovine i materijal</t>
  </si>
  <si>
    <t xml:space="preserve">   2. Proizvodnja u tijeku</t>
  </si>
  <si>
    <t xml:space="preserve">     2. Novčani primici od tantijema, naknada, provizija i sl.</t>
  </si>
  <si>
    <t xml:space="preserve">     3. Novčani primici od osiguranja za naknadu šteta</t>
  </si>
  <si>
    <t xml:space="preserve">     4. Novčani primici s osnove povrata poreza</t>
  </si>
  <si>
    <t xml:space="preserve">     5. Ostali novčani primici</t>
  </si>
  <si>
    <t xml:space="preserve">     1. Novčani izdaci dobavljačima</t>
  </si>
  <si>
    <t xml:space="preserve">     2. Novčani izdaci za zaposlene</t>
  </si>
  <si>
    <t xml:space="preserve">     3. Novčani izdaci za osiguranje za naknade šteta</t>
  </si>
  <si>
    <t xml:space="preserve">     4. Novčani izdaci za kamate</t>
  </si>
  <si>
    <t xml:space="preserve">     5. Novčani izdaci za poreze</t>
  </si>
  <si>
    <t xml:space="preserve">     6. Ostali novčani izdaci</t>
  </si>
  <si>
    <t xml:space="preserve">     1. Rezerviranja za mirovine, otpremnine i slične obveze</t>
  </si>
  <si>
    <t xml:space="preserve">     2. Rezerviranja za porezne obveze</t>
  </si>
  <si>
    <t xml:space="preserve">     3. Druga rezerviranja</t>
  </si>
  <si>
    <t xml:space="preserve">     1. Obveze prema povezanim poduzetnicima</t>
  </si>
  <si>
    <t>3. Vlastite dionice i udjeli (odbitna stavka)</t>
  </si>
  <si>
    <t>4. Statutarne rezerve</t>
  </si>
  <si>
    <t>5. Ostale rezerve</t>
  </si>
  <si>
    <t>IV. REVALORIZACIJSKE REZERVE</t>
  </si>
  <si>
    <t xml:space="preserve">       a) dugotrajne imovine (osim financijske imovine)</t>
  </si>
  <si>
    <t xml:space="preserve">       b) kratkotrajne imovine (osim financijske imovine)</t>
  </si>
  <si>
    <t xml:space="preserve">     3. Dio prihoda od pridruženih poduzetnika i sudjelujućih interesa</t>
  </si>
  <si>
    <t xml:space="preserve">     5. Ostali financijski prihodi</t>
  </si>
  <si>
    <t>I. TEMELJNI (UPISANI) KAPITAL</t>
  </si>
  <si>
    <t>II. KAPITALNE REZERVE</t>
  </si>
  <si>
    <t>III. REZERVE IZ DOBITI (066+067-068+069+070)</t>
  </si>
  <si>
    <t>1. Zakonske rezerve</t>
  </si>
  <si>
    <t>2. Rezerve za vlastite dionice</t>
  </si>
  <si>
    <t xml:space="preserve">        a) Troškovi sirovina i materijala</t>
  </si>
  <si>
    <t xml:space="preserve">        b) Troškovi prodane robe</t>
  </si>
  <si>
    <t>VI. Ukupno novčani izdaci od financijskih aktivnosti (032 do 036)</t>
  </si>
  <si>
    <t>Ukupno povećanje novčanog tijeka (014 – 015 + 026 – 027 + 038 – 039)</t>
  </si>
  <si>
    <t>Prethodna godina</t>
  </si>
  <si>
    <t>Tekuća godina</t>
  </si>
  <si>
    <t xml:space="preserve">   1. Prihodi od prodaje</t>
  </si>
  <si>
    <t>BILANCA</t>
  </si>
  <si>
    <t>RAČUN DOBITI I GUBITKA</t>
  </si>
  <si>
    <t xml:space="preserve">     2. Kamate, tečajne razlike, dividende, slični prihodi iz odnosa s
          nepovezanim poduzetnicima i drugim osobama</t>
  </si>
  <si>
    <t>NOVČANI TIJEK OD POSLOVNIH AKTIVNOSTI</t>
  </si>
  <si>
    <t>I. Ukupno povećanje novčanog tijeka od poslovnih aktivnosti (001 do 006)</t>
  </si>
  <si>
    <t>II. Ukupno smanjenje novčanog tijeka od poslovnih aktivnosti (008 do 011)</t>
  </si>
  <si>
    <t>NOVČANI TIJEK OD INVESTICIJSKIH AKTIVNOSTI</t>
  </si>
  <si>
    <t>NOVČANI TIJEK OD FINANCIJSKIH AKTIVNOSTI</t>
  </si>
  <si>
    <t>Novac i novčani ekvivalenti na početku razdoblja</t>
  </si>
  <si>
    <t>C1) NETO POVEĆANJE NOVČANOG TIJEKA OD FINANCIJSKIH
       AKTIVNOSTI (031-037)</t>
  </si>
  <si>
    <t>C2) NETO SMANJENJE NOVČANOG TIJEKA OD FINANCIJSKIH
       AKTIVNOSTI (037-031)</t>
  </si>
  <si>
    <t>IZVJEŠTAJ O NOVČANOM TIJEKU - Indirektna metoda</t>
  </si>
  <si>
    <t xml:space="preserve">     1. Novčani primici od prodaje dugotrajne materijalne i nematerijalne imovine</t>
  </si>
  <si>
    <t xml:space="preserve">     2. Novčani primici od prodaje vlasničkih i dužničkih instrumenata</t>
  </si>
  <si>
    <t xml:space="preserve">     5. Ostali novčani primici od investicijskih aktivnosti</t>
  </si>
  <si>
    <t>III. Ukupno novčani primici od investicijskih aktivnosti (015 do 019)</t>
  </si>
  <si>
    <t>1. Zadržana dobit</t>
  </si>
  <si>
    <t>2. Preneseni gubitak</t>
  </si>
  <si>
    <t>1. Dobit poslovne godine</t>
  </si>
  <si>
    <t>2. Gubitak poslovne godine</t>
  </si>
  <si>
    <t>VII. MANJINSKI INTERES</t>
  </si>
  <si>
    <t xml:space="preserve">   1. Novčani primici od izdavanja vlasničkih i dužničkih financijskih instrumenata</t>
  </si>
  <si>
    <t>Povećanje  novca i novčanih ekvivalenata</t>
  </si>
  <si>
    <t>Smanjenje novca i novčanih ekvivalenata</t>
  </si>
  <si>
    <t>Novac i novčani ekvivalenti na kraju razdoblja</t>
  </si>
  <si>
    <t xml:space="preserve">   1. Novčani primici od prodaje dugotrajne materijalne i nematerijalne imovine</t>
  </si>
  <si>
    <t xml:space="preserve">   2. Novčani primici od prodaje vlasničkih i dužničkih instrumenata</t>
  </si>
  <si>
    <t xml:space="preserve">   3. Novčani primici od kamata</t>
  </si>
  <si>
    <t xml:space="preserve">   4. Novčani primici od dividendi</t>
  </si>
  <si>
    <t xml:space="preserve">   5. Ostali novčani primici od investicijskih aktivnosti</t>
  </si>
  <si>
    <t xml:space="preserve">     8.  Ulaganja koja se obračunavaju metodom udjela</t>
  </si>
  <si>
    <t>IV. POTRAŽIVANJA (030 do 032)</t>
  </si>
  <si>
    <t>V. ODGOĐENA POREZNA IMOVINA</t>
  </si>
  <si>
    <t>A) KAPITAL I REZERVE</t>
  </si>
  <si>
    <t>XIV. DOBIT ILI GUBITAK RAZDOBLJA</t>
  </si>
  <si>
    <t>VI. SVEOBUHVATNA DOBIT ILI GUBITAK RAZDOBLJA</t>
  </si>
  <si>
    <t>IZVJEŠTAJ O OSTALOJ SVEOBUHVATNOJ DOBITI (popunjava poduzetnik obveznik primjene MSFI-a)</t>
  </si>
  <si>
    <t>III. DUGOTRAJNA FINANCIJSKA IMOVINA (021 do 028)</t>
  </si>
  <si>
    <r>
      <t xml:space="preserve">A)  KAPITAL I REZERVE </t>
    </r>
    <r>
      <rPr>
        <sz val="9"/>
        <rFont val="Arial"/>
        <family val="2"/>
      </rPr>
      <t>(063+064+065+071+072+075+078)</t>
    </r>
  </si>
  <si>
    <t xml:space="preserve">  1. Dobit razdoblja (149-151)</t>
  </si>
  <si>
    <r>
      <t>IV. NETO OSTALA SVEOBUHVATNA DOBIT ILI GUBITAK
      RAZDOBLJA</t>
    </r>
    <r>
      <rPr>
        <sz val="9"/>
        <rFont val="Arial"/>
        <family val="2"/>
      </rPr>
      <t xml:space="preserve"> (158-166)</t>
    </r>
  </si>
  <si>
    <t>V. SVEOBUHVATNA DOBIT ILI GUBITAK RAZDOBLJA (157+167)</t>
  </si>
  <si>
    <t xml:space="preserve">V.    UDIO U DOBITI OD PRIDRUŽENIH PODUZETNIKA </t>
  </si>
  <si>
    <t xml:space="preserve">VI.   UDIO U GUBITKU OD PRIDRUŽENIH PODUZETNIKA </t>
  </si>
  <si>
    <t>IZVJEŠTAJ O NOVČANOM TIJEKU - Direktna metoda</t>
  </si>
  <si>
    <t>I.  Ukupno novčani primici od poslovnih aktivnosti (001 do 005)</t>
  </si>
  <si>
    <t xml:space="preserve">     1. Novčani primici od kupaca</t>
  </si>
  <si>
    <t xml:space="preserve">   1. Potraživanja od povezanih poduzetnika</t>
  </si>
  <si>
    <t xml:space="preserve">   2. Potraživanja od kupaca</t>
  </si>
  <si>
    <t xml:space="preserve">   3. Potraživanja od sudjelujućih poduzetnika </t>
  </si>
  <si>
    <t xml:space="preserve">   4. Potraživanja od zaposlenika i članova poduzetnika</t>
  </si>
  <si>
    <t>I. DOBIT ILI GUBITAK RAZDOBLJA (= 152)</t>
  </si>
  <si>
    <t>I. NEMATERIJALNA IMOVINA (004 do 009)</t>
  </si>
  <si>
    <t>II. MATERIJALNA IMOVINA (011 do 019)</t>
  </si>
  <si>
    <t>IV. NOVAC U BANCI I BLAGAJNI</t>
  </si>
  <si>
    <t xml:space="preserve">   4. Predujmovi za nabavu nematerijalne imovine</t>
  </si>
  <si>
    <t xml:space="preserve">   5. Nematerijalna imovina u pripremi</t>
  </si>
  <si>
    <t xml:space="preserve">   6. Ostala nematerijalna imovina</t>
  </si>
  <si>
    <t xml:space="preserve">    1. Zemljište</t>
  </si>
  <si>
    <t xml:space="preserve">    3. Postrojenja i oprema </t>
  </si>
  <si>
    <r>
      <t xml:space="preserve">III. FINANCIJSKI PRIHODI </t>
    </r>
    <r>
      <rPr>
        <sz val="9"/>
        <rFont val="Arial"/>
        <family val="2"/>
      </rPr>
      <t>(132 do 136)</t>
    </r>
  </si>
  <si>
    <r>
      <t xml:space="preserve">IV. FINANCIJSKI RASHODI </t>
    </r>
    <r>
      <rPr>
        <sz val="9"/>
        <rFont val="Arial"/>
        <family val="2"/>
      </rPr>
      <t>(138 do 141)</t>
    </r>
  </si>
  <si>
    <r>
      <t xml:space="preserve">IX.  UKUPNI PRIHODI </t>
    </r>
    <r>
      <rPr>
        <sz val="9"/>
        <rFont val="Arial"/>
        <family val="2"/>
      </rPr>
      <t>(111+131+142 + 144)</t>
    </r>
  </si>
  <si>
    <r>
      <t xml:space="preserve">X.   UKUPNI RASHODI </t>
    </r>
    <r>
      <rPr>
        <sz val="9"/>
        <rFont val="Arial"/>
        <family val="2"/>
      </rPr>
      <t>(114+137+143 + 145)</t>
    </r>
  </si>
  <si>
    <t>XII.  POREZ NA DOBIT</t>
  </si>
  <si>
    <t xml:space="preserve">  1. Dobit prije oporezivanja (146-147)</t>
  </si>
  <si>
    <t xml:space="preserve">  2. Gubitak prije oporezivanja (147-146)</t>
  </si>
  <si>
    <t xml:space="preserve">  2. Gubitak razdoblja (151-148)</t>
  </si>
  <si>
    <r>
      <t xml:space="preserve">II. OSTALA SVEOBUHVATNA DOBIT/GUBITAK PRIJE POREZA </t>
    </r>
    <r>
      <rPr>
        <sz val="9"/>
        <rFont val="Arial"/>
        <family val="2"/>
      </rPr>
      <t>(159 do 165)</t>
    </r>
  </si>
  <si>
    <t>III. POREZ NA OSTALU SVEOBUHVATNU DOBIT RAZDOBLJA</t>
  </si>
  <si>
    <t xml:space="preserve">     4. Nerealizirani dobici (prihodi) od financijske imovine</t>
  </si>
  <si>
    <t xml:space="preserve">    3. Nerealizirani gubici (rashodi) od financijske imovine</t>
  </si>
  <si>
    <t>VII.  IZVANREDNI - OSTALI PRIHODI</t>
  </si>
  <si>
    <t>VIII. IZVANREDNI - OSTALI RASHODI</t>
  </si>
  <si>
    <t xml:space="preserve">     1. Kamate, tečajne razlike, dividende i slični prihodi iz odnosa s
         povezanim poduzetnicima</t>
  </si>
  <si>
    <t xml:space="preserve">    1. Tečajne razlike iz preračuna inozemnog poslovanja</t>
  </si>
  <si>
    <t xml:space="preserve">    2. Promjene revalorizacijskih rezervi dugotrajne materijalne i
         nematerijalne imovine</t>
  </si>
  <si>
    <t xml:space="preserve">    4. Dobit ili gubitak s osnove učinkovite zaštite novčanog toka</t>
  </si>
  <si>
    <t xml:space="preserve">    5. Dobit ili gubitak s osnove učinkovite zaštite neto ulaganja u inozemstvu</t>
  </si>
  <si>
    <t xml:space="preserve">    6. Udio u ostaloj sveobuhvatnoj dobiti/gubitku pridruženih poduzetnika</t>
  </si>
  <si>
    <t xml:space="preserve">    7. Aktuarski dobici/gubici po planovima definiranih primanja</t>
  </si>
  <si>
    <t>1. Pripisana imateljima kapitala matice</t>
  </si>
  <si>
    <t>2. Pripisana manjinskom interesu</t>
  </si>
  <si>
    <r>
      <t xml:space="preserve">XI.  DOBIT ILI GUBITAK PRIJE OPOREZIVANJA </t>
    </r>
    <r>
      <rPr>
        <sz val="9"/>
        <rFont val="Arial"/>
        <family val="2"/>
      </rPr>
      <t>(146-147)</t>
    </r>
  </si>
  <si>
    <r>
      <t xml:space="preserve">XIII. DOBIT ILI GUBITAK RAZDOBLJA </t>
    </r>
    <r>
      <rPr>
        <sz val="9"/>
        <rFont val="Arial"/>
        <family val="2"/>
      </rPr>
      <t>(148-151)</t>
    </r>
  </si>
  <si>
    <t>V. ZADRŽANA DOBIT ILI PRENESENI GUBITAK (073-074)</t>
  </si>
  <si>
    <t>VI. DOBIT ILI GUBITAK POSLOVNE GODINE (076-077)</t>
  </si>
  <si>
    <r>
      <t xml:space="preserve">C)  KRATKOTRAJNA IMOVINA </t>
    </r>
    <r>
      <rPr>
        <sz val="9"/>
        <rFont val="Arial"/>
        <family val="2"/>
      </rPr>
      <t>(035+043+050+058)</t>
    </r>
  </si>
  <si>
    <r>
      <t xml:space="preserve">E)  UKUPNO AKTIVA </t>
    </r>
    <r>
      <rPr>
        <sz val="9"/>
        <rFont val="Arial"/>
        <family val="2"/>
      </rPr>
      <t>(001+002+034+059)</t>
    </r>
  </si>
  <si>
    <t xml:space="preserve">     3. Sudjelujući interesi (udjeli) </t>
  </si>
  <si>
    <t xml:space="preserve">     2. Obveze za zajmove, depozite i slično</t>
  </si>
  <si>
    <t xml:space="preserve">     4. Obveze za predujmove</t>
  </si>
  <si>
    <t xml:space="preserve">     5. Obveze prema dobavljačima</t>
  </si>
  <si>
    <t xml:space="preserve">     6. Obveze po vrijednosnim papirima</t>
  </si>
  <si>
    <t xml:space="preserve">    2. Građevinski objekti</t>
  </si>
  <si>
    <t>Prilog 1.</t>
  </si>
  <si>
    <t>Razdoblje izvještavanja:</t>
  </si>
  <si>
    <t>do</t>
  </si>
  <si>
    <t>Matični broj (MB):</t>
  </si>
  <si>
    <t>Matični broj subjekta (MBS):</t>
  </si>
  <si>
    <t>Osobni identifikacijski broj (OIB):</t>
  </si>
  <si>
    <t>Tvrtka izdavatelja:</t>
  </si>
  <si>
    <t>Poštanski broj i mjesto:</t>
  </si>
  <si>
    <t>Ulica i kućni broj:</t>
  </si>
  <si>
    <t>Adresa e-pošte:</t>
  </si>
  <si>
    <t>Internet adresa:</t>
  </si>
  <si>
    <t>Šifra i naziv općine/grada:</t>
  </si>
  <si>
    <t>Šifra i naziv županije:</t>
  </si>
  <si>
    <t>Broj zaposlenih:</t>
  </si>
  <si>
    <t>Konsolidirani izvještaj:</t>
  </si>
  <si>
    <t>Šifra NKD-a:</t>
  </si>
  <si>
    <t>Tvrtke subjekata konsolidacije (prema MSFI):</t>
  </si>
  <si>
    <t>Sjedište:</t>
  </si>
  <si>
    <t>MB:</t>
  </si>
  <si>
    <t>Knjigovodstveni servis:</t>
  </si>
  <si>
    <t>Osoba za kontakt:</t>
  </si>
  <si>
    <t>(unosi se samo prezime i ime osobe za kontakt)</t>
  </si>
  <si>
    <t>Telefon:</t>
  </si>
  <si>
    <t>Telefaks:</t>
  </si>
  <si>
    <t>Prezime i ime:</t>
  </si>
  <si>
    <t>(osoba ovlaštene za zastupanje)</t>
  </si>
  <si>
    <t xml:space="preserve">Dokumentacija za objavu: </t>
  </si>
  <si>
    <t/>
  </si>
  <si>
    <t>M.P.</t>
  </si>
  <si>
    <t>(potpis osobe ovlaštene za zastupanje)</t>
  </si>
  <si>
    <r>
      <t xml:space="preserve">AOP
</t>
    </r>
    <r>
      <rPr>
        <b/>
        <sz val="7"/>
        <rFont val="Arial"/>
        <family val="2"/>
      </rPr>
      <t>oznaka</t>
    </r>
  </si>
  <si>
    <r>
      <t xml:space="preserve">AOP
</t>
    </r>
    <r>
      <rPr>
        <b/>
        <sz val="8"/>
        <rFont val="Arial"/>
        <family val="2"/>
      </rPr>
      <t>oznaka</t>
    </r>
  </si>
  <si>
    <t>Bilješke uz financijske izvještaje</t>
  </si>
  <si>
    <t>IZVJEŠTAJ O PROMJENAMA KAPITALA</t>
  </si>
  <si>
    <t>za razdoblje od</t>
  </si>
  <si>
    <t>3</t>
  </si>
  <si>
    <t>4</t>
  </si>
  <si>
    <t xml:space="preserve">  1. Upisani kapital</t>
  </si>
  <si>
    <t xml:space="preserve">  2. Kapitalne rezerve</t>
  </si>
  <si>
    <t xml:space="preserve">  3. Rezerve iz dobiti</t>
  </si>
  <si>
    <t xml:space="preserve">  4. Zadržana dobit ili preneseni gubitak</t>
  </si>
  <si>
    <t xml:space="preserve">  5. Dobit ili gubitak tekuće godine</t>
  </si>
  <si>
    <t xml:space="preserve">  6. Revalorizacija dugotrajne materijalne imovine</t>
  </si>
  <si>
    <t xml:space="preserve">  7. Revalorizacija nematerijalne imovine</t>
  </si>
  <si>
    <t xml:space="preserve">  8. Revalorizacija financijske imovine raspoložive za prodaju</t>
  </si>
  <si>
    <t xml:space="preserve">  9. Ostala revalorizacija</t>
  </si>
  <si>
    <t>10. Ukupno kapital i rezerve (AOP 001 do 009)</t>
  </si>
  <si>
    <t>11. Tečajne razlike s naslova neto ulaganja u inozemno poslovanje</t>
  </si>
  <si>
    <t>12. Tekući i odgođeni porezi (dio)</t>
  </si>
  <si>
    <t>13. Zaštita novčanog tijeka</t>
  </si>
  <si>
    <t>14. Promjene računovodstvenih politika</t>
  </si>
  <si>
    <t>15. Ispravak značajnih pogrešaka prethodnog razdoblja</t>
  </si>
  <si>
    <t>16. Ostale promjene kapitala</t>
  </si>
  <si>
    <t>17. Ukupno povećanje ili smanjenje kapitala (AOP 011 do 016)</t>
  </si>
  <si>
    <t>17 a. Pripisano imateljima kapitala matice</t>
  </si>
  <si>
    <t>17 b. Pripisano manjinskom interesu</t>
  </si>
  <si>
    <t>Stavke koje umanjuju kapital upisuju se s negativnim predznakom 
Podaci pod AOP oznakama 001 do 009 upisuju se kao stanje na datum bilance</t>
  </si>
  <si>
    <r>
      <t xml:space="preserve">AOP
</t>
    </r>
    <r>
      <rPr>
        <b/>
        <sz val="8"/>
        <rFont val="Arial"/>
        <family val="2"/>
      </rPr>
      <t>oznaka</t>
    </r>
  </si>
  <si>
    <t>3. Izjavu osoba odgovornih za sastavljanje izvještaja izdavatelja.</t>
  </si>
  <si>
    <r>
      <t>DODATAK BILANCI</t>
    </r>
    <r>
      <rPr>
        <b/>
        <sz val="8"/>
        <rFont val="Arial"/>
        <family val="2"/>
      </rPr>
      <t xml:space="preserve"> (popunjava poduzetnik koji sastavlja konsolidirani financijski izvještaj)</t>
    </r>
  </si>
  <si>
    <t>Napomena 1.: Dodatak bilanci popunjavaju poduzetnici koji sastavljaju konsolidirane financijske izvještaje.</t>
  </si>
  <si>
    <t>DODATAK RDG-u (popunjava poduzetnik koji sastavlja konsolidirani financijski izvještaj)</t>
  </si>
  <si>
    <t>DODATAK Izvještaju o  ostaloj sveobuhvatnoj dobiti (popunjava poduzetnik koji sastavlja konsolidirani financijski izvještaj)</t>
  </si>
  <si>
    <t>Kumulativno</t>
  </si>
  <si>
    <t>Tromjesečje</t>
  </si>
  <si>
    <t xml:space="preserve">(1) Bilješke uz financijske izvještaje sadrže dodatne i dopunske informacije koje nisu prezentirane u bilanci, računu dobiti i gubitka, izvještaju o novčanom tijeku i izvještaju o promjenama kapitala sukladno odredbama odgovarajućih standarda financijskog izvještavanja. </t>
  </si>
  <si>
    <t>Tromjesečni financijski izvještaj poduzetnika TFI-POD</t>
  </si>
  <si>
    <t>(krajem izvještajnog razdoblja)</t>
  </si>
  <si>
    <t>Prethodno razdoblje</t>
  </si>
  <si>
    <t>Tekuće razdoblje</t>
  </si>
  <si>
    <t xml:space="preserve">     3. Novčani primici od kamata</t>
  </si>
  <si>
    <t xml:space="preserve">     4. Novčani primici od dividendi</t>
  </si>
  <si>
    <t>03275841</t>
  </si>
  <si>
    <t>080008303</t>
  </si>
  <si>
    <t>42523247815</t>
  </si>
  <si>
    <t>AUTO HRVATSKA d.d.</t>
  </si>
  <si>
    <t>ZAGREB</t>
  </si>
  <si>
    <t>HEINZELOVA 70</t>
  </si>
  <si>
    <t>ah@autohrvatska.hr</t>
  </si>
  <si>
    <t>www.autohrvatska.hr</t>
  </si>
  <si>
    <t>GRAD ZAGREB</t>
  </si>
  <si>
    <t>DA</t>
  </si>
  <si>
    <t>4531</t>
  </si>
  <si>
    <t>MAN IMPORTER HRVATSKA D.O.O.</t>
  </si>
  <si>
    <t>1411152</t>
  </si>
  <si>
    <t>AUTO HRVATSKA AUTODIJELOVI D.O.O.</t>
  </si>
  <si>
    <t>2942836</t>
  </si>
  <si>
    <t>AUTO HRVATSKA PRODAJNO SERVISNI CENTRI D.O.O.</t>
  </si>
  <si>
    <t>1778293</t>
  </si>
  <si>
    <t>AUTO HRVATSKA AUTOMOBILI D.O.O.</t>
  </si>
  <si>
    <t>1411110</t>
  </si>
  <si>
    <t>AUTO TANGENTA D.O.O.</t>
  </si>
  <si>
    <t>4149149</t>
  </si>
  <si>
    <t>KAM I BUS IMPORTER D.O.O.</t>
  </si>
  <si>
    <t>MAN IMPORTER MAKEDONIJA D.O.O.E.L.</t>
  </si>
  <si>
    <t>SKOPJE</t>
  </si>
  <si>
    <t>6536387</t>
  </si>
  <si>
    <t>KAM I BUS D.O.O.E.L.</t>
  </si>
  <si>
    <t>7172761</t>
  </si>
  <si>
    <t>KAM I BUS D.O.O.</t>
  </si>
  <si>
    <t>DOBOJ</t>
  </si>
  <si>
    <t>218808920000</t>
  </si>
  <si>
    <t>MAN IMPORTER BH D.O.O.</t>
  </si>
  <si>
    <t>SARAJEVO-ILIDŽA</t>
  </si>
  <si>
    <t>202256450000</t>
  </si>
  <si>
    <t>LJUBLJANA</t>
  </si>
  <si>
    <t>8097526000</t>
  </si>
  <si>
    <t>KAMION IMPORTER D.O.O.</t>
  </si>
  <si>
    <t>4219012880002</t>
  </si>
  <si>
    <t>Korpar Marina, Hernaut Almira</t>
  </si>
  <si>
    <t>01/6167 639, 01/6167 613</t>
  </si>
  <si>
    <t>01/6167 564</t>
  </si>
  <si>
    <t>mkorpar@autohrvatska.hr; ahernaut@autohrvatska.hr</t>
  </si>
  <si>
    <t>Tihava Bogdan, Srebrenović Robert</t>
  </si>
  <si>
    <t>1. Financijski izvještaji (bilanca, račun dobiti i gubitka, izvještaj o novčanom tijeku, izvještaj o promjenama kapitala i bilješke uz</t>
  </si>
  <si>
    <t>financijske izvještaje)</t>
  </si>
  <si>
    <t>2. Međuizvještaj poslovodstva</t>
  </si>
  <si>
    <t>stanje na dan 30.09.2018</t>
  </si>
  <si>
    <t>Obveznik: Auto Hrvatska d.d.</t>
  </si>
  <si>
    <t>u razdoblju 01.01.2018 do 30.09.2018.</t>
  </si>
  <si>
    <t>u razdoblju 01.01.2018. do 30.09.2018.</t>
  </si>
  <si>
    <t>U okviru planiranog</t>
  </si>
  <si>
    <t>3. Promjena vlasničke strukture</t>
  </si>
  <si>
    <t>Sva društva su u 100% vlasništvu Matice, udio društva MAN Importer d.o.o. u društvu Auto Hrvatska PSC d.o.o. prenesen je na Maticu.</t>
  </si>
  <si>
    <t>4. Pripajanja i spajanja</t>
  </si>
  <si>
    <t>5. Neizvjesnost (opis slučajeva kod kojih postoji neizvjesnost naplate prihoda ili mogućih budućih trans.)</t>
  </si>
  <si>
    <t>Kratkotrajna i dugotrajna potraživanja osigurana su odgovarajućim instrumentima, pa je manja vjerojatnost nastanka značajnih troškova s naslova otpisa. Kod neizvjesne naplate rade se vrijednosna usklađenja potraživanja od kupaca te rezerviraju troškovi.
Također se rezerviraju troškovi za rizike po sudskim sporovima za koje na dan bilance postoji vjerojatnost nastajanja.</t>
  </si>
  <si>
    <t>6. Rezultati poslovanja</t>
  </si>
  <si>
    <t>7. Prihodi po djelatnostima / segmentima</t>
  </si>
  <si>
    <t>U okviru očekivanih poslovnih planova.</t>
  </si>
  <si>
    <t>8. Opis proizvoda ili usluga</t>
  </si>
  <si>
    <t xml:space="preserve">Uvoz i distribucija rezervnih dijelova, alata, guma, ulja i maziva te opreme za osobna i gospodarska vozila. Uvoz  prodaja i servis  novih i rabljenih gospodarskih vozila marke MAN, NEOPLAN, OTOKAR i FORD. Prodaja i servis novih i rabljenih osobnih vozila marke FORD, VW, AUDI, ŠKODA, FIAT, MAZDA. Poslovanje nekretninama i upravljanje društvima. Zastupanje u osiguranju.
</t>
  </si>
  <si>
    <t>9. Operativni i ostali troškovi</t>
  </si>
  <si>
    <t xml:space="preserve">10. Zakonski propisana revizija godišnjih financijskih izvještaja </t>
  </si>
  <si>
    <t xml:space="preserve">Zakonski propisanu reviziju godišnjih financijskih izvještaja izvršila je tvtka Leitner Leitner d.o.o. Zagreb  </t>
  </si>
  <si>
    <t>11. Likvidnost</t>
  </si>
  <si>
    <t>Likvidnost Tvrtke je zadovoljavajuća a posljedica je dosljednje primjene financijske i komercijalne politike.</t>
  </si>
  <si>
    <t>12. Promjene računovodstvenih politika</t>
  </si>
  <si>
    <t xml:space="preserve">U promatranom  polugodištu nije bilo promjene računovodstvenih politika. </t>
  </si>
  <si>
    <t>13. Pravna pitanja</t>
  </si>
  <si>
    <t>Sva pravna pitanja u kojem je društvo u položaju tuženika ili tužitelja nisu od  večeg značaja za utjecaj na poslovni rezultat.</t>
  </si>
  <si>
    <t>14. Ostale napomene</t>
  </si>
  <si>
    <t>1. Podjela dionica</t>
  </si>
  <si>
    <t>Nije bilo podjela</t>
  </si>
  <si>
    <t>2. Zarada po dionici</t>
  </si>
  <si>
    <t>Društvu Auto Hrvatska d.d. (Matica) pripojeno je društvo Auto Hrvatska centar d.o.o. sa danom 31.08.2018.</t>
  </si>
  <si>
    <t>Ostvarena neto konsolidirana dobit za  razdoblje 1.1.2018. - 30.09.2018.  iznosi 36.085.428 kuna.</t>
  </si>
  <si>
    <t>Financijski izvještaji izrađeni su prema MSFI.  
U 06/2018 osnovano je novo društvo KAMION IMPORTER d.o.o. (BiH) u 100%-tnom vlasništvu Matice.</t>
  </si>
  <si>
    <t xml:space="preserve">U razdoblju 01.01.2018 - 30.09.2018. Poslovna grupa ostvarila je ukupan prihod u visini od  983.752.471 kuna što je 11,32 % više u odnosu na isto razdoblje 2017. godine. Ukupni rashodi ostvareni su u iznosu od 946.172.366 kuna što je 9,57 % više u odnosu na isto razdoblje 2017. godine.
 </t>
  </si>
</sst>
</file>

<file path=xl/styles.xml><?xml version="1.0" encoding="utf-8"?>
<styleSheet xmlns="http://schemas.openxmlformats.org/spreadsheetml/2006/main">
  <numFmts count="38">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 numFmtId="193" formatCode="d/m/yyyy/;@"/>
  </numFmts>
  <fonts count="57">
    <font>
      <sz val="10"/>
      <name val="Arial"/>
      <family val="0"/>
    </font>
    <font>
      <sz val="8"/>
      <name val="Arial"/>
      <family val="2"/>
    </font>
    <font>
      <b/>
      <sz val="9"/>
      <name val="Arial"/>
      <family val="2"/>
    </font>
    <font>
      <sz val="9"/>
      <name val="Arial"/>
      <family val="2"/>
    </font>
    <font>
      <u val="single"/>
      <sz val="10"/>
      <color indexed="12"/>
      <name val="Arial"/>
      <family val="2"/>
    </font>
    <font>
      <u val="single"/>
      <sz val="10"/>
      <color indexed="36"/>
      <name val="Arial"/>
      <family val="2"/>
    </font>
    <font>
      <b/>
      <sz val="8"/>
      <name val="Arial"/>
      <family val="2"/>
    </font>
    <font>
      <b/>
      <sz val="10"/>
      <name val="Arial"/>
      <family val="2"/>
    </font>
    <font>
      <sz val="8"/>
      <color indexed="16"/>
      <name val="Arial"/>
      <family val="2"/>
    </font>
    <font>
      <sz val="10"/>
      <color indexed="8"/>
      <name val="Arial"/>
      <family val="2"/>
    </font>
    <font>
      <b/>
      <sz val="12"/>
      <name val="Arial"/>
      <family val="2"/>
    </font>
    <font>
      <b/>
      <sz val="12"/>
      <name val="Arial Rounded MT Bold"/>
      <family val="2"/>
    </font>
    <font>
      <b/>
      <sz val="9"/>
      <name val="Arial Rounded MT Bold"/>
      <family val="2"/>
    </font>
    <font>
      <u val="single"/>
      <sz val="9"/>
      <name val="Arial"/>
      <family val="2"/>
    </font>
    <font>
      <sz val="9"/>
      <color indexed="8"/>
      <name val="Arial"/>
      <family val="2"/>
    </font>
    <font>
      <b/>
      <sz val="7"/>
      <name val="Arial"/>
      <family val="2"/>
    </font>
    <font>
      <sz val="11"/>
      <name val="Arial"/>
      <family val="2"/>
    </font>
    <font>
      <b/>
      <sz val="9"/>
      <color indexed="8"/>
      <name val="Arial"/>
      <family val="2"/>
    </font>
    <font>
      <b/>
      <sz val="10"/>
      <color indexed="8"/>
      <name val="Arial"/>
      <family val="2"/>
    </font>
    <font>
      <sz val="8"/>
      <color indexed="8"/>
      <name val="Arial"/>
      <family val="2"/>
    </font>
    <font>
      <sz val="8"/>
      <name val="Tahoma"/>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
      <patternFill patternType="solid">
        <fgColor rgb="FFFFFF00"/>
        <bgColor indexed="64"/>
      </patternFill>
    </fill>
    <fill>
      <patternFill patternType="solid">
        <fgColor theme="0"/>
        <bgColor indexed="64"/>
      </patternFill>
    </fill>
    <fill>
      <patternFill patternType="solid">
        <fgColor indexed="65"/>
        <bgColor indexed="64"/>
      </patternFill>
    </fill>
    <fill>
      <patternFill patternType="solid">
        <fgColor indexed="65"/>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style="thin"/>
      <top style="hair"/>
      <bottom style="thin"/>
    </border>
    <border>
      <left style="thin"/>
      <right>
        <color indexed="63"/>
      </right>
      <top style="hair"/>
      <bottom style="hair"/>
    </border>
    <border>
      <left style="thin"/>
      <right style="thin"/>
      <top style="thin"/>
      <bottom style="hair"/>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medium"/>
    </border>
    <border>
      <left>
        <color indexed="63"/>
      </left>
      <right>
        <color indexed="63"/>
      </right>
      <top style="thin"/>
      <bottom style="hair"/>
    </border>
    <border>
      <left style="thin"/>
      <right style="thin"/>
      <top>
        <color indexed="63"/>
      </top>
      <bottom style="thin"/>
    </border>
    <border>
      <left style="thin"/>
      <right style="thin"/>
      <top style="thin"/>
      <bottom style="thin"/>
    </border>
    <border>
      <left style="thin"/>
      <right>
        <color indexed="63"/>
      </right>
      <top style="thin"/>
      <bottom style="thin"/>
    </border>
    <border>
      <left style="thin"/>
      <right>
        <color indexed="63"/>
      </right>
      <top style="hair"/>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hair"/>
    </border>
    <border>
      <left>
        <color indexed="63"/>
      </left>
      <right style="thin"/>
      <top style="thin"/>
      <bottom style="hair"/>
    </border>
    <border>
      <left>
        <color indexed="63"/>
      </left>
      <right>
        <color indexed="63"/>
      </right>
      <top style="hair"/>
      <bottom style="hair"/>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style="thin"/>
      <right>
        <color indexed="63"/>
      </right>
      <top>
        <color indexed="63"/>
      </top>
      <bottom style="hair"/>
    </border>
    <border>
      <left>
        <color indexed="63"/>
      </left>
      <right>
        <color indexed="63"/>
      </right>
      <top>
        <color indexed="63"/>
      </top>
      <bottom style="hair"/>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5"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0" borderId="0">
      <alignment/>
      <protection/>
    </xf>
    <xf numFmtId="0" fontId="9" fillId="0" borderId="0">
      <alignment vertical="top"/>
      <protection/>
    </xf>
    <xf numFmtId="0" fontId="0" fillId="32" borderId="7" applyNumberFormat="0" applyFont="0" applyAlignment="0" applyProtection="0"/>
    <xf numFmtId="0" fontId="3" fillId="0" borderId="0">
      <alignment/>
      <protection/>
    </xf>
    <xf numFmtId="0" fontId="52" fillId="27" borderId="8" applyNumberFormat="0" applyAlignment="0" applyProtection="0"/>
    <xf numFmtId="9" fontId="0" fillId="0" borderId="0" applyFont="0" applyFill="0" applyBorder="0" applyAlignment="0" applyProtection="0"/>
    <xf numFmtId="0" fontId="9" fillId="0" borderId="0">
      <alignment vertical="top"/>
      <protection/>
    </xf>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328">
    <xf numFmtId="0" fontId="0" fillId="0" borderId="0" xfId="0" applyAlignment="1">
      <alignment/>
    </xf>
    <xf numFmtId="167" fontId="2" fillId="0" borderId="10" xfId="0" applyNumberFormat="1" applyFont="1" applyFill="1" applyBorder="1" applyAlignment="1">
      <alignment horizontal="center" vertical="center"/>
    </xf>
    <xf numFmtId="167" fontId="2" fillId="0" borderId="11" xfId="0" applyNumberFormat="1" applyFont="1" applyFill="1" applyBorder="1" applyAlignment="1">
      <alignment horizontal="center" vertical="center"/>
    </xf>
    <xf numFmtId="167" fontId="2" fillId="0" borderId="12" xfId="0" applyNumberFormat="1" applyFont="1" applyFill="1" applyBorder="1" applyAlignment="1">
      <alignment horizontal="center" vertical="center"/>
    </xf>
    <xf numFmtId="167" fontId="2" fillId="0" borderId="13" xfId="0" applyNumberFormat="1" applyFont="1" applyFill="1" applyBorder="1" applyAlignment="1">
      <alignment horizontal="center" vertical="center"/>
    </xf>
    <xf numFmtId="3" fontId="1" fillId="0" borderId="14" xfId="0" applyNumberFormat="1" applyFont="1" applyFill="1" applyBorder="1" applyAlignment="1" applyProtection="1">
      <alignment vertical="center"/>
      <protection locked="0"/>
    </xf>
    <xf numFmtId="3" fontId="1" fillId="0" borderId="15"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3" fontId="1" fillId="0" borderId="13" xfId="0" applyNumberFormat="1" applyFont="1" applyFill="1" applyBorder="1" applyAlignment="1" applyProtection="1">
      <alignment vertical="center"/>
      <protection locked="0"/>
    </xf>
    <xf numFmtId="167" fontId="2" fillId="0" borderId="15" xfId="0" applyNumberFormat="1" applyFont="1" applyFill="1" applyBorder="1" applyAlignment="1">
      <alignment horizontal="center" vertical="center"/>
    </xf>
    <xf numFmtId="0" fontId="3" fillId="0" borderId="0" xfId="59" applyFont="1" applyAlignment="1">
      <alignment/>
      <protection/>
    </xf>
    <xf numFmtId="0" fontId="0" fillId="0" borderId="0" xfId="59" applyFont="1" applyAlignment="1">
      <alignment/>
      <protection/>
    </xf>
    <xf numFmtId="0" fontId="3" fillId="0" borderId="16" xfId="59" applyFont="1" applyFill="1" applyBorder="1" applyAlignment="1" applyProtection="1">
      <alignment horizontal="center" vertical="center"/>
      <protection hidden="1" locked="0"/>
    </xf>
    <xf numFmtId="0" fontId="2" fillId="0" borderId="0" xfId="59" applyFont="1" applyFill="1" applyBorder="1" applyAlignment="1" applyProtection="1">
      <alignment horizontal="left" vertical="center"/>
      <protection hidden="1"/>
    </xf>
    <xf numFmtId="0" fontId="3" fillId="0" borderId="0" xfId="59" applyFont="1" applyFill="1" applyBorder="1" applyAlignment="1" applyProtection="1">
      <alignment vertical="center"/>
      <protection hidden="1"/>
    </xf>
    <xf numFmtId="0" fontId="3" fillId="0" borderId="0" xfId="59" applyFont="1" applyFill="1" applyBorder="1" applyAlignment="1" applyProtection="1">
      <alignment horizontal="center" vertical="center" wrapText="1"/>
      <protection hidden="1"/>
    </xf>
    <xf numFmtId="0" fontId="3" fillId="0" borderId="0" xfId="59" applyFont="1" applyBorder="1" applyAlignment="1" applyProtection="1">
      <alignment/>
      <protection hidden="1"/>
    </xf>
    <xf numFmtId="0" fontId="12" fillId="0" borderId="0" xfId="59" applyFont="1" applyBorder="1" applyAlignment="1" applyProtection="1">
      <alignment horizontal="right" vertical="center" wrapText="1"/>
      <protection hidden="1"/>
    </xf>
    <xf numFmtId="0" fontId="12" fillId="0" borderId="0" xfId="59" applyNumberFormat="1" applyFont="1" applyFill="1" applyBorder="1" applyAlignment="1" applyProtection="1">
      <alignment horizontal="right" vertical="center" shrinkToFit="1"/>
      <protection hidden="1" locked="0"/>
    </xf>
    <xf numFmtId="0" fontId="12" fillId="0" borderId="0" xfId="59" applyFont="1" applyFill="1" applyBorder="1" applyAlignment="1" applyProtection="1">
      <alignment horizontal="left" vertical="center"/>
      <protection hidden="1"/>
    </xf>
    <xf numFmtId="0" fontId="3" fillId="0" borderId="0" xfId="59" applyFont="1" applyBorder="1" applyAlignment="1" applyProtection="1">
      <alignment horizontal="left"/>
      <protection hidden="1"/>
    </xf>
    <xf numFmtId="0" fontId="3" fillId="0" borderId="0" xfId="59" applyFont="1" applyBorder="1" applyAlignment="1" applyProtection="1">
      <alignment vertical="top"/>
      <protection hidden="1"/>
    </xf>
    <xf numFmtId="0" fontId="3" fillId="0" borderId="0" xfId="59" applyFont="1" applyBorder="1" applyAlignment="1" applyProtection="1">
      <alignment horizontal="right"/>
      <protection hidden="1"/>
    </xf>
    <xf numFmtId="0" fontId="3" fillId="0" borderId="0" xfId="59" applyFont="1" applyBorder="1" applyAlignment="1" applyProtection="1">
      <alignment/>
      <protection hidden="1"/>
    </xf>
    <xf numFmtId="0" fontId="2" fillId="0" borderId="0" xfId="59" applyFont="1" applyBorder="1" applyAlignment="1" applyProtection="1">
      <alignment vertical="top"/>
      <protection hidden="1"/>
    </xf>
    <xf numFmtId="0" fontId="3" fillId="0" borderId="0" xfId="59" applyFont="1" applyFill="1" applyBorder="1" applyAlignment="1" applyProtection="1">
      <alignment/>
      <protection hidden="1"/>
    </xf>
    <xf numFmtId="0" fontId="3" fillId="0" borderId="0" xfId="59" applyFont="1" applyBorder="1" applyAlignment="1" applyProtection="1">
      <alignment wrapText="1"/>
      <protection hidden="1"/>
    </xf>
    <xf numFmtId="0" fontId="3" fillId="0" borderId="0" xfId="59" applyFont="1" applyBorder="1" applyAlignment="1" applyProtection="1">
      <alignment horizontal="right" vertical="top"/>
      <protection hidden="1"/>
    </xf>
    <xf numFmtId="0" fontId="3" fillId="0" borderId="0" xfId="59" applyFont="1" applyBorder="1" applyAlignment="1">
      <alignment/>
      <protection/>
    </xf>
    <xf numFmtId="0" fontId="3" fillId="0" borderId="0" xfId="59" applyFont="1" applyBorder="1" applyAlignment="1" applyProtection="1">
      <alignment horizontal="left" vertical="top"/>
      <protection hidden="1"/>
    </xf>
    <xf numFmtId="0" fontId="3" fillId="0" borderId="17" xfId="59" applyFont="1" applyBorder="1" applyAlignment="1" applyProtection="1">
      <alignment/>
      <protection hidden="1"/>
    </xf>
    <xf numFmtId="0" fontId="3" fillId="0" borderId="0" xfId="59" applyFont="1" applyBorder="1" applyAlignment="1" applyProtection="1">
      <alignment vertical="center"/>
      <protection hidden="1"/>
    </xf>
    <xf numFmtId="0" fontId="3" fillId="0" borderId="18" xfId="59" applyFont="1" applyBorder="1" applyAlignment="1" applyProtection="1">
      <alignment/>
      <protection hidden="1"/>
    </xf>
    <xf numFmtId="0" fontId="3" fillId="0" borderId="18" xfId="59" applyFont="1" applyBorder="1" applyAlignment="1">
      <alignment/>
      <protection/>
    </xf>
    <xf numFmtId="0" fontId="9" fillId="0" borderId="0" xfId="64">
      <alignment vertical="top"/>
      <protection/>
    </xf>
    <xf numFmtId="0" fontId="10" fillId="0" borderId="0" xfId="64" applyFont="1" applyFill="1" applyBorder="1" applyAlignment="1">
      <alignment horizontal="center" vertical="center" wrapText="1"/>
      <protection/>
    </xf>
    <xf numFmtId="0" fontId="7" fillId="0" borderId="0" xfId="64" applyFont="1" applyFill="1" applyBorder="1" applyAlignment="1" applyProtection="1">
      <alignment horizontal="center" vertical="center"/>
      <protection hidden="1"/>
    </xf>
    <xf numFmtId="167" fontId="2" fillId="0" borderId="10" xfId="0" applyNumberFormat="1" applyFont="1" applyFill="1" applyBorder="1" applyAlignment="1">
      <alignment horizontal="center" vertical="center"/>
    </xf>
    <xf numFmtId="3" fontId="1" fillId="0" borderId="15"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167" fontId="2" fillId="0" borderId="15" xfId="0" applyNumberFormat="1" applyFont="1" applyFill="1" applyBorder="1" applyAlignment="1">
      <alignment horizontal="center" vertical="center"/>
    </xf>
    <xf numFmtId="167" fontId="2" fillId="0" borderId="13" xfId="0" applyNumberFormat="1" applyFont="1" applyFill="1" applyBorder="1" applyAlignment="1">
      <alignment horizontal="center" vertical="center"/>
    </xf>
    <xf numFmtId="0" fontId="14" fillId="0" borderId="0" xfId="64" applyFont="1" applyBorder="1" applyAlignment="1" applyProtection="1">
      <alignment vertical="center"/>
      <protection hidden="1"/>
    </xf>
    <xf numFmtId="0" fontId="3" fillId="0" borderId="0" xfId="59" applyFont="1" applyBorder="1" applyAlignment="1" applyProtection="1">
      <alignment horizontal="right" wrapText="1"/>
      <protection hidden="1"/>
    </xf>
    <xf numFmtId="0" fontId="3" fillId="0" borderId="0" xfId="59" applyFont="1" applyBorder="1" applyAlignment="1" applyProtection="1">
      <alignment horizontal="right" vertical="center"/>
      <protection hidden="1"/>
    </xf>
    <xf numFmtId="0" fontId="0" fillId="0" borderId="0" xfId="0" applyFill="1" applyAlignment="1">
      <alignment/>
    </xf>
    <xf numFmtId="3" fontId="1" fillId="0" borderId="10" xfId="0" applyNumberFormat="1" applyFont="1" applyFill="1" applyBorder="1" applyAlignment="1" applyProtection="1">
      <alignment vertical="center"/>
      <protection hidden="1"/>
    </xf>
    <xf numFmtId="3" fontId="1" fillId="0" borderId="15" xfId="0" applyNumberFormat="1" applyFont="1" applyFill="1" applyBorder="1" applyAlignment="1" applyProtection="1">
      <alignment vertical="center"/>
      <protection hidden="1"/>
    </xf>
    <xf numFmtId="0" fontId="0" fillId="0" borderId="19" xfId="0" applyFont="1" applyFill="1" applyBorder="1" applyAlignment="1">
      <alignment vertical="center"/>
    </xf>
    <xf numFmtId="0" fontId="6" fillId="0" borderId="20" xfId="0" applyFont="1" applyFill="1" applyBorder="1" applyAlignment="1" applyProtection="1">
      <alignment horizontal="center" vertical="center" wrapText="1"/>
      <protection hidden="1"/>
    </xf>
    <xf numFmtId="0" fontId="6" fillId="0" borderId="20" xfId="0" applyFont="1" applyFill="1" applyBorder="1" applyAlignment="1" applyProtection="1">
      <alignment horizontal="center" vertical="center"/>
      <protection hidden="1"/>
    </xf>
    <xf numFmtId="0" fontId="2" fillId="0" borderId="21" xfId="0" applyFont="1" applyFill="1" applyBorder="1" applyAlignment="1" applyProtection="1">
      <alignment horizontal="center" vertical="center" wrapText="1"/>
      <protection hidden="1"/>
    </xf>
    <xf numFmtId="0" fontId="6" fillId="0" borderId="22" xfId="0" applyFont="1" applyFill="1" applyBorder="1" applyAlignment="1" applyProtection="1">
      <alignment horizontal="center" vertical="center" wrapText="1"/>
      <protection hidden="1"/>
    </xf>
    <xf numFmtId="0" fontId="6" fillId="0" borderId="21" xfId="0" applyFont="1" applyFill="1" applyBorder="1" applyAlignment="1" applyProtection="1">
      <alignment horizontal="center" vertical="center" wrapText="1"/>
      <protection hidden="1"/>
    </xf>
    <xf numFmtId="3" fontId="1" fillId="0" borderId="13" xfId="0" applyNumberFormat="1" applyFont="1" applyFill="1" applyBorder="1" applyAlignment="1" applyProtection="1">
      <alignment vertical="center"/>
      <protection hidden="1"/>
    </xf>
    <xf numFmtId="0" fontId="0" fillId="0" borderId="19" xfId="0" applyFill="1" applyBorder="1" applyAlignment="1">
      <alignment/>
    </xf>
    <xf numFmtId="0" fontId="6" fillId="0" borderId="21" xfId="0" applyFont="1" applyFill="1" applyBorder="1" applyAlignment="1" applyProtection="1">
      <alignment horizontal="center" vertical="center"/>
      <protection hidden="1"/>
    </xf>
    <xf numFmtId="3" fontId="1" fillId="0" borderId="14" xfId="0" applyNumberFormat="1" applyFont="1" applyFill="1" applyBorder="1" applyAlignment="1" applyProtection="1">
      <alignment vertical="center"/>
      <protection hidden="1"/>
    </xf>
    <xf numFmtId="3" fontId="1" fillId="0" borderId="23" xfId="0" applyNumberFormat="1" applyFont="1" applyFill="1" applyBorder="1" applyAlignment="1" applyProtection="1">
      <alignment vertical="center"/>
      <protection hidden="1"/>
    </xf>
    <xf numFmtId="0" fontId="2" fillId="0" borderId="21"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1" xfId="0" applyFont="1" applyFill="1" applyBorder="1" applyAlignment="1">
      <alignment horizontal="center" vertical="center"/>
    </xf>
    <xf numFmtId="49" fontId="6" fillId="0" borderId="21" xfId="0" applyNumberFormat="1" applyFont="1" applyFill="1" applyBorder="1" applyAlignment="1">
      <alignment horizontal="center" vertical="center" wrapText="1"/>
    </xf>
    <xf numFmtId="0" fontId="6" fillId="0" borderId="0" xfId="0" applyFont="1" applyFill="1" applyAlignment="1">
      <alignment/>
    </xf>
    <xf numFmtId="0" fontId="0" fillId="0" borderId="0" xfId="0" applyFont="1" applyFill="1" applyAlignment="1">
      <alignment/>
    </xf>
    <xf numFmtId="0" fontId="6" fillId="0" borderId="20" xfId="0" applyFont="1" applyFill="1" applyBorder="1" applyAlignment="1">
      <alignment horizontal="center" vertical="center"/>
    </xf>
    <xf numFmtId="49" fontId="6" fillId="0" borderId="20"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64" applyFont="1" applyFill="1" applyAlignment="1">
      <alignment wrapText="1"/>
      <protection/>
    </xf>
    <xf numFmtId="0" fontId="0" fillId="0" borderId="0" xfId="0" applyFont="1" applyFill="1" applyAlignment="1">
      <alignment/>
    </xf>
    <xf numFmtId="14" fontId="7" fillId="0" borderId="0" xfId="64" applyNumberFormat="1" applyFont="1" applyFill="1" applyBorder="1" applyAlignment="1" applyProtection="1">
      <alignment horizontal="center" vertical="center"/>
      <protection hidden="1" locked="0"/>
    </xf>
    <xf numFmtId="0" fontId="0" fillId="0" borderId="0" xfId="64" applyFont="1" applyFill="1" applyBorder="1" applyAlignment="1">
      <alignment wrapText="1"/>
      <protection/>
    </xf>
    <xf numFmtId="3" fontId="1" fillId="0" borderId="10" xfId="0" applyNumberFormat="1" applyFont="1" applyFill="1" applyBorder="1" applyAlignment="1" applyProtection="1">
      <alignment vertical="center"/>
      <protection hidden="1"/>
    </xf>
    <xf numFmtId="3" fontId="1" fillId="0" borderId="13" xfId="0" applyNumberFormat="1" applyFont="1" applyFill="1" applyBorder="1" applyAlignment="1" applyProtection="1">
      <alignment vertical="center"/>
      <protection hidden="1"/>
    </xf>
    <xf numFmtId="0" fontId="2" fillId="0" borderId="21" xfId="0" applyFont="1" applyFill="1" applyBorder="1" applyAlignment="1">
      <alignment horizontal="center" vertical="center" wrapText="1"/>
    </xf>
    <xf numFmtId="0" fontId="6" fillId="0" borderId="21" xfId="0" applyFont="1" applyFill="1" applyBorder="1" applyAlignment="1">
      <alignment horizontal="center" vertical="center" wrapText="1"/>
    </xf>
    <xf numFmtId="49" fontId="6" fillId="0" borderId="21" xfId="0" applyNumberFormat="1" applyFont="1" applyFill="1" applyBorder="1" applyAlignment="1">
      <alignment horizontal="center" vertical="center" wrapText="1"/>
    </xf>
    <xf numFmtId="49" fontId="6" fillId="0" borderId="21" xfId="0" applyNumberFormat="1" applyFont="1" applyFill="1" applyBorder="1" applyAlignment="1">
      <alignment horizontal="center" vertical="center"/>
    </xf>
    <xf numFmtId="0" fontId="3" fillId="0" borderId="17" xfId="59" applyFont="1" applyBorder="1" applyAlignment="1">
      <alignment/>
      <protection/>
    </xf>
    <xf numFmtId="0" fontId="3" fillId="0" borderId="24" xfId="59" applyFont="1" applyBorder="1" applyAlignment="1">
      <alignment/>
      <protection/>
    </xf>
    <xf numFmtId="0" fontId="3" fillId="0" borderId="25" xfId="59" applyFont="1" applyFill="1" applyBorder="1" applyAlignment="1" applyProtection="1">
      <alignment horizontal="left" vertical="center" wrapText="1"/>
      <protection hidden="1"/>
    </xf>
    <xf numFmtId="0" fontId="3" fillId="0" borderId="16" xfId="59" applyFont="1" applyFill="1" applyBorder="1" applyAlignment="1" applyProtection="1">
      <alignment vertical="center"/>
      <protection hidden="1"/>
    </xf>
    <xf numFmtId="0" fontId="3" fillId="0" borderId="25" xfId="59" applyFont="1" applyBorder="1" applyAlignment="1" applyProtection="1">
      <alignment horizontal="left" vertical="center" wrapText="1"/>
      <protection hidden="1"/>
    </xf>
    <xf numFmtId="0" fontId="3" fillId="0" borderId="16" xfId="59" applyFont="1" applyBorder="1" applyAlignment="1" applyProtection="1">
      <alignment/>
      <protection hidden="1"/>
    </xf>
    <xf numFmtId="0" fontId="12" fillId="0" borderId="0" xfId="59" applyFont="1" applyBorder="1" applyAlignment="1" applyProtection="1">
      <alignment horizontal="right"/>
      <protection hidden="1"/>
    </xf>
    <xf numFmtId="0" fontId="3" fillId="0" borderId="25" xfId="59" applyFont="1" applyFill="1" applyBorder="1" applyAlignment="1" applyProtection="1">
      <alignment/>
      <protection hidden="1"/>
    </xf>
    <xf numFmtId="0" fontId="3" fillId="0" borderId="25" xfId="59" applyFont="1" applyBorder="1" applyAlignment="1" applyProtection="1">
      <alignment wrapText="1"/>
      <protection hidden="1"/>
    </xf>
    <xf numFmtId="0" fontId="3" fillId="0" borderId="16" xfId="59" applyFont="1" applyBorder="1" applyAlignment="1" applyProtection="1">
      <alignment horizontal="right"/>
      <protection hidden="1"/>
    </xf>
    <xf numFmtId="0" fontId="3" fillId="0" borderId="25" xfId="59" applyFont="1" applyBorder="1" applyAlignment="1" applyProtection="1">
      <alignment/>
      <protection hidden="1"/>
    </xf>
    <xf numFmtId="0" fontId="3" fillId="0" borderId="16" xfId="59" applyFont="1" applyBorder="1" applyAlignment="1" applyProtection="1">
      <alignment horizontal="right" wrapText="1"/>
      <protection hidden="1"/>
    </xf>
    <xf numFmtId="0" fontId="2" fillId="0" borderId="25" xfId="59" applyFont="1" applyFill="1" applyBorder="1" applyAlignment="1" applyProtection="1">
      <alignment horizontal="right" vertical="center"/>
      <protection hidden="1" locked="0"/>
    </xf>
    <xf numFmtId="0" fontId="3" fillId="0" borderId="25" xfId="59" applyFont="1" applyBorder="1" applyAlignment="1" applyProtection="1">
      <alignment vertical="top"/>
      <protection hidden="1"/>
    </xf>
    <xf numFmtId="0" fontId="3" fillId="0" borderId="25" xfId="59" applyFont="1" applyBorder="1" applyAlignment="1" applyProtection="1">
      <alignment horizontal="left" vertical="top" wrapText="1"/>
      <protection hidden="1"/>
    </xf>
    <xf numFmtId="0" fontId="3" fillId="0" borderId="16" xfId="59" applyFont="1" applyBorder="1" applyAlignment="1" applyProtection="1">
      <alignment horizontal="right" vertical="top"/>
      <protection hidden="1"/>
    </xf>
    <xf numFmtId="0" fontId="3" fillId="0" borderId="16" xfId="59" applyFont="1" applyBorder="1" applyAlignment="1" applyProtection="1">
      <alignment horizontal="left" vertical="top"/>
      <protection hidden="1"/>
    </xf>
    <xf numFmtId="0" fontId="3" fillId="0" borderId="25" xfId="59" applyFont="1" applyBorder="1" applyAlignment="1" applyProtection="1">
      <alignment horizontal="left"/>
      <protection hidden="1"/>
    </xf>
    <xf numFmtId="0" fontId="3" fillId="0" borderId="24" xfId="59" applyFont="1" applyBorder="1" applyAlignment="1" applyProtection="1">
      <alignment/>
      <protection hidden="1"/>
    </xf>
    <xf numFmtId="0" fontId="3" fillId="0" borderId="16" xfId="59" applyFont="1" applyBorder="1" applyAlignment="1" applyProtection="1">
      <alignment horizontal="left"/>
      <protection hidden="1"/>
    </xf>
    <xf numFmtId="0" fontId="3" fillId="0" borderId="25" xfId="59" applyFont="1" applyFill="1" applyBorder="1" applyAlignment="1" applyProtection="1">
      <alignment vertical="center"/>
      <protection hidden="1"/>
    </xf>
    <xf numFmtId="0" fontId="14" fillId="0" borderId="25" xfId="64" applyFont="1" applyFill="1" applyBorder="1" applyAlignment="1" applyProtection="1">
      <alignment vertical="center"/>
      <protection hidden="1"/>
    </xf>
    <xf numFmtId="0" fontId="14" fillId="0" borderId="0" xfId="64" applyFont="1" applyBorder="1" applyAlignment="1" applyProtection="1">
      <alignment horizontal="left"/>
      <protection hidden="1"/>
    </xf>
    <xf numFmtId="0" fontId="9" fillId="0" borderId="0" xfId="64" applyBorder="1" applyAlignment="1">
      <alignment/>
      <protection/>
    </xf>
    <xf numFmtId="0" fontId="9" fillId="0" borderId="25" xfId="64" applyBorder="1" applyAlignment="1">
      <alignment/>
      <protection/>
    </xf>
    <xf numFmtId="0" fontId="2" fillId="0" borderId="16" xfId="59" applyFont="1" applyBorder="1" applyAlignment="1" applyProtection="1">
      <alignment vertical="center"/>
      <protection hidden="1"/>
    </xf>
    <xf numFmtId="0" fontId="3" fillId="0" borderId="26" xfId="59" applyFont="1" applyBorder="1" applyAlignment="1" applyProtection="1">
      <alignment/>
      <protection hidden="1"/>
    </xf>
    <xf numFmtId="0" fontId="3" fillId="0" borderId="27" xfId="59" applyFont="1" applyFill="1" applyBorder="1" applyAlignment="1" applyProtection="1">
      <alignment horizontal="right" vertical="top" wrapText="1"/>
      <protection hidden="1"/>
    </xf>
    <xf numFmtId="0" fontId="3" fillId="0" borderId="28" xfId="59" applyFont="1" applyFill="1" applyBorder="1" applyAlignment="1" applyProtection="1">
      <alignment horizontal="right" vertical="top" wrapText="1"/>
      <protection hidden="1"/>
    </xf>
    <xf numFmtId="0" fontId="3" fillId="0" borderId="28" xfId="59" applyFont="1" applyFill="1" applyBorder="1" applyAlignment="1" applyProtection="1">
      <alignment/>
      <protection hidden="1"/>
    </xf>
    <xf numFmtId="0" fontId="3" fillId="0" borderId="29" xfId="59" applyFont="1" applyFill="1" applyBorder="1" applyAlignment="1" applyProtection="1">
      <alignment/>
      <protection hidden="1"/>
    </xf>
    <xf numFmtId="14" fontId="2" fillId="0" borderId="21" xfId="59" applyNumberFormat="1" applyFont="1" applyFill="1" applyBorder="1" applyAlignment="1" applyProtection="1">
      <alignment horizontal="center" vertical="center"/>
      <protection hidden="1" locked="0"/>
    </xf>
    <xf numFmtId="1" fontId="2" fillId="0" borderId="20" xfId="59" applyNumberFormat="1" applyFont="1" applyFill="1" applyBorder="1" applyAlignment="1" applyProtection="1">
      <alignment horizontal="center" vertical="center"/>
      <protection hidden="1" locked="0"/>
    </xf>
    <xf numFmtId="3" fontId="2" fillId="0" borderId="20" xfId="59" applyNumberFormat="1" applyFont="1" applyFill="1" applyBorder="1" applyAlignment="1" applyProtection="1">
      <alignment horizontal="right" vertical="center"/>
      <protection hidden="1" locked="0"/>
    </xf>
    <xf numFmtId="0" fontId="2" fillId="0" borderId="20" xfId="59" applyFont="1" applyFill="1" applyBorder="1" applyAlignment="1" applyProtection="1">
      <alignment horizontal="center" vertical="center"/>
      <protection hidden="1" locked="0"/>
    </xf>
    <xf numFmtId="49" fontId="2" fillId="0" borderId="20" xfId="59" applyNumberFormat="1" applyFont="1" applyFill="1" applyBorder="1" applyAlignment="1" applyProtection="1">
      <alignment horizontal="right" vertical="center"/>
      <protection hidden="1" locked="0"/>
    </xf>
    <xf numFmtId="0" fontId="1" fillId="0" borderId="16" xfId="59" applyFont="1" applyBorder="1" applyAlignment="1" applyProtection="1">
      <alignment horizontal="right"/>
      <protection hidden="1"/>
    </xf>
    <xf numFmtId="0" fontId="1" fillId="0" borderId="0" xfId="59" applyFont="1" applyBorder="1" applyAlignment="1" applyProtection="1">
      <alignment horizontal="right"/>
      <protection hidden="1"/>
    </xf>
    <xf numFmtId="0" fontId="1" fillId="0" borderId="0" xfId="59" applyFont="1" applyBorder="1" applyAlignment="1" applyProtection="1">
      <alignment vertical="top"/>
      <protection hidden="1"/>
    </xf>
    <xf numFmtId="0" fontId="1" fillId="0" borderId="0" xfId="59" applyFont="1" applyBorder="1" applyAlignment="1" applyProtection="1">
      <alignment/>
      <protection hidden="1"/>
    </xf>
    <xf numFmtId="0" fontId="1" fillId="0" borderId="25" xfId="59" applyFont="1" applyBorder="1" applyAlignment="1" applyProtection="1">
      <alignment horizontal="left" vertical="top" indent="2"/>
      <protection hidden="1"/>
    </xf>
    <xf numFmtId="0" fontId="3" fillId="0" borderId="0" xfId="59" applyFont="1" applyAlignment="1">
      <alignment/>
      <protection/>
    </xf>
    <xf numFmtId="0" fontId="0" fillId="0" borderId="0" xfId="59" applyFont="1" applyAlignment="1">
      <alignment/>
      <protection/>
    </xf>
    <xf numFmtId="0" fontId="1" fillId="33" borderId="16" xfId="59" applyFont="1" applyFill="1" applyBorder="1" applyAlignment="1" applyProtection="1">
      <alignment horizontal="right" vertical="top"/>
      <protection hidden="1"/>
    </xf>
    <xf numFmtId="0" fontId="1" fillId="33" borderId="0" xfId="59" applyFont="1" applyFill="1" applyBorder="1" applyAlignment="1" applyProtection="1">
      <alignment horizontal="right" vertical="top"/>
      <protection hidden="1"/>
    </xf>
    <xf numFmtId="0" fontId="1" fillId="33" borderId="0" xfId="59" applyFont="1" applyFill="1" applyBorder="1" applyAlignment="1" applyProtection="1">
      <alignment horizontal="right"/>
      <protection hidden="1"/>
    </xf>
    <xf numFmtId="0" fontId="1" fillId="0" borderId="0" xfId="59" applyFont="1" applyBorder="1" applyAlignment="1" applyProtection="1">
      <alignment horizontal="right" vertical="top"/>
      <protection hidden="1"/>
    </xf>
    <xf numFmtId="0" fontId="1" fillId="0" borderId="25" xfId="59" applyFont="1" applyBorder="1" applyAlignment="1" applyProtection="1">
      <alignment/>
      <protection hidden="1"/>
    </xf>
    <xf numFmtId="0" fontId="6" fillId="0" borderId="16" xfId="59" applyFont="1" applyFill="1" applyBorder="1" applyAlignment="1" applyProtection="1">
      <alignment horizontal="right" vertical="center"/>
      <protection hidden="1" locked="0"/>
    </xf>
    <xf numFmtId="0" fontId="1" fillId="0" borderId="0" xfId="59" applyFont="1" applyFill="1" applyBorder="1" applyAlignment="1">
      <alignment horizontal="right"/>
      <protection/>
    </xf>
    <xf numFmtId="0" fontId="6" fillId="0" borderId="0" xfId="59" applyFont="1" applyFill="1" applyBorder="1" applyAlignment="1" applyProtection="1">
      <alignment horizontal="right" vertical="center"/>
      <protection hidden="1" locked="0"/>
    </xf>
    <xf numFmtId="49" fontId="6" fillId="0" borderId="0" xfId="59" applyNumberFormat="1" applyFont="1" applyFill="1" applyBorder="1" applyAlignment="1" applyProtection="1">
      <alignment horizontal="center" vertical="center"/>
      <protection hidden="1" locked="0"/>
    </xf>
    <xf numFmtId="49" fontId="6" fillId="0" borderId="25" xfId="59" applyNumberFormat="1" applyFont="1" applyFill="1" applyBorder="1" applyAlignment="1" applyProtection="1">
      <alignment horizontal="center" vertical="center"/>
      <protection hidden="1" locked="0"/>
    </xf>
    <xf numFmtId="0" fontId="1" fillId="0" borderId="0" xfId="59" applyFont="1" applyBorder="1" applyAlignment="1" applyProtection="1">
      <alignment horizontal="right" vertical="top" wrapText="1"/>
      <protection hidden="1"/>
    </xf>
    <xf numFmtId="0" fontId="1" fillId="0" borderId="0" xfId="59" applyFont="1" applyBorder="1" applyAlignment="1" applyProtection="1">
      <alignment horizontal="right" wrapText="1"/>
      <protection hidden="1"/>
    </xf>
    <xf numFmtId="0" fontId="1" fillId="0" borderId="25" xfId="59" applyFont="1" applyBorder="1" applyAlignment="1" applyProtection="1">
      <alignment horizontal="left" vertical="top" wrapText="1" indent="2"/>
      <protection hidden="1"/>
    </xf>
    <xf numFmtId="0" fontId="3" fillId="0" borderId="16" xfId="59" applyFont="1" applyBorder="1" applyAlignment="1" applyProtection="1">
      <alignment horizontal="right" vertical="top"/>
      <protection hidden="1"/>
    </xf>
    <xf numFmtId="0" fontId="3" fillId="0" borderId="0" xfId="59" applyFont="1" applyBorder="1" applyAlignment="1" applyProtection="1">
      <alignment horizontal="right" vertical="top"/>
      <protection hidden="1"/>
    </xf>
    <xf numFmtId="0" fontId="3" fillId="0" borderId="0" xfId="59" applyFont="1" applyBorder="1" applyAlignment="1" applyProtection="1">
      <alignment horizontal="right"/>
      <protection hidden="1"/>
    </xf>
    <xf numFmtId="0" fontId="3" fillId="0" borderId="25" xfId="59" applyFont="1" applyBorder="1" applyAlignment="1" applyProtection="1">
      <alignment/>
      <protection hidden="1"/>
    </xf>
    <xf numFmtId="0" fontId="3" fillId="0" borderId="16" xfId="59" applyFont="1" applyBorder="1" applyAlignment="1" applyProtection="1">
      <alignment horizontal="right"/>
      <protection hidden="1"/>
    </xf>
    <xf numFmtId="0" fontId="3" fillId="0" borderId="0" xfId="59" applyFont="1" applyBorder="1" applyAlignment="1" applyProtection="1">
      <alignment vertical="top"/>
      <protection hidden="1"/>
    </xf>
    <xf numFmtId="0" fontId="3" fillId="0" borderId="25" xfId="59" applyFont="1" applyBorder="1" applyAlignment="1" applyProtection="1">
      <alignment horizontal="left" vertical="top" indent="2"/>
      <protection hidden="1"/>
    </xf>
    <xf numFmtId="0" fontId="0" fillId="0" borderId="0" xfId="59" applyFont="1" applyAlignment="1">
      <alignment/>
      <protection/>
    </xf>
    <xf numFmtId="3" fontId="0" fillId="0" borderId="0" xfId="0" applyNumberFormat="1" applyFill="1" applyAlignment="1">
      <alignment/>
    </xf>
    <xf numFmtId="3" fontId="0" fillId="0" borderId="0" xfId="0" applyNumberFormat="1" applyFont="1" applyFill="1" applyAlignment="1">
      <alignment/>
    </xf>
    <xf numFmtId="0" fontId="7" fillId="34" borderId="0" xfId="57" applyFont="1" applyFill="1" applyBorder="1" applyAlignment="1">
      <alignment horizontal="left" vertical="top"/>
      <protection/>
    </xf>
    <xf numFmtId="0" fontId="0" fillId="34" borderId="0" xfId="57" applyFont="1" applyFill="1" applyBorder="1" applyAlignment="1">
      <alignment horizontal="left" vertical="top"/>
      <protection/>
    </xf>
    <xf numFmtId="0" fontId="0" fillId="34" borderId="0" xfId="0" applyFont="1" applyFill="1" applyBorder="1" applyAlignment="1" applyProtection="1">
      <alignment vertical="center"/>
      <protection/>
    </xf>
    <xf numFmtId="0" fontId="0" fillId="34" borderId="0" xfId="57" applyFont="1" applyFill="1" applyBorder="1" applyAlignment="1">
      <alignment horizontal="left" vertical="center"/>
      <protection/>
    </xf>
    <xf numFmtId="0" fontId="7" fillId="34" borderId="0" xfId="57" applyFont="1" applyFill="1" applyBorder="1" applyAlignment="1">
      <alignment horizontal="left" vertical="center"/>
      <protection/>
    </xf>
    <xf numFmtId="0" fontId="0" fillId="35" borderId="0" xfId="0" applyFill="1" applyAlignment="1">
      <alignment/>
    </xf>
    <xf numFmtId="0" fontId="7" fillId="34" borderId="0" xfId="58" applyFont="1" applyFill="1" applyBorder="1" applyAlignment="1">
      <alignment horizontal="left" vertical="top"/>
      <protection/>
    </xf>
    <xf numFmtId="0" fontId="0" fillId="34" borderId="0" xfId="58" applyFont="1" applyFill="1" applyBorder="1" applyAlignment="1">
      <alignment horizontal="left" vertical="top"/>
      <protection/>
    </xf>
    <xf numFmtId="43" fontId="0" fillId="0" borderId="0" xfId="0" applyNumberFormat="1" applyAlignment="1">
      <alignment/>
    </xf>
    <xf numFmtId="0" fontId="3" fillId="0" borderId="16" xfId="59" applyFont="1" applyBorder="1" applyAlignment="1" applyProtection="1">
      <alignment horizontal="right" vertical="center" wrapText="1"/>
      <protection hidden="1"/>
    </xf>
    <xf numFmtId="0" fontId="3" fillId="0" borderId="0" xfId="59" applyFont="1" applyBorder="1" applyAlignment="1" applyProtection="1">
      <alignment horizontal="right" wrapText="1"/>
      <protection hidden="1"/>
    </xf>
    <xf numFmtId="0" fontId="3" fillId="0" borderId="16" xfId="59" applyFont="1" applyBorder="1" applyAlignment="1" applyProtection="1">
      <alignment horizontal="right" wrapText="1"/>
      <protection hidden="1"/>
    </xf>
    <xf numFmtId="49" fontId="2" fillId="0" borderId="27" xfId="59" applyNumberFormat="1" applyFont="1" applyFill="1" applyBorder="1" applyAlignment="1" applyProtection="1">
      <alignment horizontal="center" vertical="center"/>
      <protection hidden="1" locked="0"/>
    </xf>
    <xf numFmtId="49" fontId="2" fillId="0" borderId="29" xfId="59" applyNumberFormat="1" applyFont="1" applyFill="1" applyBorder="1" applyAlignment="1" applyProtection="1">
      <alignment horizontal="center" vertical="center"/>
      <protection hidden="1" locked="0"/>
    </xf>
    <xf numFmtId="0" fontId="2" fillId="0" borderId="16" xfId="59" applyFont="1" applyFill="1" applyBorder="1" applyAlignment="1" applyProtection="1">
      <alignment horizontal="left" vertical="center" wrapText="1"/>
      <protection hidden="1"/>
    </xf>
    <xf numFmtId="0" fontId="2" fillId="0" borderId="0" xfId="59" applyFont="1" applyFill="1" applyBorder="1" applyAlignment="1" applyProtection="1">
      <alignment horizontal="left" vertical="center" wrapText="1"/>
      <protection hidden="1"/>
    </xf>
    <xf numFmtId="0" fontId="2" fillId="0" borderId="25" xfId="59" applyFont="1" applyFill="1" applyBorder="1" applyAlignment="1" applyProtection="1">
      <alignment horizontal="left" vertical="center" wrapText="1"/>
      <protection hidden="1"/>
    </xf>
    <xf numFmtId="0" fontId="11" fillId="0" borderId="16" xfId="59" applyFont="1" applyBorder="1" applyAlignment="1" applyProtection="1">
      <alignment horizontal="center" vertical="center" wrapText="1"/>
      <protection hidden="1"/>
    </xf>
    <xf numFmtId="0" fontId="11" fillId="0" borderId="0" xfId="59" applyFont="1" applyBorder="1" applyAlignment="1" applyProtection="1">
      <alignment horizontal="center" vertical="center" wrapText="1"/>
      <protection hidden="1"/>
    </xf>
    <xf numFmtId="0" fontId="11" fillId="0" borderId="25" xfId="59" applyFont="1" applyBorder="1" applyAlignment="1" applyProtection="1">
      <alignment horizontal="center" vertical="center" wrapText="1"/>
      <protection hidden="1"/>
    </xf>
    <xf numFmtId="0" fontId="3" fillId="0" borderId="16" xfId="59" applyFont="1" applyBorder="1" applyAlignment="1" applyProtection="1">
      <alignment horizontal="right" vertical="center"/>
      <protection hidden="1"/>
    </xf>
    <xf numFmtId="0" fontId="3" fillId="0" borderId="25" xfId="59" applyFont="1" applyBorder="1" applyAlignment="1" applyProtection="1">
      <alignment horizontal="right"/>
      <protection hidden="1"/>
    </xf>
    <xf numFmtId="0" fontId="1" fillId="0" borderId="16" xfId="59" applyFont="1" applyBorder="1" applyAlignment="1" applyProtection="1">
      <alignment horizontal="right" vertical="center" wrapText="1"/>
      <protection hidden="1"/>
    </xf>
    <xf numFmtId="0" fontId="1" fillId="0" borderId="25" xfId="59" applyFont="1" applyBorder="1" applyAlignment="1" applyProtection="1">
      <alignment horizontal="right" wrapText="1"/>
      <protection hidden="1"/>
    </xf>
    <xf numFmtId="0" fontId="2" fillId="0" borderId="27" xfId="59" applyFont="1" applyFill="1" applyBorder="1" applyAlignment="1" applyProtection="1">
      <alignment horizontal="left" vertical="center"/>
      <protection hidden="1" locked="0"/>
    </xf>
    <xf numFmtId="0" fontId="3" fillId="0" borderId="28" xfId="59" applyFont="1" applyFill="1" applyBorder="1" applyAlignment="1">
      <alignment horizontal="left" vertical="center"/>
      <protection/>
    </xf>
    <xf numFmtId="0" fontId="3" fillId="0" borderId="29" xfId="59" applyFont="1" applyFill="1" applyBorder="1" applyAlignment="1">
      <alignment horizontal="left" vertical="center"/>
      <protection/>
    </xf>
    <xf numFmtId="1" fontId="2" fillId="0" borderId="27" xfId="59" applyNumberFormat="1" applyFont="1" applyFill="1" applyBorder="1" applyAlignment="1" applyProtection="1">
      <alignment horizontal="center" vertical="center"/>
      <protection hidden="1" locked="0"/>
    </xf>
    <xf numFmtId="1" fontId="2" fillId="0" borderId="29" xfId="59" applyNumberFormat="1" applyFont="1" applyFill="1" applyBorder="1" applyAlignment="1" applyProtection="1">
      <alignment horizontal="center" vertical="center"/>
      <protection hidden="1" locked="0"/>
    </xf>
    <xf numFmtId="0" fontId="4" fillId="0" borderId="27" xfId="53" applyFill="1" applyBorder="1" applyAlignment="1" applyProtection="1">
      <alignment/>
      <protection hidden="1" locked="0"/>
    </xf>
    <xf numFmtId="0" fontId="2" fillId="0" borderId="28" xfId="59" applyFont="1" applyFill="1" applyBorder="1" applyAlignment="1" applyProtection="1">
      <alignment/>
      <protection hidden="1" locked="0"/>
    </xf>
    <xf numFmtId="0" fontId="2" fillId="0" borderId="29" xfId="59" applyFont="1" applyFill="1" applyBorder="1" applyAlignment="1" applyProtection="1">
      <alignment/>
      <protection hidden="1" locked="0"/>
    </xf>
    <xf numFmtId="0" fontId="3" fillId="0" borderId="28" xfId="59" applyFont="1" applyFill="1" applyBorder="1" applyAlignment="1">
      <alignment horizontal="left"/>
      <protection/>
    </xf>
    <xf numFmtId="0" fontId="3" fillId="0" borderId="29" xfId="59" applyFont="1" applyFill="1" applyBorder="1" applyAlignment="1">
      <alignment horizontal="left"/>
      <protection/>
    </xf>
    <xf numFmtId="0" fontId="3" fillId="0" borderId="0" xfId="59" applyFont="1" applyBorder="1" applyAlignment="1" applyProtection="1">
      <alignment horizontal="right"/>
      <protection hidden="1"/>
    </xf>
    <xf numFmtId="0" fontId="3" fillId="0" borderId="0" xfId="59" applyFont="1" applyBorder="1" applyAlignment="1" applyProtection="1">
      <alignment horizontal="center" vertical="top"/>
      <protection hidden="1"/>
    </xf>
    <xf numFmtId="0" fontId="3" fillId="0" borderId="0" xfId="59" applyFont="1" applyBorder="1" applyAlignment="1" applyProtection="1">
      <alignment horizontal="center"/>
      <protection hidden="1"/>
    </xf>
    <xf numFmtId="0" fontId="3" fillId="0" borderId="17" xfId="59" applyFont="1" applyBorder="1" applyAlignment="1" applyProtection="1">
      <alignment horizontal="center"/>
      <protection hidden="1"/>
    </xf>
    <xf numFmtId="0" fontId="2" fillId="0" borderId="28" xfId="59" applyFont="1" applyFill="1" applyBorder="1" applyAlignment="1" applyProtection="1">
      <alignment horizontal="left" vertical="center"/>
      <protection hidden="1" locked="0"/>
    </xf>
    <xf numFmtId="0" fontId="2" fillId="0" borderId="29" xfId="59" applyFont="1" applyFill="1" applyBorder="1" applyAlignment="1" applyProtection="1">
      <alignment horizontal="left" vertical="center"/>
      <protection hidden="1" locked="0"/>
    </xf>
    <xf numFmtId="0" fontId="3" fillId="0" borderId="0" xfId="59" applyFont="1" applyBorder="1" applyAlignment="1" applyProtection="1">
      <alignment horizontal="right" vertical="center"/>
      <protection hidden="1"/>
    </xf>
    <xf numFmtId="0" fontId="3" fillId="0" borderId="16" xfId="59" applyFont="1" applyBorder="1" applyAlignment="1" applyProtection="1">
      <alignment horizontal="center" vertical="center"/>
      <protection hidden="1"/>
    </xf>
    <xf numFmtId="0" fontId="3" fillId="0" borderId="0" xfId="59" applyFont="1" applyBorder="1" applyAlignment="1">
      <alignment horizontal="center" vertical="center"/>
      <protection/>
    </xf>
    <xf numFmtId="0" fontId="3" fillId="0" borderId="0" xfId="59" applyFont="1" applyBorder="1" applyAlignment="1">
      <alignment horizontal="center"/>
      <protection/>
    </xf>
    <xf numFmtId="0" fontId="3" fillId="0" borderId="0" xfId="59" applyFont="1" applyBorder="1" applyAlignment="1">
      <alignment horizontal="center" vertical="center"/>
      <protection/>
    </xf>
    <xf numFmtId="0" fontId="3" fillId="0" borderId="0" xfId="59" applyFont="1" applyBorder="1" applyAlignment="1">
      <alignment vertical="center"/>
      <protection/>
    </xf>
    <xf numFmtId="0" fontId="3" fillId="0" borderId="0" xfId="59" applyFont="1" applyBorder="1" applyAlignment="1">
      <alignment horizontal="center"/>
      <protection/>
    </xf>
    <xf numFmtId="0" fontId="3" fillId="0" borderId="25" xfId="59" applyFont="1" applyBorder="1" applyAlignment="1">
      <alignment horizontal="center"/>
      <protection/>
    </xf>
    <xf numFmtId="0" fontId="3" fillId="0" borderId="25" xfId="59" applyFont="1" applyBorder="1" applyAlignment="1" applyProtection="1">
      <alignment horizontal="right" wrapText="1"/>
      <protection hidden="1"/>
    </xf>
    <xf numFmtId="49" fontId="2" fillId="0" borderId="27" xfId="59" applyNumberFormat="1" applyFont="1" applyFill="1" applyBorder="1" applyAlignment="1" applyProtection="1">
      <alignment horizontal="left" vertical="center"/>
      <protection hidden="1" locked="0"/>
    </xf>
    <xf numFmtId="49" fontId="2" fillId="0" borderId="28" xfId="59" applyNumberFormat="1" applyFont="1" applyFill="1" applyBorder="1" applyAlignment="1" applyProtection="1">
      <alignment horizontal="left" vertical="center"/>
      <protection hidden="1" locked="0"/>
    </xf>
    <xf numFmtId="49" fontId="2" fillId="0" borderId="29" xfId="59" applyNumberFormat="1" applyFont="1" applyFill="1" applyBorder="1" applyAlignment="1" applyProtection="1">
      <alignment horizontal="left" vertical="center"/>
      <protection hidden="1" locked="0"/>
    </xf>
    <xf numFmtId="0" fontId="10" fillId="0" borderId="30" xfId="59" applyFont="1" applyBorder="1" applyAlignment="1">
      <alignment/>
      <protection/>
    </xf>
    <xf numFmtId="0" fontId="10" fillId="0" borderId="17" xfId="59" applyFont="1" applyBorder="1" applyAlignment="1">
      <alignment/>
      <protection/>
    </xf>
    <xf numFmtId="0" fontId="3" fillId="0" borderId="0" xfId="59" applyFont="1" applyBorder="1" applyAlignment="1" applyProtection="1">
      <alignment vertical="center"/>
      <protection hidden="1"/>
    </xf>
    <xf numFmtId="0" fontId="3" fillId="0" borderId="31" xfId="59" applyFont="1" applyBorder="1" applyAlignment="1" applyProtection="1">
      <alignment horizontal="center" vertical="top"/>
      <protection hidden="1"/>
    </xf>
    <xf numFmtId="0" fontId="3" fillId="0" borderId="31" xfId="59" applyFont="1" applyBorder="1" applyAlignment="1">
      <alignment horizontal="center"/>
      <protection/>
    </xf>
    <xf numFmtId="0" fontId="3" fillId="0" borderId="32" xfId="59" applyFont="1" applyBorder="1" applyAlignment="1">
      <alignment/>
      <protection/>
    </xf>
    <xf numFmtId="0" fontId="3" fillId="0" borderId="28" xfId="59" applyFont="1" applyFill="1" applyBorder="1" applyAlignment="1">
      <alignment/>
      <protection/>
    </xf>
    <xf numFmtId="0" fontId="3" fillId="0" borderId="29" xfId="59" applyFont="1" applyFill="1" applyBorder="1" applyAlignment="1">
      <alignment/>
      <protection/>
    </xf>
    <xf numFmtId="0" fontId="3" fillId="0" borderId="28" xfId="59" applyFont="1" applyFill="1" applyBorder="1" applyAlignment="1" applyProtection="1">
      <alignment horizontal="center" vertical="top"/>
      <protection hidden="1"/>
    </xf>
    <xf numFmtId="0" fontId="3" fillId="0" borderId="28" xfId="59" applyFont="1" applyFill="1" applyBorder="1" applyAlignment="1" applyProtection="1">
      <alignment horizontal="center"/>
      <protection hidden="1"/>
    </xf>
    <xf numFmtId="49" fontId="13" fillId="0" borderId="27" xfId="53" applyNumberFormat="1" applyFont="1" applyFill="1" applyBorder="1" applyAlignment="1" applyProtection="1">
      <alignment horizontal="left" vertical="center"/>
      <protection hidden="1" locked="0"/>
    </xf>
    <xf numFmtId="0" fontId="17" fillId="0" borderId="0" xfId="64" applyFont="1" applyBorder="1" applyAlignment="1" applyProtection="1">
      <alignment horizontal="left"/>
      <protection hidden="1"/>
    </xf>
    <xf numFmtId="0" fontId="18" fillId="0" borderId="0" xfId="64" applyFont="1" applyBorder="1" applyAlignment="1">
      <alignment/>
      <protection/>
    </xf>
    <xf numFmtId="0" fontId="14" fillId="0" borderId="0" xfId="64" applyFont="1" applyBorder="1" applyAlignment="1" applyProtection="1">
      <alignment horizontal="left"/>
      <protection hidden="1"/>
    </xf>
    <xf numFmtId="0" fontId="9" fillId="0" borderId="0" xfId="64" applyBorder="1" applyAlignment="1">
      <alignment/>
      <protection/>
    </xf>
    <xf numFmtId="0" fontId="9" fillId="0" borderId="25" xfId="64" applyBorder="1" applyAlignment="1">
      <alignment/>
      <protection/>
    </xf>
    <xf numFmtId="0" fontId="1" fillId="0" borderId="0" xfId="59" applyFont="1" applyBorder="1" applyAlignment="1" applyProtection="1">
      <alignment vertical="top" wrapText="1"/>
      <protection hidden="1"/>
    </xf>
    <xf numFmtId="0" fontId="6" fillId="36" borderId="27" xfId="59" applyFont="1" applyFill="1" applyBorder="1" applyAlignment="1" applyProtection="1">
      <alignment horizontal="right" vertical="center"/>
      <protection hidden="1" locked="0"/>
    </xf>
    <xf numFmtId="0" fontId="6" fillId="36" borderId="28" xfId="59" applyFont="1" applyFill="1" applyBorder="1" applyAlignment="1" applyProtection="1">
      <alignment horizontal="right" vertical="center"/>
      <protection hidden="1" locked="0"/>
    </xf>
    <xf numFmtId="0" fontId="6" fillId="36" borderId="29" xfId="59" applyFont="1" applyFill="1" applyBorder="1" applyAlignment="1" applyProtection="1">
      <alignment horizontal="right" vertical="center"/>
      <protection hidden="1" locked="0"/>
    </xf>
    <xf numFmtId="0" fontId="6" fillId="37" borderId="27" xfId="59" applyFont="1" applyFill="1" applyBorder="1" applyAlignment="1" applyProtection="1">
      <alignment horizontal="right" vertical="center"/>
      <protection hidden="1" locked="0"/>
    </xf>
    <xf numFmtId="0" fontId="1" fillId="38" borderId="28" xfId="59" applyFont="1" applyFill="1" applyBorder="1" applyAlignment="1">
      <alignment horizontal="right"/>
      <protection/>
    </xf>
    <xf numFmtId="49" fontId="6" fillId="37" borderId="27" xfId="59" applyNumberFormat="1" applyFont="1" applyFill="1" applyBorder="1" applyAlignment="1" applyProtection="1">
      <alignment horizontal="center" vertical="center"/>
      <protection hidden="1" locked="0"/>
    </xf>
    <xf numFmtId="49" fontId="6" fillId="38" borderId="29" xfId="59" applyNumberFormat="1" applyFont="1" applyFill="1" applyBorder="1" applyAlignment="1" applyProtection="1">
      <alignment horizontal="center" vertical="center"/>
      <protection hidden="1" locked="0"/>
    </xf>
    <xf numFmtId="0" fontId="6" fillId="37" borderId="28" xfId="59" applyFont="1" applyFill="1" applyBorder="1" applyAlignment="1" applyProtection="1">
      <alignment horizontal="right" vertical="center"/>
      <protection hidden="1" locked="0"/>
    </xf>
    <xf numFmtId="0" fontId="6" fillId="37" borderId="29" xfId="59" applyFont="1" applyFill="1" applyBorder="1" applyAlignment="1" applyProtection="1">
      <alignment horizontal="right" vertical="center"/>
      <protection hidden="1" locked="0"/>
    </xf>
    <xf numFmtId="0" fontId="3" fillId="0" borderId="0" xfId="59" applyFont="1" applyBorder="1" applyAlignment="1" applyProtection="1">
      <alignment vertical="top" wrapText="1"/>
      <protection hidden="1"/>
    </xf>
    <xf numFmtId="0" fontId="3" fillId="0" borderId="0" xfId="59" applyFont="1" applyBorder="1" applyAlignment="1" applyProtection="1">
      <alignment wrapText="1"/>
      <protection hidden="1"/>
    </xf>
    <xf numFmtId="0" fontId="8" fillId="0" borderId="0" xfId="0" applyFont="1" applyFill="1" applyBorder="1" applyAlignment="1">
      <alignment vertical="center" wrapText="1"/>
    </xf>
    <xf numFmtId="0" fontId="8" fillId="0" borderId="0" xfId="0" applyFont="1" applyFill="1" applyAlignment="1">
      <alignment vertical="center"/>
    </xf>
    <xf numFmtId="0" fontId="2" fillId="0" borderId="33" xfId="0" applyFont="1" applyFill="1" applyBorder="1" applyAlignment="1">
      <alignment horizontal="left" vertical="center" wrapText="1"/>
    </xf>
    <xf numFmtId="0" fontId="2" fillId="0" borderId="34"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2" fillId="0" borderId="36" xfId="0" applyFont="1" applyFill="1" applyBorder="1" applyAlignment="1">
      <alignment horizontal="left" vertical="center" wrapText="1"/>
    </xf>
    <xf numFmtId="0" fontId="0" fillId="0" borderId="36" xfId="0" applyFont="1" applyFill="1" applyBorder="1" applyAlignment="1">
      <alignment horizontal="left" vertical="center" wrapText="1"/>
    </xf>
    <xf numFmtId="0" fontId="0" fillId="0" borderId="37" xfId="0" applyFont="1" applyFill="1" applyBorder="1" applyAlignment="1">
      <alignment horizontal="left" vertical="center" wrapText="1"/>
    </xf>
    <xf numFmtId="0" fontId="2" fillId="0" borderId="38"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0" fillId="0" borderId="19" xfId="0" applyFont="1" applyFill="1" applyBorder="1" applyAlignment="1">
      <alignment vertical="center"/>
    </xf>
    <xf numFmtId="0" fontId="0" fillId="0" borderId="39" xfId="0" applyFont="1" applyFill="1" applyBorder="1" applyAlignment="1">
      <alignment vertical="center"/>
    </xf>
    <xf numFmtId="0" fontId="3" fillId="0" borderId="14"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40" xfId="0" applyFont="1" applyFill="1" applyBorder="1" applyAlignment="1">
      <alignment horizontal="left" vertical="center" wrapText="1"/>
    </xf>
    <xf numFmtId="0" fontId="2" fillId="0" borderId="41"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3" fillId="0" borderId="42"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19" fillId="0" borderId="0" xfId="0" applyFont="1" applyFill="1" applyBorder="1" applyAlignment="1">
      <alignment vertical="center" wrapText="1"/>
    </xf>
    <xf numFmtId="0" fontId="19" fillId="0" borderId="0" xfId="0" applyFont="1" applyFill="1" applyAlignment="1">
      <alignment vertical="center"/>
    </xf>
    <xf numFmtId="0" fontId="3" fillId="0" borderId="14" xfId="0" applyFont="1" applyFill="1" applyBorder="1" applyAlignment="1">
      <alignment horizontal="left" vertical="center" wrapText="1" indent="1"/>
    </xf>
    <xf numFmtId="0" fontId="3" fillId="0" borderId="40" xfId="0" applyFont="1" applyFill="1" applyBorder="1" applyAlignment="1">
      <alignment horizontal="left" vertical="center" wrapText="1" indent="1"/>
    </xf>
    <xf numFmtId="0" fontId="3" fillId="0" borderId="41" xfId="0" applyFont="1" applyFill="1" applyBorder="1" applyAlignment="1">
      <alignment horizontal="left" vertical="center" wrapText="1" indent="1"/>
    </xf>
    <xf numFmtId="0" fontId="2" fillId="0" borderId="39" xfId="0" applyFont="1" applyFill="1" applyBorder="1" applyAlignment="1">
      <alignment horizontal="left" vertical="center" wrapText="1"/>
    </xf>
    <xf numFmtId="0" fontId="2" fillId="0" borderId="23" xfId="0" applyFont="1" applyFill="1" applyBorder="1" applyAlignment="1">
      <alignment horizontal="left" vertical="center" wrapText="1"/>
    </xf>
    <xf numFmtId="0" fontId="2" fillId="0" borderId="42" xfId="0" applyFont="1" applyFill="1" applyBorder="1" applyAlignment="1">
      <alignment horizontal="left" vertical="center" wrapText="1"/>
    </xf>
    <xf numFmtId="0" fontId="2" fillId="0" borderId="43" xfId="0" applyFont="1" applyFill="1" applyBorder="1" applyAlignment="1">
      <alignment horizontal="left" vertical="center" wrapText="1"/>
    </xf>
    <xf numFmtId="0" fontId="0" fillId="0" borderId="36" xfId="0" applyFont="1" applyFill="1" applyBorder="1" applyAlignment="1">
      <alignment vertical="center"/>
    </xf>
    <xf numFmtId="0" fontId="0" fillId="0" borderId="37" xfId="0" applyFont="1" applyFill="1" applyBorder="1" applyAlignment="1">
      <alignment vertical="center"/>
    </xf>
    <xf numFmtId="0" fontId="6" fillId="0" borderId="20" xfId="0" applyFont="1" applyFill="1" applyBorder="1" applyAlignment="1" applyProtection="1">
      <alignment horizontal="center" vertical="center" wrapText="1"/>
      <protection hidden="1"/>
    </xf>
    <xf numFmtId="0" fontId="2" fillId="0" borderId="27"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10" fillId="0" borderId="0" xfId="0" applyFont="1" applyFill="1" applyBorder="1" applyAlignment="1" applyProtection="1">
      <alignment horizontal="center" vertical="center" wrapText="1"/>
      <protection hidden="1"/>
    </xf>
    <xf numFmtId="0" fontId="7" fillId="0" borderId="28" xfId="0" applyFont="1" applyFill="1" applyBorder="1" applyAlignment="1" applyProtection="1">
      <alignment horizontal="center" vertical="top" wrapText="1"/>
      <protection hidden="1"/>
    </xf>
    <xf numFmtId="0" fontId="7" fillId="0" borderId="22" xfId="0" applyFont="1" applyFill="1" applyBorder="1" applyAlignment="1" applyProtection="1">
      <alignment vertical="center" wrapText="1"/>
      <protection hidden="1"/>
    </xf>
    <xf numFmtId="0" fontId="7" fillId="0" borderId="36" xfId="0" applyFont="1" applyFill="1" applyBorder="1" applyAlignment="1" applyProtection="1">
      <alignment vertical="center" wrapText="1"/>
      <protection hidden="1"/>
    </xf>
    <xf numFmtId="0" fontId="7" fillId="0" borderId="37" xfId="0" applyFont="1" applyFill="1" applyBorder="1" applyAlignment="1" applyProtection="1">
      <alignment vertical="center" wrapText="1"/>
      <protection hidden="1"/>
    </xf>
    <xf numFmtId="0" fontId="2" fillId="0" borderId="22" xfId="0" applyFont="1" applyFill="1" applyBorder="1" applyAlignment="1" applyProtection="1">
      <alignment horizontal="center" vertical="center" wrapText="1"/>
      <protection hidden="1"/>
    </xf>
    <xf numFmtId="0" fontId="2" fillId="0" borderId="36" xfId="0" applyFont="1" applyFill="1" applyBorder="1" applyAlignment="1" applyProtection="1">
      <alignment horizontal="center" vertical="center" wrapText="1"/>
      <protection hidden="1"/>
    </xf>
    <xf numFmtId="0" fontId="2" fillId="0" borderId="37" xfId="0" applyFont="1" applyFill="1" applyBorder="1" applyAlignment="1" applyProtection="1">
      <alignment horizontal="center" vertical="center" wrapText="1"/>
      <protection hidden="1"/>
    </xf>
    <xf numFmtId="0" fontId="7" fillId="0" borderId="0" xfId="0" applyFont="1" applyFill="1" applyBorder="1" applyAlignment="1" applyProtection="1">
      <alignment horizontal="center" vertical="top" wrapText="1"/>
      <protection hidden="1"/>
    </xf>
    <xf numFmtId="0" fontId="2" fillId="0" borderId="23" xfId="0" applyFont="1" applyFill="1" applyBorder="1" applyAlignment="1">
      <alignment horizontal="left" vertical="center" wrapText="1" indent="1"/>
    </xf>
    <xf numFmtId="0" fontId="2" fillId="0" borderId="42" xfId="0" applyFont="1" applyFill="1" applyBorder="1" applyAlignment="1">
      <alignment horizontal="left" vertical="center" wrapText="1" indent="1"/>
    </xf>
    <xf numFmtId="0" fontId="2" fillId="0" borderId="43" xfId="0" applyFont="1" applyFill="1" applyBorder="1" applyAlignment="1">
      <alignment horizontal="left" vertical="center" wrapText="1" indent="1"/>
    </xf>
    <xf numFmtId="0" fontId="2" fillId="0" borderId="30"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 fillId="0" borderId="44" xfId="0" applyFont="1" applyFill="1" applyBorder="1" applyAlignment="1">
      <alignment horizontal="left" vertical="center" wrapText="1"/>
    </xf>
    <xf numFmtId="0" fontId="2" fillId="0" borderId="45" xfId="0" applyFont="1" applyFill="1" applyBorder="1" applyAlignment="1">
      <alignment horizontal="left" vertical="center" wrapText="1"/>
    </xf>
    <xf numFmtId="0" fontId="2" fillId="0" borderId="14" xfId="0" applyFont="1" applyFill="1" applyBorder="1" applyAlignment="1">
      <alignment horizontal="left" vertical="center" wrapText="1" indent="1"/>
    </xf>
    <xf numFmtId="0" fontId="2" fillId="0" borderId="40" xfId="0" applyFont="1" applyFill="1" applyBorder="1" applyAlignment="1">
      <alignment horizontal="left" vertical="center" wrapText="1" indent="1"/>
    </xf>
    <xf numFmtId="0" fontId="2" fillId="0" borderId="41" xfId="0" applyFont="1" applyFill="1" applyBorder="1" applyAlignment="1">
      <alignment horizontal="left" vertical="center" wrapText="1" indent="1"/>
    </xf>
    <xf numFmtId="0" fontId="3" fillId="0" borderId="33" xfId="0" applyFont="1" applyFill="1" applyBorder="1" applyAlignment="1">
      <alignment horizontal="left" vertical="center" wrapText="1" indent="1"/>
    </xf>
    <xf numFmtId="0" fontId="3" fillId="0" borderId="34" xfId="0" applyFont="1" applyFill="1" applyBorder="1" applyAlignment="1">
      <alignment horizontal="left" vertical="center" wrapText="1" indent="1"/>
    </xf>
    <xf numFmtId="0" fontId="3" fillId="0" borderId="35" xfId="0" applyFont="1" applyFill="1" applyBorder="1" applyAlignment="1">
      <alignment horizontal="left" vertical="center" wrapText="1" indent="1"/>
    </xf>
    <xf numFmtId="0" fontId="7" fillId="0" borderId="28" xfId="0" applyFont="1" applyFill="1" applyBorder="1" applyAlignment="1" applyProtection="1">
      <alignment horizontal="left" vertical="center" wrapText="1"/>
      <protection hidden="1"/>
    </xf>
    <xf numFmtId="0" fontId="2" fillId="0" borderId="21" xfId="0" applyFont="1" applyFill="1" applyBorder="1" applyAlignment="1" applyProtection="1">
      <alignment horizontal="center" vertical="center" wrapText="1"/>
      <protection hidden="1"/>
    </xf>
    <xf numFmtId="0" fontId="6" fillId="0" borderId="21" xfId="0" applyFont="1" applyFill="1" applyBorder="1" applyAlignment="1" applyProtection="1">
      <alignment horizontal="center" vertical="center" wrapText="1"/>
      <protection hidden="1"/>
    </xf>
    <xf numFmtId="0" fontId="0" fillId="0" borderId="36" xfId="0" applyFont="1" applyFill="1" applyBorder="1" applyAlignment="1">
      <alignment vertical="center" wrapText="1"/>
    </xf>
    <xf numFmtId="0" fontId="0" fillId="0" borderId="37" xfId="0" applyFont="1" applyFill="1" applyBorder="1" applyAlignment="1">
      <alignment vertical="center" wrapText="1"/>
    </xf>
    <xf numFmtId="0" fontId="6" fillId="0" borderId="21" xfId="0" applyFont="1" applyFill="1" applyBorder="1" applyAlignment="1">
      <alignment horizontal="center" vertical="center" wrapText="1"/>
    </xf>
    <xf numFmtId="0" fontId="6" fillId="0" borderId="22" xfId="0" applyFont="1" applyFill="1" applyBorder="1" applyAlignment="1" applyProtection="1">
      <alignment vertical="center" wrapText="1"/>
      <protection hidden="1"/>
    </xf>
    <xf numFmtId="0" fontId="6" fillId="0" borderId="36" xfId="0" applyFont="1" applyFill="1" applyBorder="1" applyAlignment="1" applyProtection="1">
      <alignment vertical="center" wrapText="1"/>
      <protection hidden="1"/>
    </xf>
    <xf numFmtId="0" fontId="6" fillId="0" borderId="37" xfId="0" applyFont="1" applyFill="1" applyBorder="1" applyAlignment="1" applyProtection="1">
      <alignment vertical="center" wrapText="1"/>
      <protection hidden="1"/>
    </xf>
    <xf numFmtId="0" fontId="10" fillId="0" borderId="0" xfId="0" applyFont="1" applyFill="1" applyBorder="1" applyAlignment="1">
      <alignment horizontal="center" vertical="center" wrapText="1"/>
    </xf>
    <xf numFmtId="0" fontId="7" fillId="0" borderId="28" xfId="0" applyFont="1" applyFill="1" applyBorder="1" applyAlignment="1">
      <alignment horizontal="center" vertical="top" wrapText="1"/>
    </xf>
    <xf numFmtId="0" fontId="2" fillId="0" borderId="21" xfId="0" applyFont="1" applyFill="1" applyBorder="1" applyAlignment="1">
      <alignment horizontal="center" vertical="center" wrapText="1"/>
    </xf>
    <xf numFmtId="0" fontId="0" fillId="0" borderId="42" xfId="0" applyFont="1" applyFill="1" applyBorder="1" applyAlignment="1">
      <alignment/>
    </xf>
    <xf numFmtId="0" fontId="0" fillId="0" borderId="43" xfId="0" applyFont="1" applyFill="1" applyBorder="1" applyAlignment="1">
      <alignment/>
    </xf>
    <xf numFmtId="0" fontId="0" fillId="0" borderId="40" xfId="0" applyFont="1" applyFill="1" applyBorder="1" applyAlignment="1">
      <alignment/>
    </xf>
    <xf numFmtId="0" fontId="0" fillId="0" borderId="41" xfId="0" applyFont="1" applyFill="1" applyBorder="1" applyAlignment="1">
      <alignment/>
    </xf>
    <xf numFmtId="0" fontId="6" fillId="0" borderId="20" xfId="0" applyFont="1" applyFill="1" applyBorder="1" applyAlignment="1">
      <alignment horizontal="center" vertical="center" wrapText="1"/>
    </xf>
    <xf numFmtId="0" fontId="6" fillId="0" borderId="21" xfId="0" applyFont="1" applyFill="1" applyBorder="1" applyAlignment="1" applyProtection="1">
      <alignment vertical="center" wrapText="1"/>
      <protection hidden="1"/>
    </xf>
    <xf numFmtId="0" fontId="7" fillId="0" borderId="0" xfId="0" applyFont="1" applyFill="1" applyBorder="1" applyAlignment="1">
      <alignment horizontal="center" vertical="top" wrapText="1"/>
    </xf>
    <xf numFmtId="0" fontId="7" fillId="0" borderId="0" xfId="64" applyFont="1" applyFill="1" applyBorder="1" applyAlignment="1" applyProtection="1">
      <alignment horizontal="center" vertical="center"/>
      <protection hidden="1"/>
    </xf>
    <xf numFmtId="14" fontId="7" fillId="0" borderId="0" xfId="64" applyNumberFormat="1" applyFont="1" applyFill="1" applyBorder="1" applyAlignment="1" applyProtection="1">
      <alignment horizontal="center" vertical="center"/>
      <protection hidden="1" locked="0"/>
    </xf>
    <xf numFmtId="0" fontId="0" fillId="0" borderId="0" xfId="64" applyFont="1" applyFill="1" applyBorder="1" applyAlignment="1">
      <alignment vertical="center"/>
      <protection/>
    </xf>
    <xf numFmtId="0" fontId="2" fillId="0" borderId="21" xfId="0" applyFont="1" applyFill="1" applyBorder="1" applyAlignment="1">
      <alignment horizontal="center" vertical="center" wrapText="1"/>
    </xf>
    <xf numFmtId="49" fontId="6" fillId="0" borderId="21" xfId="0" applyNumberFormat="1" applyFont="1" applyFill="1" applyBorder="1" applyAlignment="1">
      <alignment horizontal="center" vertical="center" wrapText="1"/>
    </xf>
    <xf numFmtId="0" fontId="3" fillId="0" borderId="14"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40"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3" fillId="0" borderId="42" xfId="0" applyFont="1" applyFill="1" applyBorder="1" applyAlignment="1">
      <alignment horizontal="left" vertical="center" wrapText="1"/>
    </xf>
    <xf numFmtId="0" fontId="1" fillId="0" borderId="17" xfId="0" applyFont="1" applyFill="1" applyBorder="1" applyAlignment="1">
      <alignment horizontal="left" vertical="center" wrapText="1"/>
    </xf>
    <xf numFmtId="0" fontId="1" fillId="0" borderId="17" xfId="0" applyFont="1" applyFill="1" applyBorder="1" applyAlignment="1">
      <alignment vertical="center" wrapText="1"/>
    </xf>
    <xf numFmtId="0" fontId="10" fillId="0" borderId="0" xfId="64" applyFont="1" applyFill="1" applyBorder="1" applyAlignment="1">
      <alignment horizontal="center" vertical="center" wrapText="1"/>
      <protection/>
    </xf>
    <xf numFmtId="0" fontId="0" fillId="0" borderId="0" xfId="0" applyFont="1" applyFill="1" applyBorder="1" applyAlignment="1">
      <alignment horizontal="center" vertical="center" wrapText="1"/>
    </xf>
    <xf numFmtId="0" fontId="2" fillId="0" borderId="22" xfId="0" applyFont="1" applyFill="1" applyBorder="1" applyAlignment="1">
      <alignment horizontal="left" vertical="center" wrapText="1"/>
    </xf>
    <xf numFmtId="0" fontId="2" fillId="0" borderId="36" xfId="0" applyFont="1" applyFill="1" applyBorder="1" applyAlignment="1">
      <alignment horizontal="left" vertical="center" wrapText="1"/>
    </xf>
    <xf numFmtId="0" fontId="0" fillId="0" borderId="36" xfId="0" applyFont="1" applyFill="1" applyBorder="1" applyAlignment="1">
      <alignment vertical="center" wrapText="1"/>
    </xf>
    <xf numFmtId="0" fontId="0" fillId="0" borderId="37" xfId="0" applyFont="1" applyFill="1" applyBorder="1" applyAlignment="1">
      <alignment vertical="center" wrapText="1"/>
    </xf>
    <xf numFmtId="0" fontId="0" fillId="34" borderId="0" xfId="57" applyFont="1" applyFill="1" applyBorder="1" applyAlignment="1" applyProtection="1">
      <alignment horizontal="left" vertical="top" wrapText="1"/>
      <protection locked="0"/>
    </xf>
    <xf numFmtId="0" fontId="0" fillId="34" borderId="0" xfId="58" applyFont="1" applyFill="1" applyBorder="1" applyAlignment="1" applyProtection="1">
      <alignment horizontal="left" vertical="top" wrapText="1"/>
      <protection locked="0"/>
    </xf>
    <xf numFmtId="0" fontId="56" fillId="0" borderId="0" xfId="57" applyFont="1" applyFill="1" applyBorder="1" applyAlignment="1" applyProtection="1">
      <alignment horizontal="left" vertical="top" wrapText="1"/>
      <protection locked="0"/>
    </xf>
    <xf numFmtId="0" fontId="10" fillId="0" borderId="0" xfId="64" applyFont="1" applyAlignment="1">
      <alignment/>
      <protection/>
    </xf>
    <xf numFmtId="0" fontId="16" fillId="0" borderId="0" xfId="64" applyFont="1" applyBorder="1" applyAlignment="1">
      <alignment horizontal="justify" vertical="top" wrapText="1"/>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TFI-FIN" xfId="57"/>
    <cellStyle name="Normal_TFI-FIN 2" xfId="58"/>
    <cellStyle name="Normal_TFI-POD" xfId="59"/>
    <cellStyle name="Note" xfId="60"/>
    <cellStyle name="Obično_Knjiga2" xfId="61"/>
    <cellStyle name="Output" xfId="62"/>
    <cellStyle name="Percent" xfId="63"/>
    <cellStyle name="Style 1" xfId="64"/>
    <cellStyle name="Title" xfId="65"/>
    <cellStyle name="Total" xfId="66"/>
    <cellStyle name="Warning Text" xfId="67"/>
  </cellStyles>
  <dxfs count="2">
    <dxf>
      <font>
        <color indexed="9"/>
      </font>
      <fill>
        <patternFill patternType="solid">
          <bgColor indexed="10"/>
        </patternFill>
      </fill>
    </dxf>
    <dxf>
      <font>
        <color indexed="9"/>
      </font>
      <fill>
        <patternFill patternType="solid">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h@autohrvatska.hr" TargetMode="External" /><Relationship Id="rId2" Type="http://schemas.openxmlformats.org/officeDocument/2006/relationships/hyperlink" Target="http://www.autohrvatska.hr/"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L73"/>
  <sheetViews>
    <sheetView tabSelected="1" view="pageBreakPreview" zoomScale="110" zoomScaleSheetLayoutView="110" zoomScalePageLayoutView="0" workbookViewId="0" topLeftCell="A1">
      <selection activeCell="B67" sqref="B67:H67"/>
    </sheetView>
  </sheetViews>
  <sheetFormatPr defaultColWidth="9.140625" defaultRowHeight="12.75"/>
  <cols>
    <col min="1" max="1" width="10.28125" style="11" customWidth="1"/>
    <col min="2" max="2" width="13.00390625" style="11" customWidth="1"/>
    <col min="3" max="3" width="9.140625" style="11" customWidth="1"/>
    <col min="4" max="4" width="10.7109375" style="11" customWidth="1"/>
    <col min="5" max="5" width="13.421875" style="11" customWidth="1"/>
    <col min="6" max="6" width="9.140625" style="11" customWidth="1"/>
    <col min="7" max="7" width="15.140625" style="11" customWidth="1"/>
    <col min="8" max="8" width="19.28125" style="11" customWidth="1"/>
    <col min="9" max="9" width="14.421875" style="11" customWidth="1"/>
    <col min="10" max="16384" width="9.140625" style="11" customWidth="1"/>
  </cols>
  <sheetData>
    <row r="1" spans="1:12" ht="15.75">
      <c r="A1" s="196" t="s">
        <v>248</v>
      </c>
      <c r="B1" s="197"/>
      <c r="C1" s="197"/>
      <c r="D1" s="78"/>
      <c r="E1" s="78"/>
      <c r="F1" s="78"/>
      <c r="G1" s="78"/>
      <c r="H1" s="78"/>
      <c r="I1" s="79"/>
      <c r="J1" s="10"/>
      <c r="K1" s="10"/>
      <c r="L1" s="10"/>
    </row>
    <row r="2" spans="1:12" ht="12.75">
      <c r="A2" s="158" t="s">
        <v>249</v>
      </c>
      <c r="B2" s="159"/>
      <c r="C2" s="159"/>
      <c r="D2" s="160"/>
      <c r="E2" s="109">
        <v>43101</v>
      </c>
      <c r="F2" s="12"/>
      <c r="G2" s="13" t="s">
        <v>250</v>
      </c>
      <c r="H2" s="109">
        <v>43373</v>
      </c>
      <c r="I2" s="80"/>
      <c r="J2" s="10"/>
      <c r="K2" s="10"/>
      <c r="L2" s="10"/>
    </row>
    <row r="3" spans="1:12" ht="12.75">
      <c r="A3" s="81"/>
      <c r="B3" s="14"/>
      <c r="C3" s="14"/>
      <c r="D3" s="14"/>
      <c r="E3" s="15"/>
      <c r="F3" s="15"/>
      <c r="G3" s="14"/>
      <c r="H3" s="14"/>
      <c r="I3" s="82"/>
      <c r="J3" s="10"/>
      <c r="K3" s="10"/>
      <c r="L3" s="10"/>
    </row>
    <row r="4" spans="1:12" ht="15">
      <c r="A4" s="161" t="s">
        <v>314</v>
      </c>
      <c r="B4" s="162"/>
      <c r="C4" s="162"/>
      <c r="D4" s="162"/>
      <c r="E4" s="162"/>
      <c r="F4" s="162"/>
      <c r="G4" s="162"/>
      <c r="H4" s="162"/>
      <c r="I4" s="163"/>
      <c r="J4" s="10"/>
      <c r="K4" s="10"/>
      <c r="L4" s="10"/>
    </row>
    <row r="5" spans="1:12" ht="12.75">
      <c r="A5" s="83"/>
      <c r="B5" s="16"/>
      <c r="C5" s="16"/>
      <c r="D5" s="16"/>
      <c r="E5" s="17"/>
      <c r="F5" s="84"/>
      <c r="G5" s="18"/>
      <c r="H5" s="19"/>
      <c r="I5" s="85"/>
      <c r="J5" s="10"/>
      <c r="K5" s="10"/>
      <c r="L5" s="10"/>
    </row>
    <row r="6" spans="1:12" ht="12.75">
      <c r="A6" s="164" t="s">
        <v>251</v>
      </c>
      <c r="B6" s="165"/>
      <c r="C6" s="156" t="s">
        <v>320</v>
      </c>
      <c r="D6" s="157"/>
      <c r="E6" s="26"/>
      <c r="F6" s="26"/>
      <c r="G6" s="26"/>
      <c r="H6" s="26"/>
      <c r="I6" s="86"/>
      <c r="J6" s="10"/>
      <c r="K6" s="10"/>
      <c r="L6" s="10"/>
    </row>
    <row r="7" spans="1:12" ht="12.75">
      <c r="A7" s="87"/>
      <c r="B7" s="22"/>
      <c r="C7" s="16"/>
      <c r="D7" s="16"/>
      <c r="E7" s="26"/>
      <c r="F7" s="26"/>
      <c r="G7" s="26"/>
      <c r="H7" s="26"/>
      <c r="I7" s="86"/>
      <c r="J7" s="10"/>
      <c r="K7" s="10"/>
      <c r="L7" s="10"/>
    </row>
    <row r="8" spans="1:12" ht="12.75">
      <c r="A8" s="166" t="s">
        <v>252</v>
      </c>
      <c r="B8" s="167"/>
      <c r="C8" s="156" t="s">
        <v>321</v>
      </c>
      <c r="D8" s="157"/>
      <c r="E8" s="26"/>
      <c r="F8" s="26"/>
      <c r="G8" s="26"/>
      <c r="H8" s="26"/>
      <c r="I8" s="88"/>
      <c r="J8" s="10"/>
      <c r="K8" s="10"/>
      <c r="L8" s="10"/>
    </row>
    <row r="9" spans="1:12" ht="12.75">
      <c r="A9" s="89"/>
      <c r="B9" s="43"/>
      <c r="C9" s="20"/>
      <c r="D9" s="25"/>
      <c r="E9" s="16"/>
      <c r="F9" s="16"/>
      <c r="G9" s="16"/>
      <c r="H9" s="16"/>
      <c r="I9" s="88"/>
      <c r="J9" s="10"/>
      <c r="K9" s="10"/>
      <c r="L9" s="10"/>
    </row>
    <row r="10" spans="1:12" ht="12.75">
      <c r="A10" s="153" t="s">
        <v>253</v>
      </c>
      <c r="B10" s="154"/>
      <c r="C10" s="156" t="s">
        <v>322</v>
      </c>
      <c r="D10" s="157"/>
      <c r="E10" s="16"/>
      <c r="F10" s="16"/>
      <c r="G10" s="16"/>
      <c r="H10" s="16"/>
      <c r="I10" s="88"/>
      <c r="J10" s="10"/>
      <c r="K10" s="10"/>
      <c r="L10" s="10"/>
    </row>
    <row r="11" spans="1:12" ht="12.75">
      <c r="A11" s="155"/>
      <c r="B11" s="154"/>
      <c r="C11" s="16"/>
      <c r="D11" s="16"/>
      <c r="E11" s="16"/>
      <c r="F11" s="16"/>
      <c r="G11" s="16"/>
      <c r="H11" s="16"/>
      <c r="I11" s="88"/>
      <c r="J11" s="10"/>
      <c r="K11" s="10"/>
      <c r="L11" s="10"/>
    </row>
    <row r="12" spans="1:12" ht="12.75">
      <c r="A12" s="164" t="s">
        <v>254</v>
      </c>
      <c r="B12" s="165"/>
      <c r="C12" s="168" t="s">
        <v>323</v>
      </c>
      <c r="D12" s="169"/>
      <c r="E12" s="169"/>
      <c r="F12" s="169"/>
      <c r="G12" s="169"/>
      <c r="H12" s="169"/>
      <c r="I12" s="170"/>
      <c r="J12" s="10"/>
      <c r="K12" s="10"/>
      <c r="L12" s="10"/>
    </row>
    <row r="13" spans="1:12" ht="12.75">
      <c r="A13" s="87"/>
      <c r="B13" s="22"/>
      <c r="C13" s="21"/>
      <c r="D13" s="16"/>
      <c r="E13" s="16"/>
      <c r="F13" s="16"/>
      <c r="G13" s="16"/>
      <c r="H13" s="16"/>
      <c r="I13" s="88"/>
      <c r="J13" s="10"/>
      <c r="K13" s="10"/>
      <c r="L13" s="10"/>
    </row>
    <row r="14" spans="1:12" ht="12.75">
      <c r="A14" s="164" t="s">
        <v>255</v>
      </c>
      <c r="B14" s="165"/>
      <c r="C14" s="171">
        <v>10000</v>
      </c>
      <c r="D14" s="172"/>
      <c r="E14" s="16"/>
      <c r="F14" s="168" t="s">
        <v>324</v>
      </c>
      <c r="G14" s="169"/>
      <c r="H14" s="169"/>
      <c r="I14" s="170"/>
      <c r="J14" s="10"/>
      <c r="K14" s="10"/>
      <c r="L14" s="10"/>
    </row>
    <row r="15" spans="1:12" ht="12.75">
      <c r="A15" s="87"/>
      <c r="B15" s="22"/>
      <c r="C15" s="16"/>
      <c r="D15" s="16"/>
      <c r="E15" s="16"/>
      <c r="F15" s="16"/>
      <c r="G15" s="16"/>
      <c r="H15" s="16"/>
      <c r="I15" s="88"/>
      <c r="J15" s="10"/>
      <c r="K15" s="10"/>
      <c r="L15" s="10"/>
    </row>
    <row r="16" spans="1:12" ht="12.75">
      <c r="A16" s="164" t="s">
        <v>256</v>
      </c>
      <c r="B16" s="165"/>
      <c r="C16" s="168" t="s">
        <v>325</v>
      </c>
      <c r="D16" s="169"/>
      <c r="E16" s="169"/>
      <c r="F16" s="169"/>
      <c r="G16" s="169"/>
      <c r="H16" s="169"/>
      <c r="I16" s="170"/>
      <c r="J16" s="10"/>
      <c r="K16" s="10"/>
      <c r="L16" s="10"/>
    </row>
    <row r="17" spans="1:12" ht="12.75">
      <c r="A17" s="87"/>
      <c r="B17" s="22"/>
      <c r="C17" s="16"/>
      <c r="D17" s="16"/>
      <c r="E17" s="16"/>
      <c r="F17" s="16"/>
      <c r="G17" s="16"/>
      <c r="H17" s="16"/>
      <c r="I17" s="88"/>
      <c r="J17" s="10"/>
      <c r="K17" s="10"/>
      <c r="L17" s="10"/>
    </row>
    <row r="18" spans="1:12" ht="12.75">
      <c r="A18" s="164" t="s">
        <v>257</v>
      </c>
      <c r="B18" s="165"/>
      <c r="C18" s="173" t="s">
        <v>326</v>
      </c>
      <c r="D18" s="174"/>
      <c r="E18" s="174"/>
      <c r="F18" s="174"/>
      <c r="G18" s="174"/>
      <c r="H18" s="174"/>
      <c r="I18" s="175"/>
      <c r="J18" s="10"/>
      <c r="K18" s="10"/>
      <c r="L18" s="10"/>
    </row>
    <row r="19" spans="1:12" ht="12.75">
      <c r="A19" s="87"/>
      <c r="B19" s="22"/>
      <c r="C19" s="21"/>
      <c r="D19" s="16"/>
      <c r="E19" s="16"/>
      <c r="F19" s="16"/>
      <c r="G19" s="16"/>
      <c r="H19" s="16"/>
      <c r="I19" s="88"/>
      <c r="J19" s="10"/>
      <c r="K19" s="10"/>
      <c r="L19" s="10"/>
    </row>
    <row r="20" spans="1:12" ht="12.75">
      <c r="A20" s="164" t="s">
        <v>258</v>
      </c>
      <c r="B20" s="165"/>
      <c r="C20" s="173" t="s">
        <v>327</v>
      </c>
      <c r="D20" s="174"/>
      <c r="E20" s="174"/>
      <c r="F20" s="174"/>
      <c r="G20" s="174"/>
      <c r="H20" s="174"/>
      <c r="I20" s="175"/>
      <c r="J20" s="10"/>
      <c r="K20" s="10"/>
      <c r="L20" s="10"/>
    </row>
    <row r="21" spans="1:12" ht="12.75">
      <c r="A21" s="87"/>
      <c r="B21" s="22"/>
      <c r="C21" s="21"/>
      <c r="D21" s="16"/>
      <c r="E21" s="16"/>
      <c r="F21" s="16"/>
      <c r="G21" s="16"/>
      <c r="H21" s="16"/>
      <c r="I21" s="88"/>
      <c r="J21" s="10"/>
      <c r="K21" s="10"/>
      <c r="L21" s="10"/>
    </row>
    <row r="22" spans="1:12" ht="12.75">
      <c r="A22" s="164" t="s">
        <v>259</v>
      </c>
      <c r="B22" s="165"/>
      <c r="C22" s="110">
        <v>133</v>
      </c>
      <c r="D22" s="168" t="s">
        <v>324</v>
      </c>
      <c r="E22" s="176"/>
      <c r="F22" s="177"/>
      <c r="G22" s="164"/>
      <c r="H22" s="178"/>
      <c r="I22" s="90"/>
      <c r="J22" s="10"/>
      <c r="K22" s="10"/>
      <c r="L22" s="10"/>
    </row>
    <row r="23" spans="1:12" ht="12.75">
      <c r="A23" s="87"/>
      <c r="B23" s="22"/>
      <c r="C23" s="16"/>
      <c r="D23" s="23"/>
      <c r="E23" s="23"/>
      <c r="F23" s="23"/>
      <c r="G23" s="23"/>
      <c r="H23" s="16"/>
      <c r="I23" s="88"/>
      <c r="J23" s="10"/>
      <c r="K23" s="10"/>
      <c r="L23" s="10"/>
    </row>
    <row r="24" spans="1:12" ht="12.75">
      <c r="A24" s="164" t="s">
        <v>260</v>
      </c>
      <c r="B24" s="165"/>
      <c r="C24" s="110">
        <v>21</v>
      </c>
      <c r="D24" s="168" t="s">
        <v>328</v>
      </c>
      <c r="E24" s="176"/>
      <c r="F24" s="176"/>
      <c r="G24" s="177"/>
      <c r="H24" s="44" t="s">
        <v>261</v>
      </c>
      <c r="I24" s="111">
        <v>690</v>
      </c>
      <c r="J24" s="10"/>
      <c r="K24" s="10"/>
      <c r="L24" s="10"/>
    </row>
    <row r="25" spans="1:12" ht="12.75">
      <c r="A25" s="87"/>
      <c r="B25" s="22"/>
      <c r="C25" s="16"/>
      <c r="D25" s="23"/>
      <c r="E25" s="23"/>
      <c r="F25" s="23"/>
      <c r="G25" s="22"/>
      <c r="H25" s="22" t="s">
        <v>315</v>
      </c>
      <c r="I25" s="91"/>
      <c r="J25" s="10"/>
      <c r="K25" s="10"/>
      <c r="L25" s="10"/>
    </row>
    <row r="26" spans="1:12" ht="12.75">
      <c r="A26" s="164" t="s">
        <v>262</v>
      </c>
      <c r="B26" s="165"/>
      <c r="C26" s="112" t="s">
        <v>329</v>
      </c>
      <c r="D26" s="24"/>
      <c r="E26" s="28"/>
      <c r="F26" s="23"/>
      <c r="G26" s="184" t="s">
        <v>263</v>
      </c>
      <c r="H26" s="165"/>
      <c r="I26" s="113" t="s">
        <v>330</v>
      </c>
      <c r="J26" s="10"/>
      <c r="K26" s="10"/>
      <c r="L26" s="10"/>
    </row>
    <row r="27" spans="1:12" ht="12.75">
      <c r="A27" s="87"/>
      <c r="B27" s="22"/>
      <c r="C27" s="16"/>
      <c r="D27" s="23"/>
      <c r="E27" s="23"/>
      <c r="F27" s="23"/>
      <c r="G27" s="23"/>
      <c r="H27" s="16"/>
      <c r="I27" s="92"/>
      <c r="J27" s="10"/>
      <c r="K27" s="10"/>
      <c r="L27" s="10"/>
    </row>
    <row r="28" spans="1:12" ht="12.75">
      <c r="A28" s="185" t="s">
        <v>264</v>
      </c>
      <c r="B28" s="186"/>
      <c r="C28" s="187"/>
      <c r="D28" s="187"/>
      <c r="E28" s="188" t="s">
        <v>265</v>
      </c>
      <c r="F28" s="189"/>
      <c r="G28" s="189"/>
      <c r="H28" s="190" t="s">
        <v>266</v>
      </c>
      <c r="I28" s="191"/>
      <c r="J28" s="10"/>
      <c r="K28" s="10"/>
      <c r="L28" s="10"/>
    </row>
    <row r="29" spans="1:12" s="120" customFormat="1" ht="12.75">
      <c r="A29" s="114"/>
      <c r="B29" s="115"/>
      <c r="C29" s="116"/>
      <c r="D29" s="212"/>
      <c r="E29" s="212"/>
      <c r="F29" s="212"/>
      <c r="G29" s="212"/>
      <c r="H29" s="117"/>
      <c r="I29" s="118"/>
      <c r="J29" s="119"/>
      <c r="K29" s="119"/>
      <c r="L29" s="119"/>
    </row>
    <row r="30" spans="1:12" s="120" customFormat="1" ht="13.5" customHeight="1">
      <c r="A30" s="213" t="s">
        <v>331</v>
      </c>
      <c r="B30" s="214"/>
      <c r="C30" s="214"/>
      <c r="D30" s="215"/>
      <c r="E30" s="216" t="s">
        <v>324</v>
      </c>
      <c r="F30" s="217"/>
      <c r="G30" s="217"/>
      <c r="H30" s="218" t="s">
        <v>332</v>
      </c>
      <c r="I30" s="219"/>
      <c r="J30" s="119"/>
      <c r="K30" s="119"/>
      <c r="L30" s="119"/>
    </row>
    <row r="31" spans="1:12" s="120" customFormat="1" ht="13.5" customHeight="1">
      <c r="A31" s="121"/>
      <c r="B31" s="122"/>
      <c r="C31" s="122"/>
      <c r="D31" s="123"/>
      <c r="E31" s="115"/>
      <c r="F31" s="124"/>
      <c r="G31" s="115"/>
      <c r="H31" s="117"/>
      <c r="I31" s="125"/>
      <c r="J31" s="119"/>
      <c r="K31" s="119"/>
      <c r="L31" s="119"/>
    </row>
    <row r="32" spans="1:12" s="120" customFormat="1" ht="13.5" customHeight="1">
      <c r="A32" s="213" t="s">
        <v>333</v>
      </c>
      <c r="B32" s="214"/>
      <c r="C32" s="214"/>
      <c r="D32" s="215"/>
      <c r="E32" s="216" t="s">
        <v>324</v>
      </c>
      <c r="F32" s="217"/>
      <c r="G32" s="217"/>
      <c r="H32" s="218" t="s">
        <v>334</v>
      </c>
      <c r="I32" s="219"/>
      <c r="J32" s="119"/>
      <c r="K32" s="119"/>
      <c r="L32" s="119"/>
    </row>
    <row r="33" spans="1:12" s="120" customFormat="1" ht="13.5" customHeight="1">
      <c r="A33" s="121"/>
      <c r="B33" s="122"/>
      <c r="C33" s="122"/>
      <c r="D33" s="123"/>
      <c r="E33" s="115"/>
      <c r="F33" s="124"/>
      <c r="G33" s="115"/>
      <c r="H33" s="117"/>
      <c r="I33" s="125"/>
      <c r="J33" s="119"/>
      <c r="K33" s="119"/>
      <c r="L33" s="119"/>
    </row>
    <row r="34" spans="1:12" s="120" customFormat="1" ht="13.5" customHeight="1">
      <c r="A34" s="213" t="s">
        <v>335</v>
      </c>
      <c r="B34" s="214"/>
      <c r="C34" s="214"/>
      <c r="D34" s="215"/>
      <c r="E34" s="216" t="s">
        <v>324</v>
      </c>
      <c r="F34" s="217"/>
      <c r="G34" s="217"/>
      <c r="H34" s="218" t="s">
        <v>336</v>
      </c>
      <c r="I34" s="219"/>
      <c r="J34" s="119"/>
      <c r="K34" s="119"/>
      <c r="L34" s="119"/>
    </row>
    <row r="35" spans="1:12" s="120" customFormat="1" ht="13.5" customHeight="1">
      <c r="A35" s="121"/>
      <c r="B35" s="122"/>
      <c r="C35" s="122"/>
      <c r="D35" s="123"/>
      <c r="E35" s="115"/>
      <c r="F35" s="124"/>
      <c r="G35" s="115"/>
      <c r="H35" s="117"/>
      <c r="I35" s="125"/>
      <c r="J35" s="119"/>
      <c r="K35" s="119"/>
      <c r="L35" s="119"/>
    </row>
    <row r="36" spans="1:12" s="120" customFormat="1" ht="13.5" customHeight="1">
      <c r="A36" s="213" t="s">
        <v>337</v>
      </c>
      <c r="B36" s="214"/>
      <c r="C36" s="214"/>
      <c r="D36" s="215"/>
      <c r="E36" s="216" t="s">
        <v>324</v>
      </c>
      <c r="F36" s="217"/>
      <c r="G36" s="217"/>
      <c r="H36" s="218" t="s">
        <v>338</v>
      </c>
      <c r="I36" s="219"/>
      <c r="J36" s="119"/>
      <c r="K36" s="119"/>
      <c r="L36" s="119"/>
    </row>
    <row r="37" spans="1:12" s="120" customFormat="1" ht="13.5" customHeight="1">
      <c r="A37" s="126"/>
      <c r="B37" s="127"/>
      <c r="C37" s="127"/>
      <c r="D37" s="127"/>
      <c r="E37" s="128"/>
      <c r="F37" s="127"/>
      <c r="G37" s="127"/>
      <c r="H37" s="129"/>
      <c r="I37" s="130"/>
      <c r="J37" s="119"/>
      <c r="K37" s="119"/>
      <c r="L37" s="119"/>
    </row>
    <row r="38" spans="1:12" s="120" customFormat="1" ht="13.5" customHeight="1">
      <c r="A38" s="216" t="s">
        <v>339</v>
      </c>
      <c r="B38" s="220"/>
      <c r="C38" s="220"/>
      <c r="D38" s="221"/>
      <c r="E38" s="216" t="s">
        <v>324</v>
      </c>
      <c r="F38" s="217"/>
      <c r="G38" s="217"/>
      <c r="H38" s="218" t="s">
        <v>340</v>
      </c>
      <c r="I38" s="219"/>
      <c r="J38" s="119"/>
      <c r="K38" s="119"/>
      <c r="L38" s="119"/>
    </row>
    <row r="39" spans="1:12" s="120" customFormat="1" ht="13.5" customHeight="1">
      <c r="A39" s="126"/>
      <c r="B39" s="127"/>
      <c r="C39" s="127"/>
      <c r="D39" s="127"/>
      <c r="E39" s="128"/>
      <c r="F39" s="127"/>
      <c r="G39" s="127"/>
      <c r="H39" s="129"/>
      <c r="I39" s="130"/>
      <c r="J39" s="119"/>
      <c r="K39" s="119"/>
      <c r="L39" s="119"/>
    </row>
    <row r="40" spans="1:12" s="120" customFormat="1" ht="13.5" customHeight="1">
      <c r="A40" s="216" t="s">
        <v>341</v>
      </c>
      <c r="B40" s="220"/>
      <c r="C40" s="220"/>
      <c r="D40" s="221"/>
      <c r="E40" s="216" t="s">
        <v>324</v>
      </c>
      <c r="F40" s="217"/>
      <c r="G40" s="217"/>
      <c r="H40" s="218">
        <v>4702484</v>
      </c>
      <c r="I40" s="219"/>
      <c r="J40" s="119"/>
      <c r="K40" s="119"/>
      <c r="L40" s="119"/>
    </row>
    <row r="41" spans="1:12" s="120" customFormat="1" ht="13.5" customHeight="1">
      <c r="A41" s="126"/>
      <c r="B41" s="127"/>
      <c r="C41" s="127"/>
      <c r="D41" s="127"/>
      <c r="E41" s="128"/>
      <c r="F41" s="127"/>
      <c r="G41" s="127"/>
      <c r="H41" s="129"/>
      <c r="I41" s="130"/>
      <c r="J41" s="119"/>
      <c r="K41" s="119"/>
      <c r="L41" s="119"/>
    </row>
    <row r="42" spans="1:12" s="120" customFormat="1" ht="13.5" customHeight="1">
      <c r="A42" s="216" t="s">
        <v>342</v>
      </c>
      <c r="B42" s="220"/>
      <c r="C42" s="220"/>
      <c r="D42" s="221"/>
      <c r="E42" s="216" t="s">
        <v>343</v>
      </c>
      <c r="F42" s="217"/>
      <c r="G42" s="217"/>
      <c r="H42" s="218" t="s">
        <v>344</v>
      </c>
      <c r="I42" s="219"/>
      <c r="J42" s="119"/>
      <c r="K42" s="119"/>
      <c r="L42" s="119"/>
    </row>
    <row r="43" spans="1:12" s="120" customFormat="1" ht="13.5" customHeight="1">
      <c r="A43" s="126"/>
      <c r="B43" s="127"/>
      <c r="C43" s="127"/>
      <c r="D43" s="127"/>
      <c r="E43" s="128"/>
      <c r="F43" s="127"/>
      <c r="G43" s="127"/>
      <c r="H43" s="129"/>
      <c r="I43" s="130"/>
      <c r="J43" s="119"/>
      <c r="K43" s="119"/>
      <c r="L43" s="119"/>
    </row>
    <row r="44" spans="1:12" s="120" customFormat="1" ht="13.5" customHeight="1">
      <c r="A44" s="216" t="s">
        <v>345</v>
      </c>
      <c r="B44" s="220"/>
      <c r="C44" s="220"/>
      <c r="D44" s="221"/>
      <c r="E44" s="216" t="s">
        <v>343</v>
      </c>
      <c r="F44" s="217"/>
      <c r="G44" s="217"/>
      <c r="H44" s="218" t="s">
        <v>346</v>
      </c>
      <c r="I44" s="219"/>
      <c r="J44" s="119"/>
      <c r="K44" s="119"/>
      <c r="L44" s="119"/>
    </row>
    <row r="45" spans="1:12" s="120" customFormat="1" ht="13.5" customHeight="1">
      <c r="A45" s="126"/>
      <c r="B45" s="127"/>
      <c r="C45" s="127"/>
      <c r="D45" s="127"/>
      <c r="E45" s="128"/>
      <c r="F45" s="127"/>
      <c r="G45" s="127"/>
      <c r="H45" s="129"/>
      <c r="I45" s="130"/>
      <c r="J45" s="119"/>
      <c r="K45" s="119"/>
      <c r="L45" s="119"/>
    </row>
    <row r="46" spans="1:12" s="120" customFormat="1" ht="13.5" customHeight="1">
      <c r="A46" s="216" t="s">
        <v>347</v>
      </c>
      <c r="B46" s="220"/>
      <c r="C46" s="220"/>
      <c r="D46" s="221"/>
      <c r="E46" s="216" t="s">
        <v>348</v>
      </c>
      <c r="F46" s="217"/>
      <c r="G46" s="217"/>
      <c r="H46" s="218" t="s">
        <v>349</v>
      </c>
      <c r="I46" s="219"/>
      <c r="J46" s="119"/>
      <c r="K46" s="119"/>
      <c r="L46" s="119"/>
    </row>
    <row r="47" spans="1:12" s="120" customFormat="1" ht="13.5" customHeight="1">
      <c r="A47" s="114"/>
      <c r="B47" s="115"/>
      <c r="C47" s="124"/>
      <c r="D47" s="131"/>
      <c r="E47" s="131"/>
      <c r="F47" s="131"/>
      <c r="G47" s="132"/>
      <c r="H47" s="117"/>
      <c r="I47" s="133"/>
      <c r="J47" s="119"/>
      <c r="K47" s="119"/>
      <c r="L47" s="119"/>
    </row>
    <row r="48" spans="1:12" s="120" customFormat="1" ht="13.5" customHeight="1">
      <c r="A48" s="216" t="s">
        <v>350</v>
      </c>
      <c r="B48" s="220"/>
      <c r="C48" s="220"/>
      <c r="D48" s="221"/>
      <c r="E48" s="216" t="s">
        <v>351</v>
      </c>
      <c r="F48" s="217"/>
      <c r="G48" s="217"/>
      <c r="H48" s="218" t="s">
        <v>352</v>
      </c>
      <c r="I48" s="219"/>
      <c r="J48" s="119"/>
      <c r="K48" s="119"/>
      <c r="L48" s="119"/>
    </row>
    <row r="49" spans="1:12" s="120" customFormat="1" ht="13.5" customHeight="1">
      <c r="A49" s="134"/>
      <c r="B49" s="135"/>
      <c r="C49" s="135"/>
      <c r="D49" s="136"/>
      <c r="E49" s="136"/>
      <c r="F49" s="135"/>
      <c r="G49" s="136"/>
      <c r="H49" s="23"/>
      <c r="I49" s="137"/>
      <c r="J49" s="119"/>
      <c r="K49" s="119"/>
      <c r="L49" s="119"/>
    </row>
    <row r="50" spans="1:12" s="120" customFormat="1" ht="13.5" customHeight="1">
      <c r="A50" s="216" t="s">
        <v>341</v>
      </c>
      <c r="B50" s="220"/>
      <c r="C50" s="220"/>
      <c r="D50" s="221"/>
      <c r="E50" s="216" t="s">
        <v>353</v>
      </c>
      <c r="F50" s="217"/>
      <c r="G50" s="217"/>
      <c r="H50" s="218" t="s">
        <v>354</v>
      </c>
      <c r="I50" s="219"/>
      <c r="J50" s="119"/>
      <c r="K50" s="119"/>
      <c r="L50" s="119"/>
    </row>
    <row r="51" spans="1:12" s="141" customFormat="1" ht="12.75">
      <c r="A51" s="138"/>
      <c r="B51" s="136"/>
      <c r="C51" s="139"/>
      <c r="D51" s="222"/>
      <c r="E51" s="222"/>
      <c r="F51" s="222"/>
      <c r="G51" s="223"/>
      <c r="H51" s="23"/>
      <c r="I51" s="140"/>
      <c r="J51" s="119"/>
      <c r="K51" s="119"/>
      <c r="L51" s="119"/>
    </row>
    <row r="52" spans="1:12" s="141" customFormat="1" ht="12.75">
      <c r="A52" s="216" t="s">
        <v>355</v>
      </c>
      <c r="B52" s="220"/>
      <c r="C52" s="220"/>
      <c r="D52" s="221"/>
      <c r="E52" s="216" t="s">
        <v>348</v>
      </c>
      <c r="F52" s="217"/>
      <c r="G52" s="217"/>
      <c r="H52" s="218" t="s">
        <v>356</v>
      </c>
      <c r="I52" s="219"/>
      <c r="J52" s="119"/>
      <c r="K52" s="119"/>
      <c r="L52" s="119"/>
    </row>
    <row r="53" spans="1:12" ht="12.75">
      <c r="A53" s="94"/>
      <c r="B53" s="29"/>
      <c r="C53" s="29"/>
      <c r="D53" s="20"/>
      <c r="E53" s="20"/>
      <c r="F53" s="29"/>
      <c r="G53" s="20"/>
      <c r="H53" s="20"/>
      <c r="I53" s="95"/>
      <c r="J53" s="10"/>
      <c r="K53" s="10"/>
      <c r="L53" s="10"/>
    </row>
    <row r="54" spans="1:12" ht="12.75">
      <c r="A54" s="153" t="s">
        <v>267</v>
      </c>
      <c r="B54" s="192"/>
      <c r="C54" s="156"/>
      <c r="D54" s="157"/>
      <c r="E54" s="25"/>
      <c r="F54" s="168"/>
      <c r="G54" s="202"/>
      <c r="H54" s="202"/>
      <c r="I54" s="203"/>
      <c r="J54" s="10"/>
      <c r="K54" s="10"/>
      <c r="L54" s="10"/>
    </row>
    <row r="55" spans="1:12" ht="12.75">
      <c r="A55" s="93"/>
      <c r="B55" s="27"/>
      <c r="C55" s="179"/>
      <c r="D55" s="180"/>
      <c r="E55" s="16"/>
      <c r="F55" s="179"/>
      <c r="G55" s="181"/>
      <c r="H55" s="30"/>
      <c r="I55" s="96"/>
      <c r="J55" s="10"/>
      <c r="K55" s="10"/>
      <c r="L55" s="10"/>
    </row>
    <row r="56" spans="1:12" ht="12.75">
      <c r="A56" s="153" t="s">
        <v>268</v>
      </c>
      <c r="B56" s="192"/>
      <c r="C56" s="168" t="s">
        <v>357</v>
      </c>
      <c r="D56" s="182"/>
      <c r="E56" s="182"/>
      <c r="F56" s="182"/>
      <c r="G56" s="182"/>
      <c r="H56" s="182"/>
      <c r="I56" s="183"/>
      <c r="J56" s="10"/>
      <c r="K56" s="10"/>
      <c r="L56" s="10"/>
    </row>
    <row r="57" spans="1:12" ht="12.75">
      <c r="A57" s="87"/>
      <c r="B57" s="22"/>
      <c r="C57" s="21" t="s">
        <v>269</v>
      </c>
      <c r="D57" s="16"/>
      <c r="E57" s="16"/>
      <c r="F57" s="16"/>
      <c r="G57" s="16"/>
      <c r="H57" s="16"/>
      <c r="I57" s="88"/>
      <c r="J57" s="10"/>
      <c r="K57" s="10"/>
      <c r="L57" s="10"/>
    </row>
    <row r="58" spans="1:12" ht="12.75">
      <c r="A58" s="153" t="s">
        <v>270</v>
      </c>
      <c r="B58" s="192"/>
      <c r="C58" s="193" t="s">
        <v>358</v>
      </c>
      <c r="D58" s="194"/>
      <c r="E58" s="195"/>
      <c r="F58" s="16"/>
      <c r="G58" s="44" t="s">
        <v>271</v>
      </c>
      <c r="H58" s="193" t="s">
        <v>359</v>
      </c>
      <c r="I58" s="195"/>
      <c r="J58" s="10"/>
      <c r="K58" s="10"/>
      <c r="L58" s="10"/>
    </row>
    <row r="59" spans="1:12" ht="12.75">
      <c r="A59" s="87"/>
      <c r="B59" s="22"/>
      <c r="C59" s="21"/>
      <c r="D59" s="16"/>
      <c r="E59" s="16"/>
      <c r="F59" s="16"/>
      <c r="G59" s="16"/>
      <c r="H59" s="16"/>
      <c r="I59" s="88"/>
      <c r="J59" s="10"/>
      <c r="K59" s="10"/>
      <c r="L59" s="10"/>
    </row>
    <row r="60" spans="1:12" ht="12.75">
      <c r="A60" s="153" t="s">
        <v>257</v>
      </c>
      <c r="B60" s="192"/>
      <c r="C60" s="206" t="s">
        <v>360</v>
      </c>
      <c r="D60" s="194"/>
      <c r="E60" s="194"/>
      <c r="F60" s="194"/>
      <c r="G60" s="194"/>
      <c r="H60" s="194"/>
      <c r="I60" s="195"/>
      <c r="J60" s="10"/>
      <c r="K60" s="10"/>
      <c r="L60" s="10"/>
    </row>
    <row r="61" spans="1:12" ht="12.75">
      <c r="A61" s="87"/>
      <c r="B61" s="22"/>
      <c r="C61" s="16"/>
      <c r="D61" s="16"/>
      <c r="E61" s="16"/>
      <c r="F61" s="16"/>
      <c r="G61" s="16"/>
      <c r="H61" s="16"/>
      <c r="I61" s="88"/>
      <c r="J61" s="10"/>
      <c r="K61" s="10"/>
      <c r="L61" s="10"/>
    </row>
    <row r="62" spans="1:12" ht="12.75">
      <c r="A62" s="164" t="s">
        <v>272</v>
      </c>
      <c r="B62" s="165"/>
      <c r="C62" s="193" t="s">
        <v>361</v>
      </c>
      <c r="D62" s="194"/>
      <c r="E62" s="194"/>
      <c r="F62" s="194"/>
      <c r="G62" s="194"/>
      <c r="H62" s="194"/>
      <c r="I62" s="170"/>
      <c r="J62" s="10"/>
      <c r="K62" s="10"/>
      <c r="L62" s="10"/>
    </row>
    <row r="63" spans="1:12" ht="12.75">
      <c r="A63" s="97"/>
      <c r="B63" s="20"/>
      <c r="C63" s="198" t="s">
        <v>273</v>
      </c>
      <c r="D63" s="198"/>
      <c r="E63" s="198"/>
      <c r="F63" s="198"/>
      <c r="G63" s="198"/>
      <c r="H63" s="198"/>
      <c r="I63" s="98"/>
      <c r="J63" s="10"/>
      <c r="K63" s="10"/>
      <c r="L63" s="10"/>
    </row>
    <row r="64" spans="1:12" ht="12.75">
      <c r="A64" s="97"/>
      <c r="B64" s="20"/>
      <c r="C64" s="31"/>
      <c r="D64" s="31"/>
      <c r="E64" s="31"/>
      <c r="F64" s="31"/>
      <c r="G64" s="31"/>
      <c r="H64" s="31"/>
      <c r="I64" s="98"/>
      <c r="J64" s="10"/>
      <c r="K64" s="10"/>
      <c r="L64" s="10"/>
    </row>
    <row r="65" spans="1:12" ht="12.75">
      <c r="A65" s="97"/>
      <c r="B65" s="207" t="s">
        <v>274</v>
      </c>
      <c r="C65" s="208"/>
      <c r="D65" s="208"/>
      <c r="E65" s="208"/>
      <c r="F65" s="42"/>
      <c r="G65" s="42"/>
      <c r="H65" s="42"/>
      <c r="I65" s="99"/>
      <c r="J65" s="10"/>
      <c r="K65" s="10"/>
      <c r="L65" s="10"/>
    </row>
    <row r="66" spans="1:12" ht="12.75">
      <c r="A66" s="97"/>
      <c r="B66" s="209" t="s">
        <v>362</v>
      </c>
      <c r="C66" s="210"/>
      <c r="D66" s="210"/>
      <c r="E66" s="210"/>
      <c r="F66" s="210"/>
      <c r="G66" s="210"/>
      <c r="H66" s="210"/>
      <c r="I66" s="211"/>
      <c r="J66" s="10"/>
      <c r="K66" s="10"/>
      <c r="L66" s="10"/>
    </row>
    <row r="67" spans="1:12" ht="12.75">
      <c r="A67" s="97"/>
      <c r="B67" s="209" t="s">
        <v>363</v>
      </c>
      <c r="C67" s="210"/>
      <c r="D67" s="210"/>
      <c r="E67" s="210"/>
      <c r="F67" s="210"/>
      <c r="G67" s="210"/>
      <c r="H67" s="210"/>
      <c r="I67" s="99"/>
      <c r="J67" s="10"/>
      <c r="K67" s="10"/>
      <c r="L67" s="10"/>
    </row>
    <row r="68" spans="1:12" ht="12.75">
      <c r="A68" s="97"/>
      <c r="B68" s="209" t="s">
        <v>364</v>
      </c>
      <c r="C68" s="210"/>
      <c r="D68" s="210"/>
      <c r="E68" s="210"/>
      <c r="F68" s="210"/>
      <c r="G68" s="210"/>
      <c r="H68" s="210"/>
      <c r="I68" s="211"/>
      <c r="J68" s="10"/>
      <c r="K68" s="10"/>
      <c r="L68" s="10"/>
    </row>
    <row r="69" spans="1:12" ht="12.75">
      <c r="A69" s="97"/>
      <c r="B69" s="209" t="s">
        <v>306</v>
      </c>
      <c r="C69" s="210"/>
      <c r="D69" s="210"/>
      <c r="E69" s="210"/>
      <c r="F69" s="210"/>
      <c r="G69" s="210"/>
      <c r="H69" s="210"/>
      <c r="I69" s="211"/>
      <c r="J69" s="10"/>
      <c r="K69" s="10"/>
      <c r="L69" s="10"/>
    </row>
    <row r="70" spans="1:12" ht="12.75">
      <c r="A70" s="97"/>
      <c r="B70" s="100"/>
      <c r="C70" s="101"/>
      <c r="D70" s="101"/>
      <c r="E70" s="101"/>
      <c r="F70" s="101"/>
      <c r="G70" s="101"/>
      <c r="H70" s="101"/>
      <c r="I70" s="102"/>
      <c r="J70" s="10"/>
      <c r="K70" s="10"/>
      <c r="L70" s="10"/>
    </row>
    <row r="71" spans="1:12" ht="13.5" thickBot="1">
      <c r="A71" s="103" t="s">
        <v>275</v>
      </c>
      <c r="B71" s="16"/>
      <c r="C71" s="16"/>
      <c r="D71" s="16"/>
      <c r="E71" s="16"/>
      <c r="F71" s="16"/>
      <c r="G71" s="32"/>
      <c r="H71" s="33"/>
      <c r="I71" s="104"/>
      <c r="J71" s="10"/>
      <c r="K71" s="10"/>
      <c r="L71" s="10"/>
    </row>
    <row r="72" spans="1:12" ht="12.75">
      <c r="A72" s="83"/>
      <c r="B72" s="16"/>
      <c r="C72" s="16"/>
      <c r="D72" s="16"/>
      <c r="E72" s="20" t="s">
        <v>276</v>
      </c>
      <c r="F72" s="28"/>
      <c r="G72" s="199" t="s">
        <v>277</v>
      </c>
      <c r="H72" s="200"/>
      <c r="I72" s="201"/>
      <c r="J72" s="10"/>
      <c r="K72" s="10"/>
      <c r="L72" s="10"/>
    </row>
    <row r="73" spans="1:12" ht="12.75">
      <c r="A73" s="105"/>
      <c r="B73" s="106"/>
      <c r="C73" s="107"/>
      <c r="D73" s="107"/>
      <c r="E73" s="107"/>
      <c r="F73" s="107"/>
      <c r="G73" s="204"/>
      <c r="H73" s="205"/>
      <c r="I73" s="108"/>
      <c r="J73" s="10"/>
      <c r="K73" s="10"/>
      <c r="L73" s="10"/>
    </row>
  </sheetData>
  <sheetProtection/>
  <protectedRanges>
    <protectedRange sqref="E2 H2 C6:D6 C8:D8 C10:D10 C12:I12 C14:D14 F14:I14 C16:I16 C18:I18 C20:I20 C24:G24 C22:F22 C26 I26 I24" name="Range1"/>
    <protectedRange sqref="A52:I52" name="Range1_1"/>
    <protectedRange sqref="A29:I29" name="Range1_1_1"/>
    <protectedRange sqref="A37:I37 A39:I39 A41:I41 A43:I43 A45:I45" name="Range1_10"/>
    <protectedRange sqref="A30:I30" name="Range1_1_2_1"/>
    <protectedRange sqref="A32:I32" name="Range1_1_2_2"/>
    <protectedRange sqref="A34:D34" name="Range1_1_2_3"/>
    <protectedRange sqref="A48:I48" name="Range1_11_1"/>
  </protectedRanges>
  <mergeCells count="90">
    <mergeCell ref="D51:G51"/>
    <mergeCell ref="A52:D52"/>
    <mergeCell ref="E52:G52"/>
    <mergeCell ref="H52:I52"/>
    <mergeCell ref="A48:D48"/>
    <mergeCell ref="E48:G48"/>
    <mergeCell ref="H48:I48"/>
    <mergeCell ref="A50:D50"/>
    <mergeCell ref="E50:G50"/>
    <mergeCell ref="H50:I50"/>
    <mergeCell ref="A44:D44"/>
    <mergeCell ref="E44:G44"/>
    <mergeCell ref="H44:I44"/>
    <mergeCell ref="A46:D46"/>
    <mergeCell ref="E46:G46"/>
    <mergeCell ref="H46:I46"/>
    <mergeCell ref="A40:D40"/>
    <mergeCell ref="E40:G40"/>
    <mergeCell ref="H40:I40"/>
    <mergeCell ref="A42:D42"/>
    <mergeCell ref="E42:G42"/>
    <mergeCell ref="H42:I42"/>
    <mergeCell ref="A38:D38"/>
    <mergeCell ref="E38:G38"/>
    <mergeCell ref="H38:I38"/>
    <mergeCell ref="A34:D34"/>
    <mergeCell ref="E34:G34"/>
    <mergeCell ref="H34:I34"/>
    <mergeCell ref="A36:D36"/>
    <mergeCell ref="E36:G36"/>
    <mergeCell ref="H36:I36"/>
    <mergeCell ref="D29:G29"/>
    <mergeCell ref="A30:D30"/>
    <mergeCell ref="E30:G30"/>
    <mergeCell ref="H30:I30"/>
    <mergeCell ref="A32:D32"/>
    <mergeCell ref="E32:G32"/>
    <mergeCell ref="H32:I32"/>
    <mergeCell ref="G73:H73"/>
    <mergeCell ref="A60:B60"/>
    <mergeCell ref="C60:I60"/>
    <mergeCell ref="A62:B62"/>
    <mergeCell ref="C62:I62"/>
    <mergeCell ref="B65:E65"/>
    <mergeCell ref="B66:I66"/>
    <mergeCell ref="B67:H67"/>
    <mergeCell ref="B68:I68"/>
    <mergeCell ref="B69:I69"/>
    <mergeCell ref="A58:B58"/>
    <mergeCell ref="C58:E58"/>
    <mergeCell ref="H58:I58"/>
    <mergeCell ref="A1:C1"/>
    <mergeCell ref="C63:H63"/>
    <mergeCell ref="G72:I72"/>
    <mergeCell ref="A56:B56"/>
    <mergeCell ref="A54:B54"/>
    <mergeCell ref="C54:D54"/>
    <mergeCell ref="F54:I54"/>
    <mergeCell ref="C55:D55"/>
    <mergeCell ref="F55:G55"/>
    <mergeCell ref="C56:I56"/>
    <mergeCell ref="A24:B24"/>
    <mergeCell ref="D24:G24"/>
    <mergeCell ref="A26:B26"/>
    <mergeCell ref="G26:H26"/>
    <mergeCell ref="A28:D28"/>
    <mergeCell ref="E28:G28"/>
    <mergeCell ref="H28:I28"/>
    <mergeCell ref="A18:B18"/>
    <mergeCell ref="C18:I18"/>
    <mergeCell ref="A20:B20"/>
    <mergeCell ref="C20:I20"/>
    <mergeCell ref="A22:B22"/>
    <mergeCell ref="D22:F22"/>
    <mergeCell ref="G22:H22"/>
    <mergeCell ref="A12:B12"/>
    <mergeCell ref="C12:I12"/>
    <mergeCell ref="A14:B14"/>
    <mergeCell ref="C14:D14"/>
    <mergeCell ref="F14:I14"/>
    <mergeCell ref="A16:B16"/>
    <mergeCell ref="C16:I16"/>
    <mergeCell ref="A10:B11"/>
    <mergeCell ref="C10:D10"/>
    <mergeCell ref="A2:D2"/>
    <mergeCell ref="A4:I4"/>
    <mergeCell ref="A6:B6"/>
    <mergeCell ref="C6:D6"/>
    <mergeCell ref="A8:B8"/>
    <mergeCell ref="C8:D8"/>
  </mergeCells>
  <conditionalFormatting sqref="H2">
    <cfRule type="cellIs" priority="2" dxfId="0" operator="lessThan" stopIfTrue="1">
      <formula>#REF!</formula>
    </cfRule>
  </conditionalFormatting>
  <hyperlinks>
    <hyperlink ref="C18" r:id="rId1" display="ah@autohrvatska.hr"/>
    <hyperlink ref="C20" r:id="rId2" display="www.autohrvatska.hr"/>
  </hyperlinks>
  <printOptions/>
  <pageMargins left="0.75" right="0.75" top="1" bottom="1" header="0.5" footer="0.5"/>
  <pageSetup horizontalDpi="600" verticalDpi="600" orientation="portrait" paperSize="9" scale="75" r:id="rId3"/>
</worksheet>
</file>

<file path=xl/worksheets/sheet2.xml><?xml version="1.0" encoding="utf-8"?>
<worksheet xmlns="http://schemas.openxmlformats.org/spreadsheetml/2006/main" xmlns:r="http://schemas.openxmlformats.org/officeDocument/2006/relationships">
  <dimension ref="A1:K121"/>
  <sheetViews>
    <sheetView view="pageBreakPreview" zoomScale="110" zoomScaleSheetLayoutView="110" zoomScalePageLayoutView="0" workbookViewId="0" topLeftCell="A1">
      <selection activeCell="K66" sqref="K66"/>
    </sheetView>
  </sheetViews>
  <sheetFormatPr defaultColWidth="9.140625" defaultRowHeight="12.75"/>
  <cols>
    <col min="1" max="9" width="9.140625" style="45" customWidth="1"/>
    <col min="10" max="11" width="11.140625" style="45" customWidth="1"/>
    <col min="12" max="16384" width="9.140625" style="45" customWidth="1"/>
  </cols>
  <sheetData>
    <row r="1" spans="1:11" ht="12.75" customHeight="1">
      <c r="A1" s="261" t="s">
        <v>153</v>
      </c>
      <c r="B1" s="261"/>
      <c r="C1" s="261"/>
      <c r="D1" s="261"/>
      <c r="E1" s="261"/>
      <c r="F1" s="261"/>
      <c r="G1" s="261"/>
      <c r="H1" s="261"/>
      <c r="I1" s="261"/>
      <c r="J1" s="261"/>
      <c r="K1" s="261"/>
    </row>
    <row r="2" spans="1:11" ht="12.75" customHeight="1">
      <c r="A2" s="262" t="s">
        <v>365</v>
      </c>
      <c r="B2" s="262"/>
      <c r="C2" s="262"/>
      <c r="D2" s="262"/>
      <c r="E2" s="262"/>
      <c r="F2" s="262"/>
      <c r="G2" s="262"/>
      <c r="H2" s="262"/>
      <c r="I2" s="262"/>
      <c r="J2" s="262"/>
      <c r="K2" s="262"/>
    </row>
    <row r="3" spans="1:11" ht="12.75">
      <c r="A3" s="263" t="s">
        <v>366</v>
      </c>
      <c r="B3" s="264"/>
      <c r="C3" s="264"/>
      <c r="D3" s="264"/>
      <c r="E3" s="264"/>
      <c r="F3" s="264"/>
      <c r="G3" s="264"/>
      <c r="H3" s="264"/>
      <c r="I3" s="264"/>
      <c r="J3" s="264"/>
      <c r="K3" s="265"/>
    </row>
    <row r="4" spans="1:11" ht="22.5">
      <c r="A4" s="266" t="s">
        <v>59</v>
      </c>
      <c r="B4" s="267"/>
      <c r="C4" s="267"/>
      <c r="D4" s="267"/>
      <c r="E4" s="267"/>
      <c r="F4" s="267"/>
      <c r="G4" s="267"/>
      <c r="H4" s="268"/>
      <c r="I4" s="51" t="s">
        <v>278</v>
      </c>
      <c r="J4" s="52" t="s">
        <v>316</v>
      </c>
      <c r="K4" s="53" t="s">
        <v>317</v>
      </c>
    </row>
    <row r="5" spans="1:11" ht="12.75">
      <c r="A5" s="257">
        <v>1</v>
      </c>
      <c r="B5" s="257"/>
      <c r="C5" s="257"/>
      <c r="D5" s="257"/>
      <c r="E5" s="257"/>
      <c r="F5" s="257"/>
      <c r="G5" s="257"/>
      <c r="H5" s="257"/>
      <c r="I5" s="50">
        <v>2</v>
      </c>
      <c r="J5" s="49">
        <v>3</v>
      </c>
      <c r="K5" s="49">
        <v>4</v>
      </c>
    </row>
    <row r="6" spans="1:11" ht="12.75">
      <c r="A6" s="258"/>
      <c r="B6" s="259"/>
      <c r="C6" s="259"/>
      <c r="D6" s="259"/>
      <c r="E6" s="259"/>
      <c r="F6" s="259"/>
      <c r="G6" s="259"/>
      <c r="H6" s="259"/>
      <c r="I6" s="259"/>
      <c r="J6" s="259"/>
      <c r="K6" s="260"/>
    </row>
    <row r="7" spans="1:11" ht="12.75">
      <c r="A7" s="233" t="s">
        <v>60</v>
      </c>
      <c r="B7" s="234"/>
      <c r="C7" s="234"/>
      <c r="D7" s="234"/>
      <c r="E7" s="234"/>
      <c r="F7" s="234"/>
      <c r="G7" s="234"/>
      <c r="H7" s="251"/>
      <c r="I7" s="3">
        <v>1</v>
      </c>
      <c r="J7" s="6"/>
      <c r="K7" s="6"/>
    </row>
    <row r="8" spans="1:11" ht="12.75">
      <c r="A8" s="240" t="s">
        <v>13</v>
      </c>
      <c r="B8" s="241"/>
      <c r="C8" s="241"/>
      <c r="D8" s="241"/>
      <c r="E8" s="241"/>
      <c r="F8" s="241"/>
      <c r="G8" s="241"/>
      <c r="H8" s="242"/>
      <c r="I8" s="1">
        <v>2</v>
      </c>
      <c r="J8" s="46">
        <f>J9+J16+J26+J35+J39</f>
        <v>269378057</v>
      </c>
      <c r="K8" s="46">
        <f>K9+K16+K26+K35+K39</f>
        <v>292886371</v>
      </c>
    </row>
    <row r="9" spans="1:11" ht="12.75">
      <c r="A9" s="237" t="s">
        <v>205</v>
      </c>
      <c r="B9" s="238"/>
      <c r="C9" s="238"/>
      <c r="D9" s="238"/>
      <c r="E9" s="238"/>
      <c r="F9" s="238"/>
      <c r="G9" s="238"/>
      <c r="H9" s="239"/>
      <c r="I9" s="1">
        <v>3</v>
      </c>
      <c r="J9" s="46">
        <f>SUM(J10:J15)</f>
        <v>711840</v>
      </c>
      <c r="K9" s="46">
        <f>SUM(K10:K15)</f>
        <v>991578</v>
      </c>
    </row>
    <row r="10" spans="1:11" ht="12.75">
      <c r="A10" s="237" t="s">
        <v>112</v>
      </c>
      <c r="B10" s="238"/>
      <c r="C10" s="238"/>
      <c r="D10" s="238"/>
      <c r="E10" s="238"/>
      <c r="F10" s="238"/>
      <c r="G10" s="238"/>
      <c r="H10" s="239"/>
      <c r="I10" s="1">
        <v>4</v>
      </c>
      <c r="J10" s="7"/>
      <c r="K10" s="7"/>
    </row>
    <row r="11" spans="1:11" ht="12.75">
      <c r="A11" s="237" t="s">
        <v>14</v>
      </c>
      <c r="B11" s="238"/>
      <c r="C11" s="238"/>
      <c r="D11" s="238"/>
      <c r="E11" s="238"/>
      <c r="F11" s="238"/>
      <c r="G11" s="238"/>
      <c r="H11" s="239"/>
      <c r="I11" s="1">
        <v>5</v>
      </c>
      <c r="J11" s="7">
        <v>577882</v>
      </c>
      <c r="K11" s="7">
        <v>869445</v>
      </c>
    </row>
    <row r="12" spans="1:11" ht="12.75">
      <c r="A12" s="237" t="s">
        <v>113</v>
      </c>
      <c r="B12" s="238"/>
      <c r="C12" s="238"/>
      <c r="D12" s="238"/>
      <c r="E12" s="238"/>
      <c r="F12" s="238"/>
      <c r="G12" s="238"/>
      <c r="H12" s="239"/>
      <c r="I12" s="1">
        <v>6</v>
      </c>
      <c r="J12" s="7"/>
      <c r="K12" s="7"/>
    </row>
    <row r="13" spans="1:11" ht="12.75">
      <c r="A13" s="237" t="s">
        <v>208</v>
      </c>
      <c r="B13" s="238"/>
      <c r="C13" s="238"/>
      <c r="D13" s="238"/>
      <c r="E13" s="238"/>
      <c r="F13" s="238"/>
      <c r="G13" s="238"/>
      <c r="H13" s="239"/>
      <c r="I13" s="1">
        <v>7</v>
      </c>
      <c r="J13" s="7"/>
      <c r="K13" s="7"/>
    </row>
    <row r="14" spans="1:11" ht="12.75">
      <c r="A14" s="237" t="s">
        <v>209</v>
      </c>
      <c r="B14" s="238"/>
      <c r="C14" s="238"/>
      <c r="D14" s="238"/>
      <c r="E14" s="238"/>
      <c r="F14" s="238"/>
      <c r="G14" s="238"/>
      <c r="H14" s="239"/>
      <c r="I14" s="1">
        <v>8</v>
      </c>
      <c r="J14" s="7"/>
      <c r="K14" s="7"/>
    </row>
    <row r="15" spans="1:11" ht="12.75">
      <c r="A15" s="237" t="s">
        <v>210</v>
      </c>
      <c r="B15" s="238"/>
      <c r="C15" s="238"/>
      <c r="D15" s="238"/>
      <c r="E15" s="238"/>
      <c r="F15" s="238"/>
      <c r="G15" s="238"/>
      <c r="H15" s="239"/>
      <c r="I15" s="1">
        <v>9</v>
      </c>
      <c r="J15" s="7">
        <v>133958</v>
      </c>
      <c r="K15" s="7">
        <v>122133</v>
      </c>
    </row>
    <row r="16" spans="1:11" ht="12.75">
      <c r="A16" s="237" t="s">
        <v>206</v>
      </c>
      <c r="B16" s="238"/>
      <c r="C16" s="238"/>
      <c r="D16" s="238"/>
      <c r="E16" s="238"/>
      <c r="F16" s="238"/>
      <c r="G16" s="238"/>
      <c r="H16" s="239"/>
      <c r="I16" s="1">
        <v>10</v>
      </c>
      <c r="J16" s="46">
        <f>SUM(J17:J25)</f>
        <v>265574415</v>
      </c>
      <c r="K16" s="46">
        <f>SUM(K17:K25)</f>
        <v>288232392</v>
      </c>
    </row>
    <row r="17" spans="1:11" ht="12.75">
      <c r="A17" s="237" t="s">
        <v>211</v>
      </c>
      <c r="B17" s="238"/>
      <c r="C17" s="238"/>
      <c r="D17" s="238"/>
      <c r="E17" s="238"/>
      <c r="F17" s="238"/>
      <c r="G17" s="238"/>
      <c r="H17" s="239"/>
      <c r="I17" s="1">
        <v>11</v>
      </c>
      <c r="J17" s="7">
        <v>55602066</v>
      </c>
      <c r="K17" s="7">
        <v>59608364</v>
      </c>
    </row>
    <row r="18" spans="1:11" ht="12.75">
      <c r="A18" s="237" t="s">
        <v>247</v>
      </c>
      <c r="B18" s="238"/>
      <c r="C18" s="238"/>
      <c r="D18" s="238"/>
      <c r="E18" s="238"/>
      <c r="F18" s="238"/>
      <c r="G18" s="238"/>
      <c r="H18" s="239"/>
      <c r="I18" s="1">
        <v>12</v>
      </c>
      <c r="J18" s="7">
        <v>54773741</v>
      </c>
      <c r="K18" s="7">
        <v>41344655</v>
      </c>
    </row>
    <row r="19" spans="1:11" ht="12.75">
      <c r="A19" s="237" t="s">
        <v>212</v>
      </c>
      <c r="B19" s="238"/>
      <c r="C19" s="238"/>
      <c r="D19" s="238"/>
      <c r="E19" s="238"/>
      <c r="F19" s="238"/>
      <c r="G19" s="238"/>
      <c r="H19" s="239"/>
      <c r="I19" s="1">
        <v>13</v>
      </c>
      <c r="J19" s="7">
        <v>4347095</v>
      </c>
      <c r="K19" s="7">
        <v>4920493</v>
      </c>
    </row>
    <row r="20" spans="1:11" ht="12.75">
      <c r="A20" s="237" t="s">
        <v>27</v>
      </c>
      <c r="B20" s="238"/>
      <c r="C20" s="238"/>
      <c r="D20" s="238"/>
      <c r="E20" s="238"/>
      <c r="F20" s="238"/>
      <c r="G20" s="238"/>
      <c r="H20" s="239"/>
      <c r="I20" s="1">
        <v>14</v>
      </c>
      <c r="J20" s="7">
        <v>13400677</v>
      </c>
      <c r="K20" s="7">
        <v>22152451</v>
      </c>
    </row>
    <row r="21" spans="1:11" ht="12.75">
      <c r="A21" s="237" t="s">
        <v>28</v>
      </c>
      <c r="B21" s="238"/>
      <c r="C21" s="238"/>
      <c r="D21" s="238"/>
      <c r="E21" s="238"/>
      <c r="F21" s="238"/>
      <c r="G21" s="238"/>
      <c r="H21" s="239"/>
      <c r="I21" s="1">
        <v>15</v>
      </c>
      <c r="J21" s="7"/>
      <c r="K21" s="7"/>
    </row>
    <row r="22" spans="1:11" ht="12.75">
      <c r="A22" s="237" t="s">
        <v>72</v>
      </c>
      <c r="B22" s="238"/>
      <c r="C22" s="238"/>
      <c r="D22" s="238"/>
      <c r="E22" s="238"/>
      <c r="F22" s="238"/>
      <c r="G22" s="238"/>
      <c r="H22" s="239"/>
      <c r="I22" s="1">
        <v>16</v>
      </c>
      <c r="J22" s="7">
        <v>150000</v>
      </c>
      <c r="K22" s="7"/>
    </row>
    <row r="23" spans="1:11" ht="12.75">
      <c r="A23" s="237" t="s">
        <v>73</v>
      </c>
      <c r="B23" s="238"/>
      <c r="C23" s="238"/>
      <c r="D23" s="238"/>
      <c r="E23" s="238"/>
      <c r="F23" s="238"/>
      <c r="G23" s="238"/>
      <c r="H23" s="239"/>
      <c r="I23" s="1">
        <v>17</v>
      </c>
      <c r="J23" s="7">
        <v>3173006</v>
      </c>
      <c r="K23" s="7">
        <v>33210487</v>
      </c>
    </row>
    <row r="24" spans="1:11" ht="12.75">
      <c r="A24" s="237" t="s">
        <v>74</v>
      </c>
      <c r="B24" s="238"/>
      <c r="C24" s="238"/>
      <c r="D24" s="238"/>
      <c r="E24" s="238"/>
      <c r="F24" s="238"/>
      <c r="G24" s="238"/>
      <c r="H24" s="239"/>
      <c r="I24" s="1">
        <v>18</v>
      </c>
      <c r="J24" s="7">
        <v>7486179</v>
      </c>
      <c r="K24" s="7">
        <v>5415404</v>
      </c>
    </row>
    <row r="25" spans="1:11" ht="12.75">
      <c r="A25" s="237" t="s">
        <v>75</v>
      </c>
      <c r="B25" s="238"/>
      <c r="C25" s="238"/>
      <c r="D25" s="238"/>
      <c r="E25" s="238"/>
      <c r="F25" s="238"/>
      <c r="G25" s="238"/>
      <c r="H25" s="239"/>
      <c r="I25" s="1">
        <v>19</v>
      </c>
      <c r="J25" s="7">
        <v>126641651</v>
      </c>
      <c r="K25" s="7">
        <v>121580538</v>
      </c>
    </row>
    <row r="26" spans="1:11" ht="12.75">
      <c r="A26" s="237" t="s">
        <v>190</v>
      </c>
      <c r="B26" s="238"/>
      <c r="C26" s="238"/>
      <c r="D26" s="238"/>
      <c r="E26" s="238"/>
      <c r="F26" s="238"/>
      <c r="G26" s="238"/>
      <c r="H26" s="239"/>
      <c r="I26" s="1">
        <v>20</v>
      </c>
      <c r="J26" s="46">
        <f>SUM(J27:J34)</f>
        <v>71959</v>
      </c>
      <c r="K26" s="46">
        <f>SUM(K27:K34)</f>
        <v>134088</v>
      </c>
    </row>
    <row r="27" spans="1:11" ht="12.75">
      <c r="A27" s="237" t="s">
        <v>76</v>
      </c>
      <c r="B27" s="238"/>
      <c r="C27" s="238"/>
      <c r="D27" s="238"/>
      <c r="E27" s="238"/>
      <c r="F27" s="238"/>
      <c r="G27" s="238"/>
      <c r="H27" s="239"/>
      <c r="I27" s="1">
        <v>21</v>
      </c>
      <c r="J27" s="7"/>
      <c r="K27" s="7"/>
    </row>
    <row r="28" spans="1:11" ht="12.75">
      <c r="A28" s="237" t="s">
        <v>77</v>
      </c>
      <c r="B28" s="238"/>
      <c r="C28" s="238"/>
      <c r="D28" s="238"/>
      <c r="E28" s="238"/>
      <c r="F28" s="238"/>
      <c r="G28" s="238"/>
      <c r="H28" s="239"/>
      <c r="I28" s="1">
        <v>22</v>
      </c>
      <c r="J28" s="7"/>
      <c r="K28" s="7"/>
    </row>
    <row r="29" spans="1:11" ht="12.75">
      <c r="A29" s="237" t="s">
        <v>78</v>
      </c>
      <c r="B29" s="238"/>
      <c r="C29" s="238"/>
      <c r="D29" s="238"/>
      <c r="E29" s="238"/>
      <c r="F29" s="238"/>
      <c r="G29" s="238"/>
      <c r="H29" s="239"/>
      <c r="I29" s="1">
        <v>23</v>
      </c>
      <c r="J29" s="7"/>
      <c r="K29" s="7"/>
    </row>
    <row r="30" spans="1:11" ht="12.75">
      <c r="A30" s="237" t="s">
        <v>83</v>
      </c>
      <c r="B30" s="238"/>
      <c r="C30" s="238"/>
      <c r="D30" s="238"/>
      <c r="E30" s="238"/>
      <c r="F30" s="238"/>
      <c r="G30" s="238"/>
      <c r="H30" s="239"/>
      <c r="I30" s="1">
        <v>24</v>
      </c>
      <c r="J30" s="7"/>
      <c r="K30" s="7"/>
    </row>
    <row r="31" spans="1:11" ht="12.75">
      <c r="A31" s="237" t="s">
        <v>84</v>
      </c>
      <c r="B31" s="238"/>
      <c r="C31" s="238"/>
      <c r="D31" s="238"/>
      <c r="E31" s="238"/>
      <c r="F31" s="238"/>
      <c r="G31" s="238"/>
      <c r="H31" s="239"/>
      <c r="I31" s="1">
        <v>25</v>
      </c>
      <c r="J31" s="7">
        <v>71959</v>
      </c>
      <c r="K31" s="7">
        <v>72222</v>
      </c>
    </row>
    <row r="32" spans="1:11" ht="12.75">
      <c r="A32" s="237" t="s">
        <v>85</v>
      </c>
      <c r="B32" s="238"/>
      <c r="C32" s="238"/>
      <c r="D32" s="238"/>
      <c r="E32" s="238"/>
      <c r="F32" s="238"/>
      <c r="G32" s="238"/>
      <c r="H32" s="239"/>
      <c r="I32" s="1">
        <v>26</v>
      </c>
      <c r="J32" s="7"/>
      <c r="K32" s="7">
        <v>61866</v>
      </c>
    </row>
    <row r="33" spans="1:11" ht="12.75">
      <c r="A33" s="237" t="s">
        <v>79</v>
      </c>
      <c r="B33" s="238"/>
      <c r="C33" s="238"/>
      <c r="D33" s="238"/>
      <c r="E33" s="238"/>
      <c r="F33" s="238"/>
      <c r="G33" s="238"/>
      <c r="H33" s="239"/>
      <c r="I33" s="1">
        <v>27</v>
      </c>
      <c r="J33" s="7"/>
      <c r="K33" s="7"/>
    </row>
    <row r="34" spans="1:11" ht="12.75">
      <c r="A34" s="237" t="s">
        <v>183</v>
      </c>
      <c r="B34" s="238"/>
      <c r="C34" s="238"/>
      <c r="D34" s="238"/>
      <c r="E34" s="238"/>
      <c r="F34" s="238"/>
      <c r="G34" s="238"/>
      <c r="H34" s="239"/>
      <c r="I34" s="1">
        <v>28</v>
      </c>
      <c r="J34" s="7"/>
      <c r="K34" s="7"/>
    </row>
    <row r="35" spans="1:11" ht="12.75">
      <c r="A35" s="237" t="s">
        <v>184</v>
      </c>
      <c r="B35" s="238"/>
      <c r="C35" s="238"/>
      <c r="D35" s="238"/>
      <c r="E35" s="238"/>
      <c r="F35" s="238"/>
      <c r="G35" s="238"/>
      <c r="H35" s="239"/>
      <c r="I35" s="1">
        <v>29</v>
      </c>
      <c r="J35" s="46">
        <f>SUM(J36:J38)</f>
        <v>3019843</v>
      </c>
      <c r="K35" s="46">
        <f>SUM(K36:K38)</f>
        <v>3528313</v>
      </c>
    </row>
    <row r="36" spans="1:11" ht="12.75">
      <c r="A36" s="237" t="s">
        <v>80</v>
      </c>
      <c r="B36" s="238"/>
      <c r="C36" s="238"/>
      <c r="D36" s="238"/>
      <c r="E36" s="238"/>
      <c r="F36" s="238"/>
      <c r="G36" s="238"/>
      <c r="H36" s="239"/>
      <c r="I36" s="1">
        <v>30</v>
      </c>
      <c r="J36" s="7"/>
      <c r="K36" s="7"/>
    </row>
    <row r="37" spans="1:11" ht="12.75">
      <c r="A37" s="237" t="s">
        <v>81</v>
      </c>
      <c r="B37" s="238"/>
      <c r="C37" s="238"/>
      <c r="D37" s="238"/>
      <c r="E37" s="238"/>
      <c r="F37" s="238"/>
      <c r="G37" s="238"/>
      <c r="H37" s="239"/>
      <c r="I37" s="1">
        <v>31</v>
      </c>
      <c r="J37" s="7">
        <v>208958</v>
      </c>
      <c r="K37" s="7">
        <v>715170</v>
      </c>
    </row>
    <row r="38" spans="1:11" ht="12.75">
      <c r="A38" s="237" t="s">
        <v>82</v>
      </c>
      <c r="B38" s="238"/>
      <c r="C38" s="238"/>
      <c r="D38" s="238"/>
      <c r="E38" s="238"/>
      <c r="F38" s="238"/>
      <c r="G38" s="238"/>
      <c r="H38" s="239"/>
      <c r="I38" s="1">
        <v>32</v>
      </c>
      <c r="J38" s="7">
        <v>2810885</v>
      </c>
      <c r="K38" s="7">
        <v>2813143</v>
      </c>
    </row>
    <row r="39" spans="1:11" ht="12.75">
      <c r="A39" s="237" t="s">
        <v>185</v>
      </c>
      <c r="B39" s="238"/>
      <c r="C39" s="238"/>
      <c r="D39" s="238"/>
      <c r="E39" s="238"/>
      <c r="F39" s="238"/>
      <c r="G39" s="238"/>
      <c r="H39" s="239"/>
      <c r="I39" s="1">
        <v>33</v>
      </c>
      <c r="J39" s="7"/>
      <c r="K39" s="7"/>
    </row>
    <row r="40" spans="1:11" ht="12.75">
      <c r="A40" s="240" t="s">
        <v>240</v>
      </c>
      <c r="B40" s="241"/>
      <c r="C40" s="241"/>
      <c r="D40" s="241"/>
      <c r="E40" s="241"/>
      <c r="F40" s="241"/>
      <c r="G40" s="241"/>
      <c r="H40" s="242"/>
      <c r="I40" s="1">
        <v>34</v>
      </c>
      <c r="J40" s="46">
        <f>J41+J49+J56+J64</f>
        <v>360304821</v>
      </c>
      <c r="K40" s="46">
        <f>K41+K49+K56+K64</f>
        <v>369253102</v>
      </c>
    </row>
    <row r="41" spans="1:11" ht="12.75">
      <c r="A41" s="237" t="s">
        <v>100</v>
      </c>
      <c r="B41" s="238"/>
      <c r="C41" s="238"/>
      <c r="D41" s="238"/>
      <c r="E41" s="238"/>
      <c r="F41" s="238"/>
      <c r="G41" s="238"/>
      <c r="H41" s="239"/>
      <c r="I41" s="1">
        <v>35</v>
      </c>
      <c r="J41" s="46">
        <f>SUM(J42:J48)</f>
        <v>162985374</v>
      </c>
      <c r="K41" s="46">
        <f>SUM(K42:K48)</f>
        <v>169785895</v>
      </c>
    </row>
    <row r="42" spans="1:11" ht="12.75">
      <c r="A42" s="237" t="s">
        <v>117</v>
      </c>
      <c r="B42" s="238"/>
      <c r="C42" s="238"/>
      <c r="D42" s="238"/>
      <c r="E42" s="238"/>
      <c r="F42" s="238"/>
      <c r="G42" s="238"/>
      <c r="H42" s="239"/>
      <c r="I42" s="1">
        <v>36</v>
      </c>
      <c r="J42" s="7">
        <v>1677288</v>
      </c>
      <c r="K42" s="7">
        <v>2903047</v>
      </c>
    </row>
    <row r="43" spans="1:11" ht="12.75">
      <c r="A43" s="237" t="s">
        <v>118</v>
      </c>
      <c r="B43" s="238"/>
      <c r="C43" s="238"/>
      <c r="D43" s="238"/>
      <c r="E43" s="238"/>
      <c r="F43" s="238"/>
      <c r="G43" s="238"/>
      <c r="H43" s="239"/>
      <c r="I43" s="1">
        <v>37</v>
      </c>
      <c r="J43" s="7"/>
      <c r="K43" s="7"/>
    </row>
    <row r="44" spans="1:11" ht="12.75">
      <c r="A44" s="237" t="s">
        <v>86</v>
      </c>
      <c r="B44" s="238"/>
      <c r="C44" s="238"/>
      <c r="D44" s="238"/>
      <c r="E44" s="238"/>
      <c r="F44" s="238"/>
      <c r="G44" s="238"/>
      <c r="H44" s="239"/>
      <c r="I44" s="1">
        <v>38</v>
      </c>
      <c r="J44" s="7"/>
      <c r="K44" s="7"/>
    </row>
    <row r="45" spans="1:11" ht="12.75">
      <c r="A45" s="237" t="s">
        <v>87</v>
      </c>
      <c r="B45" s="238"/>
      <c r="C45" s="238"/>
      <c r="D45" s="238"/>
      <c r="E45" s="238"/>
      <c r="F45" s="238"/>
      <c r="G45" s="238"/>
      <c r="H45" s="239"/>
      <c r="I45" s="1">
        <v>39</v>
      </c>
      <c r="J45" s="7">
        <v>155618016</v>
      </c>
      <c r="K45" s="7">
        <v>165717215</v>
      </c>
    </row>
    <row r="46" spans="1:11" ht="12.75">
      <c r="A46" s="237" t="s">
        <v>88</v>
      </c>
      <c r="B46" s="238"/>
      <c r="C46" s="238"/>
      <c r="D46" s="238"/>
      <c r="E46" s="238"/>
      <c r="F46" s="238"/>
      <c r="G46" s="238"/>
      <c r="H46" s="239"/>
      <c r="I46" s="1">
        <v>40</v>
      </c>
      <c r="J46" s="7">
        <v>5690070</v>
      </c>
      <c r="K46" s="7">
        <v>1165633</v>
      </c>
    </row>
    <row r="47" spans="1:11" ht="12.75">
      <c r="A47" s="237" t="s">
        <v>89</v>
      </c>
      <c r="B47" s="238"/>
      <c r="C47" s="238"/>
      <c r="D47" s="238"/>
      <c r="E47" s="238"/>
      <c r="F47" s="238"/>
      <c r="G47" s="238"/>
      <c r="H47" s="239"/>
      <c r="I47" s="1">
        <v>41</v>
      </c>
      <c r="J47" s="7"/>
      <c r="K47" s="7"/>
    </row>
    <row r="48" spans="1:11" ht="12.75">
      <c r="A48" s="237" t="s">
        <v>90</v>
      </c>
      <c r="B48" s="238"/>
      <c r="C48" s="238"/>
      <c r="D48" s="238"/>
      <c r="E48" s="238"/>
      <c r="F48" s="238"/>
      <c r="G48" s="238"/>
      <c r="H48" s="239"/>
      <c r="I48" s="1">
        <v>42</v>
      </c>
      <c r="J48" s="7"/>
      <c r="K48" s="7"/>
    </row>
    <row r="49" spans="1:11" ht="12.75">
      <c r="A49" s="237" t="s">
        <v>101</v>
      </c>
      <c r="B49" s="238"/>
      <c r="C49" s="238"/>
      <c r="D49" s="238"/>
      <c r="E49" s="238"/>
      <c r="F49" s="238"/>
      <c r="G49" s="238"/>
      <c r="H49" s="239"/>
      <c r="I49" s="1">
        <v>43</v>
      </c>
      <c r="J49" s="46">
        <f>SUM(J50:J55)</f>
        <v>83346411</v>
      </c>
      <c r="K49" s="46">
        <f>SUM(K50:K55)</f>
        <v>88398206</v>
      </c>
    </row>
    <row r="50" spans="1:11" ht="12.75">
      <c r="A50" s="237" t="s">
        <v>200</v>
      </c>
      <c r="B50" s="238"/>
      <c r="C50" s="238"/>
      <c r="D50" s="238"/>
      <c r="E50" s="238"/>
      <c r="F50" s="238"/>
      <c r="G50" s="238"/>
      <c r="H50" s="239"/>
      <c r="I50" s="1">
        <v>44</v>
      </c>
      <c r="J50" s="7"/>
      <c r="K50" s="7"/>
    </row>
    <row r="51" spans="1:11" ht="12.75">
      <c r="A51" s="237" t="s">
        <v>201</v>
      </c>
      <c r="B51" s="238"/>
      <c r="C51" s="238"/>
      <c r="D51" s="238"/>
      <c r="E51" s="238"/>
      <c r="F51" s="238"/>
      <c r="G51" s="238"/>
      <c r="H51" s="239"/>
      <c r="I51" s="1">
        <v>45</v>
      </c>
      <c r="J51" s="7">
        <v>76562345</v>
      </c>
      <c r="K51" s="7">
        <v>81801147</v>
      </c>
    </row>
    <row r="52" spans="1:11" ht="12.75">
      <c r="A52" s="237" t="s">
        <v>202</v>
      </c>
      <c r="B52" s="238"/>
      <c r="C52" s="238"/>
      <c r="D52" s="238"/>
      <c r="E52" s="238"/>
      <c r="F52" s="238"/>
      <c r="G52" s="238"/>
      <c r="H52" s="239"/>
      <c r="I52" s="1">
        <v>46</v>
      </c>
      <c r="J52" s="7"/>
      <c r="K52" s="7"/>
    </row>
    <row r="53" spans="1:11" ht="12.75">
      <c r="A53" s="237" t="s">
        <v>203</v>
      </c>
      <c r="B53" s="238"/>
      <c r="C53" s="238"/>
      <c r="D53" s="238"/>
      <c r="E53" s="238"/>
      <c r="F53" s="238"/>
      <c r="G53" s="238"/>
      <c r="H53" s="239"/>
      <c r="I53" s="1">
        <v>47</v>
      </c>
      <c r="J53" s="7">
        <v>127445</v>
      </c>
      <c r="K53" s="7">
        <v>101265</v>
      </c>
    </row>
    <row r="54" spans="1:11" ht="12.75">
      <c r="A54" s="237" t="s">
        <v>10</v>
      </c>
      <c r="B54" s="238"/>
      <c r="C54" s="238"/>
      <c r="D54" s="238"/>
      <c r="E54" s="238"/>
      <c r="F54" s="238"/>
      <c r="G54" s="238"/>
      <c r="H54" s="239"/>
      <c r="I54" s="1">
        <v>48</v>
      </c>
      <c r="J54" s="7">
        <v>5051921</v>
      </c>
      <c r="K54" s="7">
        <v>3480842</v>
      </c>
    </row>
    <row r="55" spans="1:11" ht="12.75">
      <c r="A55" s="237" t="s">
        <v>11</v>
      </c>
      <c r="B55" s="238"/>
      <c r="C55" s="238"/>
      <c r="D55" s="238"/>
      <c r="E55" s="238"/>
      <c r="F55" s="238"/>
      <c r="G55" s="238"/>
      <c r="H55" s="239"/>
      <c r="I55" s="1">
        <v>49</v>
      </c>
      <c r="J55" s="7">
        <v>1604700</v>
      </c>
      <c r="K55" s="7">
        <v>3014952</v>
      </c>
    </row>
    <row r="56" spans="1:11" ht="12.75">
      <c r="A56" s="237" t="s">
        <v>102</v>
      </c>
      <c r="B56" s="238"/>
      <c r="C56" s="238"/>
      <c r="D56" s="238"/>
      <c r="E56" s="238"/>
      <c r="F56" s="238"/>
      <c r="G56" s="238"/>
      <c r="H56" s="239"/>
      <c r="I56" s="1">
        <v>50</v>
      </c>
      <c r="J56" s="46">
        <f>SUM(J57:J63)</f>
        <v>74187692</v>
      </c>
      <c r="K56" s="46">
        <f>SUM(K57:K63)</f>
        <v>59372338</v>
      </c>
    </row>
    <row r="57" spans="1:11" ht="12.75">
      <c r="A57" s="237" t="s">
        <v>76</v>
      </c>
      <c r="B57" s="238"/>
      <c r="C57" s="238"/>
      <c r="D57" s="238"/>
      <c r="E57" s="238"/>
      <c r="F57" s="238"/>
      <c r="G57" s="238"/>
      <c r="H57" s="239"/>
      <c r="I57" s="1">
        <v>51</v>
      </c>
      <c r="J57" s="7"/>
      <c r="K57" s="7"/>
    </row>
    <row r="58" spans="1:11" ht="12.75">
      <c r="A58" s="237" t="s">
        <v>77</v>
      </c>
      <c r="B58" s="238"/>
      <c r="C58" s="238"/>
      <c r="D58" s="238"/>
      <c r="E58" s="238"/>
      <c r="F58" s="238"/>
      <c r="G58" s="238"/>
      <c r="H58" s="239"/>
      <c r="I58" s="1">
        <v>52</v>
      </c>
      <c r="J58" s="7"/>
      <c r="K58" s="7"/>
    </row>
    <row r="59" spans="1:11" ht="12.75">
      <c r="A59" s="237" t="s">
        <v>242</v>
      </c>
      <c r="B59" s="238"/>
      <c r="C59" s="238"/>
      <c r="D59" s="238"/>
      <c r="E59" s="238"/>
      <c r="F59" s="238"/>
      <c r="G59" s="238"/>
      <c r="H59" s="239"/>
      <c r="I59" s="1">
        <v>53</v>
      </c>
      <c r="J59" s="7"/>
      <c r="K59" s="7"/>
    </row>
    <row r="60" spans="1:11" ht="12.75">
      <c r="A60" s="237" t="s">
        <v>83</v>
      </c>
      <c r="B60" s="238"/>
      <c r="C60" s="238"/>
      <c r="D60" s="238"/>
      <c r="E60" s="238"/>
      <c r="F60" s="238"/>
      <c r="G60" s="238"/>
      <c r="H60" s="239"/>
      <c r="I60" s="1">
        <v>54</v>
      </c>
      <c r="J60" s="7"/>
      <c r="K60" s="7"/>
    </row>
    <row r="61" spans="1:11" ht="12.75">
      <c r="A61" s="237" t="s">
        <v>84</v>
      </c>
      <c r="B61" s="238"/>
      <c r="C61" s="238"/>
      <c r="D61" s="238"/>
      <c r="E61" s="238"/>
      <c r="F61" s="238"/>
      <c r="G61" s="238"/>
      <c r="H61" s="239"/>
      <c r="I61" s="1">
        <v>55</v>
      </c>
      <c r="J61" s="7">
        <v>244801</v>
      </c>
      <c r="K61" s="7">
        <v>425611</v>
      </c>
    </row>
    <row r="62" spans="1:11" ht="12.75">
      <c r="A62" s="237" t="s">
        <v>85</v>
      </c>
      <c r="B62" s="238"/>
      <c r="C62" s="238"/>
      <c r="D62" s="238"/>
      <c r="E62" s="238"/>
      <c r="F62" s="238"/>
      <c r="G62" s="238"/>
      <c r="H62" s="239"/>
      <c r="I62" s="1">
        <v>56</v>
      </c>
      <c r="J62" s="7">
        <v>67387046</v>
      </c>
      <c r="K62" s="7">
        <v>58946727</v>
      </c>
    </row>
    <row r="63" spans="1:11" ht="12.75">
      <c r="A63" s="237" t="s">
        <v>46</v>
      </c>
      <c r="B63" s="238"/>
      <c r="C63" s="238"/>
      <c r="D63" s="238"/>
      <c r="E63" s="238"/>
      <c r="F63" s="238"/>
      <c r="G63" s="238"/>
      <c r="H63" s="239"/>
      <c r="I63" s="1">
        <v>57</v>
      </c>
      <c r="J63" s="7">
        <v>6555845</v>
      </c>
      <c r="K63" s="7"/>
    </row>
    <row r="64" spans="1:11" ht="12.75">
      <c r="A64" s="237" t="s">
        <v>207</v>
      </c>
      <c r="B64" s="238"/>
      <c r="C64" s="238"/>
      <c r="D64" s="238"/>
      <c r="E64" s="238"/>
      <c r="F64" s="238"/>
      <c r="G64" s="238"/>
      <c r="H64" s="239"/>
      <c r="I64" s="1">
        <v>58</v>
      </c>
      <c r="J64" s="7">
        <v>39785344</v>
      </c>
      <c r="K64" s="7">
        <v>51696663</v>
      </c>
    </row>
    <row r="65" spans="1:11" ht="12.75">
      <c r="A65" s="240" t="s">
        <v>56</v>
      </c>
      <c r="B65" s="241"/>
      <c r="C65" s="241"/>
      <c r="D65" s="241"/>
      <c r="E65" s="241"/>
      <c r="F65" s="241"/>
      <c r="G65" s="241"/>
      <c r="H65" s="242"/>
      <c r="I65" s="1">
        <v>59</v>
      </c>
      <c r="J65" s="7">
        <v>5987406</v>
      </c>
      <c r="K65" s="7">
        <v>4790617</v>
      </c>
    </row>
    <row r="66" spans="1:11" ht="12.75">
      <c r="A66" s="240" t="s">
        <v>241</v>
      </c>
      <c r="B66" s="241"/>
      <c r="C66" s="241"/>
      <c r="D66" s="241"/>
      <c r="E66" s="241"/>
      <c r="F66" s="241"/>
      <c r="G66" s="241"/>
      <c r="H66" s="242"/>
      <c r="I66" s="1">
        <v>60</v>
      </c>
      <c r="J66" s="46">
        <f>J7+J8+J40+J65</f>
        <v>635670284</v>
      </c>
      <c r="K66" s="46">
        <f>K7+K8+K40+K65</f>
        <v>666930090</v>
      </c>
    </row>
    <row r="67" spans="1:11" ht="12.75">
      <c r="A67" s="252" t="s">
        <v>91</v>
      </c>
      <c r="B67" s="253"/>
      <c r="C67" s="253"/>
      <c r="D67" s="253"/>
      <c r="E67" s="253"/>
      <c r="F67" s="253"/>
      <c r="G67" s="253"/>
      <c r="H67" s="254"/>
      <c r="I67" s="4">
        <v>61</v>
      </c>
      <c r="J67" s="8">
        <v>1004066775</v>
      </c>
      <c r="K67" s="8">
        <v>1250938195</v>
      </c>
    </row>
    <row r="68" spans="1:11" ht="12.75">
      <c r="A68" s="229" t="s">
        <v>58</v>
      </c>
      <c r="B68" s="255"/>
      <c r="C68" s="255"/>
      <c r="D68" s="255"/>
      <c r="E68" s="255"/>
      <c r="F68" s="255"/>
      <c r="G68" s="255"/>
      <c r="H68" s="255"/>
      <c r="I68" s="255"/>
      <c r="J68" s="255"/>
      <c r="K68" s="256"/>
    </row>
    <row r="69" spans="1:11" ht="12.75">
      <c r="A69" s="233" t="s">
        <v>191</v>
      </c>
      <c r="B69" s="234"/>
      <c r="C69" s="234"/>
      <c r="D69" s="234"/>
      <c r="E69" s="234"/>
      <c r="F69" s="234"/>
      <c r="G69" s="234"/>
      <c r="H69" s="251"/>
      <c r="I69" s="3">
        <v>62</v>
      </c>
      <c r="J69" s="47">
        <f>J70+J71+J72+J78+J79+J82+J85</f>
        <v>400370763</v>
      </c>
      <c r="K69" s="47">
        <f>K70+K71+K72+K78+K79+K82+K85</f>
        <v>421733872</v>
      </c>
    </row>
    <row r="70" spans="1:11" ht="12.75">
      <c r="A70" s="237" t="s">
        <v>141</v>
      </c>
      <c r="B70" s="238"/>
      <c r="C70" s="238"/>
      <c r="D70" s="238"/>
      <c r="E70" s="238"/>
      <c r="F70" s="238"/>
      <c r="G70" s="238"/>
      <c r="H70" s="239"/>
      <c r="I70" s="1">
        <v>63</v>
      </c>
      <c r="J70" s="7">
        <v>60000000</v>
      </c>
      <c r="K70" s="7">
        <v>60000000</v>
      </c>
    </row>
    <row r="71" spans="1:11" ht="12.75">
      <c r="A71" s="237" t="s">
        <v>142</v>
      </c>
      <c r="B71" s="238"/>
      <c r="C71" s="238"/>
      <c r="D71" s="238"/>
      <c r="E71" s="238"/>
      <c r="F71" s="238"/>
      <c r="G71" s="238"/>
      <c r="H71" s="239"/>
      <c r="I71" s="1">
        <v>64</v>
      </c>
      <c r="J71" s="7">
        <v>37089626</v>
      </c>
      <c r="K71" s="7">
        <v>37089626</v>
      </c>
    </row>
    <row r="72" spans="1:11" ht="12.75">
      <c r="A72" s="237" t="s">
        <v>143</v>
      </c>
      <c r="B72" s="238"/>
      <c r="C72" s="238"/>
      <c r="D72" s="238"/>
      <c r="E72" s="238"/>
      <c r="F72" s="238"/>
      <c r="G72" s="238"/>
      <c r="H72" s="239"/>
      <c r="I72" s="1">
        <v>65</v>
      </c>
      <c r="J72" s="46">
        <f>J73+J74-J75+J76+J77</f>
        <v>59320658</v>
      </c>
      <c r="K72" s="46">
        <f>K73+K74-K75+K76+K77</f>
        <v>56384487</v>
      </c>
    </row>
    <row r="73" spans="1:11" ht="12.75">
      <c r="A73" s="237" t="s">
        <v>144</v>
      </c>
      <c r="B73" s="238"/>
      <c r="C73" s="238"/>
      <c r="D73" s="238"/>
      <c r="E73" s="238"/>
      <c r="F73" s="238"/>
      <c r="G73" s="238"/>
      <c r="H73" s="239"/>
      <c r="I73" s="1">
        <v>66</v>
      </c>
      <c r="J73" s="7">
        <v>3000000</v>
      </c>
      <c r="K73" s="7">
        <v>3000000</v>
      </c>
    </row>
    <row r="74" spans="1:11" ht="12.75">
      <c r="A74" s="237" t="s">
        <v>145</v>
      </c>
      <c r="B74" s="238"/>
      <c r="C74" s="238"/>
      <c r="D74" s="238"/>
      <c r="E74" s="238"/>
      <c r="F74" s="238"/>
      <c r="G74" s="238"/>
      <c r="H74" s="239"/>
      <c r="I74" s="1">
        <v>67</v>
      </c>
      <c r="J74" s="7">
        <v>6971246</v>
      </c>
      <c r="K74" s="7">
        <v>10345106</v>
      </c>
    </row>
    <row r="75" spans="1:11" ht="12.75">
      <c r="A75" s="237" t="s">
        <v>133</v>
      </c>
      <c r="B75" s="238"/>
      <c r="C75" s="238"/>
      <c r="D75" s="238"/>
      <c r="E75" s="238"/>
      <c r="F75" s="238"/>
      <c r="G75" s="238"/>
      <c r="H75" s="239"/>
      <c r="I75" s="1">
        <v>68</v>
      </c>
      <c r="J75" s="7">
        <v>6971246</v>
      </c>
      <c r="K75" s="7">
        <v>10345106</v>
      </c>
    </row>
    <row r="76" spans="1:11" ht="12.75">
      <c r="A76" s="237" t="s">
        <v>134</v>
      </c>
      <c r="B76" s="238"/>
      <c r="C76" s="238"/>
      <c r="D76" s="238"/>
      <c r="E76" s="238"/>
      <c r="F76" s="238"/>
      <c r="G76" s="238"/>
      <c r="H76" s="239"/>
      <c r="I76" s="1">
        <v>69</v>
      </c>
      <c r="J76" s="7">
        <v>15000922</v>
      </c>
      <c r="K76" s="7">
        <v>15000911</v>
      </c>
    </row>
    <row r="77" spans="1:11" ht="12.75">
      <c r="A77" s="237" t="s">
        <v>135</v>
      </c>
      <c r="B77" s="238"/>
      <c r="C77" s="238"/>
      <c r="D77" s="238"/>
      <c r="E77" s="238"/>
      <c r="F77" s="238"/>
      <c r="G77" s="238"/>
      <c r="H77" s="239"/>
      <c r="I77" s="1">
        <v>70</v>
      </c>
      <c r="J77" s="7">
        <v>41319736</v>
      </c>
      <c r="K77" s="7">
        <v>38383576</v>
      </c>
    </row>
    <row r="78" spans="1:11" ht="12.75">
      <c r="A78" s="237" t="s">
        <v>136</v>
      </c>
      <c r="B78" s="238"/>
      <c r="C78" s="238"/>
      <c r="D78" s="238"/>
      <c r="E78" s="238"/>
      <c r="F78" s="238"/>
      <c r="G78" s="238"/>
      <c r="H78" s="239"/>
      <c r="I78" s="1">
        <v>71</v>
      </c>
      <c r="J78" s="7">
        <v>543758</v>
      </c>
      <c r="K78" s="7">
        <v>52975</v>
      </c>
    </row>
    <row r="79" spans="1:11" ht="12.75">
      <c r="A79" s="237" t="s">
        <v>238</v>
      </c>
      <c r="B79" s="238"/>
      <c r="C79" s="238"/>
      <c r="D79" s="238"/>
      <c r="E79" s="238"/>
      <c r="F79" s="238"/>
      <c r="G79" s="238"/>
      <c r="H79" s="239"/>
      <c r="I79" s="1">
        <v>72</v>
      </c>
      <c r="J79" s="46">
        <f>J80-J81</f>
        <v>215576658</v>
      </c>
      <c r="K79" s="46">
        <f>K80-K81</f>
        <v>232121356</v>
      </c>
    </row>
    <row r="80" spans="1:11" ht="12.75">
      <c r="A80" s="248" t="s">
        <v>169</v>
      </c>
      <c r="B80" s="249"/>
      <c r="C80" s="249"/>
      <c r="D80" s="249"/>
      <c r="E80" s="249"/>
      <c r="F80" s="249"/>
      <c r="G80" s="249"/>
      <c r="H80" s="250"/>
      <c r="I80" s="1">
        <v>73</v>
      </c>
      <c r="J80" s="7">
        <v>215576658</v>
      </c>
      <c r="K80" s="7">
        <v>232121356</v>
      </c>
    </row>
    <row r="81" spans="1:11" ht="12.75">
      <c r="A81" s="248" t="s">
        <v>170</v>
      </c>
      <c r="B81" s="249"/>
      <c r="C81" s="249"/>
      <c r="D81" s="249"/>
      <c r="E81" s="249"/>
      <c r="F81" s="249"/>
      <c r="G81" s="249"/>
      <c r="H81" s="250"/>
      <c r="I81" s="1">
        <v>74</v>
      </c>
      <c r="J81" s="7"/>
      <c r="K81" s="7"/>
    </row>
    <row r="82" spans="1:11" ht="12.75">
      <c r="A82" s="237" t="s">
        <v>239</v>
      </c>
      <c r="B82" s="238"/>
      <c r="C82" s="238"/>
      <c r="D82" s="238"/>
      <c r="E82" s="238"/>
      <c r="F82" s="238"/>
      <c r="G82" s="238"/>
      <c r="H82" s="239"/>
      <c r="I82" s="1">
        <v>75</v>
      </c>
      <c r="J82" s="46">
        <f>J83-J84</f>
        <v>27840063</v>
      </c>
      <c r="K82" s="46">
        <f>K83-K84</f>
        <v>36085428</v>
      </c>
    </row>
    <row r="83" spans="1:11" ht="12.75">
      <c r="A83" s="248" t="s">
        <v>171</v>
      </c>
      <c r="B83" s="249"/>
      <c r="C83" s="249"/>
      <c r="D83" s="249"/>
      <c r="E83" s="249"/>
      <c r="F83" s="249"/>
      <c r="G83" s="249"/>
      <c r="H83" s="250"/>
      <c r="I83" s="1">
        <v>76</v>
      </c>
      <c r="J83" s="7">
        <v>27840063</v>
      </c>
      <c r="K83" s="7">
        <v>36085428</v>
      </c>
    </row>
    <row r="84" spans="1:11" ht="12.75">
      <c r="A84" s="248" t="s">
        <v>172</v>
      </c>
      <c r="B84" s="249"/>
      <c r="C84" s="249"/>
      <c r="D84" s="249"/>
      <c r="E84" s="249"/>
      <c r="F84" s="249"/>
      <c r="G84" s="249"/>
      <c r="H84" s="250"/>
      <c r="I84" s="1">
        <v>77</v>
      </c>
      <c r="J84" s="7"/>
      <c r="K84" s="7"/>
    </row>
    <row r="85" spans="1:11" ht="12.75">
      <c r="A85" s="237" t="s">
        <v>173</v>
      </c>
      <c r="B85" s="238"/>
      <c r="C85" s="238"/>
      <c r="D85" s="238"/>
      <c r="E85" s="238"/>
      <c r="F85" s="238"/>
      <c r="G85" s="238"/>
      <c r="H85" s="239"/>
      <c r="I85" s="1">
        <v>78</v>
      </c>
      <c r="J85" s="7"/>
      <c r="K85" s="7"/>
    </row>
    <row r="86" spans="1:11" ht="12.75">
      <c r="A86" s="240" t="s">
        <v>19</v>
      </c>
      <c r="B86" s="241"/>
      <c r="C86" s="241"/>
      <c r="D86" s="241"/>
      <c r="E86" s="241"/>
      <c r="F86" s="241"/>
      <c r="G86" s="241"/>
      <c r="H86" s="242"/>
      <c r="I86" s="1">
        <v>79</v>
      </c>
      <c r="J86" s="46">
        <f>SUM(J87:J89)</f>
        <v>2786460</v>
      </c>
      <c r="K86" s="46">
        <f>SUM(K87:K89)</f>
        <v>2729460</v>
      </c>
    </row>
    <row r="87" spans="1:11" ht="12.75">
      <c r="A87" s="237" t="s">
        <v>129</v>
      </c>
      <c r="B87" s="238"/>
      <c r="C87" s="238"/>
      <c r="D87" s="238"/>
      <c r="E87" s="238"/>
      <c r="F87" s="238"/>
      <c r="G87" s="238"/>
      <c r="H87" s="239"/>
      <c r="I87" s="1">
        <v>80</v>
      </c>
      <c r="J87" s="7">
        <v>57000</v>
      </c>
      <c r="K87" s="7"/>
    </row>
    <row r="88" spans="1:11" ht="12.75">
      <c r="A88" s="237" t="s">
        <v>130</v>
      </c>
      <c r="B88" s="238"/>
      <c r="C88" s="238"/>
      <c r="D88" s="238"/>
      <c r="E88" s="238"/>
      <c r="F88" s="238"/>
      <c r="G88" s="238"/>
      <c r="H88" s="239"/>
      <c r="I88" s="1">
        <v>81</v>
      </c>
      <c r="J88" s="7"/>
      <c r="K88" s="7"/>
    </row>
    <row r="89" spans="1:11" ht="12.75">
      <c r="A89" s="237" t="s">
        <v>131</v>
      </c>
      <c r="B89" s="238"/>
      <c r="C89" s="238"/>
      <c r="D89" s="238"/>
      <c r="E89" s="238"/>
      <c r="F89" s="238"/>
      <c r="G89" s="238"/>
      <c r="H89" s="239"/>
      <c r="I89" s="1">
        <v>82</v>
      </c>
      <c r="J89" s="7">
        <v>2729460</v>
      </c>
      <c r="K89" s="7">
        <v>2729460</v>
      </c>
    </row>
    <row r="90" spans="1:11" ht="12.75">
      <c r="A90" s="240" t="s">
        <v>20</v>
      </c>
      <c r="B90" s="241"/>
      <c r="C90" s="241"/>
      <c r="D90" s="241"/>
      <c r="E90" s="241"/>
      <c r="F90" s="241"/>
      <c r="G90" s="241"/>
      <c r="H90" s="242"/>
      <c r="I90" s="1">
        <v>83</v>
      </c>
      <c r="J90" s="46">
        <f>SUM(J91:J99)</f>
        <v>4677024</v>
      </c>
      <c r="K90" s="46">
        <f>SUM(K91:K99)</f>
        <v>5158391</v>
      </c>
    </row>
    <row r="91" spans="1:11" ht="12.75">
      <c r="A91" s="237" t="s">
        <v>132</v>
      </c>
      <c r="B91" s="238"/>
      <c r="C91" s="238"/>
      <c r="D91" s="238"/>
      <c r="E91" s="238"/>
      <c r="F91" s="238"/>
      <c r="G91" s="238"/>
      <c r="H91" s="239"/>
      <c r="I91" s="1">
        <v>84</v>
      </c>
      <c r="J91" s="7"/>
      <c r="K91" s="7"/>
    </row>
    <row r="92" spans="1:11" ht="12.75">
      <c r="A92" s="237" t="s">
        <v>243</v>
      </c>
      <c r="B92" s="238"/>
      <c r="C92" s="238"/>
      <c r="D92" s="238"/>
      <c r="E92" s="238"/>
      <c r="F92" s="238"/>
      <c r="G92" s="238"/>
      <c r="H92" s="239"/>
      <c r="I92" s="1">
        <v>85</v>
      </c>
      <c r="J92" s="7">
        <v>1118187</v>
      </c>
      <c r="K92" s="7">
        <v>1440276</v>
      </c>
    </row>
    <row r="93" spans="1:11" ht="12.75">
      <c r="A93" s="237" t="s">
        <v>0</v>
      </c>
      <c r="B93" s="238"/>
      <c r="C93" s="238"/>
      <c r="D93" s="238"/>
      <c r="E93" s="238"/>
      <c r="F93" s="238"/>
      <c r="G93" s="238"/>
      <c r="H93" s="239"/>
      <c r="I93" s="1">
        <v>86</v>
      </c>
      <c r="J93" s="7">
        <v>461406</v>
      </c>
      <c r="K93" s="7">
        <v>620684</v>
      </c>
    </row>
    <row r="94" spans="1:11" ht="12.75">
      <c r="A94" s="237" t="s">
        <v>244</v>
      </c>
      <c r="B94" s="238"/>
      <c r="C94" s="238"/>
      <c r="D94" s="238"/>
      <c r="E94" s="238"/>
      <c r="F94" s="238"/>
      <c r="G94" s="238"/>
      <c r="H94" s="239"/>
      <c r="I94" s="1">
        <v>87</v>
      </c>
      <c r="J94" s="7"/>
      <c r="K94" s="7"/>
    </row>
    <row r="95" spans="1:11" ht="12.75">
      <c r="A95" s="237" t="s">
        <v>245</v>
      </c>
      <c r="B95" s="238"/>
      <c r="C95" s="238"/>
      <c r="D95" s="238"/>
      <c r="E95" s="238"/>
      <c r="F95" s="238"/>
      <c r="G95" s="238"/>
      <c r="H95" s="239"/>
      <c r="I95" s="1">
        <v>88</v>
      </c>
      <c r="J95" s="7"/>
      <c r="K95" s="7"/>
    </row>
    <row r="96" spans="1:11" ht="12.75">
      <c r="A96" s="237" t="s">
        <v>246</v>
      </c>
      <c r="B96" s="238"/>
      <c r="C96" s="238"/>
      <c r="D96" s="238"/>
      <c r="E96" s="238"/>
      <c r="F96" s="238"/>
      <c r="G96" s="238"/>
      <c r="H96" s="239"/>
      <c r="I96" s="1">
        <v>89</v>
      </c>
      <c r="J96" s="7"/>
      <c r="K96" s="7"/>
    </row>
    <row r="97" spans="1:11" ht="12.75">
      <c r="A97" s="237" t="s">
        <v>94</v>
      </c>
      <c r="B97" s="238"/>
      <c r="C97" s="238"/>
      <c r="D97" s="238"/>
      <c r="E97" s="238"/>
      <c r="F97" s="238"/>
      <c r="G97" s="238"/>
      <c r="H97" s="239"/>
      <c r="I97" s="1">
        <v>90</v>
      </c>
      <c r="J97" s="7"/>
      <c r="K97" s="7"/>
    </row>
    <row r="98" spans="1:11" ht="12.75">
      <c r="A98" s="237" t="s">
        <v>92</v>
      </c>
      <c r="B98" s="238"/>
      <c r="C98" s="238"/>
      <c r="D98" s="238"/>
      <c r="E98" s="238"/>
      <c r="F98" s="238"/>
      <c r="G98" s="238"/>
      <c r="H98" s="239"/>
      <c r="I98" s="1">
        <v>91</v>
      </c>
      <c r="J98" s="7">
        <v>2978069</v>
      </c>
      <c r="K98" s="7">
        <v>2978069</v>
      </c>
    </row>
    <row r="99" spans="1:11" ht="12.75">
      <c r="A99" s="237" t="s">
        <v>93</v>
      </c>
      <c r="B99" s="238"/>
      <c r="C99" s="238"/>
      <c r="D99" s="238"/>
      <c r="E99" s="238"/>
      <c r="F99" s="238"/>
      <c r="G99" s="238"/>
      <c r="H99" s="239"/>
      <c r="I99" s="1">
        <v>92</v>
      </c>
      <c r="J99" s="7">
        <v>119362</v>
      </c>
      <c r="K99" s="7">
        <v>119362</v>
      </c>
    </row>
    <row r="100" spans="1:11" ht="12.75">
      <c r="A100" s="240" t="s">
        <v>21</v>
      </c>
      <c r="B100" s="241"/>
      <c r="C100" s="241"/>
      <c r="D100" s="241"/>
      <c r="E100" s="241"/>
      <c r="F100" s="241"/>
      <c r="G100" s="241"/>
      <c r="H100" s="242"/>
      <c r="I100" s="1">
        <v>93</v>
      </c>
      <c r="J100" s="46">
        <f>SUM(J101:J112)</f>
        <v>206454599</v>
      </c>
      <c r="K100" s="46">
        <f>SUM(K101:K112)</f>
        <v>219603252</v>
      </c>
    </row>
    <row r="101" spans="1:11" ht="12.75">
      <c r="A101" s="237" t="s">
        <v>132</v>
      </c>
      <c r="B101" s="238"/>
      <c r="C101" s="238"/>
      <c r="D101" s="238"/>
      <c r="E101" s="238"/>
      <c r="F101" s="238"/>
      <c r="G101" s="238"/>
      <c r="H101" s="239"/>
      <c r="I101" s="1">
        <v>94</v>
      </c>
      <c r="J101" s="7"/>
      <c r="K101" s="7"/>
    </row>
    <row r="102" spans="1:11" ht="12.75">
      <c r="A102" s="237" t="s">
        <v>243</v>
      </c>
      <c r="B102" s="238"/>
      <c r="C102" s="238"/>
      <c r="D102" s="238"/>
      <c r="E102" s="238"/>
      <c r="F102" s="238"/>
      <c r="G102" s="238"/>
      <c r="H102" s="239"/>
      <c r="I102" s="1">
        <v>95</v>
      </c>
      <c r="J102" s="7">
        <v>15766651</v>
      </c>
      <c r="K102" s="7"/>
    </row>
    <row r="103" spans="1:11" ht="12.75">
      <c r="A103" s="237" t="s">
        <v>0</v>
      </c>
      <c r="B103" s="238"/>
      <c r="C103" s="238"/>
      <c r="D103" s="238"/>
      <c r="E103" s="238"/>
      <c r="F103" s="238"/>
      <c r="G103" s="238"/>
      <c r="H103" s="239"/>
      <c r="I103" s="1">
        <v>96</v>
      </c>
      <c r="J103" s="7">
        <v>50194350</v>
      </c>
      <c r="K103" s="7">
        <v>74147853</v>
      </c>
    </row>
    <row r="104" spans="1:11" ht="12.75">
      <c r="A104" s="237" t="s">
        <v>244</v>
      </c>
      <c r="B104" s="238"/>
      <c r="C104" s="238"/>
      <c r="D104" s="238"/>
      <c r="E104" s="238"/>
      <c r="F104" s="238"/>
      <c r="G104" s="238"/>
      <c r="H104" s="239"/>
      <c r="I104" s="1">
        <v>97</v>
      </c>
      <c r="J104" s="7">
        <v>14562078</v>
      </c>
      <c r="K104" s="7">
        <v>19894467</v>
      </c>
    </row>
    <row r="105" spans="1:11" ht="12.75">
      <c r="A105" s="237" t="s">
        <v>245</v>
      </c>
      <c r="B105" s="238"/>
      <c r="C105" s="238"/>
      <c r="D105" s="238"/>
      <c r="E105" s="238"/>
      <c r="F105" s="238"/>
      <c r="G105" s="238"/>
      <c r="H105" s="239"/>
      <c r="I105" s="1">
        <v>98</v>
      </c>
      <c r="J105" s="7">
        <v>93035444</v>
      </c>
      <c r="K105" s="7">
        <v>93426108</v>
      </c>
    </row>
    <row r="106" spans="1:11" ht="12.75">
      <c r="A106" s="237" t="s">
        <v>246</v>
      </c>
      <c r="B106" s="238"/>
      <c r="C106" s="238"/>
      <c r="D106" s="238"/>
      <c r="E106" s="238"/>
      <c r="F106" s="238"/>
      <c r="G106" s="238"/>
      <c r="H106" s="239"/>
      <c r="I106" s="1">
        <v>99</v>
      </c>
      <c r="J106" s="7"/>
      <c r="K106" s="7"/>
    </row>
    <row r="107" spans="1:11" ht="12.75">
      <c r="A107" s="237" t="s">
        <v>94</v>
      </c>
      <c r="B107" s="238"/>
      <c r="C107" s="238"/>
      <c r="D107" s="238"/>
      <c r="E107" s="238"/>
      <c r="F107" s="238"/>
      <c r="G107" s="238"/>
      <c r="H107" s="239"/>
      <c r="I107" s="1">
        <v>100</v>
      </c>
      <c r="J107" s="7"/>
      <c r="K107" s="7"/>
    </row>
    <row r="108" spans="1:11" ht="12.75">
      <c r="A108" s="237" t="s">
        <v>95</v>
      </c>
      <c r="B108" s="238"/>
      <c r="C108" s="238"/>
      <c r="D108" s="238"/>
      <c r="E108" s="238"/>
      <c r="F108" s="238"/>
      <c r="G108" s="238"/>
      <c r="H108" s="239"/>
      <c r="I108" s="1">
        <v>101</v>
      </c>
      <c r="J108" s="7">
        <v>5264645</v>
      </c>
      <c r="K108" s="7">
        <v>5338675</v>
      </c>
    </row>
    <row r="109" spans="1:11" ht="12.75">
      <c r="A109" s="237" t="s">
        <v>96</v>
      </c>
      <c r="B109" s="238"/>
      <c r="C109" s="238"/>
      <c r="D109" s="238"/>
      <c r="E109" s="238"/>
      <c r="F109" s="238"/>
      <c r="G109" s="238"/>
      <c r="H109" s="239"/>
      <c r="I109" s="1">
        <v>102</v>
      </c>
      <c r="J109" s="7">
        <v>26994971</v>
      </c>
      <c r="K109" s="7">
        <v>23957339</v>
      </c>
    </row>
    <row r="110" spans="1:11" ht="12.75">
      <c r="A110" s="237" t="s">
        <v>99</v>
      </c>
      <c r="B110" s="238"/>
      <c r="C110" s="238"/>
      <c r="D110" s="238"/>
      <c r="E110" s="238"/>
      <c r="F110" s="238"/>
      <c r="G110" s="238"/>
      <c r="H110" s="239"/>
      <c r="I110" s="1">
        <v>103</v>
      </c>
      <c r="J110" s="7">
        <v>167000</v>
      </c>
      <c r="K110" s="7">
        <v>391546</v>
      </c>
    </row>
    <row r="111" spans="1:11" ht="12.75">
      <c r="A111" s="237" t="s">
        <v>97</v>
      </c>
      <c r="B111" s="238"/>
      <c r="C111" s="238"/>
      <c r="D111" s="238"/>
      <c r="E111" s="238"/>
      <c r="F111" s="238"/>
      <c r="G111" s="238"/>
      <c r="H111" s="239"/>
      <c r="I111" s="1">
        <v>104</v>
      </c>
      <c r="J111" s="7"/>
      <c r="K111" s="7"/>
    </row>
    <row r="112" spans="1:11" ht="12.75">
      <c r="A112" s="237" t="s">
        <v>98</v>
      </c>
      <c r="B112" s="238"/>
      <c r="C112" s="238"/>
      <c r="D112" s="238"/>
      <c r="E112" s="238"/>
      <c r="F112" s="238"/>
      <c r="G112" s="238"/>
      <c r="H112" s="239"/>
      <c r="I112" s="1">
        <v>105</v>
      </c>
      <c r="J112" s="7">
        <v>469460</v>
      </c>
      <c r="K112" s="7">
        <v>2447264</v>
      </c>
    </row>
    <row r="113" spans="1:11" ht="12.75">
      <c r="A113" s="240" t="s">
        <v>1</v>
      </c>
      <c r="B113" s="241"/>
      <c r="C113" s="241"/>
      <c r="D113" s="241"/>
      <c r="E113" s="241"/>
      <c r="F113" s="241"/>
      <c r="G113" s="241"/>
      <c r="H113" s="242"/>
      <c r="I113" s="1">
        <v>106</v>
      </c>
      <c r="J113" s="7">
        <v>21381438</v>
      </c>
      <c r="K113" s="7">
        <v>17705115</v>
      </c>
    </row>
    <row r="114" spans="1:11" ht="12.75">
      <c r="A114" s="240" t="s">
        <v>25</v>
      </c>
      <c r="B114" s="241"/>
      <c r="C114" s="241"/>
      <c r="D114" s="241"/>
      <c r="E114" s="241"/>
      <c r="F114" s="241"/>
      <c r="G114" s="241"/>
      <c r="H114" s="242"/>
      <c r="I114" s="1">
        <v>107</v>
      </c>
      <c r="J114" s="46">
        <f>J69+J86+J90+J100+J113</f>
        <v>635670284</v>
      </c>
      <c r="K114" s="46">
        <f>K69+K86+K90+K100+K113</f>
        <v>666930090</v>
      </c>
    </row>
    <row r="115" spans="1:11" ht="12.75">
      <c r="A115" s="226" t="s">
        <v>57</v>
      </c>
      <c r="B115" s="227"/>
      <c r="C115" s="227"/>
      <c r="D115" s="227"/>
      <c r="E115" s="227"/>
      <c r="F115" s="227"/>
      <c r="G115" s="227"/>
      <c r="H115" s="228"/>
      <c r="I115" s="2">
        <v>108</v>
      </c>
      <c r="J115" s="8">
        <v>1004066775</v>
      </c>
      <c r="K115" s="8">
        <v>1250938195</v>
      </c>
    </row>
    <row r="116" spans="1:11" ht="12.75">
      <c r="A116" s="229" t="s">
        <v>307</v>
      </c>
      <c r="B116" s="230"/>
      <c r="C116" s="230"/>
      <c r="D116" s="230"/>
      <c r="E116" s="230"/>
      <c r="F116" s="230"/>
      <c r="G116" s="230"/>
      <c r="H116" s="230"/>
      <c r="I116" s="231"/>
      <c r="J116" s="231"/>
      <c r="K116" s="232"/>
    </row>
    <row r="117" spans="1:11" ht="12.75">
      <c r="A117" s="233" t="s">
        <v>186</v>
      </c>
      <c r="B117" s="234"/>
      <c r="C117" s="234"/>
      <c r="D117" s="234"/>
      <c r="E117" s="234"/>
      <c r="F117" s="234"/>
      <c r="G117" s="234"/>
      <c r="H117" s="234"/>
      <c r="I117" s="235"/>
      <c r="J117" s="235"/>
      <c r="K117" s="236"/>
    </row>
    <row r="118" spans="1:11" ht="12.75">
      <c r="A118" s="237" t="s">
        <v>8</v>
      </c>
      <c r="B118" s="238"/>
      <c r="C118" s="238"/>
      <c r="D118" s="238"/>
      <c r="E118" s="238"/>
      <c r="F118" s="238"/>
      <c r="G118" s="238"/>
      <c r="H118" s="239"/>
      <c r="I118" s="1">
        <v>109</v>
      </c>
      <c r="J118" s="7">
        <v>400370763</v>
      </c>
      <c r="K118" s="7">
        <v>421733872</v>
      </c>
    </row>
    <row r="119" spans="1:11" ht="12.75">
      <c r="A119" s="243" t="s">
        <v>9</v>
      </c>
      <c r="B119" s="244"/>
      <c r="C119" s="244"/>
      <c r="D119" s="244"/>
      <c r="E119" s="244"/>
      <c r="F119" s="244"/>
      <c r="G119" s="244"/>
      <c r="H119" s="245"/>
      <c r="I119" s="4">
        <v>110</v>
      </c>
      <c r="J119" s="8"/>
      <c r="K119" s="8"/>
    </row>
    <row r="120" spans="1:11" ht="12.75">
      <c r="A120" s="246" t="s">
        <v>308</v>
      </c>
      <c r="B120" s="247"/>
      <c r="C120" s="247"/>
      <c r="D120" s="247"/>
      <c r="E120" s="247"/>
      <c r="F120" s="247"/>
      <c r="G120" s="247"/>
      <c r="H120" s="247"/>
      <c r="I120" s="247"/>
      <c r="J120" s="247"/>
      <c r="K120" s="247"/>
    </row>
    <row r="121" spans="1:11" ht="12.75">
      <c r="A121" s="224"/>
      <c r="B121" s="225"/>
      <c r="C121" s="225"/>
      <c r="D121" s="225"/>
      <c r="E121" s="225"/>
      <c r="F121" s="225"/>
      <c r="G121" s="225"/>
      <c r="H121" s="225"/>
      <c r="I121" s="225"/>
      <c r="J121" s="225"/>
      <c r="K121" s="225"/>
    </row>
  </sheetData>
  <sheetProtection/>
  <mergeCells count="121">
    <mergeCell ref="A5:H5"/>
    <mergeCell ref="A6:K6"/>
    <mergeCell ref="A7:H7"/>
    <mergeCell ref="A8:H8"/>
    <mergeCell ref="A1:K1"/>
    <mergeCell ref="A2:K2"/>
    <mergeCell ref="A3:K3"/>
    <mergeCell ref="A4:H4"/>
    <mergeCell ref="A13:H13"/>
    <mergeCell ref="A14:H14"/>
    <mergeCell ref="A15:H15"/>
    <mergeCell ref="A16:H16"/>
    <mergeCell ref="A9:H9"/>
    <mergeCell ref="A10:H10"/>
    <mergeCell ref="A11:H11"/>
    <mergeCell ref="A12:H12"/>
    <mergeCell ref="A21:H21"/>
    <mergeCell ref="A22:H22"/>
    <mergeCell ref="A23:H23"/>
    <mergeCell ref="A24:H24"/>
    <mergeCell ref="A17:H17"/>
    <mergeCell ref="A18:H18"/>
    <mergeCell ref="A19:H19"/>
    <mergeCell ref="A20:H20"/>
    <mergeCell ref="A29:H29"/>
    <mergeCell ref="A30:H30"/>
    <mergeCell ref="A31:H31"/>
    <mergeCell ref="A32:H32"/>
    <mergeCell ref="A25:H25"/>
    <mergeCell ref="A26:H26"/>
    <mergeCell ref="A27:H27"/>
    <mergeCell ref="A28:H28"/>
    <mergeCell ref="A37:H37"/>
    <mergeCell ref="A38:H38"/>
    <mergeCell ref="A39:H39"/>
    <mergeCell ref="A40:H40"/>
    <mergeCell ref="A33:H33"/>
    <mergeCell ref="A34:H34"/>
    <mergeCell ref="A35:H35"/>
    <mergeCell ref="A36:H36"/>
    <mergeCell ref="A45:H45"/>
    <mergeCell ref="A46:H46"/>
    <mergeCell ref="A47:H47"/>
    <mergeCell ref="A48:H48"/>
    <mergeCell ref="A41:H41"/>
    <mergeCell ref="A42:H42"/>
    <mergeCell ref="A43:H43"/>
    <mergeCell ref="A44:H44"/>
    <mergeCell ref="A53:H53"/>
    <mergeCell ref="A54:H54"/>
    <mergeCell ref="A55:H55"/>
    <mergeCell ref="A56:H56"/>
    <mergeCell ref="A49:H49"/>
    <mergeCell ref="A50:H50"/>
    <mergeCell ref="A51:H51"/>
    <mergeCell ref="A52:H52"/>
    <mergeCell ref="A61:H61"/>
    <mergeCell ref="A62:H62"/>
    <mergeCell ref="A63:H63"/>
    <mergeCell ref="A64:H64"/>
    <mergeCell ref="A57:H57"/>
    <mergeCell ref="A58:H58"/>
    <mergeCell ref="A59:H59"/>
    <mergeCell ref="A60:H60"/>
    <mergeCell ref="A69:H69"/>
    <mergeCell ref="A70:H70"/>
    <mergeCell ref="A71:H71"/>
    <mergeCell ref="A72:H72"/>
    <mergeCell ref="A65:H65"/>
    <mergeCell ref="A66:H66"/>
    <mergeCell ref="A67:H67"/>
    <mergeCell ref="A68:K68"/>
    <mergeCell ref="A77:H77"/>
    <mergeCell ref="A78:H78"/>
    <mergeCell ref="A79:H79"/>
    <mergeCell ref="A80:H80"/>
    <mergeCell ref="A73:H73"/>
    <mergeCell ref="A74:H74"/>
    <mergeCell ref="A75:H75"/>
    <mergeCell ref="A76:H76"/>
    <mergeCell ref="A85:H85"/>
    <mergeCell ref="A86:H86"/>
    <mergeCell ref="A87:H87"/>
    <mergeCell ref="A88:H88"/>
    <mergeCell ref="A81:H81"/>
    <mergeCell ref="A82:H82"/>
    <mergeCell ref="A83:H83"/>
    <mergeCell ref="A84:H84"/>
    <mergeCell ref="A93:H93"/>
    <mergeCell ref="A94:H94"/>
    <mergeCell ref="A95:H95"/>
    <mergeCell ref="A96:H96"/>
    <mergeCell ref="A89:H89"/>
    <mergeCell ref="A90:H90"/>
    <mergeCell ref="A91:H91"/>
    <mergeCell ref="A92:H92"/>
    <mergeCell ref="A101:H101"/>
    <mergeCell ref="A102:H102"/>
    <mergeCell ref="A103:H103"/>
    <mergeCell ref="A104:H104"/>
    <mergeCell ref="A97:H97"/>
    <mergeCell ref="A98:H98"/>
    <mergeCell ref="A99:H99"/>
    <mergeCell ref="A100:H100"/>
    <mergeCell ref="A109:H109"/>
    <mergeCell ref="A110:H110"/>
    <mergeCell ref="A111:H111"/>
    <mergeCell ref="A112:H112"/>
    <mergeCell ref="A105:H105"/>
    <mergeCell ref="A106:H106"/>
    <mergeCell ref="A107:H107"/>
    <mergeCell ref="A108:H108"/>
    <mergeCell ref="A121:K121"/>
    <mergeCell ref="A115:H115"/>
    <mergeCell ref="A116:K116"/>
    <mergeCell ref="A117:K117"/>
    <mergeCell ref="A118:H118"/>
    <mergeCell ref="A113:H113"/>
    <mergeCell ref="A114:H114"/>
    <mergeCell ref="A119:H119"/>
    <mergeCell ref="A120:K120"/>
  </mergeCells>
  <dataValidations count="1">
    <dataValidation allowBlank="1" sqref="A1:IV65536"/>
  </dataValidations>
  <printOptions/>
  <pageMargins left="0.75" right="0.75" top="1" bottom="1" header="0.5" footer="0.5"/>
  <pageSetup horizontalDpi="600" verticalDpi="600" orientation="portrait" paperSize="9" scale="79" r:id="rId1"/>
  <rowBreaks count="1" manualBreakCount="1">
    <brk id="67"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M71"/>
  <sheetViews>
    <sheetView view="pageBreakPreview" zoomScale="110" zoomScaleSheetLayoutView="110" zoomScalePageLayoutView="0" workbookViewId="0" topLeftCell="A1">
      <selection activeCell="N1" sqref="N1:O16384"/>
    </sheetView>
  </sheetViews>
  <sheetFormatPr defaultColWidth="9.140625" defaultRowHeight="12.75"/>
  <cols>
    <col min="1" max="9" width="9.140625" style="45" customWidth="1"/>
    <col min="10" max="10" width="9.8515625" style="45" customWidth="1"/>
    <col min="11" max="11" width="10.00390625" style="45" customWidth="1"/>
    <col min="12" max="12" width="9.8515625" style="45" customWidth="1"/>
    <col min="13" max="13" width="10.28125" style="45" customWidth="1"/>
    <col min="14" max="16384" width="9.140625" style="45" customWidth="1"/>
  </cols>
  <sheetData>
    <row r="1" spans="1:13" ht="12.75" customHeight="1">
      <c r="A1" s="261" t="s">
        <v>154</v>
      </c>
      <c r="B1" s="261"/>
      <c r="C1" s="261"/>
      <c r="D1" s="261"/>
      <c r="E1" s="261"/>
      <c r="F1" s="261"/>
      <c r="G1" s="261"/>
      <c r="H1" s="261"/>
      <c r="I1" s="261"/>
      <c r="J1" s="261"/>
      <c r="K1" s="261"/>
      <c r="L1" s="261"/>
      <c r="M1" s="261"/>
    </row>
    <row r="2" spans="1:13" ht="12.75" customHeight="1">
      <c r="A2" s="269" t="s">
        <v>367</v>
      </c>
      <c r="B2" s="269"/>
      <c r="C2" s="269"/>
      <c r="D2" s="269"/>
      <c r="E2" s="269"/>
      <c r="F2" s="269"/>
      <c r="G2" s="269"/>
      <c r="H2" s="269"/>
      <c r="I2" s="269"/>
      <c r="J2" s="269"/>
      <c r="K2" s="269"/>
      <c r="L2" s="269"/>
      <c r="M2" s="269"/>
    </row>
    <row r="3" spans="1:13" ht="12.75" customHeight="1">
      <c r="A3" s="283" t="s">
        <v>366</v>
      </c>
      <c r="B3" s="283"/>
      <c r="C3" s="283"/>
      <c r="D3" s="283"/>
      <c r="E3" s="283"/>
      <c r="F3" s="283"/>
      <c r="G3" s="283"/>
      <c r="H3" s="283"/>
      <c r="I3" s="283"/>
      <c r="J3" s="283"/>
      <c r="K3" s="283"/>
      <c r="L3" s="283"/>
      <c r="M3" s="283"/>
    </row>
    <row r="4" spans="1:13" ht="23.25">
      <c r="A4" s="284" t="s">
        <v>59</v>
      </c>
      <c r="B4" s="284"/>
      <c r="C4" s="284"/>
      <c r="D4" s="284"/>
      <c r="E4" s="284"/>
      <c r="F4" s="284"/>
      <c r="G4" s="284"/>
      <c r="H4" s="284"/>
      <c r="I4" s="51" t="s">
        <v>279</v>
      </c>
      <c r="J4" s="285" t="s">
        <v>316</v>
      </c>
      <c r="K4" s="285"/>
      <c r="L4" s="285" t="s">
        <v>317</v>
      </c>
      <c r="M4" s="285"/>
    </row>
    <row r="5" spans="1:13" ht="22.5">
      <c r="A5" s="284"/>
      <c r="B5" s="284"/>
      <c r="C5" s="284"/>
      <c r="D5" s="284"/>
      <c r="E5" s="284"/>
      <c r="F5" s="284"/>
      <c r="G5" s="284"/>
      <c r="H5" s="284"/>
      <c r="I5" s="51"/>
      <c r="J5" s="53" t="s">
        <v>311</v>
      </c>
      <c r="K5" s="53" t="s">
        <v>312</v>
      </c>
      <c r="L5" s="53" t="s">
        <v>311</v>
      </c>
      <c r="M5" s="53" t="s">
        <v>312</v>
      </c>
    </row>
    <row r="6" spans="1:13" ht="12.75">
      <c r="A6" s="285">
        <v>1</v>
      </c>
      <c r="B6" s="285"/>
      <c r="C6" s="285"/>
      <c r="D6" s="285"/>
      <c r="E6" s="285"/>
      <c r="F6" s="285"/>
      <c r="G6" s="285"/>
      <c r="H6" s="285"/>
      <c r="I6" s="56">
        <v>2</v>
      </c>
      <c r="J6" s="53">
        <v>3</v>
      </c>
      <c r="K6" s="53">
        <v>4</v>
      </c>
      <c r="L6" s="53">
        <v>5</v>
      </c>
      <c r="M6" s="53">
        <v>6</v>
      </c>
    </row>
    <row r="7" spans="1:13" ht="12.75">
      <c r="A7" s="233" t="s">
        <v>26</v>
      </c>
      <c r="B7" s="234"/>
      <c r="C7" s="234"/>
      <c r="D7" s="234"/>
      <c r="E7" s="234"/>
      <c r="F7" s="234"/>
      <c r="G7" s="234"/>
      <c r="H7" s="251"/>
      <c r="I7" s="3">
        <v>111</v>
      </c>
      <c r="J7" s="47">
        <f>SUM(J8:J9)</f>
        <v>879791483</v>
      </c>
      <c r="K7" s="47">
        <f>SUM(K8:K9)</f>
        <v>265590802</v>
      </c>
      <c r="L7" s="47">
        <f>SUM(L8:L9)</f>
        <v>980545660</v>
      </c>
      <c r="M7" s="47">
        <f>SUM(M8:M9)</f>
        <v>303807075</v>
      </c>
    </row>
    <row r="8" spans="1:13" ht="12.75">
      <c r="A8" s="240" t="s">
        <v>152</v>
      </c>
      <c r="B8" s="241"/>
      <c r="C8" s="241"/>
      <c r="D8" s="241"/>
      <c r="E8" s="241"/>
      <c r="F8" s="241"/>
      <c r="G8" s="241"/>
      <c r="H8" s="242"/>
      <c r="I8" s="1">
        <v>112</v>
      </c>
      <c r="J8" s="7">
        <v>873188023</v>
      </c>
      <c r="K8" s="7">
        <v>263708147</v>
      </c>
      <c r="L8" s="7">
        <v>973455787</v>
      </c>
      <c r="M8" s="7">
        <v>301856254</v>
      </c>
    </row>
    <row r="9" spans="1:13" ht="12.75">
      <c r="A9" s="240" t="s">
        <v>103</v>
      </c>
      <c r="B9" s="241"/>
      <c r="C9" s="241"/>
      <c r="D9" s="241"/>
      <c r="E9" s="241"/>
      <c r="F9" s="241"/>
      <c r="G9" s="241"/>
      <c r="H9" s="242"/>
      <c r="I9" s="1">
        <v>113</v>
      </c>
      <c r="J9" s="7">
        <v>6603460</v>
      </c>
      <c r="K9" s="7">
        <v>1882655</v>
      </c>
      <c r="L9" s="7">
        <v>7089873</v>
      </c>
      <c r="M9" s="7">
        <v>1950821</v>
      </c>
    </row>
    <row r="10" spans="1:13" ht="12.75">
      <c r="A10" s="240" t="s">
        <v>12</v>
      </c>
      <c r="B10" s="241"/>
      <c r="C10" s="241"/>
      <c r="D10" s="241"/>
      <c r="E10" s="241"/>
      <c r="F10" s="241"/>
      <c r="G10" s="241"/>
      <c r="H10" s="242"/>
      <c r="I10" s="1">
        <v>114</v>
      </c>
      <c r="J10" s="46">
        <f>J11+J12+J16+J20+J21+J22+J25+J26</f>
        <v>859365013</v>
      </c>
      <c r="K10" s="46">
        <f>K11+K12+K16+K20+K21+K22+K25+K26</f>
        <v>258195756</v>
      </c>
      <c r="L10" s="46">
        <f>L11+L12+L16+L20+L21+L22+L25+L26</f>
        <v>942646616</v>
      </c>
      <c r="M10" s="46">
        <f>M11+M12+M16+M20+M21+M22+M25+M26</f>
        <v>289953641</v>
      </c>
    </row>
    <row r="11" spans="1:13" ht="12.75">
      <c r="A11" s="240" t="s">
        <v>104</v>
      </c>
      <c r="B11" s="241"/>
      <c r="C11" s="241"/>
      <c r="D11" s="241"/>
      <c r="E11" s="241"/>
      <c r="F11" s="241"/>
      <c r="G11" s="241"/>
      <c r="H11" s="242"/>
      <c r="I11" s="1">
        <v>115</v>
      </c>
      <c r="J11" s="7"/>
      <c r="K11" s="7"/>
      <c r="L11" s="7"/>
      <c r="M11" s="7"/>
    </row>
    <row r="12" spans="1:13" ht="12.75">
      <c r="A12" s="240" t="s">
        <v>22</v>
      </c>
      <c r="B12" s="241"/>
      <c r="C12" s="241"/>
      <c r="D12" s="241"/>
      <c r="E12" s="241"/>
      <c r="F12" s="241"/>
      <c r="G12" s="241"/>
      <c r="H12" s="242"/>
      <c r="I12" s="1">
        <v>116</v>
      </c>
      <c r="J12" s="46">
        <f>SUM(J13:J15)</f>
        <v>733286081</v>
      </c>
      <c r="K12" s="46">
        <f>SUM(K13:K15)</f>
        <v>219200442</v>
      </c>
      <c r="L12" s="46">
        <f>SUM(L13:L15)</f>
        <v>814610886</v>
      </c>
      <c r="M12" s="46">
        <f>SUM(M13:M15)</f>
        <v>250105695</v>
      </c>
    </row>
    <row r="13" spans="1:13" ht="12.75">
      <c r="A13" s="237" t="s">
        <v>146</v>
      </c>
      <c r="B13" s="238"/>
      <c r="C13" s="238"/>
      <c r="D13" s="238"/>
      <c r="E13" s="238"/>
      <c r="F13" s="238"/>
      <c r="G13" s="238"/>
      <c r="H13" s="239"/>
      <c r="I13" s="1">
        <v>117</v>
      </c>
      <c r="J13" s="7">
        <v>7829951</v>
      </c>
      <c r="K13" s="7">
        <v>2481193</v>
      </c>
      <c r="L13" s="7">
        <v>8016742</v>
      </c>
      <c r="M13" s="7">
        <v>2941627</v>
      </c>
    </row>
    <row r="14" spans="1:13" ht="12.75">
      <c r="A14" s="237" t="s">
        <v>147</v>
      </c>
      <c r="B14" s="238"/>
      <c r="C14" s="238"/>
      <c r="D14" s="238"/>
      <c r="E14" s="238"/>
      <c r="F14" s="238"/>
      <c r="G14" s="238"/>
      <c r="H14" s="239"/>
      <c r="I14" s="1">
        <v>118</v>
      </c>
      <c r="J14" s="7">
        <v>684639600</v>
      </c>
      <c r="K14" s="7">
        <v>202897962</v>
      </c>
      <c r="L14" s="7">
        <v>764173234</v>
      </c>
      <c r="M14" s="7">
        <v>231294078</v>
      </c>
    </row>
    <row r="15" spans="1:13" ht="12.75">
      <c r="A15" s="237" t="s">
        <v>61</v>
      </c>
      <c r="B15" s="238"/>
      <c r="C15" s="238"/>
      <c r="D15" s="238"/>
      <c r="E15" s="238"/>
      <c r="F15" s="238"/>
      <c r="G15" s="238"/>
      <c r="H15" s="239"/>
      <c r="I15" s="1">
        <v>119</v>
      </c>
      <c r="J15" s="7">
        <v>40816530</v>
      </c>
      <c r="K15" s="7">
        <v>13821287</v>
      </c>
      <c r="L15" s="7">
        <v>42420910</v>
      </c>
      <c r="M15" s="7">
        <v>15869990</v>
      </c>
    </row>
    <row r="16" spans="1:13" ht="12.75">
      <c r="A16" s="240" t="s">
        <v>23</v>
      </c>
      <c r="B16" s="241"/>
      <c r="C16" s="241"/>
      <c r="D16" s="241"/>
      <c r="E16" s="241"/>
      <c r="F16" s="241"/>
      <c r="G16" s="241"/>
      <c r="H16" s="242"/>
      <c r="I16" s="1">
        <v>120</v>
      </c>
      <c r="J16" s="46">
        <f>SUM(J17:J19)</f>
        <v>79883347</v>
      </c>
      <c r="K16" s="46">
        <f>SUM(K17:K19)</f>
        <v>24275838</v>
      </c>
      <c r="L16" s="46">
        <f>SUM(L17:L19)</f>
        <v>83440072</v>
      </c>
      <c r="M16" s="46">
        <f>SUM(M17:M19)</f>
        <v>25460132</v>
      </c>
    </row>
    <row r="17" spans="1:13" ht="12.75">
      <c r="A17" s="237" t="s">
        <v>62</v>
      </c>
      <c r="B17" s="238"/>
      <c r="C17" s="238"/>
      <c r="D17" s="238"/>
      <c r="E17" s="238"/>
      <c r="F17" s="238"/>
      <c r="G17" s="238"/>
      <c r="H17" s="239"/>
      <c r="I17" s="1">
        <v>121</v>
      </c>
      <c r="J17" s="7">
        <v>48030109</v>
      </c>
      <c r="K17" s="7">
        <v>14691142</v>
      </c>
      <c r="L17" s="7">
        <v>50345329</v>
      </c>
      <c r="M17" s="7">
        <v>15355078</v>
      </c>
    </row>
    <row r="18" spans="1:13" ht="12.75">
      <c r="A18" s="237" t="s">
        <v>63</v>
      </c>
      <c r="B18" s="238"/>
      <c r="C18" s="238"/>
      <c r="D18" s="238"/>
      <c r="E18" s="238"/>
      <c r="F18" s="238"/>
      <c r="G18" s="238"/>
      <c r="H18" s="239"/>
      <c r="I18" s="1">
        <v>122</v>
      </c>
      <c r="J18" s="7">
        <v>21212107</v>
      </c>
      <c r="K18" s="7">
        <v>6209630</v>
      </c>
      <c r="L18" s="7">
        <v>22767709</v>
      </c>
      <c r="M18" s="7">
        <v>6840636</v>
      </c>
    </row>
    <row r="19" spans="1:13" ht="12.75">
      <c r="A19" s="237" t="s">
        <v>64</v>
      </c>
      <c r="B19" s="238"/>
      <c r="C19" s="238"/>
      <c r="D19" s="238"/>
      <c r="E19" s="238"/>
      <c r="F19" s="238"/>
      <c r="G19" s="238"/>
      <c r="H19" s="239"/>
      <c r="I19" s="1">
        <v>123</v>
      </c>
      <c r="J19" s="7">
        <v>10641131</v>
      </c>
      <c r="K19" s="7">
        <v>3375066</v>
      </c>
      <c r="L19" s="7">
        <v>10327034</v>
      </c>
      <c r="M19" s="7">
        <v>3264418</v>
      </c>
    </row>
    <row r="20" spans="1:13" ht="12.75">
      <c r="A20" s="240" t="s">
        <v>105</v>
      </c>
      <c r="B20" s="241"/>
      <c r="C20" s="241"/>
      <c r="D20" s="241"/>
      <c r="E20" s="241"/>
      <c r="F20" s="241"/>
      <c r="G20" s="241"/>
      <c r="H20" s="242"/>
      <c r="I20" s="1">
        <v>124</v>
      </c>
      <c r="J20" s="7">
        <v>25617009</v>
      </c>
      <c r="K20" s="7">
        <v>8717513</v>
      </c>
      <c r="L20" s="7">
        <v>25056371</v>
      </c>
      <c r="M20" s="7">
        <v>8406421</v>
      </c>
    </row>
    <row r="21" spans="1:13" ht="12.75">
      <c r="A21" s="240" t="s">
        <v>106</v>
      </c>
      <c r="B21" s="241"/>
      <c r="C21" s="241"/>
      <c r="D21" s="241"/>
      <c r="E21" s="241"/>
      <c r="F21" s="241"/>
      <c r="G21" s="241"/>
      <c r="H21" s="242"/>
      <c r="I21" s="1">
        <v>125</v>
      </c>
      <c r="J21" s="7">
        <v>13297139</v>
      </c>
      <c r="K21" s="7">
        <v>3648475</v>
      </c>
      <c r="L21" s="7">
        <v>13615935</v>
      </c>
      <c r="M21" s="7">
        <v>4348064</v>
      </c>
    </row>
    <row r="22" spans="1:13" ht="12.75">
      <c r="A22" s="240" t="s">
        <v>24</v>
      </c>
      <c r="B22" s="241"/>
      <c r="C22" s="241"/>
      <c r="D22" s="241"/>
      <c r="E22" s="241"/>
      <c r="F22" s="241"/>
      <c r="G22" s="241"/>
      <c r="H22" s="242"/>
      <c r="I22" s="1">
        <v>126</v>
      </c>
      <c r="J22" s="46">
        <f>SUM(J23:J24)</f>
        <v>2828204</v>
      </c>
      <c r="K22" s="46">
        <f>SUM(K23:K24)</f>
        <v>1299730</v>
      </c>
      <c r="L22" s="46">
        <f>SUM(L23:L24)</f>
        <v>1387564</v>
      </c>
      <c r="M22" s="46">
        <f>SUM(M23:M24)</f>
        <v>235027</v>
      </c>
    </row>
    <row r="23" spans="1:13" ht="12.75">
      <c r="A23" s="237" t="s">
        <v>137</v>
      </c>
      <c r="B23" s="238"/>
      <c r="C23" s="238"/>
      <c r="D23" s="238"/>
      <c r="E23" s="238"/>
      <c r="F23" s="238"/>
      <c r="G23" s="238"/>
      <c r="H23" s="239"/>
      <c r="I23" s="1">
        <v>127</v>
      </c>
      <c r="J23" s="7">
        <v>551698</v>
      </c>
      <c r="K23" s="7">
        <v>126287</v>
      </c>
      <c r="L23" s="7"/>
      <c r="M23" s="7"/>
    </row>
    <row r="24" spans="1:13" ht="12.75">
      <c r="A24" s="237" t="s">
        <v>138</v>
      </c>
      <c r="B24" s="238"/>
      <c r="C24" s="238"/>
      <c r="D24" s="238"/>
      <c r="E24" s="238"/>
      <c r="F24" s="238"/>
      <c r="G24" s="238"/>
      <c r="H24" s="239"/>
      <c r="I24" s="1">
        <v>128</v>
      </c>
      <c r="J24" s="7">
        <v>2276506</v>
      </c>
      <c r="K24" s="7">
        <v>1173443</v>
      </c>
      <c r="L24" s="7">
        <v>1387564</v>
      </c>
      <c r="M24" s="7">
        <v>235027</v>
      </c>
    </row>
    <row r="25" spans="1:13" ht="12.75">
      <c r="A25" s="240" t="s">
        <v>107</v>
      </c>
      <c r="B25" s="241"/>
      <c r="C25" s="241"/>
      <c r="D25" s="241"/>
      <c r="E25" s="241"/>
      <c r="F25" s="241"/>
      <c r="G25" s="241"/>
      <c r="H25" s="242"/>
      <c r="I25" s="1">
        <v>129</v>
      </c>
      <c r="J25" s="7">
        <v>180000</v>
      </c>
      <c r="K25" s="7"/>
      <c r="L25" s="7"/>
      <c r="M25" s="7"/>
    </row>
    <row r="26" spans="1:13" ht="12.75">
      <c r="A26" s="240" t="s">
        <v>50</v>
      </c>
      <c r="B26" s="241"/>
      <c r="C26" s="241"/>
      <c r="D26" s="241"/>
      <c r="E26" s="241"/>
      <c r="F26" s="241"/>
      <c r="G26" s="241"/>
      <c r="H26" s="242"/>
      <c r="I26" s="1">
        <v>130</v>
      </c>
      <c r="J26" s="7">
        <v>4273233</v>
      </c>
      <c r="K26" s="7">
        <v>1053758</v>
      </c>
      <c r="L26" s="7">
        <v>4535788</v>
      </c>
      <c r="M26" s="7">
        <v>1398302</v>
      </c>
    </row>
    <row r="27" spans="1:13" ht="12.75">
      <c r="A27" s="240" t="s">
        <v>213</v>
      </c>
      <c r="B27" s="241"/>
      <c r="C27" s="241"/>
      <c r="D27" s="241"/>
      <c r="E27" s="241"/>
      <c r="F27" s="241"/>
      <c r="G27" s="241"/>
      <c r="H27" s="242"/>
      <c r="I27" s="1">
        <v>131</v>
      </c>
      <c r="J27" s="46">
        <f>SUM(J28:J32)</f>
        <v>3931784</v>
      </c>
      <c r="K27" s="46">
        <f>SUM(K28:K32)</f>
        <v>1131292</v>
      </c>
      <c r="L27" s="46">
        <f>SUM(L28:L32)</f>
        <v>3206811</v>
      </c>
      <c r="M27" s="46">
        <f>SUM(M28:M32)</f>
        <v>-180910</v>
      </c>
    </row>
    <row r="28" spans="1:13" ht="22.5" customHeight="1">
      <c r="A28" s="240" t="s">
        <v>227</v>
      </c>
      <c r="B28" s="241"/>
      <c r="C28" s="241"/>
      <c r="D28" s="241"/>
      <c r="E28" s="241"/>
      <c r="F28" s="241"/>
      <c r="G28" s="241"/>
      <c r="H28" s="242"/>
      <c r="I28" s="1">
        <v>132</v>
      </c>
      <c r="J28" s="7"/>
      <c r="K28" s="7"/>
      <c r="L28" s="7"/>
      <c r="M28" s="7"/>
    </row>
    <row r="29" spans="1:13" ht="22.5" customHeight="1">
      <c r="A29" s="240" t="s">
        <v>155</v>
      </c>
      <c r="B29" s="241"/>
      <c r="C29" s="241"/>
      <c r="D29" s="241"/>
      <c r="E29" s="241"/>
      <c r="F29" s="241"/>
      <c r="G29" s="241"/>
      <c r="H29" s="242"/>
      <c r="I29" s="1">
        <v>133</v>
      </c>
      <c r="J29" s="7">
        <v>3900475</v>
      </c>
      <c r="K29" s="7">
        <v>1120666</v>
      </c>
      <c r="L29" s="7">
        <v>3179584</v>
      </c>
      <c r="M29" s="7">
        <v>-189088</v>
      </c>
    </row>
    <row r="30" spans="1:13" ht="12.75">
      <c r="A30" s="240" t="s">
        <v>139</v>
      </c>
      <c r="B30" s="241"/>
      <c r="C30" s="241"/>
      <c r="D30" s="241"/>
      <c r="E30" s="241"/>
      <c r="F30" s="241"/>
      <c r="G30" s="241"/>
      <c r="H30" s="242"/>
      <c r="I30" s="1">
        <v>134</v>
      </c>
      <c r="J30" s="7"/>
      <c r="K30" s="7"/>
      <c r="L30" s="7"/>
      <c r="M30" s="7"/>
    </row>
    <row r="31" spans="1:13" ht="12.75">
      <c r="A31" s="240" t="s">
        <v>223</v>
      </c>
      <c r="B31" s="241"/>
      <c r="C31" s="241"/>
      <c r="D31" s="241"/>
      <c r="E31" s="241"/>
      <c r="F31" s="241"/>
      <c r="G31" s="241"/>
      <c r="H31" s="242"/>
      <c r="I31" s="1">
        <v>135</v>
      </c>
      <c r="J31" s="7"/>
      <c r="K31" s="7"/>
      <c r="L31" s="7"/>
      <c r="M31" s="7"/>
    </row>
    <row r="32" spans="1:13" ht="12.75">
      <c r="A32" s="240" t="s">
        <v>140</v>
      </c>
      <c r="B32" s="241"/>
      <c r="C32" s="241"/>
      <c r="D32" s="241"/>
      <c r="E32" s="241"/>
      <c r="F32" s="241"/>
      <c r="G32" s="241"/>
      <c r="H32" s="242"/>
      <c r="I32" s="1">
        <v>136</v>
      </c>
      <c r="J32" s="7">
        <v>31309</v>
      </c>
      <c r="K32" s="7">
        <v>10626</v>
      </c>
      <c r="L32" s="7">
        <v>27227</v>
      </c>
      <c r="M32" s="7">
        <v>8178</v>
      </c>
    </row>
    <row r="33" spans="1:13" ht="12.75">
      <c r="A33" s="240" t="s">
        <v>214</v>
      </c>
      <c r="B33" s="241"/>
      <c r="C33" s="241"/>
      <c r="D33" s="241"/>
      <c r="E33" s="241"/>
      <c r="F33" s="241"/>
      <c r="G33" s="241"/>
      <c r="H33" s="242"/>
      <c r="I33" s="1">
        <v>137</v>
      </c>
      <c r="J33" s="46">
        <f>SUM(J34:J37)</f>
        <v>4121251</v>
      </c>
      <c r="K33" s="46">
        <f>SUM(K34:K37)</f>
        <v>1048388</v>
      </c>
      <c r="L33" s="46">
        <f>SUM(L34:L37)</f>
        <v>3525750</v>
      </c>
      <c r="M33" s="46">
        <f>SUM(M34:M37)</f>
        <v>1160859</v>
      </c>
    </row>
    <row r="34" spans="1:13" ht="12.75">
      <c r="A34" s="240" t="s">
        <v>66</v>
      </c>
      <c r="B34" s="241"/>
      <c r="C34" s="241"/>
      <c r="D34" s="241"/>
      <c r="E34" s="241"/>
      <c r="F34" s="241"/>
      <c r="G34" s="241"/>
      <c r="H34" s="242"/>
      <c r="I34" s="1">
        <v>138</v>
      </c>
      <c r="J34" s="7"/>
      <c r="K34" s="7"/>
      <c r="L34" s="7"/>
      <c r="M34" s="7"/>
    </row>
    <row r="35" spans="1:13" ht="24" customHeight="1">
      <c r="A35" s="240" t="s">
        <v>65</v>
      </c>
      <c r="B35" s="241"/>
      <c r="C35" s="241"/>
      <c r="D35" s="241"/>
      <c r="E35" s="241"/>
      <c r="F35" s="241"/>
      <c r="G35" s="241"/>
      <c r="H35" s="242"/>
      <c r="I35" s="1">
        <v>139</v>
      </c>
      <c r="J35" s="7">
        <v>3391108</v>
      </c>
      <c r="K35" s="7">
        <v>735126</v>
      </c>
      <c r="L35" s="7">
        <v>2899303</v>
      </c>
      <c r="M35" s="7">
        <v>925911</v>
      </c>
    </row>
    <row r="36" spans="1:13" ht="12.75">
      <c r="A36" s="240" t="s">
        <v>224</v>
      </c>
      <c r="B36" s="241"/>
      <c r="C36" s="241"/>
      <c r="D36" s="241"/>
      <c r="E36" s="241"/>
      <c r="F36" s="241"/>
      <c r="G36" s="241"/>
      <c r="H36" s="242"/>
      <c r="I36" s="1">
        <v>140</v>
      </c>
      <c r="J36" s="7"/>
      <c r="K36" s="7"/>
      <c r="L36" s="7"/>
      <c r="M36" s="7"/>
    </row>
    <row r="37" spans="1:13" ht="12.75">
      <c r="A37" s="240" t="s">
        <v>67</v>
      </c>
      <c r="B37" s="241"/>
      <c r="C37" s="241"/>
      <c r="D37" s="241"/>
      <c r="E37" s="241"/>
      <c r="F37" s="241"/>
      <c r="G37" s="241"/>
      <c r="H37" s="242"/>
      <c r="I37" s="1">
        <v>141</v>
      </c>
      <c r="J37" s="7">
        <v>730143</v>
      </c>
      <c r="K37" s="7">
        <v>313262</v>
      </c>
      <c r="L37" s="7">
        <v>626447</v>
      </c>
      <c r="M37" s="7">
        <v>234948</v>
      </c>
    </row>
    <row r="38" spans="1:13" ht="12.75">
      <c r="A38" s="240" t="s">
        <v>195</v>
      </c>
      <c r="B38" s="241"/>
      <c r="C38" s="241"/>
      <c r="D38" s="241"/>
      <c r="E38" s="241"/>
      <c r="F38" s="241"/>
      <c r="G38" s="241"/>
      <c r="H38" s="242"/>
      <c r="I38" s="1">
        <v>142</v>
      </c>
      <c r="J38" s="7"/>
      <c r="K38" s="7"/>
      <c r="L38" s="7"/>
      <c r="M38" s="7"/>
    </row>
    <row r="39" spans="1:13" ht="12.75">
      <c r="A39" s="240" t="s">
        <v>196</v>
      </c>
      <c r="B39" s="241"/>
      <c r="C39" s="241"/>
      <c r="D39" s="241"/>
      <c r="E39" s="241"/>
      <c r="F39" s="241"/>
      <c r="G39" s="241"/>
      <c r="H39" s="242"/>
      <c r="I39" s="1">
        <v>143</v>
      </c>
      <c r="J39" s="7"/>
      <c r="K39" s="7"/>
      <c r="L39" s="7"/>
      <c r="M39" s="7"/>
    </row>
    <row r="40" spans="1:13" ht="12.75">
      <c r="A40" s="240" t="s">
        <v>225</v>
      </c>
      <c r="B40" s="241"/>
      <c r="C40" s="241"/>
      <c r="D40" s="241"/>
      <c r="E40" s="241"/>
      <c r="F40" s="241"/>
      <c r="G40" s="241"/>
      <c r="H40" s="242"/>
      <c r="I40" s="1">
        <v>144</v>
      </c>
      <c r="J40" s="7"/>
      <c r="K40" s="7"/>
      <c r="L40" s="7"/>
      <c r="M40" s="7"/>
    </row>
    <row r="41" spans="1:13" ht="12.75">
      <c r="A41" s="240" t="s">
        <v>226</v>
      </c>
      <c r="B41" s="241"/>
      <c r="C41" s="241"/>
      <c r="D41" s="241"/>
      <c r="E41" s="241"/>
      <c r="F41" s="241"/>
      <c r="G41" s="241"/>
      <c r="H41" s="242"/>
      <c r="I41" s="1">
        <v>145</v>
      </c>
      <c r="J41" s="7"/>
      <c r="K41" s="7"/>
      <c r="L41" s="7"/>
      <c r="M41" s="7"/>
    </row>
    <row r="42" spans="1:13" ht="12.75">
      <c r="A42" s="240" t="s">
        <v>215</v>
      </c>
      <c r="B42" s="241"/>
      <c r="C42" s="241"/>
      <c r="D42" s="241"/>
      <c r="E42" s="241"/>
      <c r="F42" s="241"/>
      <c r="G42" s="241"/>
      <c r="H42" s="242"/>
      <c r="I42" s="1">
        <v>146</v>
      </c>
      <c r="J42" s="46">
        <f>J7+J27+J38+J40</f>
        <v>883723267</v>
      </c>
      <c r="K42" s="46">
        <f>K7+K27+K38+K40</f>
        <v>266722094</v>
      </c>
      <c r="L42" s="46">
        <f>L7+L27+L38+L40</f>
        <v>983752471</v>
      </c>
      <c r="M42" s="46">
        <f>M7+M27+M38+M40</f>
        <v>303626165</v>
      </c>
    </row>
    <row r="43" spans="1:13" ht="12.75">
      <c r="A43" s="240" t="s">
        <v>216</v>
      </c>
      <c r="B43" s="241"/>
      <c r="C43" s="241"/>
      <c r="D43" s="241"/>
      <c r="E43" s="241"/>
      <c r="F43" s="241"/>
      <c r="G43" s="241"/>
      <c r="H43" s="242"/>
      <c r="I43" s="1">
        <v>147</v>
      </c>
      <c r="J43" s="46">
        <f>J10+J33+J39+J41</f>
        <v>863486264</v>
      </c>
      <c r="K43" s="46">
        <f>K10+K33+K39+K41</f>
        <v>259244144</v>
      </c>
      <c r="L43" s="46">
        <f>L10+L33+L39+L41</f>
        <v>946172366</v>
      </c>
      <c r="M43" s="46">
        <f>M10+M33+M39+M41</f>
        <v>291114500</v>
      </c>
    </row>
    <row r="44" spans="1:13" ht="12.75">
      <c r="A44" s="240" t="s">
        <v>236</v>
      </c>
      <c r="B44" s="241"/>
      <c r="C44" s="241"/>
      <c r="D44" s="241"/>
      <c r="E44" s="241"/>
      <c r="F44" s="241"/>
      <c r="G44" s="241"/>
      <c r="H44" s="242"/>
      <c r="I44" s="1">
        <v>148</v>
      </c>
      <c r="J44" s="46">
        <f>J42-J43</f>
        <v>20237003</v>
      </c>
      <c r="K44" s="46">
        <f>K42-K43</f>
        <v>7477950</v>
      </c>
      <c r="L44" s="46">
        <f>L42-L43</f>
        <v>37580105</v>
      </c>
      <c r="M44" s="46">
        <f>M42-M43</f>
        <v>12511665</v>
      </c>
    </row>
    <row r="45" spans="1:13" ht="12.75">
      <c r="A45" s="248" t="s">
        <v>218</v>
      </c>
      <c r="B45" s="249"/>
      <c r="C45" s="249"/>
      <c r="D45" s="249"/>
      <c r="E45" s="249"/>
      <c r="F45" s="249"/>
      <c r="G45" s="249"/>
      <c r="H45" s="250"/>
      <c r="I45" s="1">
        <v>149</v>
      </c>
      <c r="J45" s="46">
        <f>IF(J42&gt;J43,J42-J43,0)</f>
        <v>20237003</v>
      </c>
      <c r="K45" s="46">
        <f>IF(K42&gt;K43,K42-K43,0)</f>
        <v>7477950</v>
      </c>
      <c r="L45" s="46">
        <f>IF(L42&gt;L43,L42-L43,0)</f>
        <v>37580105</v>
      </c>
      <c r="M45" s="46">
        <f>IF(M42&gt;M43,M42-M43,0)</f>
        <v>12511665</v>
      </c>
    </row>
    <row r="46" spans="1:13" ht="12.75">
      <c r="A46" s="248" t="s">
        <v>219</v>
      </c>
      <c r="B46" s="249"/>
      <c r="C46" s="249"/>
      <c r="D46" s="249"/>
      <c r="E46" s="249"/>
      <c r="F46" s="249"/>
      <c r="G46" s="249"/>
      <c r="H46" s="250"/>
      <c r="I46" s="1">
        <v>150</v>
      </c>
      <c r="J46" s="46">
        <f>IF(J43&gt;J42,J43-J42,0)</f>
        <v>0</v>
      </c>
      <c r="K46" s="46">
        <f>IF(K43&gt;K42,K43-K42,0)</f>
        <v>0</v>
      </c>
      <c r="L46" s="46">
        <f>IF(L43&gt;L42,L43-L42,0)</f>
        <v>0</v>
      </c>
      <c r="M46" s="46">
        <f>IF(M43&gt;M42,M43-M42,0)</f>
        <v>0</v>
      </c>
    </row>
    <row r="47" spans="1:13" ht="12.75">
      <c r="A47" s="240" t="s">
        <v>217</v>
      </c>
      <c r="B47" s="241"/>
      <c r="C47" s="241"/>
      <c r="D47" s="241"/>
      <c r="E47" s="241"/>
      <c r="F47" s="241"/>
      <c r="G47" s="241"/>
      <c r="H47" s="242"/>
      <c r="I47" s="1">
        <v>151</v>
      </c>
      <c r="J47" s="7">
        <v>2676466</v>
      </c>
      <c r="K47" s="7">
        <v>1352082</v>
      </c>
      <c r="L47" s="7">
        <v>1494677</v>
      </c>
      <c r="M47" s="7">
        <v>204213</v>
      </c>
    </row>
    <row r="48" spans="1:13" ht="12.75">
      <c r="A48" s="240" t="s">
        <v>237</v>
      </c>
      <c r="B48" s="241"/>
      <c r="C48" s="241"/>
      <c r="D48" s="241"/>
      <c r="E48" s="241"/>
      <c r="F48" s="241"/>
      <c r="G48" s="241"/>
      <c r="H48" s="242"/>
      <c r="I48" s="1">
        <v>152</v>
      </c>
      <c r="J48" s="46">
        <f>J44-J47</f>
        <v>17560537</v>
      </c>
      <c r="K48" s="46">
        <f>K44-K47</f>
        <v>6125868</v>
      </c>
      <c r="L48" s="46">
        <f>L44-L47</f>
        <v>36085428</v>
      </c>
      <c r="M48" s="46">
        <f>M44-M47</f>
        <v>12307452</v>
      </c>
    </row>
    <row r="49" spans="1:13" ht="12.75">
      <c r="A49" s="248" t="s">
        <v>192</v>
      </c>
      <c r="B49" s="249"/>
      <c r="C49" s="249"/>
      <c r="D49" s="249"/>
      <c r="E49" s="249"/>
      <c r="F49" s="249"/>
      <c r="G49" s="249"/>
      <c r="H49" s="250"/>
      <c r="I49" s="1">
        <v>153</v>
      </c>
      <c r="J49" s="46">
        <f>IF(J48&gt;0,J48,0)</f>
        <v>17560537</v>
      </c>
      <c r="K49" s="46">
        <f>IF(K48&gt;0,K48,0)</f>
        <v>6125868</v>
      </c>
      <c r="L49" s="46">
        <f>IF(L48&gt;0,L48,0)</f>
        <v>36085428</v>
      </c>
      <c r="M49" s="46">
        <f>IF(M48&gt;0,M48,0)</f>
        <v>12307452</v>
      </c>
    </row>
    <row r="50" spans="1:13" ht="12.75">
      <c r="A50" s="280" t="s">
        <v>220</v>
      </c>
      <c r="B50" s="281"/>
      <c r="C50" s="281"/>
      <c r="D50" s="281"/>
      <c r="E50" s="281"/>
      <c r="F50" s="281"/>
      <c r="G50" s="281"/>
      <c r="H50" s="282"/>
      <c r="I50" s="2">
        <v>154</v>
      </c>
      <c r="J50" s="54">
        <f>IF(J48&lt;0,-J48,0)</f>
        <v>0</v>
      </c>
      <c r="K50" s="54">
        <f>IF(K48&lt;0,-K48,0)</f>
        <v>0</v>
      </c>
      <c r="L50" s="54">
        <f>IF(L48&lt;0,-L48,0)</f>
        <v>0</v>
      </c>
      <c r="M50" s="54">
        <f>IF(M48&lt;0,-M48,0)</f>
        <v>0</v>
      </c>
    </row>
    <row r="51" spans="1:13" ht="12.75" customHeight="1">
      <c r="A51" s="229" t="s">
        <v>309</v>
      </c>
      <c r="B51" s="230"/>
      <c r="C51" s="230"/>
      <c r="D51" s="230"/>
      <c r="E51" s="230"/>
      <c r="F51" s="230"/>
      <c r="G51" s="230"/>
      <c r="H51" s="230"/>
      <c r="I51" s="230"/>
      <c r="J51" s="230"/>
      <c r="K51" s="230"/>
      <c r="L51" s="230"/>
      <c r="M51" s="230"/>
    </row>
    <row r="52" spans="1:13" ht="12.75" customHeight="1">
      <c r="A52" s="233" t="s">
        <v>187</v>
      </c>
      <c r="B52" s="234"/>
      <c r="C52" s="234"/>
      <c r="D52" s="234"/>
      <c r="E52" s="234"/>
      <c r="F52" s="234"/>
      <c r="G52" s="234"/>
      <c r="H52" s="234"/>
      <c r="I52" s="48"/>
      <c r="J52" s="48"/>
      <c r="K52" s="48"/>
      <c r="L52" s="48"/>
      <c r="M52" s="55"/>
    </row>
    <row r="53" spans="1:13" ht="12.75">
      <c r="A53" s="277" t="s">
        <v>234</v>
      </c>
      <c r="B53" s="278"/>
      <c r="C53" s="278"/>
      <c r="D53" s="278"/>
      <c r="E53" s="278"/>
      <c r="F53" s="278"/>
      <c r="G53" s="278"/>
      <c r="H53" s="279"/>
      <c r="I53" s="1">
        <v>155</v>
      </c>
      <c r="J53" s="7">
        <v>17560537</v>
      </c>
      <c r="K53" s="7">
        <v>6125868</v>
      </c>
      <c r="L53" s="7">
        <v>36085428</v>
      </c>
      <c r="M53" s="7">
        <v>12307452</v>
      </c>
    </row>
    <row r="54" spans="1:13" ht="12.75">
      <c r="A54" s="277" t="s">
        <v>235</v>
      </c>
      <c r="B54" s="278"/>
      <c r="C54" s="278"/>
      <c r="D54" s="278"/>
      <c r="E54" s="278"/>
      <c r="F54" s="278"/>
      <c r="G54" s="278"/>
      <c r="H54" s="279"/>
      <c r="I54" s="1">
        <v>156</v>
      </c>
      <c r="J54" s="8"/>
      <c r="K54" s="8"/>
      <c r="L54" s="8"/>
      <c r="M54" s="8"/>
    </row>
    <row r="55" spans="1:13" ht="12.75" customHeight="1">
      <c r="A55" s="229" t="s">
        <v>189</v>
      </c>
      <c r="B55" s="230"/>
      <c r="C55" s="230"/>
      <c r="D55" s="230"/>
      <c r="E55" s="230"/>
      <c r="F55" s="230"/>
      <c r="G55" s="230"/>
      <c r="H55" s="230"/>
      <c r="I55" s="230"/>
      <c r="J55" s="230"/>
      <c r="K55" s="230"/>
      <c r="L55" s="230"/>
      <c r="M55" s="230"/>
    </row>
    <row r="56" spans="1:13" ht="12.75">
      <c r="A56" s="233" t="s">
        <v>204</v>
      </c>
      <c r="B56" s="234"/>
      <c r="C56" s="234"/>
      <c r="D56" s="234"/>
      <c r="E56" s="234"/>
      <c r="F56" s="234"/>
      <c r="G56" s="234"/>
      <c r="H56" s="251"/>
      <c r="I56" s="9">
        <v>157</v>
      </c>
      <c r="J56" s="6">
        <v>17560537</v>
      </c>
      <c r="K56" s="6">
        <v>6125868</v>
      </c>
      <c r="L56" s="6">
        <v>36085428</v>
      </c>
      <c r="M56" s="6">
        <v>12307452</v>
      </c>
    </row>
    <row r="57" spans="1:13" ht="12.75">
      <c r="A57" s="240" t="s">
        <v>221</v>
      </c>
      <c r="B57" s="241"/>
      <c r="C57" s="241"/>
      <c r="D57" s="241"/>
      <c r="E57" s="241"/>
      <c r="F57" s="241"/>
      <c r="G57" s="241"/>
      <c r="H57" s="242"/>
      <c r="I57" s="1">
        <v>158</v>
      </c>
      <c r="J57" s="46">
        <f>SUM(J58:J64)</f>
        <v>730614</v>
      </c>
      <c r="K57" s="46">
        <f>SUM(K58:K64)</f>
        <v>243538</v>
      </c>
      <c r="L57" s="46">
        <f>SUM(L58:L64)</f>
        <v>490783</v>
      </c>
      <c r="M57" s="46">
        <f>SUM(M58:M64)</f>
        <v>98351</v>
      </c>
    </row>
    <row r="58" spans="1:13" ht="12.75">
      <c r="A58" s="240" t="s">
        <v>228</v>
      </c>
      <c r="B58" s="241"/>
      <c r="C58" s="241"/>
      <c r="D58" s="241"/>
      <c r="E58" s="241"/>
      <c r="F58" s="241"/>
      <c r="G58" s="241"/>
      <c r="H58" s="242"/>
      <c r="I58" s="1">
        <v>159</v>
      </c>
      <c r="J58" s="7"/>
      <c r="K58" s="7"/>
      <c r="L58" s="7"/>
      <c r="M58" s="7"/>
    </row>
    <row r="59" spans="1:13" ht="22.5" customHeight="1">
      <c r="A59" s="240" t="s">
        <v>229</v>
      </c>
      <c r="B59" s="241"/>
      <c r="C59" s="241"/>
      <c r="D59" s="241"/>
      <c r="E59" s="241"/>
      <c r="F59" s="241"/>
      <c r="G59" s="241"/>
      <c r="H59" s="242"/>
      <c r="I59" s="1">
        <v>160</v>
      </c>
      <c r="J59" s="7">
        <v>730614</v>
      </c>
      <c r="K59" s="7">
        <v>243538</v>
      </c>
      <c r="L59" s="7">
        <v>490783</v>
      </c>
      <c r="M59" s="7">
        <v>98351</v>
      </c>
    </row>
    <row r="60" spans="1:13" ht="22.5" customHeight="1">
      <c r="A60" s="240" t="s">
        <v>45</v>
      </c>
      <c r="B60" s="241"/>
      <c r="C60" s="241"/>
      <c r="D60" s="241"/>
      <c r="E60" s="241"/>
      <c r="F60" s="241"/>
      <c r="G60" s="241"/>
      <c r="H60" s="242"/>
      <c r="I60" s="1">
        <v>161</v>
      </c>
      <c r="J60" s="7"/>
      <c r="K60" s="7"/>
      <c r="L60" s="7"/>
      <c r="M60" s="7"/>
    </row>
    <row r="61" spans="1:13" ht="12.75">
      <c r="A61" s="240" t="s">
        <v>230</v>
      </c>
      <c r="B61" s="241"/>
      <c r="C61" s="241"/>
      <c r="D61" s="241"/>
      <c r="E61" s="241"/>
      <c r="F61" s="241"/>
      <c r="G61" s="241"/>
      <c r="H61" s="242"/>
      <c r="I61" s="1">
        <v>162</v>
      </c>
      <c r="J61" s="7"/>
      <c r="K61" s="7"/>
      <c r="L61" s="7"/>
      <c r="M61" s="7"/>
    </row>
    <row r="62" spans="1:13" ht="12.75">
      <c r="A62" s="240" t="s">
        <v>231</v>
      </c>
      <c r="B62" s="241"/>
      <c r="C62" s="241"/>
      <c r="D62" s="241"/>
      <c r="E62" s="241"/>
      <c r="F62" s="241"/>
      <c r="G62" s="241"/>
      <c r="H62" s="242"/>
      <c r="I62" s="1">
        <v>163</v>
      </c>
      <c r="J62" s="7"/>
      <c r="K62" s="7"/>
      <c r="L62" s="7"/>
      <c r="M62" s="7"/>
    </row>
    <row r="63" spans="1:13" ht="12.75">
      <c r="A63" s="240" t="s">
        <v>232</v>
      </c>
      <c r="B63" s="241"/>
      <c r="C63" s="241"/>
      <c r="D63" s="241"/>
      <c r="E63" s="241"/>
      <c r="F63" s="241"/>
      <c r="G63" s="241"/>
      <c r="H63" s="242"/>
      <c r="I63" s="1">
        <v>164</v>
      </c>
      <c r="J63" s="7"/>
      <c r="K63" s="7"/>
      <c r="L63" s="7"/>
      <c r="M63" s="7"/>
    </row>
    <row r="64" spans="1:13" ht="12.75">
      <c r="A64" s="240" t="s">
        <v>233</v>
      </c>
      <c r="B64" s="241"/>
      <c r="C64" s="241"/>
      <c r="D64" s="241"/>
      <c r="E64" s="241"/>
      <c r="F64" s="241"/>
      <c r="G64" s="241"/>
      <c r="H64" s="242"/>
      <c r="I64" s="1">
        <v>165</v>
      </c>
      <c r="J64" s="7"/>
      <c r="K64" s="7"/>
      <c r="L64" s="7"/>
      <c r="M64" s="7"/>
    </row>
    <row r="65" spans="1:13" ht="12.75">
      <c r="A65" s="240" t="s">
        <v>222</v>
      </c>
      <c r="B65" s="241"/>
      <c r="C65" s="241"/>
      <c r="D65" s="241"/>
      <c r="E65" s="241"/>
      <c r="F65" s="241"/>
      <c r="G65" s="241"/>
      <c r="H65" s="242"/>
      <c r="I65" s="1">
        <v>166</v>
      </c>
      <c r="J65" s="7"/>
      <c r="K65" s="7"/>
      <c r="L65" s="7"/>
      <c r="M65" s="7"/>
    </row>
    <row r="66" spans="1:13" ht="21.75" customHeight="1">
      <c r="A66" s="240" t="s">
        <v>193</v>
      </c>
      <c r="B66" s="241"/>
      <c r="C66" s="241"/>
      <c r="D66" s="241"/>
      <c r="E66" s="241"/>
      <c r="F66" s="241"/>
      <c r="G66" s="241"/>
      <c r="H66" s="242"/>
      <c r="I66" s="1">
        <v>167</v>
      </c>
      <c r="J66" s="46">
        <f>J57-J65</f>
        <v>730614</v>
      </c>
      <c r="K66" s="46">
        <f>K57-K65</f>
        <v>243538</v>
      </c>
      <c r="L66" s="46">
        <f>L57-L65</f>
        <v>490783</v>
      </c>
      <c r="M66" s="46">
        <f>M57-M65</f>
        <v>98351</v>
      </c>
    </row>
    <row r="67" spans="1:13" ht="12.75">
      <c r="A67" s="240" t="s">
        <v>194</v>
      </c>
      <c r="B67" s="241"/>
      <c r="C67" s="241"/>
      <c r="D67" s="241"/>
      <c r="E67" s="241"/>
      <c r="F67" s="241"/>
      <c r="G67" s="241"/>
      <c r="H67" s="242"/>
      <c r="I67" s="1">
        <v>168</v>
      </c>
      <c r="J67" s="54">
        <f>J56+J66</f>
        <v>18291151</v>
      </c>
      <c r="K67" s="54">
        <f>K56+K66</f>
        <v>6369406</v>
      </c>
      <c r="L67" s="54">
        <f>L56+L66</f>
        <v>36576211</v>
      </c>
      <c r="M67" s="54">
        <f>M56+M66</f>
        <v>12405803</v>
      </c>
    </row>
    <row r="68" spans="1:13" ht="12.75" customHeight="1">
      <c r="A68" s="273" t="s">
        <v>310</v>
      </c>
      <c r="B68" s="274"/>
      <c r="C68" s="274"/>
      <c r="D68" s="274"/>
      <c r="E68" s="274"/>
      <c r="F68" s="274"/>
      <c r="G68" s="274"/>
      <c r="H68" s="274"/>
      <c r="I68" s="274"/>
      <c r="J68" s="274"/>
      <c r="K68" s="274"/>
      <c r="L68" s="274"/>
      <c r="M68" s="274"/>
    </row>
    <row r="69" spans="1:13" ht="12.75" customHeight="1">
      <c r="A69" s="275" t="s">
        <v>188</v>
      </c>
      <c r="B69" s="276"/>
      <c r="C69" s="276"/>
      <c r="D69" s="276"/>
      <c r="E69" s="276"/>
      <c r="F69" s="276"/>
      <c r="G69" s="276"/>
      <c r="H69" s="276"/>
      <c r="I69" s="276"/>
      <c r="J69" s="276"/>
      <c r="K69" s="276"/>
      <c r="L69" s="276"/>
      <c r="M69" s="276"/>
    </row>
    <row r="70" spans="1:13" ht="12.75">
      <c r="A70" s="277" t="s">
        <v>234</v>
      </c>
      <c r="B70" s="278"/>
      <c r="C70" s="278"/>
      <c r="D70" s="278"/>
      <c r="E70" s="278"/>
      <c r="F70" s="278"/>
      <c r="G70" s="278"/>
      <c r="H70" s="279"/>
      <c r="I70" s="1">
        <v>169</v>
      </c>
      <c r="J70" s="7">
        <v>18291151</v>
      </c>
      <c r="K70" s="7">
        <v>6369406</v>
      </c>
      <c r="L70" s="7">
        <v>36576211</v>
      </c>
      <c r="M70" s="7">
        <v>12405803</v>
      </c>
    </row>
    <row r="71" spans="1:13" ht="12.75">
      <c r="A71" s="270" t="s">
        <v>235</v>
      </c>
      <c r="B71" s="271"/>
      <c r="C71" s="271"/>
      <c r="D71" s="271"/>
      <c r="E71" s="271"/>
      <c r="F71" s="271"/>
      <c r="G71" s="271"/>
      <c r="H71" s="272"/>
      <c r="I71" s="4">
        <v>170</v>
      </c>
      <c r="J71" s="8"/>
      <c r="K71" s="8"/>
      <c r="L71" s="8"/>
      <c r="M71" s="8"/>
    </row>
  </sheetData>
  <sheetProtection/>
  <mergeCells count="73">
    <mergeCell ref="A3:M3"/>
    <mergeCell ref="A4:H4"/>
    <mergeCell ref="A6:H6"/>
    <mergeCell ref="A7:H7"/>
    <mergeCell ref="A8:H8"/>
    <mergeCell ref="A9:H9"/>
    <mergeCell ref="J4:K4"/>
    <mergeCell ref="L4:M4"/>
    <mergeCell ref="A5:H5"/>
    <mergeCell ref="A14:H14"/>
    <mergeCell ref="A15:H15"/>
    <mergeCell ref="A16:H16"/>
    <mergeCell ref="A17:H17"/>
    <mergeCell ref="A10:H10"/>
    <mergeCell ref="A11:H11"/>
    <mergeCell ref="A12:H12"/>
    <mergeCell ref="A13:H13"/>
    <mergeCell ref="A22:H22"/>
    <mergeCell ref="A23:H23"/>
    <mergeCell ref="A24:H24"/>
    <mergeCell ref="A25:H25"/>
    <mergeCell ref="A18:H18"/>
    <mergeCell ref="A19:H19"/>
    <mergeCell ref="A20:H20"/>
    <mergeCell ref="A21:H21"/>
    <mergeCell ref="A30:H30"/>
    <mergeCell ref="A31:H31"/>
    <mergeCell ref="A32:H32"/>
    <mergeCell ref="A33:H33"/>
    <mergeCell ref="A26:H26"/>
    <mergeCell ref="A27:H27"/>
    <mergeCell ref="A28:H28"/>
    <mergeCell ref="A29:H29"/>
    <mergeCell ref="A38:H38"/>
    <mergeCell ref="A39:H39"/>
    <mergeCell ref="A40:H40"/>
    <mergeCell ref="A41:H41"/>
    <mergeCell ref="A34:H34"/>
    <mergeCell ref="A35:H35"/>
    <mergeCell ref="A36:H36"/>
    <mergeCell ref="A37:H37"/>
    <mergeCell ref="A46:H46"/>
    <mergeCell ref="A47:H47"/>
    <mergeCell ref="A48:H48"/>
    <mergeCell ref="A49:H49"/>
    <mergeCell ref="A42:H42"/>
    <mergeCell ref="A43:H43"/>
    <mergeCell ref="A44:H44"/>
    <mergeCell ref="A45:H45"/>
    <mergeCell ref="A54:H54"/>
    <mergeCell ref="A56:H56"/>
    <mergeCell ref="A55:M55"/>
    <mergeCell ref="A57:H57"/>
    <mergeCell ref="A50:H50"/>
    <mergeCell ref="A51:M51"/>
    <mergeCell ref="A52:H52"/>
    <mergeCell ref="A53:H53"/>
    <mergeCell ref="A64:H64"/>
    <mergeCell ref="A70:H70"/>
    <mergeCell ref="A58:H58"/>
    <mergeCell ref="A59:H59"/>
    <mergeCell ref="A60:H60"/>
    <mergeCell ref="A61:H61"/>
    <mergeCell ref="A2:M2"/>
    <mergeCell ref="A1:M1"/>
    <mergeCell ref="A71:H71"/>
    <mergeCell ref="A65:H65"/>
    <mergeCell ref="A66:H66"/>
    <mergeCell ref="A67:H67"/>
    <mergeCell ref="A68:M68"/>
    <mergeCell ref="A69:M69"/>
    <mergeCell ref="A62:H62"/>
    <mergeCell ref="A63:H63"/>
  </mergeCells>
  <dataValidations count="1">
    <dataValidation allowBlank="1" sqref="A1:IV65536"/>
  </dataValidations>
  <printOptions/>
  <pageMargins left="0.75" right="0.75" top="1" bottom="1" header="0.5" footer="0.5"/>
  <pageSetup fitToHeight="1" fitToWidth="1" horizontalDpi="600" verticalDpi="600" orientation="portrait" paperSize="9" scale="71" r:id="rId1"/>
  <rowBreaks count="1" manualBreakCount="1">
    <brk id="50" max="255" man="1"/>
  </rowBreaks>
</worksheet>
</file>

<file path=xl/worksheets/sheet4.xml><?xml version="1.0" encoding="utf-8"?>
<worksheet xmlns="http://schemas.openxmlformats.org/spreadsheetml/2006/main" xmlns:r="http://schemas.openxmlformats.org/officeDocument/2006/relationships">
  <dimension ref="A1:M52"/>
  <sheetViews>
    <sheetView view="pageBreakPreview" zoomScale="110" zoomScaleSheetLayoutView="110" zoomScalePageLayoutView="0" workbookViewId="0" topLeftCell="A1">
      <selection activeCell="K52" sqref="K52"/>
    </sheetView>
  </sheetViews>
  <sheetFormatPr defaultColWidth="9.140625" defaultRowHeight="12.75"/>
  <cols>
    <col min="1" max="12" width="9.140625" style="45" customWidth="1"/>
    <col min="13" max="13" width="10.140625" style="45" bestFit="1" customWidth="1"/>
    <col min="14" max="16384" width="9.140625" style="45" customWidth="1"/>
  </cols>
  <sheetData>
    <row r="1" spans="1:11" ht="12.75" customHeight="1">
      <c r="A1" s="292" t="s">
        <v>164</v>
      </c>
      <c r="B1" s="292"/>
      <c r="C1" s="292"/>
      <c r="D1" s="292"/>
      <c r="E1" s="292"/>
      <c r="F1" s="292"/>
      <c r="G1" s="292"/>
      <c r="H1" s="292"/>
      <c r="I1" s="292"/>
      <c r="J1" s="292"/>
      <c r="K1" s="292"/>
    </row>
    <row r="2" spans="1:11" ht="12.75" customHeight="1">
      <c r="A2" s="293" t="s">
        <v>368</v>
      </c>
      <c r="B2" s="293"/>
      <c r="C2" s="293"/>
      <c r="D2" s="293"/>
      <c r="E2" s="293"/>
      <c r="F2" s="293"/>
      <c r="G2" s="293"/>
      <c r="H2" s="293"/>
      <c r="I2" s="293"/>
      <c r="J2" s="293"/>
      <c r="K2" s="293"/>
    </row>
    <row r="3" spans="1:11" ht="12.75">
      <c r="A3" s="289" t="s">
        <v>366</v>
      </c>
      <c r="B3" s="290"/>
      <c r="C3" s="290"/>
      <c r="D3" s="290"/>
      <c r="E3" s="290"/>
      <c r="F3" s="290"/>
      <c r="G3" s="290"/>
      <c r="H3" s="290"/>
      <c r="I3" s="290"/>
      <c r="J3" s="290"/>
      <c r="K3" s="291"/>
    </row>
    <row r="4" spans="1:11" ht="33.75">
      <c r="A4" s="294" t="s">
        <v>59</v>
      </c>
      <c r="B4" s="294"/>
      <c r="C4" s="294"/>
      <c r="D4" s="294"/>
      <c r="E4" s="294"/>
      <c r="F4" s="294"/>
      <c r="G4" s="294"/>
      <c r="H4" s="294"/>
      <c r="I4" s="59" t="s">
        <v>279</v>
      </c>
      <c r="J4" s="60" t="s">
        <v>316</v>
      </c>
      <c r="K4" s="60" t="s">
        <v>317</v>
      </c>
    </row>
    <row r="5" spans="1:11" ht="12.75">
      <c r="A5" s="288">
        <v>1</v>
      </c>
      <c r="B5" s="288"/>
      <c r="C5" s="288"/>
      <c r="D5" s="288"/>
      <c r="E5" s="288"/>
      <c r="F5" s="288"/>
      <c r="G5" s="288"/>
      <c r="H5" s="288"/>
      <c r="I5" s="61">
        <v>2</v>
      </c>
      <c r="J5" s="62" t="s">
        <v>283</v>
      </c>
      <c r="K5" s="62" t="s">
        <v>284</v>
      </c>
    </row>
    <row r="6" spans="1:11" ht="12.75">
      <c r="A6" s="229" t="s">
        <v>156</v>
      </c>
      <c r="B6" s="230"/>
      <c r="C6" s="230"/>
      <c r="D6" s="230"/>
      <c r="E6" s="230"/>
      <c r="F6" s="230"/>
      <c r="G6" s="230"/>
      <c r="H6" s="230"/>
      <c r="I6" s="286"/>
      <c r="J6" s="286"/>
      <c r="K6" s="287"/>
    </row>
    <row r="7" spans="1:11" ht="12.75">
      <c r="A7" s="237" t="s">
        <v>40</v>
      </c>
      <c r="B7" s="238"/>
      <c r="C7" s="238"/>
      <c r="D7" s="238"/>
      <c r="E7" s="238"/>
      <c r="F7" s="238"/>
      <c r="G7" s="238"/>
      <c r="H7" s="238"/>
      <c r="I7" s="1">
        <v>1</v>
      </c>
      <c r="J7" s="5">
        <v>30309087</v>
      </c>
      <c r="K7" s="7">
        <v>37580114</v>
      </c>
    </row>
    <row r="8" spans="1:11" ht="12.75">
      <c r="A8" s="237" t="s">
        <v>41</v>
      </c>
      <c r="B8" s="238"/>
      <c r="C8" s="238"/>
      <c r="D8" s="238"/>
      <c r="E8" s="238"/>
      <c r="F8" s="238"/>
      <c r="G8" s="238"/>
      <c r="H8" s="238"/>
      <c r="I8" s="1">
        <v>2</v>
      </c>
      <c r="J8" s="5">
        <v>34279665</v>
      </c>
      <c r="K8" s="7">
        <v>25056371</v>
      </c>
    </row>
    <row r="9" spans="1:11" ht="12.75">
      <c r="A9" s="237" t="s">
        <v>42</v>
      </c>
      <c r="B9" s="238"/>
      <c r="C9" s="238"/>
      <c r="D9" s="238"/>
      <c r="E9" s="238"/>
      <c r="F9" s="238"/>
      <c r="G9" s="238"/>
      <c r="H9" s="238"/>
      <c r="I9" s="1">
        <v>3</v>
      </c>
      <c r="J9" s="5"/>
      <c r="K9" s="7">
        <v>5723053</v>
      </c>
    </row>
    <row r="10" spans="1:11" ht="12.75">
      <c r="A10" s="237" t="s">
        <v>43</v>
      </c>
      <c r="B10" s="238"/>
      <c r="C10" s="238"/>
      <c r="D10" s="238"/>
      <c r="E10" s="238"/>
      <c r="F10" s="238"/>
      <c r="G10" s="238"/>
      <c r="H10" s="238"/>
      <c r="I10" s="1">
        <v>4</v>
      </c>
      <c r="J10" s="5">
        <v>575629</v>
      </c>
      <c r="K10" s="7"/>
    </row>
    <row r="11" spans="1:11" ht="12.75">
      <c r="A11" s="237" t="s">
        <v>44</v>
      </c>
      <c r="B11" s="238"/>
      <c r="C11" s="238"/>
      <c r="D11" s="238"/>
      <c r="E11" s="238"/>
      <c r="F11" s="238"/>
      <c r="G11" s="238"/>
      <c r="H11" s="238"/>
      <c r="I11" s="1">
        <v>5</v>
      </c>
      <c r="J11" s="5">
        <v>5945331</v>
      </c>
      <c r="K11" s="7"/>
    </row>
    <row r="12" spans="1:11" ht="12.75">
      <c r="A12" s="237" t="s">
        <v>51</v>
      </c>
      <c r="B12" s="238"/>
      <c r="C12" s="238"/>
      <c r="D12" s="238"/>
      <c r="E12" s="238"/>
      <c r="F12" s="238"/>
      <c r="G12" s="238"/>
      <c r="H12" s="238"/>
      <c r="I12" s="1">
        <v>6</v>
      </c>
      <c r="J12" s="5">
        <v>253553</v>
      </c>
      <c r="K12" s="7"/>
    </row>
    <row r="13" spans="1:11" ht="12.75">
      <c r="A13" s="240" t="s">
        <v>157</v>
      </c>
      <c r="B13" s="241"/>
      <c r="C13" s="241"/>
      <c r="D13" s="241"/>
      <c r="E13" s="241"/>
      <c r="F13" s="241"/>
      <c r="G13" s="241"/>
      <c r="H13" s="241"/>
      <c r="I13" s="1">
        <v>7</v>
      </c>
      <c r="J13" s="57">
        <f>SUM(J7:J12)</f>
        <v>71363265</v>
      </c>
      <c r="K13" s="46">
        <f>SUM(K7:K12)</f>
        <v>68359538</v>
      </c>
    </row>
    <row r="14" spans="1:11" ht="12.75">
      <c r="A14" s="237" t="s">
        <v>52</v>
      </c>
      <c r="B14" s="238"/>
      <c r="C14" s="238"/>
      <c r="D14" s="238"/>
      <c r="E14" s="238"/>
      <c r="F14" s="238"/>
      <c r="G14" s="238"/>
      <c r="H14" s="238"/>
      <c r="I14" s="1">
        <v>8</v>
      </c>
      <c r="J14" s="5">
        <v>1605702</v>
      </c>
      <c r="K14" s="7"/>
    </row>
    <row r="15" spans="1:11" ht="12.75">
      <c r="A15" s="237" t="s">
        <v>53</v>
      </c>
      <c r="B15" s="238"/>
      <c r="C15" s="238"/>
      <c r="D15" s="238"/>
      <c r="E15" s="238"/>
      <c r="F15" s="238"/>
      <c r="G15" s="238"/>
      <c r="H15" s="238"/>
      <c r="I15" s="1">
        <v>9</v>
      </c>
      <c r="J15" s="5"/>
      <c r="K15" s="7">
        <v>5051795</v>
      </c>
    </row>
    <row r="16" spans="1:11" ht="12.75">
      <c r="A16" s="237" t="s">
        <v>54</v>
      </c>
      <c r="B16" s="238"/>
      <c r="C16" s="238"/>
      <c r="D16" s="238"/>
      <c r="E16" s="238"/>
      <c r="F16" s="238"/>
      <c r="G16" s="238"/>
      <c r="H16" s="238"/>
      <c r="I16" s="1">
        <v>10</v>
      </c>
      <c r="J16" s="5"/>
      <c r="K16" s="7">
        <v>6800521</v>
      </c>
    </row>
    <row r="17" spans="1:11" ht="12.75">
      <c r="A17" s="237" t="s">
        <v>55</v>
      </c>
      <c r="B17" s="238"/>
      <c r="C17" s="238"/>
      <c r="D17" s="238"/>
      <c r="E17" s="238"/>
      <c r="F17" s="238"/>
      <c r="G17" s="238"/>
      <c r="H17" s="238"/>
      <c r="I17" s="1">
        <v>11</v>
      </c>
      <c r="J17" s="5"/>
      <c r="K17" s="7">
        <v>3978236</v>
      </c>
    </row>
    <row r="18" spans="1:11" ht="12.75">
      <c r="A18" s="240" t="s">
        <v>158</v>
      </c>
      <c r="B18" s="241"/>
      <c r="C18" s="241"/>
      <c r="D18" s="241"/>
      <c r="E18" s="241"/>
      <c r="F18" s="241"/>
      <c r="G18" s="241"/>
      <c r="H18" s="241"/>
      <c r="I18" s="1">
        <v>12</v>
      </c>
      <c r="J18" s="57">
        <f>SUM(J14:J17)</f>
        <v>1605702</v>
      </c>
      <c r="K18" s="46">
        <f>SUM(K14:K17)</f>
        <v>15830552</v>
      </c>
    </row>
    <row r="19" spans="1:11" ht="21.75" customHeight="1">
      <c r="A19" s="240" t="s">
        <v>36</v>
      </c>
      <c r="B19" s="241"/>
      <c r="C19" s="241"/>
      <c r="D19" s="241"/>
      <c r="E19" s="241"/>
      <c r="F19" s="241"/>
      <c r="G19" s="241"/>
      <c r="H19" s="241"/>
      <c r="I19" s="1">
        <v>13</v>
      </c>
      <c r="J19" s="57">
        <f>IF(J13&gt;J18,J13-J18,0)</f>
        <v>69757563</v>
      </c>
      <c r="K19" s="46">
        <f>IF(K13&gt;K18,K13-K18,0)</f>
        <v>52528986</v>
      </c>
    </row>
    <row r="20" spans="1:11" ht="20.25" customHeight="1">
      <c r="A20" s="240" t="s">
        <v>37</v>
      </c>
      <c r="B20" s="241"/>
      <c r="C20" s="241"/>
      <c r="D20" s="241"/>
      <c r="E20" s="241"/>
      <c r="F20" s="241"/>
      <c r="G20" s="241"/>
      <c r="H20" s="241"/>
      <c r="I20" s="1">
        <v>14</v>
      </c>
      <c r="J20" s="57">
        <f>IF(J18&gt;J13,J18-J13,0)</f>
        <v>0</v>
      </c>
      <c r="K20" s="46">
        <f>IF(K18&gt;K13,K18-K13,0)</f>
        <v>0</v>
      </c>
    </row>
    <row r="21" spans="1:11" ht="12.75">
      <c r="A21" s="229" t="s">
        <v>159</v>
      </c>
      <c r="B21" s="230"/>
      <c r="C21" s="230"/>
      <c r="D21" s="230"/>
      <c r="E21" s="230"/>
      <c r="F21" s="230"/>
      <c r="G21" s="230"/>
      <c r="H21" s="230"/>
      <c r="I21" s="286"/>
      <c r="J21" s="286"/>
      <c r="K21" s="287"/>
    </row>
    <row r="22" spans="1:11" ht="12.75">
      <c r="A22" s="237" t="s">
        <v>178</v>
      </c>
      <c r="B22" s="238"/>
      <c r="C22" s="238"/>
      <c r="D22" s="238"/>
      <c r="E22" s="238"/>
      <c r="F22" s="238"/>
      <c r="G22" s="238"/>
      <c r="H22" s="238"/>
      <c r="I22" s="1">
        <v>15</v>
      </c>
      <c r="J22" s="5">
        <v>35490573</v>
      </c>
      <c r="K22" s="7">
        <v>339686</v>
      </c>
    </row>
    <row r="23" spans="1:11" ht="12.75">
      <c r="A23" s="237" t="s">
        <v>179</v>
      </c>
      <c r="B23" s="238"/>
      <c r="C23" s="238"/>
      <c r="D23" s="238"/>
      <c r="E23" s="238"/>
      <c r="F23" s="238"/>
      <c r="G23" s="238"/>
      <c r="H23" s="238"/>
      <c r="I23" s="1">
        <v>16</v>
      </c>
      <c r="J23" s="5"/>
      <c r="K23" s="7"/>
    </row>
    <row r="24" spans="1:11" ht="12.75">
      <c r="A24" s="237" t="s">
        <v>180</v>
      </c>
      <c r="B24" s="238"/>
      <c r="C24" s="238"/>
      <c r="D24" s="238"/>
      <c r="E24" s="238"/>
      <c r="F24" s="238"/>
      <c r="G24" s="238"/>
      <c r="H24" s="238"/>
      <c r="I24" s="1">
        <v>17</v>
      </c>
      <c r="J24" s="5">
        <v>3106392</v>
      </c>
      <c r="K24" s="7">
        <v>1809244</v>
      </c>
    </row>
    <row r="25" spans="1:11" ht="12.75">
      <c r="A25" s="237" t="s">
        <v>181</v>
      </c>
      <c r="B25" s="238"/>
      <c r="C25" s="238"/>
      <c r="D25" s="238"/>
      <c r="E25" s="238"/>
      <c r="F25" s="238"/>
      <c r="G25" s="238"/>
      <c r="H25" s="238"/>
      <c r="I25" s="1">
        <v>18</v>
      </c>
      <c r="J25" s="5"/>
      <c r="K25" s="7"/>
    </row>
    <row r="26" spans="1:13" ht="12.75">
      <c r="A26" s="237" t="s">
        <v>182</v>
      </c>
      <c r="B26" s="238"/>
      <c r="C26" s="238"/>
      <c r="D26" s="238"/>
      <c r="E26" s="238"/>
      <c r="F26" s="238"/>
      <c r="G26" s="238"/>
      <c r="H26" s="238"/>
      <c r="I26" s="1">
        <v>19</v>
      </c>
      <c r="J26" s="5">
        <v>19055276</v>
      </c>
      <c r="K26" s="7">
        <v>12616321</v>
      </c>
      <c r="M26" s="142"/>
    </row>
    <row r="27" spans="1:11" ht="12.75">
      <c r="A27" s="240" t="s">
        <v>168</v>
      </c>
      <c r="B27" s="241"/>
      <c r="C27" s="241"/>
      <c r="D27" s="241"/>
      <c r="E27" s="241"/>
      <c r="F27" s="241"/>
      <c r="G27" s="241"/>
      <c r="H27" s="241"/>
      <c r="I27" s="1">
        <v>20</v>
      </c>
      <c r="J27" s="57">
        <f>SUM(J22:J26)</f>
        <v>57652241</v>
      </c>
      <c r="K27" s="46">
        <f>SUM(K22:K26)</f>
        <v>14765251</v>
      </c>
    </row>
    <row r="28" spans="1:11" ht="12.75">
      <c r="A28" s="237" t="s">
        <v>115</v>
      </c>
      <c r="B28" s="238"/>
      <c r="C28" s="238"/>
      <c r="D28" s="238"/>
      <c r="E28" s="238"/>
      <c r="F28" s="238"/>
      <c r="G28" s="238"/>
      <c r="H28" s="238"/>
      <c r="I28" s="1">
        <v>21</v>
      </c>
      <c r="J28" s="5">
        <v>40784686</v>
      </c>
      <c r="K28" s="7">
        <v>48333772</v>
      </c>
    </row>
    <row r="29" spans="1:11" ht="12.75">
      <c r="A29" s="237" t="s">
        <v>116</v>
      </c>
      <c r="B29" s="238"/>
      <c r="C29" s="238"/>
      <c r="D29" s="238"/>
      <c r="E29" s="238"/>
      <c r="F29" s="238"/>
      <c r="G29" s="238"/>
      <c r="H29" s="238"/>
      <c r="I29" s="1">
        <v>22</v>
      </c>
      <c r="J29" s="5"/>
      <c r="K29" s="7">
        <v>180810</v>
      </c>
    </row>
    <row r="30" spans="1:11" ht="12.75">
      <c r="A30" s="237" t="s">
        <v>16</v>
      </c>
      <c r="B30" s="238"/>
      <c r="C30" s="238"/>
      <c r="D30" s="238"/>
      <c r="E30" s="238"/>
      <c r="F30" s="238"/>
      <c r="G30" s="238"/>
      <c r="H30" s="238"/>
      <c r="I30" s="1">
        <v>23</v>
      </c>
      <c r="J30" s="5"/>
      <c r="K30" s="7"/>
    </row>
    <row r="31" spans="1:11" ht="12.75">
      <c r="A31" s="240" t="s">
        <v>5</v>
      </c>
      <c r="B31" s="241"/>
      <c r="C31" s="241"/>
      <c r="D31" s="241"/>
      <c r="E31" s="241"/>
      <c r="F31" s="241"/>
      <c r="G31" s="241"/>
      <c r="H31" s="241"/>
      <c r="I31" s="1">
        <v>24</v>
      </c>
      <c r="J31" s="57">
        <f>SUM(J28:J30)</f>
        <v>40784686</v>
      </c>
      <c r="K31" s="46">
        <f>SUM(K28:K30)</f>
        <v>48514582</v>
      </c>
    </row>
    <row r="32" spans="1:11" ht="21.75" customHeight="1">
      <c r="A32" s="240" t="s">
        <v>38</v>
      </c>
      <c r="B32" s="241"/>
      <c r="C32" s="241"/>
      <c r="D32" s="241"/>
      <c r="E32" s="241"/>
      <c r="F32" s="241"/>
      <c r="G32" s="241"/>
      <c r="H32" s="241"/>
      <c r="I32" s="1">
        <v>25</v>
      </c>
      <c r="J32" s="57">
        <f>IF(J27&gt;J31,J27-J31,0)</f>
        <v>16867555</v>
      </c>
      <c r="K32" s="46">
        <f>IF(K27&gt;K31,K27-K31,0)</f>
        <v>0</v>
      </c>
    </row>
    <row r="33" spans="1:11" ht="28.5" customHeight="1">
      <c r="A33" s="240" t="s">
        <v>39</v>
      </c>
      <c r="B33" s="241"/>
      <c r="C33" s="241"/>
      <c r="D33" s="241"/>
      <c r="E33" s="241"/>
      <c r="F33" s="241"/>
      <c r="G33" s="241"/>
      <c r="H33" s="241"/>
      <c r="I33" s="1">
        <v>26</v>
      </c>
      <c r="J33" s="57">
        <f>IF(J31&gt;J27,J31-J27,0)</f>
        <v>0</v>
      </c>
      <c r="K33" s="46">
        <f>IF(K31&gt;K27,K31-K27,0)</f>
        <v>33749331</v>
      </c>
    </row>
    <row r="34" spans="1:11" ht="12.75">
      <c r="A34" s="229" t="s">
        <v>160</v>
      </c>
      <c r="B34" s="230"/>
      <c r="C34" s="230"/>
      <c r="D34" s="230"/>
      <c r="E34" s="230"/>
      <c r="F34" s="230"/>
      <c r="G34" s="230"/>
      <c r="H34" s="230"/>
      <c r="I34" s="286"/>
      <c r="J34" s="286"/>
      <c r="K34" s="287"/>
    </row>
    <row r="35" spans="1:11" ht="12.75">
      <c r="A35" s="237" t="s">
        <v>174</v>
      </c>
      <c r="B35" s="238"/>
      <c r="C35" s="238"/>
      <c r="D35" s="238"/>
      <c r="E35" s="238"/>
      <c r="F35" s="238"/>
      <c r="G35" s="238"/>
      <c r="H35" s="238"/>
      <c r="I35" s="1">
        <v>27</v>
      </c>
      <c r="J35" s="5"/>
      <c r="K35" s="7"/>
    </row>
    <row r="36" spans="1:11" ht="12.75">
      <c r="A36" s="237" t="s">
        <v>29</v>
      </c>
      <c r="B36" s="238"/>
      <c r="C36" s="238"/>
      <c r="D36" s="238"/>
      <c r="E36" s="238"/>
      <c r="F36" s="238"/>
      <c r="G36" s="238"/>
      <c r="H36" s="238"/>
      <c r="I36" s="1">
        <v>28</v>
      </c>
      <c r="J36" s="5"/>
      <c r="K36" s="7">
        <v>24112781</v>
      </c>
    </row>
    <row r="37" spans="1:11" ht="12.75">
      <c r="A37" s="237" t="s">
        <v>30</v>
      </c>
      <c r="B37" s="238"/>
      <c r="C37" s="238"/>
      <c r="D37" s="238"/>
      <c r="E37" s="238"/>
      <c r="F37" s="238"/>
      <c r="G37" s="238"/>
      <c r="H37" s="238"/>
      <c r="I37" s="1">
        <v>29</v>
      </c>
      <c r="J37" s="5"/>
      <c r="K37" s="7">
        <v>6493007</v>
      </c>
    </row>
    <row r="38" spans="1:11" ht="12.75">
      <c r="A38" s="240" t="s">
        <v>68</v>
      </c>
      <c r="B38" s="241"/>
      <c r="C38" s="241"/>
      <c r="D38" s="241"/>
      <c r="E38" s="241"/>
      <c r="F38" s="241"/>
      <c r="G38" s="241"/>
      <c r="H38" s="241"/>
      <c r="I38" s="1">
        <v>30</v>
      </c>
      <c r="J38" s="57">
        <f>SUM(J35:J37)</f>
        <v>0</v>
      </c>
      <c r="K38" s="46">
        <f>SUM(K35:K37)</f>
        <v>30605788</v>
      </c>
    </row>
    <row r="39" spans="1:11" ht="12.75">
      <c r="A39" s="237" t="s">
        <v>31</v>
      </c>
      <c r="B39" s="238"/>
      <c r="C39" s="238"/>
      <c r="D39" s="238"/>
      <c r="E39" s="238"/>
      <c r="F39" s="238"/>
      <c r="G39" s="238"/>
      <c r="H39" s="238"/>
      <c r="I39" s="1">
        <v>31</v>
      </c>
      <c r="J39" s="5">
        <v>63440232</v>
      </c>
      <c r="K39" s="7">
        <v>15766651</v>
      </c>
    </row>
    <row r="40" spans="1:11" ht="12.75">
      <c r="A40" s="237" t="s">
        <v>32</v>
      </c>
      <c r="B40" s="238"/>
      <c r="C40" s="238"/>
      <c r="D40" s="238"/>
      <c r="E40" s="238"/>
      <c r="F40" s="238"/>
      <c r="G40" s="238"/>
      <c r="H40" s="238"/>
      <c r="I40" s="1">
        <v>32</v>
      </c>
      <c r="J40" s="5">
        <v>12927376</v>
      </c>
      <c r="K40" s="7">
        <v>12917707</v>
      </c>
    </row>
    <row r="41" spans="1:11" ht="12.75">
      <c r="A41" s="237" t="s">
        <v>33</v>
      </c>
      <c r="B41" s="238"/>
      <c r="C41" s="238"/>
      <c r="D41" s="238"/>
      <c r="E41" s="238"/>
      <c r="F41" s="238"/>
      <c r="G41" s="238"/>
      <c r="H41" s="238"/>
      <c r="I41" s="1">
        <v>33</v>
      </c>
      <c r="J41" s="5"/>
      <c r="K41" s="7"/>
    </row>
    <row r="42" spans="1:11" ht="12.75">
      <c r="A42" s="237" t="s">
        <v>34</v>
      </c>
      <c r="B42" s="238"/>
      <c r="C42" s="238"/>
      <c r="D42" s="238"/>
      <c r="E42" s="238"/>
      <c r="F42" s="238"/>
      <c r="G42" s="238"/>
      <c r="H42" s="238"/>
      <c r="I42" s="1">
        <v>34</v>
      </c>
      <c r="J42" s="5">
        <v>4584490</v>
      </c>
      <c r="K42" s="7"/>
    </row>
    <row r="43" spans="1:11" ht="12.75">
      <c r="A43" s="237" t="s">
        <v>35</v>
      </c>
      <c r="B43" s="238"/>
      <c r="C43" s="238"/>
      <c r="D43" s="238"/>
      <c r="E43" s="238"/>
      <c r="F43" s="238"/>
      <c r="G43" s="238"/>
      <c r="H43" s="238"/>
      <c r="I43" s="1">
        <v>35</v>
      </c>
      <c r="J43" s="5"/>
      <c r="K43" s="7">
        <v>8789766</v>
      </c>
    </row>
    <row r="44" spans="1:11" ht="12.75">
      <c r="A44" s="240" t="s">
        <v>69</v>
      </c>
      <c r="B44" s="241"/>
      <c r="C44" s="241"/>
      <c r="D44" s="241"/>
      <c r="E44" s="241"/>
      <c r="F44" s="241"/>
      <c r="G44" s="241"/>
      <c r="H44" s="241"/>
      <c r="I44" s="1">
        <v>36</v>
      </c>
      <c r="J44" s="57">
        <f>SUM(J39:J43)</f>
        <v>80952098</v>
      </c>
      <c r="K44" s="46">
        <f>SUM(K39:K43)</f>
        <v>37474124</v>
      </c>
    </row>
    <row r="45" spans="1:11" ht="21" customHeight="1">
      <c r="A45" s="240" t="s">
        <v>17</v>
      </c>
      <c r="B45" s="241"/>
      <c r="C45" s="241"/>
      <c r="D45" s="241"/>
      <c r="E45" s="241"/>
      <c r="F45" s="241"/>
      <c r="G45" s="241"/>
      <c r="H45" s="241"/>
      <c r="I45" s="1">
        <v>37</v>
      </c>
      <c r="J45" s="57">
        <f>IF(J38&gt;J44,J38-J44,0)</f>
        <v>0</v>
      </c>
      <c r="K45" s="46">
        <f>IF(K38&gt;K44,K38-K44,0)</f>
        <v>0</v>
      </c>
    </row>
    <row r="46" spans="1:11" ht="21" customHeight="1">
      <c r="A46" s="240" t="s">
        <v>18</v>
      </c>
      <c r="B46" s="241"/>
      <c r="C46" s="241"/>
      <c r="D46" s="241"/>
      <c r="E46" s="241"/>
      <c r="F46" s="241"/>
      <c r="G46" s="241"/>
      <c r="H46" s="241"/>
      <c r="I46" s="1">
        <v>38</v>
      </c>
      <c r="J46" s="57">
        <f>IF(J44&gt;J38,J44-J38,0)</f>
        <v>80952098</v>
      </c>
      <c r="K46" s="46">
        <f>IF(K44&gt;K38,K44-K38,0)</f>
        <v>6868336</v>
      </c>
    </row>
    <row r="47" spans="1:11" ht="12.75">
      <c r="A47" s="237" t="s">
        <v>70</v>
      </c>
      <c r="B47" s="238"/>
      <c r="C47" s="238"/>
      <c r="D47" s="238"/>
      <c r="E47" s="238"/>
      <c r="F47" s="238"/>
      <c r="G47" s="238"/>
      <c r="H47" s="238"/>
      <c r="I47" s="1">
        <v>39</v>
      </c>
      <c r="J47" s="57">
        <f>IF(J19-J20+J32-J33+J45-J46&gt;0,J19-J20+J32-J33+J45-J46,0)</f>
        <v>5673020</v>
      </c>
      <c r="K47" s="46">
        <f>IF(K19-K20+K32-K33+K45-K46&gt;0,K19-K20+K32-K33+K45-K46,0)</f>
        <v>11911319</v>
      </c>
    </row>
    <row r="48" spans="1:11" ht="12.75">
      <c r="A48" s="237" t="s">
        <v>71</v>
      </c>
      <c r="B48" s="238"/>
      <c r="C48" s="238"/>
      <c r="D48" s="238"/>
      <c r="E48" s="238"/>
      <c r="F48" s="238"/>
      <c r="G48" s="238"/>
      <c r="H48" s="238"/>
      <c r="I48" s="1">
        <v>40</v>
      </c>
      <c r="J48" s="57">
        <f>IF(J20-J19+J33-J32+J46-J45&gt;0,J20-J19+J33-J32+J46-J45,0)</f>
        <v>0</v>
      </c>
      <c r="K48" s="46">
        <f>IF(K20-K19+K33-K32+K46-K45&gt;0,K20-K19+K33-K32+K46-K45,0)</f>
        <v>0</v>
      </c>
    </row>
    <row r="49" spans="1:11" ht="12.75">
      <c r="A49" s="237" t="s">
        <v>161</v>
      </c>
      <c r="B49" s="238"/>
      <c r="C49" s="238"/>
      <c r="D49" s="238"/>
      <c r="E49" s="238"/>
      <c r="F49" s="238"/>
      <c r="G49" s="238"/>
      <c r="H49" s="238"/>
      <c r="I49" s="1">
        <v>41</v>
      </c>
      <c r="J49" s="5">
        <v>34112324</v>
      </c>
      <c r="K49" s="7">
        <v>39785344</v>
      </c>
    </row>
    <row r="50" spans="1:11" ht="12.75">
      <c r="A50" s="237" t="s">
        <v>175</v>
      </c>
      <c r="B50" s="238"/>
      <c r="C50" s="238"/>
      <c r="D50" s="238"/>
      <c r="E50" s="238"/>
      <c r="F50" s="238"/>
      <c r="G50" s="238"/>
      <c r="H50" s="238"/>
      <c r="I50" s="1">
        <v>42</v>
      </c>
      <c r="J50" s="5">
        <v>5673020</v>
      </c>
      <c r="K50" s="7">
        <v>11911319</v>
      </c>
    </row>
    <row r="51" spans="1:11" ht="12.75">
      <c r="A51" s="237" t="s">
        <v>176</v>
      </c>
      <c r="B51" s="238"/>
      <c r="C51" s="238"/>
      <c r="D51" s="238"/>
      <c r="E51" s="238"/>
      <c r="F51" s="238"/>
      <c r="G51" s="238"/>
      <c r="H51" s="238"/>
      <c r="I51" s="1">
        <v>43</v>
      </c>
      <c r="J51" s="5"/>
      <c r="K51" s="7"/>
    </row>
    <row r="52" spans="1:11" ht="12.75">
      <c r="A52" s="243" t="s">
        <v>177</v>
      </c>
      <c r="B52" s="244"/>
      <c r="C52" s="244"/>
      <c r="D52" s="244"/>
      <c r="E52" s="244"/>
      <c r="F52" s="244"/>
      <c r="G52" s="244"/>
      <c r="H52" s="244"/>
      <c r="I52" s="4">
        <v>44</v>
      </c>
      <c r="J52" s="58">
        <f>J49+J50-J51</f>
        <v>39785344</v>
      </c>
      <c r="K52" s="54">
        <f>K49+K50-K51</f>
        <v>51696663</v>
      </c>
    </row>
  </sheetData>
  <sheetProtection/>
  <mergeCells count="52">
    <mergeCell ref="A3:K3"/>
    <mergeCell ref="A1:K1"/>
    <mergeCell ref="A2:K2"/>
    <mergeCell ref="A4:H4"/>
    <mergeCell ref="A9:H9"/>
    <mergeCell ref="A10:H10"/>
    <mergeCell ref="A11:H11"/>
    <mergeCell ref="A12:H12"/>
    <mergeCell ref="A5:H5"/>
    <mergeCell ref="A6:K6"/>
    <mergeCell ref="A7:H7"/>
    <mergeCell ref="A8:H8"/>
    <mergeCell ref="A17:H17"/>
    <mergeCell ref="A18:H18"/>
    <mergeCell ref="A19:H19"/>
    <mergeCell ref="A20:H20"/>
    <mergeCell ref="A13:H13"/>
    <mergeCell ref="A14:H14"/>
    <mergeCell ref="A15:H15"/>
    <mergeCell ref="A16:H16"/>
    <mergeCell ref="A25:H25"/>
    <mergeCell ref="A26:H26"/>
    <mergeCell ref="A27:H27"/>
    <mergeCell ref="A28:H28"/>
    <mergeCell ref="A21:K21"/>
    <mergeCell ref="A22:H22"/>
    <mergeCell ref="A23:H23"/>
    <mergeCell ref="A24:H24"/>
    <mergeCell ref="A33:H33"/>
    <mergeCell ref="A34:K34"/>
    <mergeCell ref="A35:H35"/>
    <mergeCell ref="A36:H36"/>
    <mergeCell ref="A29:H29"/>
    <mergeCell ref="A30:H30"/>
    <mergeCell ref="A31:H31"/>
    <mergeCell ref="A32:H32"/>
    <mergeCell ref="A41:H41"/>
    <mergeCell ref="A42:H42"/>
    <mergeCell ref="A43:H43"/>
    <mergeCell ref="A44:H44"/>
    <mergeCell ref="A37:H37"/>
    <mergeCell ref="A38:H38"/>
    <mergeCell ref="A39:H39"/>
    <mergeCell ref="A40:H40"/>
    <mergeCell ref="A45:H45"/>
    <mergeCell ref="A46:H46"/>
    <mergeCell ref="A47:H47"/>
    <mergeCell ref="A52:H52"/>
    <mergeCell ref="A48:H48"/>
    <mergeCell ref="A49:H49"/>
    <mergeCell ref="A50:H50"/>
    <mergeCell ref="A51:H51"/>
  </mergeCells>
  <dataValidations count="1">
    <dataValidation allowBlank="1" sqref="A1:IV65536"/>
  </dataValidations>
  <printOptions/>
  <pageMargins left="0.75" right="0.75" top="1" bottom="1" header="0.5" footer="0.5"/>
  <pageSetup horizontalDpi="600" verticalDpi="600" orientation="portrait" paperSize="9" scale="87" r:id="rId1"/>
</worksheet>
</file>

<file path=xl/worksheets/sheet5.xml><?xml version="1.0" encoding="utf-8"?>
<worksheet xmlns="http://schemas.openxmlformats.org/spreadsheetml/2006/main" xmlns:r="http://schemas.openxmlformats.org/officeDocument/2006/relationships">
  <dimension ref="A1:K54"/>
  <sheetViews>
    <sheetView view="pageBreakPreview" zoomScale="110" zoomScaleSheetLayoutView="110" zoomScalePageLayoutView="0" workbookViewId="0" topLeftCell="A31">
      <selection activeCell="A1" sqref="A1:IV16384"/>
    </sheetView>
  </sheetViews>
  <sheetFormatPr defaultColWidth="9.140625" defaultRowHeight="12.75"/>
  <cols>
    <col min="1" max="16384" width="9.140625" style="45" customWidth="1"/>
  </cols>
  <sheetData>
    <row r="1" spans="1:11" ht="12.75" customHeight="1">
      <c r="A1" s="292" t="s">
        <v>197</v>
      </c>
      <c r="B1" s="292"/>
      <c r="C1" s="292"/>
      <c r="D1" s="292"/>
      <c r="E1" s="292"/>
      <c r="F1" s="292"/>
      <c r="G1" s="292"/>
      <c r="H1" s="292"/>
      <c r="I1" s="292"/>
      <c r="J1" s="292"/>
      <c r="K1" s="292"/>
    </row>
    <row r="2" spans="1:11" ht="12.75" customHeight="1">
      <c r="A2" s="301" t="s">
        <v>6</v>
      </c>
      <c r="B2" s="301"/>
      <c r="C2" s="301"/>
      <c r="D2" s="301"/>
      <c r="E2" s="301"/>
      <c r="F2" s="301"/>
      <c r="G2" s="301"/>
      <c r="H2" s="301"/>
      <c r="I2" s="301"/>
      <c r="J2" s="301"/>
      <c r="K2" s="301"/>
    </row>
    <row r="3" spans="1:11" ht="12.75">
      <c r="A3" s="300" t="s">
        <v>7</v>
      </c>
      <c r="B3" s="300"/>
      <c r="C3" s="300"/>
      <c r="D3" s="300"/>
      <c r="E3" s="300"/>
      <c r="F3" s="300"/>
      <c r="G3" s="300"/>
      <c r="H3" s="300"/>
      <c r="I3" s="300"/>
      <c r="J3" s="300"/>
      <c r="K3" s="300"/>
    </row>
    <row r="4" spans="1:11" ht="33.75">
      <c r="A4" s="294" t="s">
        <v>59</v>
      </c>
      <c r="B4" s="294"/>
      <c r="C4" s="294"/>
      <c r="D4" s="294"/>
      <c r="E4" s="294"/>
      <c r="F4" s="294"/>
      <c r="G4" s="294"/>
      <c r="H4" s="294"/>
      <c r="I4" s="59" t="s">
        <v>279</v>
      </c>
      <c r="J4" s="60" t="s">
        <v>316</v>
      </c>
      <c r="K4" s="60" t="s">
        <v>317</v>
      </c>
    </row>
    <row r="5" spans="1:11" ht="12.75">
      <c r="A5" s="299">
        <v>1</v>
      </c>
      <c r="B5" s="299"/>
      <c r="C5" s="299"/>
      <c r="D5" s="299"/>
      <c r="E5" s="299"/>
      <c r="F5" s="299"/>
      <c r="G5" s="299"/>
      <c r="H5" s="299"/>
      <c r="I5" s="65">
        <v>2</v>
      </c>
      <c r="J5" s="66" t="s">
        <v>283</v>
      </c>
      <c r="K5" s="66" t="s">
        <v>284</v>
      </c>
    </row>
    <row r="6" spans="1:11" ht="12.75">
      <c r="A6" s="229" t="s">
        <v>156</v>
      </c>
      <c r="B6" s="230"/>
      <c r="C6" s="230"/>
      <c r="D6" s="230"/>
      <c r="E6" s="230"/>
      <c r="F6" s="230"/>
      <c r="G6" s="230"/>
      <c r="H6" s="230"/>
      <c r="I6" s="286"/>
      <c r="J6" s="286"/>
      <c r="K6" s="287"/>
    </row>
    <row r="7" spans="1:11" ht="12.75">
      <c r="A7" s="237" t="s">
        <v>199</v>
      </c>
      <c r="B7" s="238"/>
      <c r="C7" s="238"/>
      <c r="D7" s="238"/>
      <c r="E7" s="238"/>
      <c r="F7" s="238"/>
      <c r="G7" s="238"/>
      <c r="H7" s="238"/>
      <c r="I7" s="1">
        <v>1</v>
      </c>
      <c r="J7" s="5"/>
      <c r="K7" s="7"/>
    </row>
    <row r="8" spans="1:11" ht="12.75">
      <c r="A8" s="237" t="s">
        <v>119</v>
      </c>
      <c r="B8" s="238"/>
      <c r="C8" s="238"/>
      <c r="D8" s="238"/>
      <c r="E8" s="238"/>
      <c r="F8" s="238"/>
      <c r="G8" s="238"/>
      <c r="H8" s="238"/>
      <c r="I8" s="1">
        <v>2</v>
      </c>
      <c r="J8" s="5"/>
      <c r="K8" s="7"/>
    </row>
    <row r="9" spans="1:11" ht="12.75">
      <c r="A9" s="237" t="s">
        <v>120</v>
      </c>
      <c r="B9" s="238"/>
      <c r="C9" s="238"/>
      <c r="D9" s="238"/>
      <c r="E9" s="238"/>
      <c r="F9" s="238"/>
      <c r="G9" s="238"/>
      <c r="H9" s="238"/>
      <c r="I9" s="1">
        <v>3</v>
      </c>
      <c r="J9" s="5"/>
      <c r="K9" s="7"/>
    </row>
    <row r="10" spans="1:11" ht="12.75">
      <c r="A10" s="237" t="s">
        <v>121</v>
      </c>
      <c r="B10" s="238"/>
      <c r="C10" s="238"/>
      <c r="D10" s="238"/>
      <c r="E10" s="238"/>
      <c r="F10" s="238"/>
      <c r="G10" s="238"/>
      <c r="H10" s="238"/>
      <c r="I10" s="1">
        <v>4</v>
      </c>
      <c r="J10" s="5"/>
      <c r="K10" s="7"/>
    </row>
    <row r="11" spans="1:11" ht="12.75">
      <c r="A11" s="237" t="s">
        <v>122</v>
      </c>
      <c r="B11" s="238"/>
      <c r="C11" s="238"/>
      <c r="D11" s="238"/>
      <c r="E11" s="238"/>
      <c r="F11" s="238"/>
      <c r="G11" s="238"/>
      <c r="H11" s="238"/>
      <c r="I11" s="1">
        <v>5</v>
      </c>
      <c r="J11" s="5"/>
      <c r="K11" s="7"/>
    </row>
    <row r="12" spans="1:11" ht="12.75">
      <c r="A12" s="240" t="s">
        <v>198</v>
      </c>
      <c r="B12" s="241"/>
      <c r="C12" s="241"/>
      <c r="D12" s="241"/>
      <c r="E12" s="241"/>
      <c r="F12" s="241"/>
      <c r="G12" s="241"/>
      <c r="H12" s="241"/>
      <c r="I12" s="1">
        <v>6</v>
      </c>
      <c r="J12" s="57">
        <f>SUM(J7:J11)</f>
        <v>0</v>
      </c>
      <c r="K12" s="46">
        <f>SUM(K7:K11)</f>
        <v>0</v>
      </c>
    </row>
    <row r="13" spans="1:11" ht="12.75">
      <c r="A13" s="237" t="s">
        <v>123</v>
      </c>
      <c r="B13" s="238"/>
      <c r="C13" s="238"/>
      <c r="D13" s="238"/>
      <c r="E13" s="238"/>
      <c r="F13" s="238"/>
      <c r="G13" s="238"/>
      <c r="H13" s="238"/>
      <c r="I13" s="1">
        <v>7</v>
      </c>
      <c r="J13" s="5"/>
      <c r="K13" s="7"/>
    </row>
    <row r="14" spans="1:11" ht="12.75">
      <c r="A14" s="237" t="s">
        <v>124</v>
      </c>
      <c r="B14" s="238"/>
      <c r="C14" s="238"/>
      <c r="D14" s="238"/>
      <c r="E14" s="238"/>
      <c r="F14" s="238"/>
      <c r="G14" s="238"/>
      <c r="H14" s="238"/>
      <c r="I14" s="1">
        <v>8</v>
      </c>
      <c r="J14" s="5"/>
      <c r="K14" s="7"/>
    </row>
    <row r="15" spans="1:11" ht="12.75">
      <c r="A15" s="237" t="s">
        <v>125</v>
      </c>
      <c r="B15" s="238"/>
      <c r="C15" s="238"/>
      <c r="D15" s="238"/>
      <c r="E15" s="238"/>
      <c r="F15" s="238"/>
      <c r="G15" s="238"/>
      <c r="H15" s="238"/>
      <c r="I15" s="1">
        <v>9</v>
      </c>
      <c r="J15" s="5"/>
      <c r="K15" s="7"/>
    </row>
    <row r="16" spans="1:11" ht="12.75">
      <c r="A16" s="237" t="s">
        <v>126</v>
      </c>
      <c r="B16" s="238"/>
      <c r="C16" s="238"/>
      <c r="D16" s="238"/>
      <c r="E16" s="238"/>
      <c r="F16" s="238"/>
      <c r="G16" s="238"/>
      <c r="H16" s="238"/>
      <c r="I16" s="1">
        <v>10</v>
      </c>
      <c r="J16" s="5"/>
      <c r="K16" s="7"/>
    </row>
    <row r="17" spans="1:11" ht="12.75">
      <c r="A17" s="237" t="s">
        <v>127</v>
      </c>
      <c r="B17" s="238"/>
      <c r="C17" s="238"/>
      <c r="D17" s="238"/>
      <c r="E17" s="238"/>
      <c r="F17" s="238"/>
      <c r="G17" s="238"/>
      <c r="H17" s="238"/>
      <c r="I17" s="1">
        <v>11</v>
      </c>
      <c r="J17" s="5"/>
      <c r="K17" s="7"/>
    </row>
    <row r="18" spans="1:11" ht="12.75">
      <c r="A18" s="237" t="s">
        <v>128</v>
      </c>
      <c r="B18" s="238"/>
      <c r="C18" s="238"/>
      <c r="D18" s="238"/>
      <c r="E18" s="238"/>
      <c r="F18" s="238"/>
      <c r="G18" s="238"/>
      <c r="H18" s="238"/>
      <c r="I18" s="1">
        <v>12</v>
      </c>
      <c r="J18" s="5"/>
      <c r="K18" s="7"/>
    </row>
    <row r="19" spans="1:11" ht="12.75">
      <c r="A19" s="240" t="s">
        <v>47</v>
      </c>
      <c r="B19" s="241"/>
      <c r="C19" s="241"/>
      <c r="D19" s="241"/>
      <c r="E19" s="241"/>
      <c r="F19" s="241"/>
      <c r="G19" s="241"/>
      <c r="H19" s="241"/>
      <c r="I19" s="1">
        <v>13</v>
      </c>
      <c r="J19" s="57">
        <f>SUM(J13:J18)</f>
        <v>0</v>
      </c>
      <c r="K19" s="46">
        <f>SUM(K13:K18)</f>
        <v>0</v>
      </c>
    </row>
    <row r="20" spans="1:11" ht="12.75">
      <c r="A20" s="240" t="s">
        <v>108</v>
      </c>
      <c r="B20" s="297"/>
      <c r="C20" s="297"/>
      <c r="D20" s="297"/>
      <c r="E20" s="297"/>
      <c r="F20" s="297"/>
      <c r="G20" s="297"/>
      <c r="H20" s="298"/>
      <c r="I20" s="1">
        <v>14</v>
      </c>
      <c r="J20" s="57">
        <f>IF(J12&gt;J19,J12-J19,0)</f>
        <v>0</v>
      </c>
      <c r="K20" s="46">
        <f>IF(K12&gt;K19,K12-K19,0)</f>
        <v>0</v>
      </c>
    </row>
    <row r="21" spans="1:11" ht="12.75">
      <c r="A21" s="252" t="s">
        <v>109</v>
      </c>
      <c r="B21" s="295"/>
      <c r="C21" s="295"/>
      <c r="D21" s="295"/>
      <c r="E21" s="295"/>
      <c r="F21" s="295"/>
      <c r="G21" s="295"/>
      <c r="H21" s="296"/>
      <c r="I21" s="1">
        <v>15</v>
      </c>
      <c r="J21" s="57">
        <f>IF(J19&gt;J12,J19-J12,0)</f>
        <v>0</v>
      </c>
      <c r="K21" s="46">
        <f>IF(K19&gt;K12,K19-K12,0)</f>
        <v>0</v>
      </c>
    </row>
    <row r="22" spans="1:11" ht="12.75">
      <c r="A22" s="229" t="s">
        <v>159</v>
      </c>
      <c r="B22" s="230"/>
      <c r="C22" s="230"/>
      <c r="D22" s="230"/>
      <c r="E22" s="230"/>
      <c r="F22" s="230"/>
      <c r="G22" s="230"/>
      <c r="H22" s="230"/>
      <c r="I22" s="286"/>
      <c r="J22" s="286"/>
      <c r="K22" s="287"/>
    </row>
    <row r="23" spans="1:11" ht="12.75">
      <c r="A23" s="237" t="s">
        <v>165</v>
      </c>
      <c r="B23" s="238"/>
      <c r="C23" s="238"/>
      <c r="D23" s="238"/>
      <c r="E23" s="238"/>
      <c r="F23" s="238"/>
      <c r="G23" s="238"/>
      <c r="H23" s="238"/>
      <c r="I23" s="1">
        <v>16</v>
      </c>
      <c r="J23" s="5"/>
      <c r="K23" s="7"/>
    </row>
    <row r="24" spans="1:11" ht="12.75">
      <c r="A24" s="237" t="s">
        <v>166</v>
      </c>
      <c r="B24" s="238"/>
      <c r="C24" s="238"/>
      <c r="D24" s="238"/>
      <c r="E24" s="238"/>
      <c r="F24" s="238"/>
      <c r="G24" s="238"/>
      <c r="H24" s="238"/>
      <c r="I24" s="1">
        <v>17</v>
      </c>
      <c r="J24" s="5"/>
      <c r="K24" s="7"/>
    </row>
    <row r="25" spans="1:11" ht="12.75">
      <c r="A25" s="237" t="s">
        <v>318</v>
      </c>
      <c r="B25" s="238"/>
      <c r="C25" s="238"/>
      <c r="D25" s="238"/>
      <c r="E25" s="238"/>
      <c r="F25" s="238"/>
      <c r="G25" s="238"/>
      <c r="H25" s="238"/>
      <c r="I25" s="1">
        <v>18</v>
      </c>
      <c r="J25" s="5"/>
      <c r="K25" s="7"/>
    </row>
    <row r="26" spans="1:11" ht="12.75">
      <c r="A26" s="237" t="s">
        <v>319</v>
      </c>
      <c r="B26" s="238"/>
      <c r="C26" s="238"/>
      <c r="D26" s="238"/>
      <c r="E26" s="238"/>
      <c r="F26" s="238"/>
      <c r="G26" s="238"/>
      <c r="H26" s="238"/>
      <c r="I26" s="1">
        <v>19</v>
      </c>
      <c r="J26" s="5"/>
      <c r="K26" s="7"/>
    </row>
    <row r="27" spans="1:11" ht="12.75">
      <c r="A27" s="237" t="s">
        <v>167</v>
      </c>
      <c r="B27" s="238"/>
      <c r="C27" s="238"/>
      <c r="D27" s="238"/>
      <c r="E27" s="238"/>
      <c r="F27" s="238"/>
      <c r="G27" s="238"/>
      <c r="H27" s="238"/>
      <c r="I27" s="1">
        <v>20</v>
      </c>
      <c r="J27" s="5"/>
      <c r="K27" s="7"/>
    </row>
    <row r="28" spans="1:11" ht="12.75">
      <c r="A28" s="240" t="s">
        <v>114</v>
      </c>
      <c r="B28" s="241"/>
      <c r="C28" s="241"/>
      <c r="D28" s="241"/>
      <c r="E28" s="241"/>
      <c r="F28" s="241"/>
      <c r="G28" s="241"/>
      <c r="H28" s="241"/>
      <c r="I28" s="1">
        <v>21</v>
      </c>
      <c r="J28" s="57">
        <f>SUM(J23:J27)</f>
        <v>0</v>
      </c>
      <c r="K28" s="46">
        <f>SUM(K23:K27)</f>
        <v>0</v>
      </c>
    </row>
    <row r="29" spans="1:11" ht="12.75">
      <c r="A29" s="237" t="s">
        <v>2</v>
      </c>
      <c r="B29" s="238"/>
      <c r="C29" s="238"/>
      <c r="D29" s="238"/>
      <c r="E29" s="238"/>
      <c r="F29" s="238"/>
      <c r="G29" s="238"/>
      <c r="H29" s="238"/>
      <c r="I29" s="1">
        <v>22</v>
      </c>
      <c r="J29" s="5"/>
      <c r="K29" s="7"/>
    </row>
    <row r="30" spans="1:11" ht="12.75">
      <c r="A30" s="237" t="s">
        <v>3</v>
      </c>
      <c r="B30" s="238"/>
      <c r="C30" s="238"/>
      <c r="D30" s="238"/>
      <c r="E30" s="238"/>
      <c r="F30" s="238"/>
      <c r="G30" s="238"/>
      <c r="H30" s="238"/>
      <c r="I30" s="1">
        <v>23</v>
      </c>
      <c r="J30" s="5"/>
      <c r="K30" s="7"/>
    </row>
    <row r="31" spans="1:11" ht="12.75">
      <c r="A31" s="237" t="s">
        <v>4</v>
      </c>
      <c r="B31" s="238"/>
      <c r="C31" s="238"/>
      <c r="D31" s="238"/>
      <c r="E31" s="238"/>
      <c r="F31" s="238"/>
      <c r="G31" s="238"/>
      <c r="H31" s="238"/>
      <c r="I31" s="1">
        <v>24</v>
      </c>
      <c r="J31" s="5"/>
      <c r="K31" s="7"/>
    </row>
    <row r="32" spans="1:11" ht="12.75">
      <c r="A32" s="240" t="s">
        <v>48</v>
      </c>
      <c r="B32" s="241"/>
      <c r="C32" s="241"/>
      <c r="D32" s="241"/>
      <c r="E32" s="241"/>
      <c r="F32" s="241"/>
      <c r="G32" s="241"/>
      <c r="H32" s="241"/>
      <c r="I32" s="1">
        <v>25</v>
      </c>
      <c r="J32" s="57">
        <f>SUM(J29:J31)</f>
        <v>0</v>
      </c>
      <c r="K32" s="46">
        <f>SUM(K29:K31)</f>
        <v>0</v>
      </c>
    </row>
    <row r="33" spans="1:11" ht="12.75">
      <c r="A33" s="240" t="s">
        <v>110</v>
      </c>
      <c r="B33" s="241"/>
      <c r="C33" s="241"/>
      <c r="D33" s="241"/>
      <c r="E33" s="241"/>
      <c r="F33" s="241"/>
      <c r="G33" s="241"/>
      <c r="H33" s="241"/>
      <c r="I33" s="1">
        <v>26</v>
      </c>
      <c r="J33" s="57">
        <f>IF(J28&gt;J32,J28-J32,0)</f>
        <v>0</v>
      </c>
      <c r="K33" s="46">
        <f>IF(K28&gt;K32,K28-K32,0)</f>
        <v>0</v>
      </c>
    </row>
    <row r="34" spans="1:11" ht="12.75">
      <c r="A34" s="240" t="s">
        <v>111</v>
      </c>
      <c r="B34" s="241"/>
      <c r="C34" s="241"/>
      <c r="D34" s="241"/>
      <c r="E34" s="241"/>
      <c r="F34" s="241"/>
      <c r="G34" s="241"/>
      <c r="H34" s="241"/>
      <c r="I34" s="1">
        <v>27</v>
      </c>
      <c r="J34" s="57">
        <f>IF(J32&gt;J28,J32-J28,0)</f>
        <v>0</v>
      </c>
      <c r="K34" s="46">
        <f>IF(K32&gt;K28,K32-K28,0)</f>
        <v>0</v>
      </c>
    </row>
    <row r="35" spans="1:11" ht="12.75">
      <c r="A35" s="229" t="s">
        <v>160</v>
      </c>
      <c r="B35" s="230"/>
      <c r="C35" s="230"/>
      <c r="D35" s="230"/>
      <c r="E35" s="230"/>
      <c r="F35" s="230"/>
      <c r="G35" s="230"/>
      <c r="H35" s="230"/>
      <c r="I35" s="286">
        <v>0</v>
      </c>
      <c r="J35" s="286"/>
      <c r="K35" s="287"/>
    </row>
    <row r="36" spans="1:11" ht="12.75">
      <c r="A36" s="237" t="s">
        <v>174</v>
      </c>
      <c r="B36" s="238"/>
      <c r="C36" s="238"/>
      <c r="D36" s="238"/>
      <c r="E36" s="238"/>
      <c r="F36" s="238"/>
      <c r="G36" s="238"/>
      <c r="H36" s="238"/>
      <c r="I36" s="1">
        <v>28</v>
      </c>
      <c r="J36" s="5"/>
      <c r="K36" s="7"/>
    </row>
    <row r="37" spans="1:11" ht="12.75">
      <c r="A37" s="237" t="s">
        <v>29</v>
      </c>
      <c r="B37" s="238"/>
      <c r="C37" s="238"/>
      <c r="D37" s="238"/>
      <c r="E37" s="238"/>
      <c r="F37" s="238"/>
      <c r="G37" s="238"/>
      <c r="H37" s="238"/>
      <c r="I37" s="1">
        <v>29</v>
      </c>
      <c r="J37" s="5"/>
      <c r="K37" s="7"/>
    </row>
    <row r="38" spans="1:11" ht="12.75">
      <c r="A38" s="237" t="s">
        <v>30</v>
      </c>
      <c r="B38" s="238"/>
      <c r="C38" s="238"/>
      <c r="D38" s="238"/>
      <c r="E38" s="238"/>
      <c r="F38" s="238"/>
      <c r="G38" s="238"/>
      <c r="H38" s="238"/>
      <c r="I38" s="1">
        <v>30</v>
      </c>
      <c r="J38" s="5"/>
      <c r="K38" s="7"/>
    </row>
    <row r="39" spans="1:11" ht="12.75">
      <c r="A39" s="240" t="s">
        <v>49</v>
      </c>
      <c r="B39" s="241"/>
      <c r="C39" s="241"/>
      <c r="D39" s="241"/>
      <c r="E39" s="241"/>
      <c r="F39" s="241"/>
      <c r="G39" s="241"/>
      <c r="H39" s="241"/>
      <c r="I39" s="1">
        <v>31</v>
      </c>
      <c r="J39" s="57">
        <f>SUM(J36:J38)</f>
        <v>0</v>
      </c>
      <c r="K39" s="46">
        <f>SUM(K36:K38)</f>
        <v>0</v>
      </c>
    </row>
    <row r="40" spans="1:11" ht="12.75">
      <c r="A40" s="237" t="s">
        <v>31</v>
      </c>
      <c r="B40" s="238"/>
      <c r="C40" s="238"/>
      <c r="D40" s="238"/>
      <c r="E40" s="238"/>
      <c r="F40" s="238"/>
      <c r="G40" s="238"/>
      <c r="H40" s="238"/>
      <c r="I40" s="1">
        <v>32</v>
      </c>
      <c r="J40" s="5"/>
      <c r="K40" s="7"/>
    </row>
    <row r="41" spans="1:11" ht="12.75">
      <c r="A41" s="237" t="s">
        <v>32</v>
      </c>
      <c r="B41" s="238"/>
      <c r="C41" s="238"/>
      <c r="D41" s="238"/>
      <c r="E41" s="238"/>
      <c r="F41" s="238"/>
      <c r="G41" s="238"/>
      <c r="H41" s="238"/>
      <c r="I41" s="1">
        <v>33</v>
      </c>
      <c r="J41" s="5"/>
      <c r="K41" s="7"/>
    </row>
    <row r="42" spans="1:11" ht="12.75">
      <c r="A42" s="237" t="s">
        <v>33</v>
      </c>
      <c r="B42" s="238"/>
      <c r="C42" s="238"/>
      <c r="D42" s="238"/>
      <c r="E42" s="238"/>
      <c r="F42" s="238"/>
      <c r="G42" s="238"/>
      <c r="H42" s="238"/>
      <c r="I42" s="1">
        <v>34</v>
      </c>
      <c r="J42" s="5"/>
      <c r="K42" s="7"/>
    </row>
    <row r="43" spans="1:11" ht="12.75">
      <c r="A43" s="237" t="s">
        <v>34</v>
      </c>
      <c r="B43" s="238"/>
      <c r="C43" s="238"/>
      <c r="D43" s="238"/>
      <c r="E43" s="238"/>
      <c r="F43" s="238"/>
      <c r="G43" s="238"/>
      <c r="H43" s="238"/>
      <c r="I43" s="1">
        <v>35</v>
      </c>
      <c r="J43" s="5"/>
      <c r="K43" s="7"/>
    </row>
    <row r="44" spans="1:11" ht="12.75">
      <c r="A44" s="237" t="s">
        <v>35</v>
      </c>
      <c r="B44" s="238"/>
      <c r="C44" s="238"/>
      <c r="D44" s="238"/>
      <c r="E44" s="238"/>
      <c r="F44" s="238"/>
      <c r="G44" s="238"/>
      <c r="H44" s="238"/>
      <c r="I44" s="1">
        <v>36</v>
      </c>
      <c r="J44" s="5"/>
      <c r="K44" s="7"/>
    </row>
    <row r="45" spans="1:11" ht="12.75">
      <c r="A45" s="240" t="s">
        <v>148</v>
      </c>
      <c r="B45" s="241"/>
      <c r="C45" s="241"/>
      <c r="D45" s="241"/>
      <c r="E45" s="241"/>
      <c r="F45" s="241"/>
      <c r="G45" s="241"/>
      <c r="H45" s="241"/>
      <c r="I45" s="1">
        <v>37</v>
      </c>
      <c r="J45" s="57">
        <f>SUM(J40:J44)</f>
        <v>0</v>
      </c>
      <c r="K45" s="46">
        <f>SUM(K40:K44)</f>
        <v>0</v>
      </c>
    </row>
    <row r="46" spans="1:11" ht="12.75">
      <c r="A46" s="240" t="s">
        <v>162</v>
      </c>
      <c r="B46" s="241"/>
      <c r="C46" s="241"/>
      <c r="D46" s="241"/>
      <c r="E46" s="241"/>
      <c r="F46" s="241"/>
      <c r="G46" s="241"/>
      <c r="H46" s="241"/>
      <c r="I46" s="1">
        <v>38</v>
      </c>
      <c r="J46" s="57">
        <f>IF(J39&gt;J45,J39-J45,0)</f>
        <v>0</v>
      </c>
      <c r="K46" s="46">
        <f>IF(K39&gt;K45,K39-K45,0)</f>
        <v>0</v>
      </c>
    </row>
    <row r="47" spans="1:11" ht="12.75">
      <c r="A47" s="240" t="s">
        <v>163</v>
      </c>
      <c r="B47" s="241"/>
      <c r="C47" s="241"/>
      <c r="D47" s="241"/>
      <c r="E47" s="241"/>
      <c r="F47" s="241"/>
      <c r="G47" s="241"/>
      <c r="H47" s="241"/>
      <c r="I47" s="1">
        <v>39</v>
      </c>
      <c r="J47" s="57">
        <f>IF(J45&gt;J39,J45-J39,0)</f>
        <v>0</v>
      </c>
      <c r="K47" s="46">
        <f>IF(K45&gt;K39,K45-K39,0)</f>
        <v>0</v>
      </c>
    </row>
    <row r="48" spans="1:11" ht="12.75">
      <c r="A48" s="240" t="s">
        <v>149</v>
      </c>
      <c r="B48" s="241"/>
      <c r="C48" s="241"/>
      <c r="D48" s="241"/>
      <c r="E48" s="241"/>
      <c r="F48" s="241"/>
      <c r="G48" s="241"/>
      <c r="H48" s="241"/>
      <c r="I48" s="1">
        <v>40</v>
      </c>
      <c r="J48" s="57">
        <f>IF(J20-J21+J33-J34+J46-J47&gt;0,J20-J21+J33-J34+J46-J47,0)</f>
        <v>0</v>
      </c>
      <c r="K48" s="46">
        <f>IF(K20-K21+K33-K34+K46-K47&gt;0,K20-K21+K33-K34+K46-K47,0)</f>
        <v>0</v>
      </c>
    </row>
    <row r="49" spans="1:11" ht="12.75">
      <c r="A49" s="240" t="s">
        <v>15</v>
      </c>
      <c r="B49" s="241"/>
      <c r="C49" s="241"/>
      <c r="D49" s="241"/>
      <c r="E49" s="241"/>
      <c r="F49" s="241"/>
      <c r="G49" s="241"/>
      <c r="H49" s="241"/>
      <c r="I49" s="1">
        <v>41</v>
      </c>
      <c r="J49" s="57">
        <f>IF(J21-J20+J34-J33+J47-J46&gt;0,J21-J20+J34-J33+J47-J46,0)</f>
        <v>0</v>
      </c>
      <c r="K49" s="46">
        <f>IF(K21-K20+K34-K33+K47-K46&gt;0,K21-K20+K34-K33+K47-K46,0)</f>
        <v>0</v>
      </c>
    </row>
    <row r="50" spans="1:11" ht="12.75">
      <c r="A50" s="240" t="s">
        <v>161</v>
      </c>
      <c r="B50" s="241"/>
      <c r="C50" s="241"/>
      <c r="D50" s="241"/>
      <c r="E50" s="241"/>
      <c r="F50" s="241"/>
      <c r="G50" s="241"/>
      <c r="H50" s="241"/>
      <c r="I50" s="1">
        <v>42</v>
      </c>
      <c r="J50" s="5"/>
      <c r="K50" s="7"/>
    </row>
    <row r="51" spans="1:11" ht="12.75">
      <c r="A51" s="240" t="s">
        <v>175</v>
      </c>
      <c r="B51" s="241"/>
      <c r="C51" s="241"/>
      <c r="D51" s="241"/>
      <c r="E51" s="241"/>
      <c r="F51" s="241"/>
      <c r="G51" s="241"/>
      <c r="H51" s="241"/>
      <c r="I51" s="1">
        <v>43</v>
      </c>
      <c r="J51" s="5"/>
      <c r="K51" s="7"/>
    </row>
    <row r="52" spans="1:11" ht="12.75">
      <c r="A52" s="240" t="s">
        <v>176</v>
      </c>
      <c r="B52" s="241"/>
      <c r="C52" s="241"/>
      <c r="D52" s="241"/>
      <c r="E52" s="241"/>
      <c r="F52" s="241"/>
      <c r="G52" s="241"/>
      <c r="H52" s="241"/>
      <c r="I52" s="1">
        <v>44</v>
      </c>
      <c r="J52" s="5"/>
      <c r="K52" s="7"/>
    </row>
    <row r="53" spans="1:11" ht="12.75">
      <c r="A53" s="252" t="s">
        <v>177</v>
      </c>
      <c r="B53" s="253"/>
      <c r="C53" s="253"/>
      <c r="D53" s="253"/>
      <c r="E53" s="253"/>
      <c r="F53" s="253"/>
      <c r="G53" s="253"/>
      <c r="H53" s="253"/>
      <c r="I53" s="4">
        <v>45</v>
      </c>
      <c r="J53" s="58">
        <f>J50+J51-J52</f>
        <v>0</v>
      </c>
      <c r="K53" s="54">
        <f>K50+K51-K52</f>
        <v>0</v>
      </c>
    </row>
    <row r="54" spans="1:11" ht="12.75">
      <c r="A54" s="63"/>
      <c r="B54" s="64"/>
      <c r="C54" s="64"/>
      <c r="D54" s="64"/>
      <c r="E54" s="64"/>
      <c r="F54" s="64"/>
      <c r="G54" s="64"/>
      <c r="H54" s="64"/>
      <c r="I54" s="64"/>
      <c r="J54" s="64"/>
      <c r="K54" s="64"/>
    </row>
  </sheetData>
  <sheetProtection/>
  <mergeCells count="53">
    <mergeCell ref="A3:K3"/>
    <mergeCell ref="A1:K1"/>
    <mergeCell ref="A2:K2"/>
    <mergeCell ref="A4:H4"/>
    <mergeCell ref="A9:H9"/>
    <mergeCell ref="A10:H10"/>
    <mergeCell ref="A11:H11"/>
    <mergeCell ref="A12:H12"/>
    <mergeCell ref="A5:H5"/>
    <mergeCell ref="A6:K6"/>
    <mergeCell ref="A7:H7"/>
    <mergeCell ref="A8:H8"/>
    <mergeCell ref="A17:H17"/>
    <mergeCell ref="A18:H18"/>
    <mergeCell ref="A19:H19"/>
    <mergeCell ref="A20:H20"/>
    <mergeCell ref="A13:H13"/>
    <mergeCell ref="A14:H14"/>
    <mergeCell ref="A15:H15"/>
    <mergeCell ref="A16:H16"/>
    <mergeCell ref="A25:H25"/>
    <mergeCell ref="A26:H26"/>
    <mergeCell ref="A27:H27"/>
    <mergeCell ref="A28:H28"/>
    <mergeCell ref="A21:H21"/>
    <mergeCell ref="A22:K22"/>
    <mergeCell ref="A23:H23"/>
    <mergeCell ref="A24:H24"/>
    <mergeCell ref="A33:H33"/>
    <mergeCell ref="A34:H34"/>
    <mergeCell ref="A35:K35"/>
    <mergeCell ref="A36:H36"/>
    <mergeCell ref="A29:H29"/>
    <mergeCell ref="A30:H30"/>
    <mergeCell ref="A31:H31"/>
    <mergeCell ref="A32:H32"/>
    <mergeCell ref="A41:H41"/>
    <mergeCell ref="A42:H42"/>
    <mergeCell ref="A43:H43"/>
    <mergeCell ref="A44:H44"/>
    <mergeCell ref="A37:H37"/>
    <mergeCell ref="A38:H38"/>
    <mergeCell ref="A39:H39"/>
    <mergeCell ref="A40:H40"/>
    <mergeCell ref="A53:H53"/>
    <mergeCell ref="A48:H48"/>
    <mergeCell ref="A49:H49"/>
    <mergeCell ref="A50:H50"/>
    <mergeCell ref="A51:H51"/>
    <mergeCell ref="A45:H45"/>
    <mergeCell ref="A46:H46"/>
    <mergeCell ref="A47:H47"/>
    <mergeCell ref="A52:H52"/>
  </mergeCells>
  <dataValidations count="1">
    <dataValidation allowBlank="1" sqref="A1:IV65536"/>
  </dataValidations>
  <printOptions/>
  <pageMargins left="0.75" right="0.75" top="1" bottom="1" header="0.5" footer="0.5"/>
  <pageSetup horizontalDpi="600" verticalDpi="600" orientation="portrait" paperSize="9" scale="87" r:id="rId1"/>
</worksheet>
</file>

<file path=xl/worksheets/sheet6.xml><?xml version="1.0" encoding="utf-8"?>
<worksheet xmlns="http://schemas.openxmlformats.org/spreadsheetml/2006/main" xmlns:r="http://schemas.openxmlformats.org/officeDocument/2006/relationships">
  <dimension ref="A1:L25"/>
  <sheetViews>
    <sheetView view="pageBreakPreview" zoomScale="125" zoomScaleSheetLayoutView="125" zoomScalePageLayoutView="0" workbookViewId="0" topLeftCell="A1">
      <selection activeCell="K9" sqref="K9"/>
    </sheetView>
  </sheetViews>
  <sheetFormatPr defaultColWidth="9.140625" defaultRowHeight="12.75"/>
  <cols>
    <col min="1" max="4" width="9.140625" style="69" customWidth="1"/>
    <col min="5" max="5" width="10.140625" style="69" bestFit="1" customWidth="1"/>
    <col min="6" max="9" width="9.140625" style="69" customWidth="1"/>
    <col min="10" max="11" width="9.421875" style="69" bestFit="1" customWidth="1"/>
    <col min="12" max="12" width="9.8515625" style="69" bestFit="1" customWidth="1"/>
    <col min="13" max="16384" width="9.140625" style="69" customWidth="1"/>
  </cols>
  <sheetData>
    <row r="1" spans="1:12" ht="12.75">
      <c r="A1" s="317" t="s">
        <v>281</v>
      </c>
      <c r="B1" s="318"/>
      <c r="C1" s="318"/>
      <c r="D1" s="318"/>
      <c r="E1" s="318"/>
      <c r="F1" s="318"/>
      <c r="G1" s="318"/>
      <c r="H1" s="318"/>
      <c r="I1" s="318"/>
      <c r="J1" s="318"/>
      <c r="K1" s="318"/>
      <c r="L1" s="68"/>
    </row>
    <row r="2" spans="1:12" ht="15.75">
      <c r="A2" s="35"/>
      <c r="B2" s="67"/>
      <c r="C2" s="302" t="s">
        <v>282</v>
      </c>
      <c r="D2" s="302"/>
      <c r="E2" s="70">
        <v>43101</v>
      </c>
      <c r="F2" s="36" t="s">
        <v>250</v>
      </c>
      <c r="G2" s="303">
        <v>43373</v>
      </c>
      <c r="H2" s="304"/>
      <c r="I2" s="67"/>
      <c r="J2" s="67"/>
      <c r="K2" s="67"/>
      <c r="L2" s="71"/>
    </row>
    <row r="3" spans="1:11" ht="23.25">
      <c r="A3" s="305" t="s">
        <v>59</v>
      </c>
      <c r="B3" s="305"/>
      <c r="C3" s="305"/>
      <c r="D3" s="305"/>
      <c r="E3" s="305"/>
      <c r="F3" s="305"/>
      <c r="G3" s="305"/>
      <c r="H3" s="305"/>
      <c r="I3" s="74" t="s">
        <v>305</v>
      </c>
      <c r="J3" s="75" t="s">
        <v>150</v>
      </c>
      <c r="K3" s="75" t="s">
        <v>151</v>
      </c>
    </row>
    <row r="4" spans="1:11" ht="12.75">
      <c r="A4" s="306">
        <v>1</v>
      </c>
      <c r="B4" s="306"/>
      <c r="C4" s="306"/>
      <c r="D4" s="306"/>
      <c r="E4" s="306"/>
      <c r="F4" s="306"/>
      <c r="G4" s="306"/>
      <c r="H4" s="306"/>
      <c r="I4" s="77">
        <v>2</v>
      </c>
      <c r="J4" s="76" t="s">
        <v>283</v>
      </c>
      <c r="K4" s="76" t="s">
        <v>284</v>
      </c>
    </row>
    <row r="5" spans="1:11" ht="12.75">
      <c r="A5" s="307" t="s">
        <v>285</v>
      </c>
      <c r="B5" s="308"/>
      <c r="C5" s="308"/>
      <c r="D5" s="308"/>
      <c r="E5" s="308"/>
      <c r="F5" s="308"/>
      <c r="G5" s="308"/>
      <c r="H5" s="308"/>
      <c r="I5" s="37">
        <v>1</v>
      </c>
      <c r="J5" s="38">
        <v>60000000</v>
      </c>
      <c r="K5" s="38">
        <v>60000000</v>
      </c>
    </row>
    <row r="6" spans="1:11" ht="12.75">
      <c r="A6" s="307" t="s">
        <v>286</v>
      </c>
      <c r="B6" s="308"/>
      <c r="C6" s="308"/>
      <c r="D6" s="308"/>
      <c r="E6" s="308"/>
      <c r="F6" s="308"/>
      <c r="G6" s="308"/>
      <c r="H6" s="308"/>
      <c r="I6" s="37">
        <v>2</v>
      </c>
      <c r="J6" s="39">
        <v>37089626</v>
      </c>
      <c r="K6" s="39">
        <v>37089626</v>
      </c>
    </row>
    <row r="7" spans="1:11" ht="12.75">
      <c r="A7" s="307" t="s">
        <v>287</v>
      </c>
      <c r="B7" s="308"/>
      <c r="C7" s="308"/>
      <c r="D7" s="308"/>
      <c r="E7" s="308"/>
      <c r="F7" s="308"/>
      <c r="G7" s="308"/>
      <c r="H7" s="308"/>
      <c r="I7" s="37">
        <v>3</v>
      </c>
      <c r="J7" s="39">
        <v>59320658</v>
      </c>
      <c r="K7" s="39">
        <v>56384487</v>
      </c>
    </row>
    <row r="8" spans="1:11" ht="12.75">
      <c r="A8" s="307" t="s">
        <v>288</v>
      </c>
      <c r="B8" s="308"/>
      <c r="C8" s="308"/>
      <c r="D8" s="308"/>
      <c r="E8" s="308"/>
      <c r="F8" s="308"/>
      <c r="G8" s="308"/>
      <c r="H8" s="308"/>
      <c r="I8" s="37">
        <v>4</v>
      </c>
      <c r="J8" s="39">
        <v>215576658</v>
      </c>
      <c r="K8" s="39">
        <v>232121356</v>
      </c>
    </row>
    <row r="9" spans="1:11" ht="12.75">
      <c r="A9" s="307" t="s">
        <v>289</v>
      </c>
      <c r="B9" s="308"/>
      <c r="C9" s="308"/>
      <c r="D9" s="308"/>
      <c r="E9" s="308"/>
      <c r="F9" s="308"/>
      <c r="G9" s="308"/>
      <c r="H9" s="308"/>
      <c r="I9" s="37">
        <v>5</v>
      </c>
      <c r="J9" s="39">
        <v>27840063</v>
      </c>
      <c r="K9" s="39">
        <v>36085428</v>
      </c>
    </row>
    <row r="10" spans="1:11" ht="12.75">
      <c r="A10" s="307" t="s">
        <v>290</v>
      </c>
      <c r="B10" s="308"/>
      <c r="C10" s="308"/>
      <c r="D10" s="308"/>
      <c r="E10" s="308"/>
      <c r="F10" s="308"/>
      <c r="G10" s="308"/>
      <c r="H10" s="308"/>
      <c r="I10" s="37">
        <v>6</v>
      </c>
      <c r="J10" s="39">
        <v>543758</v>
      </c>
      <c r="K10" s="39">
        <v>52975</v>
      </c>
    </row>
    <row r="11" spans="1:11" ht="12.75">
      <c r="A11" s="307" t="s">
        <v>291</v>
      </c>
      <c r="B11" s="308"/>
      <c r="C11" s="308"/>
      <c r="D11" s="308"/>
      <c r="E11" s="308"/>
      <c r="F11" s="308"/>
      <c r="G11" s="308"/>
      <c r="H11" s="308"/>
      <c r="I11" s="37">
        <v>7</v>
      </c>
      <c r="J11" s="39"/>
      <c r="K11" s="39"/>
    </row>
    <row r="12" spans="1:11" ht="12.75">
      <c r="A12" s="307" t="s">
        <v>292</v>
      </c>
      <c r="B12" s="308"/>
      <c r="C12" s="308"/>
      <c r="D12" s="308"/>
      <c r="E12" s="308"/>
      <c r="F12" s="308"/>
      <c r="G12" s="308"/>
      <c r="H12" s="308"/>
      <c r="I12" s="37">
        <v>8</v>
      </c>
      <c r="J12" s="39"/>
      <c r="K12" s="39"/>
    </row>
    <row r="13" spans="1:11" ht="12.75">
      <c r="A13" s="307" t="s">
        <v>293</v>
      </c>
      <c r="B13" s="308"/>
      <c r="C13" s="308"/>
      <c r="D13" s="308"/>
      <c r="E13" s="308"/>
      <c r="F13" s="308"/>
      <c r="G13" s="308"/>
      <c r="H13" s="308"/>
      <c r="I13" s="37">
        <v>9</v>
      </c>
      <c r="J13" s="39"/>
      <c r="K13" s="39"/>
    </row>
    <row r="14" spans="1:11" ht="12.75">
      <c r="A14" s="309" t="s">
        <v>294</v>
      </c>
      <c r="B14" s="310"/>
      <c r="C14" s="310"/>
      <c r="D14" s="310"/>
      <c r="E14" s="310"/>
      <c r="F14" s="310"/>
      <c r="G14" s="310"/>
      <c r="H14" s="310"/>
      <c r="I14" s="37">
        <v>10</v>
      </c>
      <c r="J14" s="72">
        <f>SUM(J5:J13)</f>
        <v>400370763</v>
      </c>
      <c r="K14" s="72">
        <f>SUM(K5:K13)</f>
        <v>421733872</v>
      </c>
    </row>
    <row r="15" spans="1:11" ht="12.75">
      <c r="A15" s="307" t="s">
        <v>295</v>
      </c>
      <c r="B15" s="308"/>
      <c r="C15" s="308"/>
      <c r="D15" s="308"/>
      <c r="E15" s="308"/>
      <c r="F15" s="308"/>
      <c r="G15" s="308"/>
      <c r="H15" s="308"/>
      <c r="I15" s="37">
        <v>11</v>
      </c>
      <c r="J15" s="39"/>
      <c r="K15" s="39"/>
    </row>
    <row r="16" spans="1:11" ht="12.75">
      <c r="A16" s="307" t="s">
        <v>296</v>
      </c>
      <c r="B16" s="308"/>
      <c r="C16" s="308"/>
      <c r="D16" s="308"/>
      <c r="E16" s="308"/>
      <c r="F16" s="308"/>
      <c r="G16" s="308"/>
      <c r="H16" s="308"/>
      <c r="I16" s="37">
        <v>12</v>
      </c>
      <c r="J16" s="39">
        <v>-2469024</v>
      </c>
      <c r="K16" s="39">
        <v>-1494677</v>
      </c>
    </row>
    <row r="17" spans="1:11" ht="12.75">
      <c r="A17" s="307" t="s">
        <v>297</v>
      </c>
      <c r="B17" s="308"/>
      <c r="C17" s="308"/>
      <c r="D17" s="308"/>
      <c r="E17" s="308"/>
      <c r="F17" s="308"/>
      <c r="G17" s="308"/>
      <c r="H17" s="308"/>
      <c r="I17" s="37">
        <v>13</v>
      </c>
      <c r="J17" s="39"/>
      <c r="K17" s="39"/>
    </row>
    <row r="18" spans="1:11" ht="12.75">
      <c r="A18" s="307" t="s">
        <v>298</v>
      </c>
      <c r="B18" s="308"/>
      <c r="C18" s="308"/>
      <c r="D18" s="308"/>
      <c r="E18" s="308"/>
      <c r="F18" s="308"/>
      <c r="G18" s="308"/>
      <c r="H18" s="308"/>
      <c r="I18" s="37">
        <v>14</v>
      </c>
      <c r="J18" s="39"/>
      <c r="K18" s="39"/>
    </row>
    <row r="19" spans="1:11" ht="12.75">
      <c r="A19" s="307" t="s">
        <v>299</v>
      </c>
      <c r="B19" s="308"/>
      <c r="C19" s="308"/>
      <c r="D19" s="308"/>
      <c r="E19" s="308"/>
      <c r="F19" s="308"/>
      <c r="G19" s="308"/>
      <c r="H19" s="308"/>
      <c r="I19" s="37">
        <v>15</v>
      </c>
      <c r="J19" s="39"/>
      <c r="K19" s="39"/>
    </row>
    <row r="20" spans="1:12" ht="12.75">
      <c r="A20" s="307" t="s">
        <v>300</v>
      </c>
      <c r="B20" s="308"/>
      <c r="C20" s="308"/>
      <c r="D20" s="308"/>
      <c r="E20" s="308"/>
      <c r="F20" s="308"/>
      <c r="G20" s="308"/>
      <c r="H20" s="308"/>
      <c r="I20" s="37">
        <v>16</v>
      </c>
      <c r="J20" s="39">
        <v>15884008</v>
      </c>
      <c r="K20" s="39">
        <v>22857786</v>
      </c>
      <c r="L20" s="143"/>
    </row>
    <row r="21" spans="1:11" ht="12.75">
      <c r="A21" s="309" t="s">
        <v>301</v>
      </c>
      <c r="B21" s="310"/>
      <c r="C21" s="310"/>
      <c r="D21" s="310"/>
      <c r="E21" s="310"/>
      <c r="F21" s="310"/>
      <c r="G21" s="310"/>
      <c r="H21" s="310"/>
      <c r="I21" s="37">
        <v>17</v>
      </c>
      <c r="J21" s="73">
        <f>SUM(J15:J20)</f>
        <v>13414984</v>
      </c>
      <c r="K21" s="73">
        <f>SUM(K15:K20)</f>
        <v>21363109</v>
      </c>
    </row>
    <row r="22" spans="1:11" ht="12.75">
      <c r="A22" s="319"/>
      <c r="B22" s="320"/>
      <c r="C22" s="320"/>
      <c r="D22" s="320"/>
      <c r="E22" s="320"/>
      <c r="F22" s="320"/>
      <c r="G22" s="320"/>
      <c r="H22" s="320"/>
      <c r="I22" s="321"/>
      <c r="J22" s="321"/>
      <c r="K22" s="322"/>
    </row>
    <row r="23" spans="1:11" ht="12.75">
      <c r="A23" s="311" t="s">
        <v>302</v>
      </c>
      <c r="B23" s="312"/>
      <c r="C23" s="312"/>
      <c r="D23" s="312"/>
      <c r="E23" s="312"/>
      <c r="F23" s="312"/>
      <c r="G23" s="312"/>
      <c r="H23" s="312"/>
      <c r="I23" s="40">
        <v>18</v>
      </c>
      <c r="J23" s="38">
        <v>27840063</v>
      </c>
      <c r="K23" s="38">
        <v>36085428</v>
      </c>
    </row>
    <row r="24" spans="1:11" ht="17.25" customHeight="1">
      <c r="A24" s="313" t="s">
        <v>303</v>
      </c>
      <c r="B24" s="314"/>
      <c r="C24" s="314"/>
      <c r="D24" s="314"/>
      <c r="E24" s="314"/>
      <c r="F24" s="314"/>
      <c r="G24" s="314"/>
      <c r="H24" s="314"/>
      <c r="I24" s="41">
        <v>19</v>
      </c>
      <c r="J24" s="73"/>
      <c r="K24" s="73"/>
    </row>
    <row r="25" spans="1:11" ht="30" customHeight="1">
      <c r="A25" s="315" t="s">
        <v>304</v>
      </c>
      <c r="B25" s="316"/>
      <c r="C25" s="316"/>
      <c r="D25" s="316"/>
      <c r="E25" s="316"/>
      <c r="F25" s="316"/>
      <c r="G25" s="316"/>
      <c r="H25" s="316"/>
      <c r="I25" s="316"/>
      <c r="J25" s="316"/>
      <c r="K25" s="316"/>
    </row>
  </sheetData>
  <sheetProtection/>
  <protectedRanges>
    <protectedRange sqref="E2" name="Range1_1"/>
    <protectedRange sqref="G2:H2" name="Range1"/>
  </protectedRanges>
  <mergeCells count="26">
    <mergeCell ref="A23:H23"/>
    <mergeCell ref="A24:H24"/>
    <mergeCell ref="A25:K25"/>
    <mergeCell ref="A1:K1"/>
    <mergeCell ref="A19:H19"/>
    <mergeCell ref="A20:H20"/>
    <mergeCell ref="A21:H21"/>
    <mergeCell ref="A22:K22"/>
    <mergeCell ref="A15:H15"/>
    <mergeCell ref="A16:H16"/>
    <mergeCell ref="A7:H7"/>
    <mergeCell ref="A8:H8"/>
    <mergeCell ref="A9:H9"/>
    <mergeCell ref="A10:H10"/>
    <mergeCell ref="A17:H17"/>
    <mergeCell ref="A18:H18"/>
    <mergeCell ref="A11:H11"/>
    <mergeCell ref="A12:H12"/>
    <mergeCell ref="A13:H13"/>
    <mergeCell ref="A14:H14"/>
    <mergeCell ref="C2:D2"/>
    <mergeCell ref="G2:H2"/>
    <mergeCell ref="A3:H3"/>
    <mergeCell ref="A4:H4"/>
    <mergeCell ref="A5:H5"/>
    <mergeCell ref="A6:H6"/>
  </mergeCells>
  <conditionalFormatting sqref="G2">
    <cfRule type="cellIs" priority="1" dxfId="0" operator="lessThan" stopIfTrue="1">
      <formula>#REF!</formula>
    </cfRule>
  </conditionalFormatting>
  <dataValidations count="1">
    <dataValidation allowBlank="1" sqref="A1:IV65536"/>
  </dataValidations>
  <printOptions/>
  <pageMargins left="0.75" right="0.75" top="1" bottom="1"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L35"/>
  <sheetViews>
    <sheetView view="pageBreakPreview" zoomScale="110" zoomScaleSheetLayoutView="110" zoomScalePageLayoutView="0" workbookViewId="0" topLeftCell="A1">
      <selection activeCell="A23" sqref="A23:J23"/>
    </sheetView>
  </sheetViews>
  <sheetFormatPr defaultColWidth="9.140625" defaultRowHeight="12.75"/>
  <cols>
    <col min="9" max="9" width="9.00390625" style="0" customWidth="1"/>
  </cols>
  <sheetData>
    <row r="1" spans="1:10" ht="12.75">
      <c r="A1" s="34"/>
      <c r="B1" s="34"/>
      <c r="C1" s="34"/>
      <c r="D1" s="34"/>
      <c r="E1" s="34"/>
      <c r="F1" s="34"/>
      <c r="G1" s="34"/>
      <c r="H1" s="34"/>
      <c r="I1" s="34"/>
      <c r="J1" s="34"/>
    </row>
    <row r="2" spans="1:10" ht="15.75">
      <c r="A2" s="326" t="s">
        <v>280</v>
      </c>
      <c r="B2" s="326"/>
      <c r="C2" s="326"/>
      <c r="D2" s="326"/>
      <c r="E2" s="326"/>
      <c r="F2" s="326"/>
      <c r="G2" s="326"/>
      <c r="H2" s="326"/>
      <c r="I2" s="326"/>
      <c r="J2" s="326"/>
    </row>
    <row r="3" spans="1:10" ht="12.75">
      <c r="A3" s="34"/>
      <c r="B3" s="34"/>
      <c r="C3" s="34"/>
      <c r="D3" s="34"/>
      <c r="E3" s="34"/>
      <c r="F3" s="34"/>
      <c r="G3" s="34"/>
      <c r="H3" s="34"/>
      <c r="I3" s="34"/>
      <c r="J3" s="34"/>
    </row>
    <row r="4" spans="1:10" ht="12.75" customHeight="1">
      <c r="A4" s="327" t="s">
        <v>313</v>
      </c>
      <c r="B4" s="327"/>
      <c r="C4" s="327"/>
      <c r="D4" s="327"/>
      <c r="E4" s="327"/>
      <c r="F4" s="327"/>
      <c r="G4" s="327"/>
      <c r="H4" s="327"/>
      <c r="I4" s="327"/>
      <c r="J4" s="327"/>
    </row>
    <row r="5" spans="1:10" ht="12.75" customHeight="1">
      <c r="A5" s="327"/>
      <c r="B5" s="327"/>
      <c r="C5" s="327"/>
      <c r="D5" s="327"/>
      <c r="E5" s="327"/>
      <c r="F5" s="327"/>
      <c r="G5" s="327"/>
      <c r="H5" s="327"/>
      <c r="I5" s="327"/>
      <c r="J5" s="327"/>
    </row>
    <row r="6" spans="1:10" ht="12.75" customHeight="1">
      <c r="A6" s="327"/>
      <c r="B6" s="327"/>
      <c r="C6" s="327"/>
      <c r="D6" s="327"/>
      <c r="E6" s="327"/>
      <c r="F6" s="327"/>
      <c r="G6" s="327"/>
      <c r="H6" s="327"/>
      <c r="I6" s="327"/>
      <c r="J6" s="327"/>
    </row>
    <row r="7" spans="1:10" ht="12.75" customHeight="1">
      <c r="A7" s="327"/>
      <c r="B7" s="327"/>
      <c r="C7" s="327"/>
      <c r="D7" s="327"/>
      <c r="E7" s="327"/>
      <c r="F7" s="327"/>
      <c r="G7" s="327"/>
      <c r="H7" s="327"/>
      <c r="I7" s="327"/>
      <c r="J7" s="327"/>
    </row>
    <row r="8" spans="1:10" ht="12.75">
      <c r="A8" s="144" t="s">
        <v>390</v>
      </c>
      <c r="B8" s="147"/>
      <c r="C8" s="148"/>
      <c r="D8" s="148"/>
      <c r="E8" s="147"/>
      <c r="F8" s="146"/>
      <c r="G8" s="146"/>
      <c r="H8" s="146"/>
      <c r="I8" s="146"/>
      <c r="J8" s="146"/>
    </row>
    <row r="9" spans="1:10" ht="12.75">
      <c r="A9" s="323" t="s">
        <v>391</v>
      </c>
      <c r="B9" s="323"/>
      <c r="C9" s="323"/>
      <c r="D9" s="323"/>
      <c r="E9" s="323"/>
      <c r="F9" s="323"/>
      <c r="G9" s="323"/>
      <c r="H9" s="323"/>
      <c r="I9" s="323"/>
      <c r="J9" s="323"/>
    </row>
    <row r="10" spans="1:10" ht="12.75">
      <c r="A10" s="144" t="s">
        <v>392</v>
      </c>
      <c r="B10" s="147"/>
      <c r="C10" s="147"/>
      <c r="D10" s="147"/>
      <c r="E10" s="147"/>
      <c r="F10" s="146"/>
      <c r="G10" s="146"/>
      <c r="H10" s="146"/>
      <c r="I10" s="146"/>
      <c r="J10" s="146"/>
    </row>
    <row r="11" spans="1:10" ht="12.75">
      <c r="A11" s="323" t="s">
        <v>369</v>
      </c>
      <c r="B11" s="323"/>
      <c r="C11" s="323"/>
      <c r="D11" s="323"/>
      <c r="E11" s="323"/>
      <c r="F11" s="323"/>
      <c r="G11" s="323"/>
      <c r="H11" s="323"/>
      <c r="I11" s="323"/>
      <c r="J11" s="323"/>
    </row>
    <row r="12" spans="1:10" ht="12.75">
      <c r="A12" s="144" t="s">
        <v>370</v>
      </c>
      <c r="B12" s="145"/>
      <c r="C12" s="145"/>
      <c r="D12" s="145"/>
      <c r="E12" s="145"/>
      <c r="F12" s="146"/>
      <c r="G12" s="146"/>
      <c r="H12" s="146"/>
      <c r="I12" s="146"/>
      <c r="J12" s="146"/>
    </row>
    <row r="13" spans="1:10" ht="29.25" customHeight="1">
      <c r="A13" s="323" t="s">
        <v>371</v>
      </c>
      <c r="B13" s="323"/>
      <c r="C13" s="323"/>
      <c r="D13" s="323"/>
      <c r="E13" s="323"/>
      <c r="F13" s="323"/>
      <c r="G13" s="323"/>
      <c r="H13" s="323"/>
      <c r="I13" s="323"/>
      <c r="J13" s="323"/>
    </row>
    <row r="14" spans="1:10" ht="12.75">
      <c r="A14" s="144" t="s">
        <v>372</v>
      </c>
      <c r="B14" s="147"/>
      <c r="C14" s="147"/>
      <c r="D14" s="147"/>
      <c r="E14" s="147"/>
      <c r="F14" s="146"/>
      <c r="G14" s="146"/>
      <c r="H14" s="146"/>
      <c r="I14" s="146"/>
      <c r="J14" s="146"/>
    </row>
    <row r="15" spans="1:10" ht="12.75">
      <c r="A15" s="323" t="s">
        <v>393</v>
      </c>
      <c r="B15" s="323"/>
      <c r="C15" s="323"/>
      <c r="D15" s="323"/>
      <c r="E15" s="323"/>
      <c r="F15" s="323"/>
      <c r="G15" s="323"/>
      <c r="H15" s="323"/>
      <c r="I15" s="323"/>
      <c r="J15" s="323"/>
    </row>
    <row r="16" spans="1:10" ht="12.75">
      <c r="A16" s="148" t="s">
        <v>373</v>
      </c>
      <c r="B16" s="147"/>
      <c r="C16" s="147"/>
      <c r="D16" s="147"/>
      <c r="E16" s="147"/>
      <c r="F16" s="146"/>
      <c r="G16" s="146"/>
      <c r="H16" s="146"/>
      <c r="I16" s="146"/>
      <c r="J16" s="146"/>
    </row>
    <row r="17" spans="1:10" ht="69" customHeight="1">
      <c r="A17" s="323" t="s">
        <v>374</v>
      </c>
      <c r="B17" s="323"/>
      <c r="C17" s="323"/>
      <c r="D17" s="323"/>
      <c r="E17" s="323"/>
      <c r="F17" s="323"/>
      <c r="G17" s="323"/>
      <c r="H17" s="323"/>
      <c r="I17" s="323"/>
      <c r="J17" s="323"/>
    </row>
    <row r="18" spans="1:10" ht="12.75">
      <c r="A18" s="144" t="s">
        <v>375</v>
      </c>
      <c r="B18" s="145"/>
      <c r="C18" s="145"/>
      <c r="D18" s="145"/>
      <c r="E18" s="145"/>
      <c r="F18" s="146"/>
      <c r="G18" s="146"/>
      <c r="H18" s="146"/>
      <c r="I18" s="146"/>
      <c r="J18" s="146"/>
    </row>
    <row r="19" spans="1:10" ht="12.75">
      <c r="A19" s="325" t="s">
        <v>394</v>
      </c>
      <c r="B19" s="325"/>
      <c r="C19" s="325"/>
      <c r="D19" s="325"/>
      <c r="E19" s="325"/>
      <c r="F19" s="325"/>
      <c r="G19" s="325"/>
      <c r="H19" s="325"/>
      <c r="I19" s="325"/>
      <c r="J19" s="325"/>
    </row>
    <row r="20" spans="1:10" ht="12.75">
      <c r="A20" s="144" t="s">
        <v>376</v>
      </c>
      <c r="B20" s="145"/>
      <c r="C20" s="145"/>
      <c r="D20" s="145"/>
      <c r="E20" s="145"/>
      <c r="F20" s="146"/>
      <c r="G20" s="146"/>
      <c r="H20" s="146"/>
      <c r="I20" s="146"/>
      <c r="J20" s="146"/>
    </row>
    <row r="21" spans="1:10" ht="12.75">
      <c r="A21" s="323" t="s">
        <v>377</v>
      </c>
      <c r="B21" s="323"/>
      <c r="C21" s="323"/>
      <c r="D21" s="323"/>
      <c r="E21" s="323"/>
      <c r="F21" s="323"/>
      <c r="G21" s="323"/>
      <c r="H21" s="323"/>
      <c r="I21" s="323"/>
      <c r="J21" s="323"/>
    </row>
    <row r="22" spans="1:10" ht="12.75">
      <c r="A22" s="144" t="s">
        <v>378</v>
      </c>
      <c r="B22" s="145"/>
      <c r="C22" s="145"/>
      <c r="D22" s="145"/>
      <c r="E22" s="145"/>
      <c r="F22" s="146"/>
      <c r="G22" s="146"/>
      <c r="H22" s="146"/>
      <c r="I22" s="146"/>
      <c r="J22" s="146"/>
    </row>
    <row r="23" spans="1:10" ht="54.75" customHeight="1">
      <c r="A23" s="324" t="s">
        <v>379</v>
      </c>
      <c r="B23" s="324"/>
      <c r="C23" s="324"/>
      <c r="D23" s="324"/>
      <c r="E23" s="324"/>
      <c r="F23" s="324"/>
      <c r="G23" s="324"/>
      <c r="H23" s="324"/>
      <c r="I23" s="324"/>
      <c r="J23" s="324"/>
    </row>
    <row r="24" spans="1:10" ht="12.75">
      <c r="A24" s="144" t="s">
        <v>380</v>
      </c>
      <c r="B24" s="145"/>
      <c r="C24" s="145"/>
      <c r="D24" s="145"/>
      <c r="E24" s="145"/>
      <c r="F24" s="146"/>
      <c r="G24" s="146"/>
      <c r="H24" s="146"/>
      <c r="I24" s="146"/>
      <c r="J24" s="146"/>
    </row>
    <row r="25" spans="1:10" s="149" customFormat="1" ht="42" customHeight="1">
      <c r="A25" s="325" t="s">
        <v>396</v>
      </c>
      <c r="B25" s="325"/>
      <c r="C25" s="325"/>
      <c r="D25" s="325"/>
      <c r="E25" s="325"/>
      <c r="F25" s="325"/>
      <c r="G25" s="325"/>
      <c r="H25" s="325"/>
      <c r="I25" s="325"/>
      <c r="J25" s="325"/>
    </row>
    <row r="26" spans="1:12" ht="12.75">
      <c r="A26" s="150" t="s">
        <v>381</v>
      </c>
      <c r="B26" s="151"/>
      <c r="C26" s="151"/>
      <c r="D26" s="151"/>
      <c r="E26" s="151"/>
      <c r="F26" s="146"/>
      <c r="G26" s="146"/>
      <c r="H26" s="146"/>
      <c r="I26" s="146"/>
      <c r="J26" s="146"/>
      <c r="L26" s="149"/>
    </row>
    <row r="27" spans="1:10" ht="12.75">
      <c r="A27" s="151" t="s">
        <v>382</v>
      </c>
      <c r="B27" s="151"/>
      <c r="C27" s="151"/>
      <c r="D27" s="151"/>
      <c r="E27" s="151"/>
      <c r="F27" s="146"/>
      <c r="G27" s="146"/>
      <c r="H27" s="146"/>
      <c r="I27" s="146"/>
      <c r="J27" s="146"/>
    </row>
    <row r="28" spans="1:10" ht="12.75">
      <c r="A28" s="144" t="s">
        <v>383</v>
      </c>
      <c r="B28" s="145"/>
      <c r="C28" s="145"/>
      <c r="D28" s="145"/>
      <c r="E28" s="145"/>
      <c r="F28" s="146"/>
      <c r="G28" s="146"/>
      <c r="H28" s="146"/>
      <c r="I28" s="146"/>
      <c r="J28" s="146"/>
    </row>
    <row r="29" spans="1:10" ht="12.75">
      <c r="A29" s="323" t="s">
        <v>384</v>
      </c>
      <c r="B29" s="323"/>
      <c r="C29" s="323"/>
      <c r="D29" s="323"/>
      <c r="E29" s="323"/>
      <c r="F29" s="323"/>
      <c r="G29" s="323"/>
      <c r="H29" s="323"/>
      <c r="I29" s="323"/>
      <c r="J29" s="323"/>
    </row>
    <row r="30" spans="1:10" ht="12.75">
      <c r="A30" s="144" t="s">
        <v>385</v>
      </c>
      <c r="B30" s="145"/>
      <c r="C30" s="145"/>
      <c r="D30" s="145"/>
      <c r="E30" s="145"/>
      <c r="F30" s="146"/>
      <c r="G30" s="146"/>
      <c r="H30" s="146"/>
      <c r="I30" s="146"/>
      <c r="J30" s="146"/>
    </row>
    <row r="31" spans="1:10" ht="12.75">
      <c r="A31" s="323" t="s">
        <v>386</v>
      </c>
      <c r="B31" s="323"/>
      <c r="C31" s="323"/>
      <c r="D31" s="323"/>
      <c r="E31" s="323"/>
      <c r="F31" s="323"/>
      <c r="G31" s="323"/>
      <c r="H31" s="323"/>
      <c r="I31" s="323"/>
      <c r="J31" s="323"/>
    </row>
    <row r="32" spans="1:11" ht="12.75">
      <c r="A32" s="144" t="s">
        <v>387</v>
      </c>
      <c r="B32" s="147"/>
      <c r="C32" s="147"/>
      <c r="D32" s="147"/>
      <c r="E32" s="147"/>
      <c r="F32" s="146"/>
      <c r="G32" s="146"/>
      <c r="H32" s="146"/>
      <c r="I32" s="146"/>
      <c r="J32" s="146"/>
      <c r="K32" s="152"/>
    </row>
    <row r="33" spans="1:11" ht="31.5" customHeight="1">
      <c r="A33" s="323" t="s">
        <v>388</v>
      </c>
      <c r="B33" s="323"/>
      <c r="C33" s="323"/>
      <c r="D33" s="323"/>
      <c r="E33" s="323"/>
      <c r="F33" s="323"/>
      <c r="G33" s="323"/>
      <c r="H33" s="323"/>
      <c r="I33" s="323"/>
      <c r="J33" s="323"/>
      <c r="K33" s="152"/>
    </row>
    <row r="34" spans="1:11" ht="12.75">
      <c r="A34" s="144" t="s">
        <v>389</v>
      </c>
      <c r="B34" s="147"/>
      <c r="C34" s="147"/>
      <c r="D34" s="147"/>
      <c r="E34" s="147"/>
      <c r="F34" s="146"/>
      <c r="G34" s="146"/>
      <c r="H34" s="146"/>
      <c r="I34" s="146"/>
      <c r="J34" s="146"/>
      <c r="K34" s="152"/>
    </row>
    <row r="35" spans="1:10" ht="53.25" customHeight="1">
      <c r="A35" s="323" t="s">
        <v>395</v>
      </c>
      <c r="B35" s="323"/>
      <c r="C35" s="323"/>
      <c r="D35" s="323"/>
      <c r="E35" s="323"/>
      <c r="F35" s="323"/>
      <c r="G35" s="323"/>
      <c r="H35" s="323"/>
      <c r="I35" s="323"/>
      <c r="J35" s="323"/>
    </row>
  </sheetData>
  <sheetProtection/>
  <mergeCells count="15">
    <mergeCell ref="A31:J31"/>
    <mergeCell ref="A33:J33"/>
    <mergeCell ref="A35:J35"/>
    <mergeCell ref="A9:J9"/>
    <mergeCell ref="A11:J11"/>
    <mergeCell ref="A13:J13"/>
    <mergeCell ref="A15:J15"/>
    <mergeCell ref="A17:J17"/>
    <mergeCell ref="A19:J19"/>
    <mergeCell ref="A21:J21"/>
    <mergeCell ref="A23:J23"/>
    <mergeCell ref="A25:J25"/>
    <mergeCell ref="A2:J2"/>
    <mergeCell ref="A4:J7"/>
    <mergeCell ref="A29:J29"/>
  </mergeCells>
  <dataValidations count="1">
    <dataValidation type="textLength" allowBlank="1" showErrorMessage="1" errorTitle="Nedozvoljen unos" error="U slučaju da nemate nikakvih komentara, da pojava nije bilo i slično, upišite &quot;Nije bilo&quot; (bez navodnika). Opis pojave koja se dogodila ili komentar pokušatje objasniti u najvise 1000 slovnih znakova." sqref="A35:J35 A33:J33 A31:J31 A29:J29 A11:J11 A9 A13:J13 A15:J15 A17:J17 A19:J19 A21:J21 A23:J23 A25:J27">
      <formula1>4</formula1>
      <formula2>1000</formula2>
    </dataValidation>
  </dataValidations>
  <printOptions/>
  <pageMargins left="0.75" right="0.75" top="1" bottom="1" header="0.5" footer="0.5"/>
  <pageSetup fitToHeight="0" fitToWidth="1" horizontalDpi="600" verticalDpi="600" orientation="portrait" paperSize="9" scale="96"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HANFA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TFI-POD</dc:title>
  <dc:subject/>
  <dc:creator>Mijo Jozić</dc:creator>
  <cp:keywords/>
  <dc:description/>
  <cp:lastModifiedBy>Marina Korpar</cp:lastModifiedBy>
  <cp:lastPrinted>2018-10-29T10:57:34Z</cp:lastPrinted>
  <dcterms:created xsi:type="dcterms:W3CDTF">2008-10-17T11:51:54Z</dcterms:created>
  <dcterms:modified xsi:type="dcterms:W3CDTF">2018-10-30T11:44:12Z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