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170" windowHeight="5805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<sst xmlns="http://schemas.openxmlformats.org/spreadsheetml/2006/main" count="240" uniqueCount="220">
  <si>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</si>
  <si>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</si>
  <si>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</si>
  <si>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</si>
  <si>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</si>
  <si>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</si>
  <si>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</si>
  <si>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</si>
  <si>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</si>
  <si>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</si>
  <si>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</si>
  <si>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</si>
  <si>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</si>
  <si>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</si>
  <si>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</si>
  <si>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</si>
  <si>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</si>
  <si>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</si>
  <si>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</si>
  <si>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</si>
  <si>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</si>
  <si>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</si>
  <si>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</si>
  <si>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</si>
  <si>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</si>
  <si>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</si>
  <si>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</si>
  <si>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</si>
  <si>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</si>
  <si>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</si>
  <si>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</si>
  <si>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</si>
  <si>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</si>
  <si>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</si>
  <si>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</si>
  <si>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</si>
  <si>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</si>
  <si>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</si>
  <si>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</si>
  <si>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</si>
  <si>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</si>
  <si>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</si>
  <si>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</si>
  <si>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</si>
  <si>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</si>
  <si>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</si>
  <si>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</si>
  <si>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</si>
  <si>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</si>
  <si>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</si>
  <si>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</si>
  <si>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</si>
  <si>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</si>
  <si>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</si>
  <si>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</si>
  <si>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</si>
  <si>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</si>
  <si>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</si>
  <si>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</si>
  <si>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</si>
  <si>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</si>
  <si>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</si>
  <si>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</si>
  <si>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</si>
  <si>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</si>
  <si>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</si>
  <si>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</si>
  <si>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</si>
  <si>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</si>
  <si>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</si>
  <si>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</si>
  <si>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</si>
  <si>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</si>
  <si>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</si>
  <si>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</si>
  <si>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</si>
  <si>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</si>
  <si>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</si>
  <si>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</si>
  <si>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</si>
  <si>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</si>
  <si>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</si>
  <si>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</si>
  <si>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</si>
  <si>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</si>
  <si>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</si>
  <si>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</si>
  <si>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</si>
  <si>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</si>
  <si>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</si>
  <si>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</si>
  <si>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</si>
  <si>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</si>
  <si>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</si>
  <si>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</si>
  <si>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</si>
  <si>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</si>
  <si>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</si>
  <si>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</si>
  <si>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</si>
  <si>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</si>
  <si>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</si>
  <si>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</si>
  <si>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</si>
  <si>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</si>
  <si>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</si>
  <si>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</si>
  <si>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</si>
  <si>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</si>
  <si>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</si>
  <si>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</si>
  <si>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</si>
  <si>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</si>
  <si>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</si>
  <si>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</si>
  <si>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</si>
  <si>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</si>
  <si>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</si>
  <si>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</si>
  <si>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</si>
  <si>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</si>
  <si>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</si>
  <si>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</si>
  <si>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</si>
  <si>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</si>
  <si>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</si>
  <si>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</si>
  <si>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</si>
  <si>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</si>
  <si>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</si>
  <si>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</si>
  <si>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</si>
  <si>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</si>
  <si>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</si>
  <si>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</si>
  <si>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</si>
  <si>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</si>
  <si>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</si>
  <si>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</si>
  <si>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</si>
  <si>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</si>
  <si>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</si>
  <si>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</si>
  <si>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</si>
  <si>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</si>
  <si>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</si>
  <si>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</si>
  <si>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</si>
  <si>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</si>
  <si>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</si>
  <si>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</si>
  <si>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</si>
  <si>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</si>
  <si>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</si>
  <si>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</si>
  <si>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</si>
  <si>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</si>
  <si>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</si>
  <si>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</si>
  <si>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</si>
  <si>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</si>
  <si>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</si>
  <si>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</si>
  <si>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</si>
  <si>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</si>
  <si>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</si>
  <si>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</si>
  <si>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</si>
  <si>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</si>
  <si>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</si>
  <si>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</si>
  <si>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</si>
  <si>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</si>
  <si>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</si>
  <si>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</si>
  <si>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</si>
  <si>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</si>
  <si>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</si>
  <si>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</si>
  <si>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</si>
  <si>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</si>
  <si>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</si>
  <si>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</si>
  <si>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</si>
  <si>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</si>
  <si>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</si>
  <si>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</si>
  <si>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</si>
  <si>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</si>
  <si>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</si>
  <si>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</si>
  <si>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</si>
  <si>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</si>
  <si>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</si>
  <si>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</si>
  <si>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</si>
  <si>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</si>
  <si>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</si>
  <si>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</si>
  <si>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</si>
  <si>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</si>
  <si>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promatranom razdoblju nije bilo promjena računovodstvenih politika.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</si>
  <si>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</si>
  <si>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</si>
  <si>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</si>
  <si>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</si>
  <si>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</si>
  <si>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</si>
  <si>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</si>
  <si>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</si>
  <si>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</si>
  <si>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</si>
  <si>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</si>
  <si>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</si>
  <si>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</si>
  <si>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</si>
  <si>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</si>
  <si>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IGOR ŠTOKOVIĆ, MILENA PERKOVIĆ, REUEL SLONIM, KURT KUEN</t>
  </si>
  <si>
    <t>01.07.</t>
  </si>
  <si>
    <t>30.09.2010.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</si>
</sst>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0" borderId="0" xfId="0" applyBorder="1" applyAlignment="1">
      <alignment vertical="top"/>
    </xf>
    <xf numFmtId="1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0">
      <selection activeCell="L29" sqref="L2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2" t="s">
        <v>197</v>
      </c>
      <c r="B1" s="192"/>
      <c r="C1" s="19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3" t="s">
        <v>95</v>
      </c>
      <c r="B2" s="194"/>
      <c r="C2" s="194"/>
      <c r="D2" s="195"/>
      <c r="E2" s="8" t="s">
        <v>218</v>
      </c>
      <c r="F2" s="9"/>
      <c r="G2" s="10" t="s">
        <v>96</v>
      </c>
      <c r="H2" s="8" t="s">
        <v>219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6" t="s">
        <v>171</v>
      </c>
      <c r="B4" s="196"/>
      <c r="C4" s="196"/>
      <c r="D4" s="196"/>
      <c r="E4" s="196"/>
      <c r="F4" s="196"/>
      <c r="G4" s="196"/>
      <c r="H4" s="196"/>
      <c r="I4" s="19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4" t="s">
        <v>97</v>
      </c>
      <c r="B6" s="175"/>
      <c r="C6" s="180" t="s">
        <v>202</v>
      </c>
      <c r="D6" s="181"/>
      <c r="E6" s="197"/>
      <c r="F6" s="197"/>
      <c r="G6" s="197"/>
      <c r="H6" s="197"/>
      <c r="I6" s="24"/>
      <c r="J6" s="3"/>
      <c r="K6" s="3"/>
      <c r="L6" s="3"/>
    </row>
    <row r="7" spans="1:12" ht="12.75">
      <c r="A7" s="25"/>
      <c r="B7" s="25"/>
      <c r="C7" s="15"/>
      <c r="D7" s="15"/>
      <c r="E7" s="197"/>
      <c r="F7" s="197"/>
      <c r="G7" s="197"/>
      <c r="H7" s="197"/>
      <c r="I7" s="24"/>
      <c r="J7" s="3"/>
      <c r="K7" s="3"/>
      <c r="L7" s="3"/>
    </row>
    <row r="8" spans="1:12" ht="12.75">
      <c r="A8" s="198" t="s">
        <v>198</v>
      </c>
      <c r="B8" s="199"/>
      <c r="C8" s="180" t="s">
        <v>203</v>
      </c>
      <c r="D8" s="181"/>
      <c r="E8" s="197"/>
      <c r="F8" s="197"/>
      <c r="G8" s="197"/>
      <c r="H8" s="197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89" t="s">
        <v>98</v>
      </c>
      <c r="B10" s="190"/>
      <c r="C10" s="180" t="s">
        <v>204</v>
      </c>
      <c r="D10" s="18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1"/>
      <c r="B11" s="19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4" t="s">
        <v>196</v>
      </c>
      <c r="B12" s="175"/>
      <c r="C12" s="178" t="s">
        <v>205</v>
      </c>
      <c r="D12" s="188"/>
      <c r="E12" s="188"/>
      <c r="F12" s="188"/>
      <c r="G12" s="188"/>
      <c r="H12" s="188"/>
      <c r="I12" s="17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4" t="s">
        <v>99</v>
      </c>
      <c r="B14" s="175"/>
      <c r="C14" s="148">
        <v>52100</v>
      </c>
      <c r="D14" s="187"/>
      <c r="E14" s="15"/>
      <c r="F14" s="178" t="s">
        <v>206</v>
      </c>
      <c r="G14" s="188"/>
      <c r="H14" s="188"/>
      <c r="I14" s="17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4" t="s">
        <v>100</v>
      </c>
      <c r="B16" s="175"/>
      <c r="C16" s="178" t="s">
        <v>207</v>
      </c>
      <c r="D16" s="188"/>
      <c r="E16" s="188"/>
      <c r="F16" s="188"/>
      <c r="G16" s="188"/>
      <c r="H16" s="188"/>
      <c r="I16" s="17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4" t="s">
        <v>101</v>
      </c>
      <c r="B18" s="175"/>
      <c r="C18" s="145" t="s">
        <v>208</v>
      </c>
      <c r="D18" s="146"/>
      <c r="E18" s="146"/>
      <c r="F18" s="146"/>
      <c r="G18" s="146"/>
      <c r="H18" s="146"/>
      <c r="I18" s="14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4" t="s">
        <v>102</v>
      </c>
      <c r="B20" s="175"/>
      <c r="C20" s="145" t="s">
        <v>209</v>
      </c>
      <c r="D20" s="146"/>
      <c r="E20" s="146"/>
      <c r="F20" s="146"/>
      <c r="G20" s="146"/>
      <c r="H20" s="146"/>
      <c r="I20" s="14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4" t="s">
        <v>131</v>
      </c>
      <c r="B22" s="175"/>
      <c r="C22" s="30">
        <v>359</v>
      </c>
      <c r="D22" s="178" t="s">
        <v>206</v>
      </c>
      <c r="E22" s="149"/>
      <c r="F22" s="150"/>
      <c r="G22" s="151"/>
      <c r="H22" s="144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4" t="s">
        <v>132</v>
      </c>
      <c r="B24" s="175"/>
      <c r="C24" s="30">
        <v>18</v>
      </c>
      <c r="D24" s="178" t="s">
        <v>210</v>
      </c>
      <c r="E24" s="149"/>
      <c r="F24" s="149"/>
      <c r="G24" s="150"/>
      <c r="H24" s="23" t="s">
        <v>127</v>
      </c>
      <c r="I24" s="34">
        <v>626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4" t="s">
        <v>104</v>
      </c>
      <c r="B26" s="175"/>
      <c r="C26" s="35" t="s">
        <v>211</v>
      </c>
      <c r="D26" s="37"/>
      <c r="E26" s="3"/>
      <c r="F26" s="38"/>
      <c r="G26" s="174" t="s">
        <v>103</v>
      </c>
      <c r="H26" s="175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60" t="s">
        <v>199</v>
      </c>
      <c r="B28" s="153"/>
      <c r="C28" s="154"/>
      <c r="D28" s="154"/>
      <c r="E28" s="155" t="s">
        <v>130</v>
      </c>
      <c r="F28" s="156"/>
      <c r="G28" s="156"/>
      <c r="H28" s="152" t="s">
        <v>129</v>
      </c>
      <c r="I28" s="152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7"/>
      <c r="B30" s="182"/>
      <c r="C30" s="182"/>
      <c r="D30" s="183"/>
      <c r="E30" s="157"/>
      <c r="F30" s="182"/>
      <c r="G30" s="182"/>
      <c r="H30" s="180"/>
      <c r="I30" s="181"/>
      <c r="J30" s="3"/>
      <c r="K30" s="3"/>
      <c r="L30" s="3"/>
    </row>
    <row r="31" spans="1:12" ht="12.75">
      <c r="A31" s="31"/>
      <c r="B31" s="31"/>
      <c r="C31" s="29"/>
      <c r="D31" s="158"/>
      <c r="E31" s="158"/>
      <c r="F31" s="158"/>
      <c r="G31" s="159"/>
      <c r="H31" s="15"/>
      <c r="I31" s="45"/>
      <c r="J31" s="3"/>
      <c r="K31" s="3"/>
      <c r="L31" s="3"/>
    </row>
    <row r="32" spans="1:12" ht="12.75">
      <c r="A32" s="157"/>
      <c r="B32" s="182"/>
      <c r="C32" s="182"/>
      <c r="D32" s="183"/>
      <c r="E32" s="157"/>
      <c r="F32" s="182"/>
      <c r="G32" s="182"/>
      <c r="H32" s="180"/>
      <c r="I32" s="181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7"/>
      <c r="B34" s="182"/>
      <c r="C34" s="182"/>
      <c r="D34" s="183"/>
      <c r="E34" s="157"/>
      <c r="F34" s="182"/>
      <c r="G34" s="182"/>
      <c r="H34" s="180"/>
      <c r="I34" s="181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7"/>
      <c r="B36" s="182"/>
      <c r="C36" s="182"/>
      <c r="D36" s="183"/>
      <c r="E36" s="157"/>
      <c r="F36" s="182"/>
      <c r="G36" s="182"/>
      <c r="H36" s="180"/>
      <c r="I36" s="181"/>
      <c r="J36" s="3"/>
      <c r="K36" s="3"/>
      <c r="L36" s="3"/>
    </row>
    <row r="37" spans="1:12" ht="12.75">
      <c r="A37" s="47"/>
      <c r="B37" s="47"/>
      <c r="C37" s="184"/>
      <c r="D37" s="185"/>
      <c r="E37" s="15"/>
      <c r="F37" s="184"/>
      <c r="G37" s="185"/>
      <c r="H37" s="15"/>
      <c r="I37" s="15"/>
      <c r="J37" s="3"/>
      <c r="K37" s="3"/>
      <c r="L37" s="3"/>
    </row>
    <row r="38" spans="1:12" ht="12.75">
      <c r="A38" s="157"/>
      <c r="B38" s="182"/>
      <c r="C38" s="182"/>
      <c r="D38" s="183"/>
      <c r="E38" s="157"/>
      <c r="F38" s="182"/>
      <c r="G38" s="182"/>
      <c r="H38" s="180"/>
      <c r="I38" s="181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7"/>
      <c r="B40" s="182"/>
      <c r="C40" s="182"/>
      <c r="D40" s="183"/>
      <c r="E40" s="157"/>
      <c r="F40" s="182"/>
      <c r="G40" s="182"/>
      <c r="H40" s="180"/>
      <c r="I40" s="181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69" t="s">
        <v>105</v>
      </c>
      <c r="B44" s="170"/>
      <c r="C44" s="180"/>
      <c r="D44" s="181"/>
      <c r="E44" s="26"/>
      <c r="F44" s="178"/>
      <c r="G44" s="182"/>
      <c r="H44" s="182"/>
      <c r="I44" s="183"/>
      <c r="J44" s="3"/>
      <c r="K44" s="3"/>
      <c r="L44" s="3"/>
    </row>
    <row r="45" spans="1:12" ht="12.75">
      <c r="A45" s="47"/>
      <c r="B45" s="47"/>
      <c r="C45" s="184"/>
      <c r="D45" s="185"/>
      <c r="E45" s="15"/>
      <c r="F45" s="184"/>
      <c r="G45" s="186"/>
      <c r="H45" s="54"/>
      <c r="I45" s="54"/>
      <c r="J45" s="3"/>
      <c r="K45" s="3"/>
      <c r="L45" s="3"/>
    </row>
    <row r="46" spans="1:12" ht="12.75">
      <c r="A46" s="169" t="s">
        <v>200</v>
      </c>
      <c r="B46" s="170"/>
      <c r="C46" s="178" t="s">
        <v>213</v>
      </c>
      <c r="D46" s="179"/>
      <c r="E46" s="179"/>
      <c r="F46" s="179"/>
      <c r="G46" s="179"/>
      <c r="H46" s="179"/>
      <c r="I46" s="17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69" t="s">
        <v>107</v>
      </c>
      <c r="B48" s="170"/>
      <c r="C48" s="176" t="s">
        <v>214</v>
      </c>
      <c r="D48" s="172"/>
      <c r="E48" s="173"/>
      <c r="F48" s="26"/>
      <c r="G48" s="23" t="s">
        <v>108</v>
      </c>
      <c r="H48" s="176" t="s">
        <v>215</v>
      </c>
      <c r="I48" s="17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69" t="s">
        <v>101</v>
      </c>
      <c r="B50" s="170"/>
      <c r="C50" s="171" t="s">
        <v>216</v>
      </c>
      <c r="D50" s="172"/>
      <c r="E50" s="172"/>
      <c r="F50" s="172"/>
      <c r="G50" s="172"/>
      <c r="H50" s="172"/>
      <c r="I50" s="17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4" t="s">
        <v>109</v>
      </c>
      <c r="B52" s="175"/>
      <c r="C52" s="176" t="s">
        <v>217</v>
      </c>
      <c r="D52" s="172"/>
      <c r="E52" s="172"/>
      <c r="F52" s="172"/>
      <c r="G52" s="172"/>
      <c r="H52" s="172"/>
      <c r="I52" s="177"/>
      <c r="J52" s="3"/>
      <c r="K52" s="3"/>
      <c r="L52" s="3"/>
    </row>
    <row r="53" spans="1:12" ht="12.75">
      <c r="A53" s="56"/>
      <c r="B53" s="56"/>
      <c r="C53" s="168" t="s">
        <v>110</v>
      </c>
      <c r="D53" s="168"/>
      <c r="E53" s="168"/>
      <c r="F53" s="168"/>
      <c r="G53" s="168"/>
      <c r="H53" s="168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1" t="s">
        <v>191</v>
      </c>
      <c r="C55" s="162"/>
      <c r="D55" s="162"/>
      <c r="E55" s="162"/>
      <c r="F55" s="139"/>
      <c r="G55" s="139"/>
      <c r="H55" s="139"/>
      <c r="I55" s="140"/>
      <c r="J55" s="3"/>
      <c r="K55" s="3"/>
      <c r="L55" s="3"/>
    </row>
    <row r="56" spans="1:12" ht="12.75">
      <c r="A56" s="56"/>
      <c r="B56" s="161" t="s">
        <v>192</v>
      </c>
      <c r="C56" s="162"/>
      <c r="D56" s="162"/>
      <c r="E56" s="162"/>
      <c r="F56" s="162"/>
      <c r="G56" s="162"/>
      <c r="H56" s="162"/>
      <c r="I56" s="162"/>
      <c r="J56" s="3"/>
      <c r="K56" s="3"/>
      <c r="L56" s="3"/>
    </row>
    <row r="57" spans="1:12" ht="12.75">
      <c r="A57" s="56"/>
      <c r="B57" s="161" t="s">
        <v>193</v>
      </c>
      <c r="C57" s="162"/>
      <c r="D57" s="162"/>
      <c r="E57" s="162"/>
      <c r="F57" s="162"/>
      <c r="G57" s="162"/>
      <c r="H57" s="162"/>
      <c r="I57" s="140"/>
      <c r="J57" s="3"/>
      <c r="K57" s="3"/>
      <c r="L57" s="3"/>
    </row>
    <row r="58" spans="1:12" ht="12.75">
      <c r="A58" s="56"/>
      <c r="B58" s="161" t="s">
        <v>194</v>
      </c>
      <c r="C58" s="162"/>
      <c r="D58" s="162"/>
      <c r="E58" s="162"/>
      <c r="F58" s="162"/>
      <c r="G58" s="162"/>
      <c r="H58" s="162"/>
      <c r="I58" s="162"/>
      <c r="J58" s="3"/>
      <c r="K58" s="3"/>
      <c r="L58" s="3"/>
    </row>
    <row r="59" spans="1:12" ht="12.75">
      <c r="A59" s="56"/>
      <c r="B59" s="161" t="s">
        <v>195</v>
      </c>
      <c r="C59" s="162"/>
      <c r="D59" s="162"/>
      <c r="E59" s="162"/>
      <c r="F59" s="162"/>
      <c r="G59" s="162"/>
      <c r="H59" s="162"/>
      <c r="I59" s="162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3" t="s">
        <v>112</v>
      </c>
      <c r="H62" s="164"/>
      <c r="I62" s="165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6"/>
      <c r="H63" s="167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M35" sqref="M35"/>
    </sheetView>
  </sheetViews>
  <sheetFormatPr defaultColWidth="9.140625" defaultRowHeight="12.75"/>
  <cols>
    <col min="10" max="10" width="9.57421875" style="0" bestFit="1" customWidth="1"/>
    <col min="11" max="11" width="10.8515625" style="0" bestFit="1" customWidth="1"/>
    <col min="12" max="12" width="11.140625" style="0" bestFit="1" customWidth="1"/>
    <col min="13" max="13" width="12.7109375" style="0" customWidth="1"/>
  </cols>
  <sheetData>
    <row r="1" spans="1:11" ht="15.7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36" t="s">
        <v>219</v>
      </c>
      <c r="H2" s="237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38"/>
      <c r="K3" s="239"/>
    </row>
    <row r="4" spans="1:11" ht="12.7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4.5" thickBot="1">
      <c r="A5" s="228" t="s">
        <v>51</v>
      </c>
      <c r="B5" s="229"/>
      <c r="C5" s="229"/>
      <c r="D5" s="229"/>
      <c r="E5" s="229"/>
      <c r="F5" s="229"/>
      <c r="G5" s="229"/>
      <c r="H5" s="230"/>
      <c r="I5" s="68" t="s">
        <v>181</v>
      </c>
      <c r="J5" s="69" t="s">
        <v>137</v>
      </c>
      <c r="K5" s="70" t="s">
        <v>138</v>
      </c>
    </row>
    <row r="6" spans="1:11" ht="12.75">
      <c r="A6" s="231">
        <v>1</v>
      </c>
      <c r="B6" s="231"/>
      <c r="C6" s="231"/>
      <c r="D6" s="231"/>
      <c r="E6" s="231"/>
      <c r="F6" s="231"/>
      <c r="G6" s="231"/>
      <c r="H6" s="231"/>
      <c r="I6" s="72">
        <v>2</v>
      </c>
      <c r="J6" s="71">
        <v>3</v>
      </c>
      <c r="K6" s="71">
        <v>4</v>
      </c>
    </row>
    <row r="7" spans="1:11" ht="12.75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73">
        <v>1</v>
      </c>
      <c r="J8" s="142">
        <v>0</v>
      </c>
      <c r="K8" s="142">
        <v>0</v>
      </c>
    </row>
    <row r="9" spans="1:11" ht="12.75">
      <c r="A9" s="214" t="s">
        <v>144</v>
      </c>
      <c r="B9" s="215"/>
      <c r="C9" s="215"/>
      <c r="D9" s="215"/>
      <c r="E9" s="215"/>
      <c r="F9" s="215"/>
      <c r="G9" s="215"/>
      <c r="H9" s="216"/>
      <c r="I9" s="73">
        <v>2</v>
      </c>
      <c r="J9" s="74">
        <v>945898237</v>
      </c>
      <c r="K9" s="75">
        <f>K10+K11+K12+K13+K14</f>
        <v>934424401.5799999</v>
      </c>
    </row>
    <row r="10" spans="1:11" ht="12.75">
      <c r="A10" s="220" t="s">
        <v>0</v>
      </c>
      <c r="B10" s="221"/>
      <c r="C10" s="221"/>
      <c r="D10" s="221"/>
      <c r="E10" s="221"/>
      <c r="F10" s="221"/>
      <c r="G10" s="221"/>
      <c r="H10" s="222"/>
      <c r="I10" s="73">
        <v>3</v>
      </c>
      <c r="J10" s="74">
        <v>2540888</v>
      </c>
      <c r="K10" s="75">
        <v>2205471.24</v>
      </c>
    </row>
    <row r="11" spans="1:11" ht="12.75">
      <c r="A11" s="220" t="s">
        <v>1</v>
      </c>
      <c r="B11" s="221"/>
      <c r="C11" s="221"/>
      <c r="D11" s="221"/>
      <c r="E11" s="221"/>
      <c r="F11" s="221"/>
      <c r="G11" s="221"/>
      <c r="H11" s="222"/>
      <c r="I11" s="73">
        <v>4</v>
      </c>
      <c r="J11" s="74">
        <v>938094169</v>
      </c>
      <c r="K11" s="75">
        <v>926876517.89</v>
      </c>
    </row>
    <row r="12" spans="1:11" ht="12.75">
      <c r="A12" s="220" t="s">
        <v>2</v>
      </c>
      <c r="B12" s="221"/>
      <c r="C12" s="221"/>
      <c r="D12" s="221"/>
      <c r="E12" s="221"/>
      <c r="F12" s="221"/>
      <c r="G12" s="221"/>
      <c r="H12" s="222"/>
      <c r="I12" s="73">
        <v>5</v>
      </c>
      <c r="J12" s="74">
        <v>585397</v>
      </c>
      <c r="K12" s="75">
        <v>664629.81</v>
      </c>
    </row>
    <row r="13" spans="1:11" ht="12.75">
      <c r="A13" s="220" t="s">
        <v>3</v>
      </c>
      <c r="B13" s="221"/>
      <c r="C13" s="221"/>
      <c r="D13" s="221"/>
      <c r="E13" s="221"/>
      <c r="F13" s="221"/>
      <c r="G13" s="221"/>
      <c r="H13" s="222"/>
      <c r="I13" s="76">
        <v>6</v>
      </c>
      <c r="J13" s="142">
        <v>0</v>
      </c>
      <c r="K13" s="142"/>
    </row>
    <row r="14" spans="1:11" ht="12.75">
      <c r="A14" s="220" t="s">
        <v>16</v>
      </c>
      <c r="B14" s="221"/>
      <c r="C14" s="221"/>
      <c r="D14" s="221"/>
      <c r="E14" s="221"/>
      <c r="F14" s="221"/>
      <c r="G14" s="221"/>
      <c r="H14" s="222"/>
      <c r="I14" s="73">
        <v>7</v>
      </c>
      <c r="J14" s="74">
        <v>4677783</v>
      </c>
      <c r="K14" s="75">
        <v>4677782.64</v>
      </c>
    </row>
    <row r="15" spans="1:1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73">
        <v>8</v>
      </c>
      <c r="J15" s="74">
        <v>22217252</v>
      </c>
      <c r="K15" s="75">
        <f>K16+K17+K18+K19</f>
        <v>80803590.27000001</v>
      </c>
    </row>
    <row r="16" spans="1:11" ht="12.75">
      <c r="A16" s="220" t="s">
        <v>133</v>
      </c>
      <c r="B16" s="221"/>
      <c r="C16" s="221"/>
      <c r="D16" s="221"/>
      <c r="E16" s="221"/>
      <c r="F16" s="221"/>
      <c r="G16" s="221"/>
      <c r="H16" s="222"/>
      <c r="I16" s="73">
        <v>9</v>
      </c>
      <c r="J16" s="74">
        <v>557842</v>
      </c>
      <c r="K16" s="75">
        <v>790485.81</v>
      </c>
    </row>
    <row r="17" spans="1:11" ht="12.75">
      <c r="A17" s="220" t="s">
        <v>134</v>
      </c>
      <c r="B17" s="221"/>
      <c r="C17" s="221"/>
      <c r="D17" s="221"/>
      <c r="E17" s="221"/>
      <c r="F17" s="221"/>
      <c r="G17" s="221"/>
      <c r="H17" s="222"/>
      <c r="I17" s="73">
        <v>10</v>
      </c>
      <c r="J17" s="74">
        <v>11075030</v>
      </c>
      <c r="K17" s="75">
        <v>43201836.21</v>
      </c>
    </row>
    <row r="18" spans="1:11" ht="12.75">
      <c r="A18" s="220" t="s">
        <v>135</v>
      </c>
      <c r="B18" s="221"/>
      <c r="C18" s="221"/>
      <c r="D18" s="221"/>
      <c r="E18" s="221"/>
      <c r="F18" s="221"/>
      <c r="G18" s="221"/>
      <c r="H18" s="222"/>
      <c r="I18" s="73">
        <v>11</v>
      </c>
      <c r="J18" s="142">
        <v>0</v>
      </c>
      <c r="K18" s="75">
        <v>150000</v>
      </c>
    </row>
    <row r="19" spans="1:11" ht="12.75">
      <c r="A19" s="220" t="s">
        <v>17</v>
      </c>
      <c r="B19" s="221"/>
      <c r="C19" s="221"/>
      <c r="D19" s="221"/>
      <c r="E19" s="221"/>
      <c r="F19" s="221"/>
      <c r="G19" s="221"/>
      <c r="H19" s="222"/>
      <c r="I19" s="73">
        <v>12</v>
      </c>
      <c r="J19" s="74">
        <v>10584380</v>
      </c>
      <c r="K19" s="75">
        <v>36661268.25</v>
      </c>
    </row>
    <row r="20" spans="1:1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73">
        <v>13</v>
      </c>
      <c r="J20" s="74">
        <v>717149</v>
      </c>
      <c r="K20" s="75">
        <v>755365.37</v>
      </c>
    </row>
    <row r="21" spans="1:1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73">
        <v>14</v>
      </c>
      <c r="J21" s="142">
        <v>0</v>
      </c>
      <c r="K21" s="142">
        <v>0</v>
      </c>
    </row>
    <row r="22" spans="1:12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73">
        <v>15</v>
      </c>
      <c r="J22" s="75">
        <v>968832638</v>
      </c>
      <c r="K22" s="75">
        <f>K9+K15+K20+K21</f>
        <v>1015983357.2199999</v>
      </c>
      <c r="L22" s="143"/>
    </row>
    <row r="23" spans="1:11" ht="12.75">
      <c r="A23" s="217" t="s">
        <v>20</v>
      </c>
      <c r="B23" s="218"/>
      <c r="C23" s="218"/>
      <c r="D23" s="218"/>
      <c r="E23" s="218"/>
      <c r="F23" s="218"/>
      <c r="G23" s="218"/>
      <c r="H23" s="219"/>
      <c r="I23" s="73">
        <v>16</v>
      </c>
      <c r="J23" s="142">
        <v>0</v>
      </c>
      <c r="K23" s="142"/>
    </row>
    <row r="24" spans="1:11" ht="12.75">
      <c r="A24" s="200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1:13" ht="12.75">
      <c r="A25" s="223" t="s">
        <v>147</v>
      </c>
      <c r="B25" s="224"/>
      <c r="C25" s="224"/>
      <c r="D25" s="224"/>
      <c r="E25" s="224"/>
      <c r="F25" s="224"/>
      <c r="G25" s="224"/>
      <c r="H25" s="225"/>
      <c r="I25" s="73">
        <v>17</v>
      </c>
      <c r="J25" s="74">
        <v>712524442</v>
      </c>
      <c r="K25" s="75">
        <f>K26+K28+K29+K30+K32</f>
        <v>737217325.31</v>
      </c>
      <c r="L25" s="143"/>
      <c r="M25" s="143"/>
    </row>
    <row r="26" spans="1:12" ht="12.75">
      <c r="A26" s="220" t="s">
        <v>22</v>
      </c>
      <c r="B26" s="221"/>
      <c r="C26" s="221"/>
      <c r="D26" s="221"/>
      <c r="E26" s="221"/>
      <c r="F26" s="221"/>
      <c r="G26" s="221"/>
      <c r="H26" s="222"/>
      <c r="I26" s="76">
        <v>18</v>
      </c>
      <c r="J26" s="74">
        <v>43650000</v>
      </c>
      <c r="K26" s="75">
        <v>43650000</v>
      </c>
      <c r="L26" s="143"/>
    </row>
    <row r="27" spans="1:11" ht="12.75">
      <c r="A27" s="220" t="s">
        <v>23</v>
      </c>
      <c r="B27" s="221"/>
      <c r="C27" s="221"/>
      <c r="D27" s="221"/>
      <c r="E27" s="221"/>
      <c r="F27" s="221"/>
      <c r="G27" s="221"/>
      <c r="H27" s="222"/>
      <c r="I27" s="73">
        <v>19</v>
      </c>
      <c r="J27" s="142">
        <v>0</v>
      </c>
      <c r="K27" s="142"/>
    </row>
    <row r="28" spans="1:11" ht="12.75">
      <c r="A28" s="220" t="s">
        <v>136</v>
      </c>
      <c r="B28" s="221"/>
      <c r="C28" s="221"/>
      <c r="D28" s="221"/>
      <c r="E28" s="221"/>
      <c r="F28" s="221"/>
      <c r="G28" s="221"/>
      <c r="H28" s="222"/>
      <c r="I28" s="76">
        <v>20</v>
      </c>
      <c r="J28" s="74">
        <v>643230386</v>
      </c>
      <c r="K28" s="75">
        <v>643230386.03</v>
      </c>
    </row>
    <row r="29" spans="1:11" ht="12.75">
      <c r="A29" s="220" t="s">
        <v>24</v>
      </c>
      <c r="B29" s="221"/>
      <c r="C29" s="221"/>
      <c r="D29" s="221"/>
      <c r="E29" s="221"/>
      <c r="F29" s="221"/>
      <c r="G29" s="221"/>
      <c r="H29" s="222"/>
      <c r="I29" s="73">
        <v>21</v>
      </c>
      <c r="J29" s="74">
        <v>70518</v>
      </c>
      <c r="K29" s="75">
        <v>70518</v>
      </c>
    </row>
    <row r="30" spans="1:11" ht="12.75">
      <c r="A30" s="220" t="s">
        <v>25</v>
      </c>
      <c r="B30" s="221"/>
      <c r="C30" s="221"/>
      <c r="D30" s="221"/>
      <c r="E30" s="221"/>
      <c r="F30" s="221"/>
      <c r="G30" s="221"/>
      <c r="H30" s="222"/>
      <c r="I30" s="76">
        <v>22</v>
      </c>
      <c r="J30" s="74">
        <v>35497769</v>
      </c>
      <c r="K30" s="75">
        <v>25573537.88</v>
      </c>
    </row>
    <row r="31" spans="1:11" ht="12.75">
      <c r="A31" s="220" t="s">
        <v>26</v>
      </c>
      <c r="B31" s="221"/>
      <c r="C31" s="221"/>
      <c r="D31" s="221"/>
      <c r="E31" s="221"/>
      <c r="F31" s="221"/>
      <c r="G31" s="221"/>
      <c r="H31" s="222"/>
      <c r="I31" s="73">
        <v>23</v>
      </c>
      <c r="J31" s="142">
        <v>0</v>
      </c>
      <c r="K31" s="142"/>
    </row>
    <row r="32" spans="1:11" ht="12.75">
      <c r="A32" s="220" t="s">
        <v>27</v>
      </c>
      <c r="B32" s="221"/>
      <c r="C32" s="221"/>
      <c r="D32" s="221"/>
      <c r="E32" s="221"/>
      <c r="F32" s="221"/>
      <c r="G32" s="221"/>
      <c r="H32" s="222"/>
      <c r="I32" s="76">
        <v>24</v>
      </c>
      <c r="J32" s="142">
        <v>0</v>
      </c>
      <c r="K32" s="75">
        <v>24692883.4</v>
      </c>
    </row>
    <row r="33" spans="1:11" ht="12.75">
      <c r="A33" s="220" t="s">
        <v>28</v>
      </c>
      <c r="B33" s="221"/>
      <c r="C33" s="221"/>
      <c r="D33" s="221"/>
      <c r="E33" s="221"/>
      <c r="F33" s="221"/>
      <c r="G33" s="221"/>
      <c r="H33" s="222"/>
      <c r="I33" s="73">
        <v>25</v>
      </c>
      <c r="J33" s="74">
        <v>9924231</v>
      </c>
      <c r="K33" s="75"/>
    </row>
    <row r="34" spans="1:11" ht="12.75">
      <c r="A34" s="220" t="s">
        <v>29</v>
      </c>
      <c r="B34" s="221"/>
      <c r="C34" s="221"/>
      <c r="D34" s="221"/>
      <c r="E34" s="221"/>
      <c r="F34" s="221"/>
      <c r="G34" s="221"/>
      <c r="H34" s="222"/>
      <c r="I34" s="76">
        <v>26</v>
      </c>
      <c r="J34" s="142">
        <v>0</v>
      </c>
      <c r="K34" s="142"/>
    </row>
    <row r="35" spans="1:1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73">
        <v>27</v>
      </c>
      <c r="J35" s="74">
        <v>13301184</v>
      </c>
      <c r="K35" s="75">
        <v>14883562.99</v>
      </c>
    </row>
    <row r="36" spans="1:1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76">
        <v>28</v>
      </c>
      <c r="J36" s="74">
        <v>165917346</v>
      </c>
      <c r="K36" s="75">
        <v>170761498.2</v>
      </c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73">
        <v>29</v>
      </c>
      <c r="J37" s="74">
        <v>76940792</v>
      </c>
      <c r="K37" s="75">
        <v>93077510.6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76">
        <v>30</v>
      </c>
      <c r="J38" s="74">
        <v>148874</v>
      </c>
      <c r="K38" s="75">
        <v>43460.05</v>
      </c>
    </row>
    <row r="39" spans="1:11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73">
        <v>31</v>
      </c>
      <c r="J39" s="74">
        <v>968832638</v>
      </c>
      <c r="K39" s="75">
        <f>K25+K35+K36+K37+K38</f>
        <v>1015983357.15</v>
      </c>
    </row>
    <row r="40" spans="1:11" ht="12.75">
      <c r="A40" s="217" t="s">
        <v>20</v>
      </c>
      <c r="B40" s="218"/>
      <c r="C40" s="218"/>
      <c r="D40" s="218"/>
      <c r="E40" s="218"/>
      <c r="F40" s="218"/>
      <c r="G40" s="218"/>
      <c r="H40" s="219"/>
      <c r="I40" s="77">
        <v>32</v>
      </c>
      <c r="J40" s="142">
        <v>0</v>
      </c>
      <c r="K40" s="142"/>
    </row>
    <row r="41" spans="1:11" ht="12.75">
      <c r="A41" s="200" t="s">
        <v>182</v>
      </c>
      <c r="B41" s="201"/>
      <c r="C41" s="201"/>
      <c r="D41" s="201"/>
      <c r="E41" s="201"/>
      <c r="F41" s="201"/>
      <c r="G41" s="201"/>
      <c r="H41" s="201"/>
      <c r="I41" s="202"/>
      <c r="J41" s="202"/>
      <c r="K41" s="203"/>
    </row>
    <row r="42" spans="1:11" ht="12.75">
      <c r="A42" s="204" t="s">
        <v>11</v>
      </c>
      <c r="B42" s="205"/>
      <c r="C42" s="205"/>
      <c r="D42" s="205"/>
      <c r="E42" s="205"/>
      <c r="F42" s="205"/>
      <c r="G42" s="205"/>
      <c r="H42" s="205"/>
      <c r="I42" s="206"/>
      <c r="J42" s="206"/>
      <c r="K42" s="207"/>
    </row>
    <row r="43" spans="1:11" ht="12.75">
      <c r="A43" s="208" t="s">
        <v>12</v>
      </c>
      <c r="B43" s="209"/>
      <c r="C43" s="209"/>
      <c r="D43" s="209"/>
      <c r="E43" s="209"/>
      <c r="F43" s="209"/>
      <c r="G43" s="209"/>
      <c r="H43" s="210"/>
      <c r="I43" s="78">
        <v>33</v>
      </c>
      <c r="J43" s="79"/>
      <c r="K43" s="80"/>
    </row>
    <row r="44" spans="1:11" ht="12.75">
      <c r="A44" s="211" t="s">
        <v>13</v>
      </c>
      <c r="B44" s="212"/>
      <c r="C44" s="212"/>
      <c r="D44" s="212"/>
      <c r="E44" s="212"/>
      <c r="F44" s="212"/>
      <c r="G44" s="212"/>
      <c r="H44" s="213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tabSelected="1" workbookViewId="0" topLeftCell="A1">
      <selection activeCell="J41" sqref="J41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5" t="s">
        <v>119</v>
      </c>
      <c r="B1" s="235"/>
      <c r="C1" s="235"/>
      <c r="D1" s="235"/>
      <c r="E1" s="235"/>
      <c r="F1" s="235"/>
      <c r="G1" s="235"/>
      <c r="H1" s="235"/>
      <c r="I1" s="235"/>
      <c r="J1" s="255"/>
      <c r="K1" s="255"/>
      <c r="L1" s="255"/>
      <c r="M1" s="255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6" t="s">
        <v>118</v>
      </c>
      <c r="E3" s="257"/>
      <c r="F3" s="67" t="s">
        <v>218</v>
      </c>
      <c r="G3" s="84" t="s">
        <v>96</v>
      </c>
      <c r="H3" s="85"/>
      <c r="I3" s="236">
        <v>40451</v>
      </c>
      <c r="J3" s="251"/>
    </row>
    <row r="4" spans="3:13" ht="12.75">
      <c r="C4" s="86"/>
      <c r="D4" s="87"/>
      <c r="E4" s="88"/>
      <c r="G4" s="88"/>
      <c r="L4" s="238"/>
      <c r="M4" s="239"/>
    </row>
    <row r="5" spans="1:13" ht="12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50"/>
      <c r="L5" s="250"/>
      <c r="M5" s="251"/>
    </row>
    <row r="6" spans="1:13" ht="28.5" customHeight="1">
      <c r="A6" s="252" t="s">
        <v>51</v>
      </c>
      <c r="B6" s="252"/>
      <c r="C6" s="252"/>
      <c r="D6" s="252"/>
      <c r="E6" s="252"/>
      <c r="F6" s="252"/>
      <c r="G6" s="252"/>
      <c r="H6" s="252"/>
      <c r="I6" s="89" t="s">
        <v>183</v>
      </c>
      <c r="J6" s="253" t="s">
        <v>139</v>
      </c>
      <c r="K6" s="254"/>
      <c r="L6" s="253" t="s">
        <v>140</v>
      </c>
      <c r="M6" s="254"/>
    </row>
    <row r="7" spans="1:13" ht="16.5" customHeight="1" thickBot="1">
      <c r="A7" s="247"/>
      <c r="B7" s="248"/>
      <c r="C7" s="248"/>
      <c r="D7" s="248"/>
      <c r="E7" s="248"/>
      <c r="F7" s="248"/>
      <c r="G7" s="248"/>
      <c r="H7" s="249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1">
        <v>1</v>
      </c>
      <c r="B8" s="231"/>
      <c r="C8" s="231"/>
      <c r="D8" s="231"/>
      <c r="E8" s="231"/>
      <c r="F8" s="231"/>
      <c r="G8" s="231"/>
      <c r="H8" s="231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73">
        <v>35</v>
      </c>
      <c r="J9" s="94">
        <v>181481702.54</v>
      </c>
      <c r="K9" s="94">
        <v>127468378.53999999</v>
      </c>
      <c r="L9" s="94">
        <v>196929896.97000003</v>
      </c>
      <c r="M9" s="95">
        <v>143793997.97000003</v>
      </c>
    </row>
    <row r="10" spans="1:13" ht="12.75" customHeight="1">
      <c r="A10" s="220" t="s">
        <v>31</v>
      </c>
      <c r="B10" s="221"/>
      <c r="C10" s="221"/>
      <c r="D10" s="221"/>
      <c r="E10" s="221"/>
      <c r="F10" s="221"/>
      <c r="G10" s="221"/>
      <c r="H10" s="222"/>
      <c r="I10" s="76">
        <v>36</v>
      </c>
      <c r="J10" s="74">
        <v>180590832.85</v>
      </c>
      <c r="K10" s="94">
        <v>127275718.85</v>
      </c>
      <c r="L10" s="74">
        <v>195741859.61</v>
      </c>
      <c r="M10" s="95">
        <v>143217858.61</v>
      </c>
    </row>
    <row r="11" spans="1:13" ht="12.75" customHeight="1">
      <c r="A11" s="220" t="s">
        <v>32</v>
      </c>
      <c r="B11" s="221"/>
      <c r="C11" s="221"/>
      <c r="D11" s="221"/>
      <c r="E11" s="221"/>
      <c r="F11" s="221"/>
      <c r="G11" s="221"/>
      <c r="H11" s="222"/>
      <c r="I11" s="73">
        <v>37</v>
      </c>
      <c r="J11" s="74"/>
      <c r="K11" s="94">
        <v>0</v>
      </c>
      <c r="L11" s="74"/>
      <c r="M11" s="95">
        <v>0</v>
      </c>
    </row>
    <row r="12" spans="1:13" ht="12.75" customHeight="1">
      <c r="A12" s="220" t="s">
        <v>33</v>
      </c>
      <c r="B12" s="221"/>
      <c r="C12" s="221"/>
      <c r="D12" s="221"/>
      <c r="E12" s="221"/>
      <c r="F12" s="221"/>
      <c r="G12" s="221"/>
      <c r="H12" s="222"/>
      <c r="I12" s="76">
        <v>38</v>
      </c>
      <c r="J12" s="74">
        <v>890869.69</v>
      </c>
      <c r="K12" s="94">
        <v>192659.69</v>
      </c>
      <c r="L12" s="74">
        <v>1188037.36</v>
      </c>
      <c r="M12" s="95">
        <v>576139.36</v>
      </c>
    </row>
    <row r="13" spans="1:13" ht="12.75" customHeight="1">
      <c r="A13" s="214" t="s">
        <v>150</v>
      </c>
      <c r="B13" s="215"/>
      <c r="C13" s="215"/>
      <c r="D13" s="215"/>
      <c r="E13" s="215"/>
      <c r="F13" s="215"/>
      <c r="G13" s="215"/>
      <c r="H13" s="216"/>
      <c r="I13" s="73">
        <v>39</v>
      </c>
      <c r="J13" s="94">
        <v>155363549.99</v>
      </c>
      <c r="K13" s="94">
        <v>70590042.99000001</v>
      </c>
      <c r="L13" s="94">
        <v>163050745.14999998</v>
      </c>
      <c r="M13" s="95">
        <v>75731017.14999998</v>
      </c>
    </row>
    <row r="14" spans="1:13" ht="12.75" customHeight="1">
      <c r="A14" s="220" t="s">
        <v>167</v>
      </c>
      <c r="B14" s="221"/>
      <c r="C14" s="221"/>
      <c r="D14" s="221"/>
      <c r="E14" s="221"/>
      <c r="F14" s="221"/>
      <c r="G14" s="221"/>
      <c r="H14" s="222"/>
      <c r="I14" s="76">
        <v>40</v>
      </c>
      <c r="J14" s="74"/>
      <c r="K14" s="94">
        <v>0</v>
      </c>
      <c r="L14" s="74"/>
      <c r="M14" s="95">
        <v>0</v>
      </c>
    </row>
    <row r="15" spans="1:13" ht="12.75" customHeight="1">
      <c r="A15" s="220" t="s">
        <v>168</v>
      </c>
      <c r="B15" s="221"/>
      <c r="C15" s="221"/>
      <c r="D15" s="221"/>
      <c r="E15" s="221"/>
      <c r="F15" s="221"/>
      <c r="G15" s="221"/>
      <c r="H15" s="222"/>
      <c r="I15" s="73">
        <v>41</v>
      </c>
      <c r="J15" s="74"/>
      <c r="K15" s="94">
        <v>0</v>
      </c>
      <c r="L15" s="74"/>
      <c r="M15" s="95">
        <v>0</v>
      </c>
    </row>
    <row r="16" spans="1:13" ht="12.75" customHeight="1">
      <c r="A16" s="220" t="s">
        <v>169</v>
      </c>
      <c r="B16" s="221"/>
      <c r="C16" s="221"/>
      <c r="D16" s="221"/>
      <c r="E16" s="221"/>
      <c r="F16" s="221"/>
      <c r="G16" s="221"/>
      <c r="H16" s="222"/>
      <c r="I16" s="76">
        <v>42</v>
      </c>
      <c r="J16" s="94">
        <v>60121816.1</v>
      </c>
      <c r="K16" s="94">
        <v>29381973.1</v>
      </c>
      <c r="L16" s="94">
        <v>64483518.52</v>
      </c>
      <c r="M16" s="95">
        <v>31700518.520000003</v>
      </c>
    </row>
    <row r="17" spans="1:13" ht="12.75" customHeight="1">
      <c r="A17" s="220" t="s">
        <v>8</v>
      </c>
      <c r="B17" s="221"/>
      <c r="C17" s="221"/>
      <c r="D17" s="221"/>
      <c r="E17" s="221"/>
      <c r="F17" s="221"/>
      <c r="G17" s="221"/>
      <c r="H17" s="222"/>
      <c r="I17" s="73">
        <v>43</v>
      </c>
      <c r="J17" s="94">
        <v>45837961.67</v>
      </c>
      <c r="K17" s="94">
        <v>19717140.67</v>
      </c>
      <c r="L17" s="94">
        <v>49823340.95</v>
      </c>
      <c r="M17" s="95">
        <v>21121008.950000003</v>
      </c>
    </row>
    <row r="18" spans="1:13" ht="12.75" customHeight="1">
      <c r="A18" s="220" t="s">
        <v>34</v>
      </c>
      <c r="B18" s="221"/>
      <c r="C18" s="221"/>
      <c r="D18" s="221"/>
      <c r="E18" s="221"/>
      <c r="F18" s="221"/>
      <c r="G18" s="221"/>
      <c r="H18" s="222"/>
      <c r="I18" s="76">
        <v>44</v>
      </c>
      <c r="J18" s="74">
        <v>26267332.05</v>
      </c>
      <c r="K18" s="94">
        <v>8694068.05</v>
      </c>
      <c r="L18" s="74">
        <v>26267228.28</v>
      </c>
      <c r="M18" s="95">
        <v>8917007.280000001</v>
      </c>
    </row>
    <row r="19" spans="1:13" ht="12.75" customHeight="1">
      <c r="A19" s="220" t="s">
        <v>35</v>
      </c>
      <c r="B19" s="221"/>
      <c r="C19" s="221"/>
      <c r="D19" s="221"/>
      <c r="E19" s="221"/>
      <c r="F19" s="221"/>
      <c r="G19" s="221"/>
      <c r="H19" s="222"/>
      <c r="I19" s="73">
        <v>45</v>
      </c>
      <c r="J19" s="74">
        <v>11613522.7</v>
      </c>
      <c r="K19" s="94">
        <v>5796655.699999999</v>
      </c>
      <c r="L19" s="74">
        <v>12058729.14</v>
      </c>
      <c r="M19" s="95">
        <v>5064354.14</v>
      </c>
    </row>
    <row r="20" spans="1:13" ht="12.75" customHeight="1">
      <c r="A20" s="220" t="s">
        <v>7</v>
      </c>
      <c r="B20" s="221"/>
      <c r="C20" s="221"/>
      <c r="D20" s="221"/>
      <c r="E20" s="221"/>
      <c r="F20" s="221"/>
      <c r="G20" s="221"/>
      <c r="H20" s="222"/>
      <c r="I20" s="76">
        <v>46</v>
      </c>
      <c r="J20" s="74"/>
      <c r="K20" s="94">
        <v>0</v>
      </c>
      <c r="L20" s="74"/>
      <c r="M20" s="95">
        <v>0</v>
      </c>
    </row>
    <row r="21" spans="1:13" ht="12.75" customHeight="1">
      <c r="A21" s="220" t="s">
        <v>36</v>
      </c>
      <c r="B21" s="221"/>
      <c r="C21" s="221"/>
      <c r="D21" s="221"/>
      <c r="E21" s="221"/>
      <c r="F21" s="221"/>
      <c r="G21" s="221"/>
      <c r="H21" s="222"/>
      <c r="I21" s="73">
        <v>47</v>
      </c>
      <c r="J21" s="94"/>
      <c r="K21" s="94">
        <v>0</v>
      </c>
      <c r="L21" s="94"/>
      <c r="M21" s="95">
        <v>0</v>
      </c>
    </row>
    <row r="22" spans="1:13" ht="12.75" customHeight="1">
      <c r="A22" s="220" t="s">
        <v>37</v>
      </c>
      <c r="B22" s="221"/>
      <c r="C22" s="221"/>
      <c r="D22" s="221"/>
      <c r="E22" s="221"/>
      <c r="F22" s="221"/>
      <c r="G22" s="221"/>
      <c r="H22" s="222"/>
      <c r="I22" s="76">
        <v>48</v>
      </c>
      <c r="J22" s="74">
        <v>11522917.47</v>
      </c>
      <c r="K22" s="94">
        <v>7000205.470000001</v>
      </c>
      <c r="L22" s="74">
        <v>10417928.26</v>
      </c>
      <c r="M22" s="95">
        <v>8928128.26</v>
      </c>
    </row>
    <row r="23" spans="1:13" ht="12.75" customHeight="1">
      <c r="A23" s="214" t="s">
        <v>151</v>
      </c>
      <c r="B23" s="215"/>
      <c r="C23" s="215"/>
      <c r="D23" s="215"/>
      <c r="E23" s="215"/>
      <c r="F23" s="215"/>
      <c r="G23" s="215"/>
      <c r="H23" s="216"/>
      <c r="I23" s="73">
        <v>49</v>
      </c>
      <c r="J23" s="74">
        <v>759679.95</v>
      </c>
      <c r="K23" s="94">
        <v>-85725.05</v>
      </c>
      <c r="L23" s="74">
        <v>85534.62</v>
      </c>
      <c r="M23" s="95">
        <v>-1162928.38</v>
      </c>
    </row>
    <row r="24" spans="1:13" ht="21" customHeight="1">
      <c r="A24" s="220" t="s">
        <v>38</v>
      </c>
      <c r="B24" s="221"/>
      <c r="C24" s="221"/>
      <c r="D24" s="221"/>
      <c r="E24" s="221"/>
      <c r="F24" s="221"/>
      <c r="G24" s="221"/>
      <c r="H24" s="222"/>
      <c r="I24" s="76">
        <v>50</v>
      </c>
      <c r="J24" s="94"/>
      <c r="K24" s="94">
        <v>0</v>
      </c>
      <c r="L24" s="94"/>
      <c r="M24" s="95">
        <v>0</v>
      </c>
    </row>
    <row r="25" spans="1:13" ht="25.5" customHeight="1">
      <c r="A25" s="220" t="s">
        <v>39</v>
      </c>
      <c r="B25" s="221"/>
      <c r="C25" s="221"/>
      <c r="D25" s="221"/>
      <c r="E25" s="221"/>
      <c r="F25" s="221"/>
      <c r="G25" s="221"/>
      <c r="H25" s="222"/>
      <c r="I25" s="73">
        <v>51</v>
      </c>
      <c r="J25" s="94">
        <v>735302.5</v>
      </c>
      <c r="K25" s="94">
        <v>-94858.5</v>
      </c>
      <c r="L25" s="94">
        <v>10809.43</v>
      </c>
      <c r="M25" s="95">
        <v>-1209448.57</v>
      </c>
    </row>
    <row r="26" spans="1:13" ht="12.75" customHeight="1">
      <c r="A26" s="220" t="s">
        <v>40</v>
      </c>
      <c r="B26" s="221"/>
      <c r="C26" s="221"/>
      <c r="D26" s="221"/>
      <c r="E26" s="221"/>
      <c r="F26" s="221"/>
      <c r="G26" s="221"/>
      <c r="H26" s="222"/>
      <c r="I26" s="76">
        <v>52</v>
      </c>
      <c r="J26" s="74"/>
      <c r="K26" s="94">
        <v>0</v>
      </c>
      <c r="L26" s="74"/>
      <c r="M26" s="95">
        <v>0</v>
      </c>
    </row>
    <row r="27" spans="1:13" ht="12.75" customHeight="1">
      <c r="A27" s="220" t="s">
        <v>41</v>
      </c>
      <c r="B27" s="221"/>
      <c r="C27" s="221"/>
      <c r="D27" s="221"/>
      <c r="E27" s="221"/>
      <c r="F27" s="221"/>
      <c r="G27" s="221"/>
      <c r="H27" s="222"/>
      <c r="I27" s="73">
        <v>53</v>
      </c>
      <c r="J27" s="74"/>
      <c r="K27" s="94">
        <v>0</v>
      </c>
      <c r="L27" s="74"/>
      <c r="M27" s="95">
        <v>0</v>
      </c>
    </row>
    <row r="28" spans="1:13" ht="12.75" customHeight="1">
      <c r="A28" s="220" t="s">
        <v>42</v>
      </c>
      <c r="B28" s="221"/>
      <c r="C28" s="221"/>
      <c r="D28" s="221"/>
      <c r="E28" s="221"/>
      <c r="F28" s="221"/>
      <c r="G28" s="221"/>
      <c r="H28" s="222"/>
      <c r="I28" s="76">
        <v>54</v>
      </c>
      <c r="J28" s="74">
        <v>24377.45</v>
      </c>
      <c r="K28" s="94">
        <v>9133.45</v>
      </c>
      <c r="L28" s="74">
        <v>74725.19</v>
      </c>
      <c r="M28" s="95">
        <v>46520.19</v>
      </c>
    </row>
    <row r="29" spans="1:13" ht="12.75" customHeight="1">
      <c r="A29" s="214" t="s">
        <v>152</v>
      </c>
      <c r="B29" s="215"/>
      <c r="C29" s="215"/>
      <c r="D29" s="215"/>
      <c r="E29" s="215"/>
      <c r="F29" s="215"/>
      <c r="G29" s="215"/>
      <c r="H29" s="216"/>
      <c r="I29" s="73">
        <v>55</v>
      </c>
      <c r="J29" s="94">
        <v>9305949.47</v>
      </c>
      <c r="K29" s="94">
        <v>2945275.47</v>
      </c>
      <c r="L29" s="94">
        <v>9271803.040000001</v>
      </c>
      <c r="M29" s="95">
        <v>3379674.04</v>
      </c>
    </row>
    <row r="30" spans="1:13" ht="12" customHeight="1">
      <c r="A30" s="220" t="s">
        <v>43</v>
      </c>
      <c r="B30" s="221"/>
      <c r="C30" s="221"/>
      <c r="D30" s="221"/>
      <c r="E30" s="221"/>
      <c r="F30" s="221"/>
      <c r="G30" s="221"/>
      <c r="H30" s="222"/>
      <c r="I30" s="76">
        <v>56</v>
      </c>
      <c r="J30" s="74">
        <v>2442203.15</v>
      </c>
      <c r="K30" s="94">
        <v>823013.15</v>
      </c>
      <c r="L30" s="74">
        <v>2442203.19</v>
      </c>
      <c r="M30" s="95">
        <v>823013.19</v>
      </c>
    </row>
    <row r="31" spans="1:13" ht="21" customHeight="1">
      <c r="A31" s="220" t="s">
        <v>44</v>
      </c>
      <c r="B31" s="221"/>
      <c r="C31" s="221"/>
      <c r="D31" s="221"/>
      <c r="E31" s="221"/>
      <c r="F31" s="221"/>
      <c r="G31" s="221"/>
      <c r="H31" s="222"/>
      <c r="I31" s="73">
        <v>57</v>
      </c>
      <c r="J31" s="74">
        <v>6024958.25</v>
      </c>
      <c r="K31" s="94">
        <v>1809481.25</v>
      </c>
      <c r="L31" s="74">
        <v>6142127.22</v>
      </c>
      <c r="M31" s="95">
        <v>2272849.22</v>
      </c>
    </row>
    <row r="32" spans="1:13" ht="12.75" customHeight="1">
      <c r="A32" s="220" t="s">
        <v>45</v>
      </c>
      <c r="B32" s="221"/>
      <c r="C32" s="221"/>
      <c r="D32" s="221"/>
      <c r="E32" s="221"/>
      <c r="F32" s="221"/>
      <c r="G32" s="221"/>
      <c r="H32" s="222"/>
      <c r="I32" s="76">
        <v>58</v>
      </c>
      <c r="J32" s="94"/>
      <c r="K32" s="94">
        <v>0</v>
      </c>
      <c r="L32" s="94"/>
      <c r="M32" s="95">
        <v>0</v>
      </c>
    </row>
    <row r="33" spans="1:13" ht="12.75" customHeight="1">
      <c r="A33" s="220" t="s">
        <v>46</v>
      </c>
      <c r="B33" s="221"/>
      <c r="C33" s="221"/>
      <c r="D33" s="221"/>
      <c r="E33" s="221"/>
      <c r="F33" s="221"/>
      <c r="G33" s="221"/>
      <c r="H33" s="222"/>
      <c r="I33" s="73">
        <v>59</v>
      </c>
      <c r="J33" s="74">
        <v>838788.07</v>
      </c>
      <c r="K33" s="94">
        <v>312781.07</v>
      </c>
      <c r="L33" s="74">
        <v>687472.63</v>
      </c>
      <c r="M33" s="95">
        <v>283811.63</v>
      </c>
    </row>
    <row r="34" spans="1:13" ht="12.75" customHeight="1">
      <c r="A34" s="214" t="s">
        <v>47</v>
      </c>
      <c r="B34" s="215"/>
      <c r="C34" s="215"/>
      <c r="D34" s="215"/>
      <c r="E34" s="215"/>
      <c r="F34" s="215"/>
      <c r="G34" s="215"/>
      <c r="H34" s="216"/>
      <c r="I34" s="76">
        <v>60</v>
      </c>
      <c r="J34" s="74"/>
      <c r="K34" s="94">
        <v>0</v>
      </c>
      <c r="L34" s="74"/>
      <c r="M34" s="95">
        <v>0</v>
      </c>
    </row>
    <row r="35" spans="1:13" ht="12.75" customHeight="1">
      <c r="A35" s="214" t="s">
        <v>48</v>
      </c>
      <c r="B35" s="215"/>
      <c r="C35" s="215"/>
      <c r="D35" s="215"/>
      <c r="E35" s="215"/>
      <c r="F35" s="215"/>
      <c r="G35" s="215"/>
      <c r="H35" s="216"/>
      <c r="I35" s="73">
        <v>61</v>
      </c>
      <c r="J35" s="94"/>
      <c r="K35" s="94">
        <v>0</v>
      </c>
      <c r="L35" s="94"/>
      <c r="M35" s="95">
        <v>0</v>
      </c>
    </row>
    <row r="36" spans="1:13" ht="12.75" customHeight="1">
      <c r="A36" s="214" t="s">
        <v>153</v>
      </c>
      <c r="B36" s="215"/>
      <c r="C36" s="215"/>
      <c r="D36" s="215"/>
      <c r="E36" s="215"/>
      <c r="F36" s="215"/>
      <c r="G36" s="215"/>
      <c r="H36" s="216"/>
      <c r="I36" s="76">
        <v>62</v>
      </c>
      <c r="J36" s="94">
        <v>182241382.48999998</v>
      </c>
      <c r="K36" s="94">
        <v>127382653.48999998</v>
      </c>
      <c r="L36" s="94">
        <v>197015431.59000003</v>
      </c>
      <c r="M36" s="95">
        <v>142631069.59000003</v>
      </c>
    </row>
    <row r="37" spans="1:13" ht="12.75" customHeight="1">
      <c r="A37" s="214" t="s">
        <v>154</v>
      </c>
      <c r="B37" s="215"/>
      <c r="C37" s="215"/>
      <c r="D37" s="215"/>
      <c r="E37" s="215"/>
      <c r="F37" s="215"/>
      <c r="G37" s="215"/>
      <c r="H37" s="216"/>
      <c r="I37" s="73">
        <v>63</v>
      </c>
      <c r="J37" s="94">
        <v>164669499.46</v>
      </c>
      <c r="K37" s="94">
        <v>73535318.46000001</v>
      </c>
      <c r="L37" s="94">
        <v>172322548.18999997</v>
      </c>
      <c r="M37" s="95">
        <v>79110691.18999997</v>
      </c>
    </row>
    <row r="38" spans="1:13" ht="12.75" customHeight="1">
      <c r="A38" s="214" t="s">
        <v>155</v>
      </c>
      <c r="B38" s="215"/>
      <c r="C38" s="215"/>
      <c r="D38" s="215"/>
      <c r="E38" s="215"/>
      <c r="F38" s="215"/>
      <c r="G38" s="215"/>
      <c r="H38" s="216"/>
      <c r="I38" s="76">
        <v>64</v>
      </c>
      <c r="J38" s="94">
        <v>17571883.02999997</v>
      </c>
      <c r="K38" s="94">
        <v>53847335.02999997</v>
      </c>
      <c r="L38" s="94">
        <v>24692883.400000066</v>
      </c>
      <c r="M38" s="95">
        <v>63520378.400000066</v>
      </c>
    </row>
    <row r="39" spans="1:13" ht="12.75" customHeight="1">
      <c r="A39" s="214" t="s">
        <v>156</v>
      </c>
      <c r="B39" s="215"/>
      <c r="C39" s="215"/>
      <c r="D39" s="215"/>
      <c r="E39" s="215"/>
      <c r="F39" s="215"/>
      <c r="G39" s="215"/>
      <c r="H39" s="216"/>
      <c r="I39" s="73">
        <v>65</v>
      </c>
      <c r="J39" s="94"/>
      <c r="K39" s="94"/>
      <c r="L39" s="94"/>
      <c r="M39" s="95"/>
    </row>
    <row r="40" spans="1:13" ht="12.75" customHeight="1">
      <c r="A40" s="214" t="s">
        <v>49</v>
      </c>
      <c r="B40" s="215"/>
      <c r="C40" s="215"/>
      <c r="D40" s="215"/>
      <c r="E40" s="215"/>
      <c r="F40" s="215"/>
      <c r="G40" s="215"/>
      <c r="H40" s="216"/>
      <c r="I40" s="76">
        <v>66</v>
      </c>
      <c r="J40" s="94"/>
      <c r="K40" s="94"/>
      <c r="L40" s="94"/>
      <c r="M40" s="95"/>
    </row>
    <row r="41" spans="1:13" ht="12.75" customHeight="1">
      <c r="A41" s="214" t="s">
        <v>157</v>
      </c>
      <c r="B41" s="215"/>
      <c r="C41" s="215"/>
      <c r="D41" s="215"/>
      <c r="E41" s="215"/>
      <c r="F41" s="215"/>
      <c r="G41" s="215"/>
      <c r="H41" s="216"/>
      <c r="I41" s="73">
        <v>67</v>
      </c>
      <c r="J41" s="94"/>
      <c r="K41" s="94"/>
      <c r="L41" s="94"/>
      <c r="M41" s="95"/>
    </row>
    <row r="42" spans="1:13" ht="12.75">
      <c r="A42" s="217" t="s">
        <v>158</v>
      </c>
      <c r="B42" s="218"/>
      <c r="C42" s="218"/>
      <c r="D42" s="218"/>
      <c r="E42" s="218"/>
      <c r="F42" s="218"/>
      <c r="G42" s="218"/>
      <c r="H42" s="219"/>
      <c r="I42" s="77">
        <v>68</v>
      </c>
      <c r="J42" s="96"/>
      <c r="K42" s="96"/>
      <c r="L42" s="96"/>
      <c r="M42" s="97"/>
    </row>
    <row r="43" spans="1:13" ht="12.75">
      <c r="A43" s="243" t="s">
        <v>9</v>
      </c>
      <c r="B43" s="244"/>
      <c r="C43" s="244"/>
      <c r="D43" s="244"/>
      <c r="E43" s="244"/>
      <c r="F43" s="244"/>
      <c r="G43" s="244"/>
      <c r="H43" s="244"/>
      <c r="I43" s="245"/>
      <c r="J43" s="245"/>
      <c r="K43" s="245"/>
      <c r="L43" s="245"/>
      <c r="M43" s="246"/>
    </row>
    <row r="44" spans="1:13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78">
        <v>69</v>
      </c>
      <c r="J44" s="98"/>
      <c r="K44" s="98"/>
      <c r="L44" s="98"/>
      <c r="M44" s="99"/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76">
        <v>70</v>
      </c>
      <c r="J45" s="94"/>
      <c r="K45" s="94"/>
      <c r="L45" s="94"/>
      <c r="M45" s="95"/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76">
        <v>71</v>
      </c>
      <c r="J46" s="94"/>
      <c r="K46" s="94"/>
      <c r="L46" s="94"/>
      <c r="M46" s="95"/>
    </row>
    <row r="47" spans="1:13" ht="12.75">
      <c r="A47" s="217" t="s">
        <v>10</v>
      </c>
      <c r="B47" s="218"/>
      <c r="C47" s="218"/>
      <c r="D47" s="218"/>
      <c r="E47" s="218"/>
      <c r="F47" s="218"/>
      <c r="G47" s="218"/>
      <c r="H47" s="219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ht="12.75">
      <c r="A49" s="64"/>
      <c r="B49" s="64"/>
      <c r="C49" s="64"/>
      <c r="D49" s="64"/>
      <c r="E49" s="64"/>
      <c r="F49" s="64"/>
      <c r="G49" s="64"/>
      <c r="H49" s="64"/>
      <c r="I49" s="2"/>
      <c r="J49" s="2"/>
      <c r="K49" s="102"/>
      <c r="L49" s="102"/>
      <c r="M49" s="64"/>
    </row>
    <row r="50" spans="1:13" ht="12.75">
      <c r="A50" s="64"/>
      <c r="B50" s="64"/>
      <c r="C50" s="64"/>
      <c r="D50" s="64"/>
      <c r="E50" s="64"/>
      <c r="F50" s="64"/>
      <c r="G50" s="64"/>
      <c r="H50" s="64"/>
      <c r="I50" s="2"/>
      <c r="J50" s="2"/>
      <c r="K50" s="102"/>
      <c r="L50" s="102"/>
      <c r="M50" s="64"/>
    </row>
    <row r="51" spans="1:13" ht="12.75">
      <c r="A51" s="64"/>
      <c r="B51" s="64"/>
      <c r="C51" s="64"/>
      <c r="D51" s="64"/>
      <c r="E51" s="64"/>
      <c r="F51" s="64"/>
      <c r="G51" s="64"/>
      <c r="H51" s="64"/>
      <c r="I51" s="2"/>
      <c r="J51" s="2"/>
      <c r="K51" s="102"/>
      <c r="L51" s="102"/>
      <c r="M51" s="64"/>
    </row>
    <row r="52" spans="1:13" ht="12.75">
      <c r="A52" s="64"/>
      <c r="B52" s="64"/>
      <c r="C52" s="64"/>
      <c r="D52" s="64"/>
      <c r="E52" s="64"/>
      <c r="F52" s="64"/>
      <c r="G52" s="64"/>
      <c r="H52" s="64"/>
      <c r="I52" s="2"/>
      <c r="J52" s="2"/>
      <c r="K52" s="102"/>
      <c r="L52" s="102"/>
      <c r="M52" s="64"/>
    </row>
    <row r="53" spans="1:13" ht="12.75">
      <c r="A53" s="64"/>
      <c r="B53" s="64"/>
      <c r="C53" s="64"/>
      <c r="D53" s="64"/>
      <c r="E53" s="64"/>
      <c r="F53" s="64"/>
      <c r="G53" s="64"/>
      <c r="H53" s="64"/>
      <c r="I53" s="2"/>
      <c r="J53" s="2"/>
      <c r="K53" s="102"/>
      <c r="L53" s="102"/>
      <c r="M53" s="64"/>
    </row>
    <row r="54" spans="1:13" ht="12.75">
      <c r="A54" s="64"/>
      <c r="B54" s="64"/>
      <c r="C54" s="64"/>
      <c r="D54" s="64"/>
      <c r="E54" s="64"/>
      <c r="F54" s="64"/>
      <c r="G54" s="64"/>
      <c r="H54" s="64"/>
      <c r="I54" s="2"/>
      <c r="J54" s="2"/>
      <c r="K54" s="102"/>
      <c r="L54" s="102"/>
      <c r="M54" s="64"/>
    </row>
    <row r="55" spans="1:13" ht="12.75">
      <c r="A55" s="64"/>
      <c r="B55" s="64"/>
      <c r="C55" s="64"/>
      <c r="D55" s="64"/>
      <c r="E55" s="64"/>
      <c r="F55" s="64"/>
      <c r="G55" s="64"/>
      <c r="H55" s="64"/>
      <c r="I55" s="2"/>
      <c r="J55" s="2"/>
      <c r="K55" s="102"/>
      <c r="L55" s="102"/>
      <c r="M55" s="64"/>
    </row>
    <row r="56" spans="1:13" ht="12.75">
      <c r="A56" s="64"/>
      <c r="B56" s="64"/>
      <c r="C56" s="64"/>
      <c r="D56" s="64"/>
      <c r="E56" s="64"/>
      <c r="F56" s="64"/>
      <c r="G56" s="64"/>
      <c r="H56" s="64"/>
      <c r="I56" s="2"/>
      <c r="J56" s="2"/>
      <c r="K56" s="102"/>
      <c r="L56" s="102"/>
      <c r="M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2"/>
      <c r="J57" s="2"/>
      <c r="K57" s="102"/>
      <c r="L57" s="102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2"/>
      <c r="J58" s="2"/>
      <c r="K58" s="102"/>
      <c r="L58" s="102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2"/>
      <c r="J59" s="2"/>
      <c r="K59" s="102"/>
      <c r="L59" s="102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2"/>
      <c r="J60" s="2"/>
      <c r="K60" s="102"/>
      <c r="L60" s="102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2"/>
      <c r="J61" s="2"/>
      <c r="K61" s="102"/>
      <c r="L61" s="102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2"/>
      <c r="J62" s="2"/>
      <c r="K62" s="102"/>
      <c r="L62" s="102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2"/>
      <c r="J63" s="2"/>
      <c r="K63" s="102"/>
      <c r="L63" s="102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2"/>
      <c r="J64" s="2"/>
      <c r="K64" s="102"/>
      <c r="L64" s="102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2"/>
      <c r="J65" s="2"/>
      <c r="K65" s="102"/>
      <c r="L65" s="102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2"/>
      <c r="J66" s="2"/>
      <c r="K66" s="102"/>
      <c r="L66" s="102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2"/>
      <c r="J67" s="2"/>
      <c r="K67" s="102"/>
      <c r="L67" s="102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2"/>
      <c r="J68" s="2"/>
      <c r="K68" s="102"/>
      <c r="L68" s="102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2"/>
      <c r="J69" s="2"/>
      <c r="K69" s="102"/>
      <c r="L69" s="102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2"/>
      <c r="J70" s="2"/>
      <c r="K70" s="102"/>
      <c r="L70" s="102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2"/>
      <c r="J71" s="2"/>
      <c r="K71" s="102"/>
      <c r="L71" s="102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2"/>
      <c r="J72" s="2"/>
      <c r="K72" s="102"/>
      <c r="L72" s="102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2"/>
      <c r="J73" s="2"/>
      <c r="K73" s="102"/>
      <c r="L73" s="102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2"/>
      <c r="J74" s="2"/>
      <c r="K74" s="102"/>
      <c r="L74" s="102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2"/>
      <c r="J75" s="2"/>
      <c r="K75" s="102"/>
      <c r="L75" s="102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2"/>
      <c r="J76" s="2"/>
      <c r="K76" s="102"/>
      <c r="L76" s="102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2"/>
      <c r="J77" s="2"/>
      <c r="K77" s="102"/>
      <c r="L77" s="102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2"/>
      <c r="J78" s="2"/>
      <c r="K78" s="102"/>
      <c r="L78" s="102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2"/>
      <c r="J79" s="2"/>
      <c r="K79" s="102"/>
      <c r="L79" s="102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2"/>
      <c r="J80" s="2"/>
      <c r="K80" s="102"/>
      <c r="L80" s="102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2"/>
      <c r="J81" s="2"/>
      <c r="K81" s="102"/>
      <c r="L81" s="102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2"/>
      <c r="J82" s="2"/>
      <c r="K82" s="102"/>
      <c r="L82" s="102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2"/>
      <c r="J83" s="2"/>
      <c r="K83" s="102"/>
      <c r="L83" s="102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2"/>
      <c r="J84" s="2"/>
      <c r="K84" s="102"/>
      <c r="L84" s="102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2"/>
      <c r="J85" s="2"/>
      <c r="K85" s="102"/>
      <c r="L85" s="102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2"/>
      <c r="J86" s="2"/>
      <c r="K86" s="102"/>
      <c r="L86" s="102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2"/>
      <c r="J87" s="2"/>
      <c r="K87" s="102"/>
      <c r="L87" s="102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2"/>
      <c r="J88" s="2"/>
      <c r="K88" s="102"/>
      <c r="L88" s="102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2"/>
      <c r="J89" s="2"/>
      <c r="K89" s="102"/>
      <c r="L89" s="102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2"/>
      <c r="J90" s="2"/>
      <c r="K90" s="102"/>
      <c r="L90" s="102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2"/>
      <c r="J91" s="2"/>
      <c r="K91" s="102"/>
      <c r="L91" s="102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2"/>
      <c r="J92" s="2"/>
      <c r="K92" s="102"/>
      <c r="L92" s="102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2"/>
      <c r="J93" s="2"/>
      <c r="K93" s="102"/>
      <c r="L93" s="102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2"/>
      <c r="J94" s="2"/>
      <c r="K94" s="102"/>
      <c r="L94" s="102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2"/>
      <c r="J95" s="2"/>
      <c r="K95" s="102"/>
      <c r="L95" s="102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2"/>
      <c r="J96" s="2"/>
      <c r="K96" s="102"/>
      <c r="L96" s="102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2"/>
      <c r="J97" s="2"/>
      <c r="K97" s="102"/>
      <c r="L97" s="102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2"/>
      <c r="J98" s="2"/>
      <c r="K98" s="102"/>
      <c r="L98" s="102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2"/>
      <c r="J99" s="2"/>
      <c r="K99" s="102"/>
      <c r="L99" s="102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2"/>
      <c r="J100" s="2"/>
      <c r="K100" s="102"/>
      <c r="L100" s="102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2"/>
      <c r="J101" s="2"/>
      <c r="K101" s="102"/>
      <c r="L101" s="102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2"/>
      <c r="J102" s="2"/>
      <c r="K102" s="102"/>
      <c r="L102" s="102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2"/>
      <c r="J103" s="2"/>
      <c r="K103" s="102"/>
      <c r="L103" s="102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2"/>
      <c r="J104" s="2"/>
      <c r="K104" s="102"/>
      <c r="L104" s="102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2"/>
      <c r="J105" s="2"/>
      <c r="K105" s="102"/>
      <c r="L105" s="102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2"/>
      <c r="J106" s="2"/>
      <c r="K106" s="102"/>
      <c r="L106" s="102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2"/>
      <c r="J107" s="2"/>
      <c r="K107" s="102"/>
      <c r="L107" s="102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2"/>
      <c r="J108" s="2"/>
      <c r="K108" s="102"/>
      <c r="L108" s="102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2"/>
      <c r="J109" s="2"/>
      <c r="K109" s="102"/>
      <c r="L109" s="102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2"/>
      <c r="J110" s="2"/>
      <c r="K110" s="102"/>
      <c r="L110" s="102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2"/>
      <c r="J111" s="2"/>
      <c r="K111" s="102"/>
      <c r="L111" s="102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2"/>
      <c r="J112" s="2"/>
      <c r="K112" s="102"/>
      <c r="L112" s="102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2"/>
      <c r="J113" s="2"/>
      <c r="K113" s="102"/>
      <c r="L113" s="102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2"/>
      <c r="J114" s="2"/>
      <c r="K114" s="102"/>
      <c r="L114" s="102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2"/>
      <c r="J115" s="2"/>
      <c r="K115" s="102"/>
      <c r="L115" s="102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2"/>
      <c r="J116" s="2"/>
      <c r="K116" s="102"/>
      <c r="L116" s="102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2"/>
      <c r="J117" s="2"/>
      <c r="K117" s="102"/>
      <c r="L117" s="102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2"/>
      <c r="J118" s="2"/>
      <c r="K118" s="102"/>
      <c r="L118" s="102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2"/>
      <c r="J119" s="2"/>
      <c r="K119" s="102"/>
      <c r="L119" s="102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2"/>
      <c r="J120" s="2"/>
      <c r="K120" s="102"/>
      <c r="L120" s="102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2"/>
      <c r="J121" s="2"/>
      <c r="K121" s="102"/>
      <c r="L121" s="102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2"/>
      <c r="J122" s="2"/>
      <c r="K122" s="102"/>
      <c r="L122" s="102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2"/>
      <c r="J123" s="2"/>
      <c r="K123" s="102"/>
      <c r="L123" s="102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2"/>
      <c r="J124" s="2"/>
      <c r="K124" s="102"/>
      <c r="L124" s="102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2"/>
      <c r="J125" s="2"/>
      <c r="K125" s="102"/>
      <c r="L125" s="102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2"/>
      <c r="J126" s="2"/>
      <c r="K126" s="102"/>
      <c r="L126" s="102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2"/>
      <c r="J127" s="2"/>
      <c r="K127" s="102"/>
      <c r="L127" s="102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2"/>
      <c r="J128" s="2"/>
      <c r="K128" s="102"/>
      <c r="L128" s="102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2"/>
      <c r="J129" s="2"/>
      <c r="K129" s="102"/>
      <c r="L129" s="102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2"/>
      <c r="J130" s="2"/>
      <c r="K130" s="102"/>
      <c r="L130" s="102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2"/>
      <c r="J131" s="2"/>
      <c r="K131" s="102"/>
      <c r="L131" s="102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2"/>
      <c r="J132" s="2"/>
      <c r="K132" s="102"/>
      <c r="L132" s="102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2"/>
      <c r="J133" s="2"/>
      <c r="K133" s="102"/>
      <c r="L133" s="102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2"/>
      <c r="J134" s="2"/>
      <c r="K134" s="102"/>
      <c r="L134" s="102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2"/>
      <c r="J135" s="2"/>
      <c r="K135" s="102"/>
      <c r="L135" s="102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2"/>
      <c r="J136" s="2"/>
      <c r="K136" s="102"/>
      <c r="L136" s="102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2"/>
      <c r="J137" s="2"/>
      <c r="K137" s="102"/>
      <c r="L137" s="102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2"/>
      <c r="J138" s="2"/>
      <c r="K138" s="102"/>
      <c r="L138" s="102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2"/>
      <c r="J139" s="2"/>
      <c r="K139" s="102"/>
      <c r="L139" s="102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2"/>
      <c r="J140" s="2"/>
      <c r="K140" s="102"/>
      <c r="L140" s="102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2"/>
      <c r="J141" s="2"/>
      <c r="K141" s="102"/>
      <c r="L141" s="102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2"/>
      <c r="J142" s="2"/>
      <c r="K142" s="102"/>
      <c r="L142" s="102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2"/>
      <c r="J143" s="2"/>
      <c r="K143" s="102"/>
      <c r="L143" s="102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2"/>
      <c r="J144" s="2"/>
      <c r="K144" s="102"/>
      <c r="L144" s="102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2"/>
      <c r="J145" s="2"/>
      <c r="K145" s="102"/>
      <c r="L145" s="102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2"/>
      <c r="J146" s="2"/>
      <c r="K146" s="102"/>
      <c r="L146" s="102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2"/>
      <c r="J147" s="2"/>
      <c r="K147" s="102"/>
      <c r="L147" s="102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2"/>
      <c r="J148" s="2"/>
      <c r="K148" s="102"/>
      <c r="L148" s="102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2"/>
      <c r="J149" s="2"/>
      <c r="K149" s="102"/>
      <c r="L149" s="102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2"/>
      <c r="J150" s="2"/>
      <c r="K150" s="102"/>
      <c r="L150" s="102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2"/>
      <c r="J151" s="2"/>
      <c r="K151" s="102"/>
      <c r="L151" s="102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2"/>
      <c r="J152" s="2"/>
      <c r="K152" s="102"/>
      <c r="L152" s="102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2"/>
      <c r="J153" s="2"/>
      <c r="K153" s="102"/>
      <c r="L153" s="102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2"/>
      <c r="J154" s="2"/>
      <c r="K154" s="102"/>
      <c r="L154" s="102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2"/>
      <c r="J155" s="2"/>
      <c r="K155" s="102"/>
      <c r="L155" s="102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2"/>
      <c r="J156" s="2"/>
      <c r="K156" s="102"/>
      <c r="L156" s="102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2"/>
      <c r="J157" s="2"/>
      <c r="K157" s="102"/>
      <c r="L157" s="102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2"/>
      <c r="J158" s="2"/>
      <c r="K158" s="102"/>
      <c r="L158" s="102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2"/>
      <c r="J159" s="2"/>
      <c r="K159" s="102"/>
      <c r="L159" s="102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2"/>
      <c r="J160" s="2"/>
      <c r="K160" s="102"/>
      <c r="L160" s="102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2"/>
      <c r="J161" s="2"/>
      <c r="K161" s="102"/>
      <c r="L161" s="102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2"/>
      <c r="J162" s="2"/>
      <c r="K162" s="102"/>
      <c r="L162" s="102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2"/>
      <c r="J163" s="2"/>
      <c r="K163" s="102"/>
      <c r="L163" s="102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2"/>
      <c r="J164" s="2"/>
      <c r="K164" s="102"/>
      <c r="L164" s="102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2"/>
      <c r="J165" s="2"/>
      <c r="K165" s="102"/>
      <c r="L165" s="102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2"/>
      <c r="J166" s="2"/>
      <c r="K166" s="102"/>
      <c r="L166" s="102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2"/>
      <c r="J167" s="2"/>
      <c r="K167" s="102"/>
      <c r="L167" s="102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2"/>
      <c r="J168" s="2"/>
      <c r="K168" s="102"/>
      <c r="L168" s="102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2"/>
      <c r="J169" s="2"/>
      <c r="K169" s="102"/>
      <c r="L169" s="102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2"/>
      <c r="J170" s="2"/>
      <c r="K170" s="102"/>
      <c r="L170" s="102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2"/>
      <c r="J171" s="2"/>
      <c r="K171" s="102"/>
      <c r="L171" s="102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2"/>
      <c r="J172" s="2"/>
      <c r="K172" s="102"/>
      <c r="L172" s="102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2"/>
      <c r="J173" s="2"/>
      <c r="K173" s="102"/>
      <c r="L173" s="102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2"/>
      <c r="J174" s="2"/>
      <c r="K174" s="102"/>
      <c r="L174" s="102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2"/>
      <c r="J175" s="2"/>
      <c r="K175" s="102"/>
      <c r="L175" s="102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2"/>
      <c r="J176" s="2"/>
      <c r="K176" s="102"/>
      <c r="L176" s="102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2"/>
      <c r="J177" s="2"/>
      <c r="K177" s="102"/>
      <c r="L177" s="102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2"/>
      <c r="J178" s="2"/>
      <c r="K178" s="102"/>
      <c r="L178" s="102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2"/>
      <c r="J179" s="2"/>
      <c r="K179" s="102"/>
      <c r="L179" s="102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2"/>
      <c r="J180" s="2"/>
      <c r="K180" s="102"/>
      <c r="L180" s="102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2"/>
      <c r="J181" s="2"/>
      <c r="K181" s="102"/>
      <c r="L181" s="102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2"/>
      <c r="J182" s="2"/>
      <c r="K182" s="102"/>
      <c r="L182" s="102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2"/>
      <c r="J183" s="2"/>
      <c r="K183" s="102"/>
      <c r="L183" s="102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2"/>
      <c r="J184" s="2"/>
      <c r="K184" s="102"/>
      <c r="L184" s="102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2"/>
      <c r="J185" s="2"/>
      <c r="K185" s="102"/>
      <c r="L185" s="102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2"/>
      <c r="J186" s="2"/>
      <c r="K186" s="102"/>
      <c r="L186" s="102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2"/>
      <c r="J187" s="2"/>
      <c r="K187" s="102"/>
      <c r="L187" s="102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2"/>
      <c r="J188" s="2"/>
      <c r="K188" s="102"/>
      <c r="L188" s="102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2"/>
      <c r="J189" s="2"/>
      <c r="K189" s="102"/>
      <c r="L189" s="102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2"/>
      <c r="J190" s="2"/>
      <c r="K190" s="102"/>
      <c r="L190" s="102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2"/>
      <c r="J191" s="2"/>
      <c r="K191" s="102"/>
      <c r="L191" s="102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2"/>
      <c r="J192" s="2"/>
      <c r="K192" s="102"/>
      <c r="L192" s="102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2"/>
      <c r="J193" s="2"/>
      <c r="K193" s="102"/>
      <c r="L193" s="102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2"/>
      <c r="J194" s="2"/>
      <c r="K194" s="102"/>
      <c r="L194" s="102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2"/>
      <c r="J195" s="2"/>
      <c r="K195" s="102"/>
      <c r="L195" s="102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2"/>
      <c r="J196" s="2"/>
      <c r="K196" s="102"/>
      <c r="L196" s="102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2"/>
      <c r="J197" s="2"/>
      <c r="K197" s="102"/>
      <c r="L197" s="102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2"/>
      <c r="J198" s="2"/>
      <c r="K198" s="102"/>
      <c r="L198" s="102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2"/>
      <c r="J199" s="2"/>
      <c r="K199" s="102"/>
      <c r="L199" s="102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2"/>
      <c r="J200" s="2"/>
      <c r="K200" s="102"/>
      <c r="L200" s="102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2"/>
      <c r="J201" s="2"/>
      <c r="K201" s="102"/>
      <c r="L201" s="102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2"/>
      <c r="J202" s="2"/>
      <c r="K202" s="102"/>
      <c r="L202" s="102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2"/>
      <c r="J203" s="2"/>
      <c r="K203" s="102"/>
      <c r="L203" s="102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2"/>
      <c r="J204" s="2"/>
      <c r="K204" s="102"/>
      <c r="L204" s="102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2"/>
      <c r="J205" s="2"/>
      <c r="K205" s="102"/>
      <c r="L205" s="102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2"/>
      <c r="J206" s="2"/>
      <c r="K206" s="102"/>
      <c r="L206" s="102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2"/>
      <c r="J207" s="2"/>
      <c r="K207" s="102"/>
      <c r="L207" s="102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2"/>
      <c r="J208" s="2"/>
      <c r="K208" s="102"/>
      <c r="L208" s="102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2"/>
      <c r="J209" s="2"/>
      <c r="K209" s="102"/>
      <c r="L209" s="102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2"/>
      <c r="J210" s="2"/>
      <c r="K210" s="102"/>
      <c r="L210" s="102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2"/>
      <c r="J211" s="2"/>
      <c r="K211" s="102"/>
      <c r="L211" s="102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2"/>
      <c r="J212" s="2"/>
      <c r="K212" s="102"/>
      <c r="L212" s="102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2"/>
      <c r="J213" s="2"/>
      <c r="K213" s="102"/>
      <c r="L213" s="102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2"/>
      <c r="J214" s="2"/>
      <c r="K214" s="102"/>
      <c r="L214" s="102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2"/>
      <c r="J215" s="2"/>
      <c r="K215" s="102"/>
      <c r="L215" s="102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2"/>
      <c r="J216" s="2"/>
      <c r="K216" s="102"/>
      <c r="L216" s="102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2"/>
      <c r="J217" s="2"/>
      <c r="K217" s="102"/>
      <c r="L217" s="102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2"/>
      <c r="J218" s="2"/>
      <c r="K218" s="102"/>
      <c r="L218" s="102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2"/>
      <c r="J219" s="2"/>
      <c r="K219" s="102"/>
      <c r="L219" s="102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2"/>
      <c r="J220" s="2"/>
      <c r="K220" s="102"/>
      <c r="L220" s="102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2"/>
      <c r="J221" s="2"/>
      <c r="K221" s="102"/>
      <c r="L221" s="102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2"/>
      <c r="J222" s="2"/>
      <c r="K222" s="102"/>
      <c r="L222" s="102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2"/>
      <c r="J223" s="2"/>
      <c r="K223" s="102"/>
      <c r="L223" s="102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2"/>
      <c r="J224" s="2"/>
      <c r="K224" s="102"/>
      <c r="L224" s="102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2"/>
      <c r="J225" s="2"/>
      <c r="K225" s="102"/>
      <c r="L225" s="102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2"/>
      <c r="J226" s="2"/>
      <c r="K226" s="102"/>
      <c r="L226" s="102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2"/>
      <c r="J227" s="2"/>
      <c r="K227" s="102"/>
      <c r="L227" s="102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2"/>
      <c r="J228" s="2"/>
      <c r="K228" s="102"/>
      <c r="L228" s="102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2"/>
      <c r="J229" s="2"/>
      <c r="K229" s="102"/>
      <c r="L229" s="102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2"/>
      <c r="J230" s="2"/>
      <c r="K230" s="102"/>
      <c r="L230" s="102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2"/>
      <c r="J231" s="2"/>
      <c r="K231" s="102"/>
      <c r="L231" s="102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2"/>
      <c r="J232" s="2"/>
      <c r="K232" s="102"/>
      <c r="L232" s="102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2"/>
      <c r="J233" s="2"/>
      <c r="K233" s="102"/>
      <c r="L233" s="102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2"/>
      <c r="J234" s="2"/>
      <c r="K234" s="102"/>
      <c r="L234" s="102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2"/>
      <c r="J235" s="2"/>
      <c r="K235" s="102"/>
      <c r="L235" s="102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2"/>
      <c r="J236" s="2"/>
      <c r="K236" s="102"/>
      <c r="L236" s="102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2"/>
      <c r="J237" s="2"/>
      <c r="K237" s="102"/>
      <c r="L237" s="102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2"/>
      <c r="J238" s="2"/>
      <c r="K238" s="102"/>
      <c r="L238" s="102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2"/>
      <c r="J239" s="2"/>
      <c r="K239" s="102"/>
      <c r="L239" s="102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2"/>
      <c r="J240" s="2"/>
      <c r="K240" s="102"/>
      <c r="L240" s="102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2"/>
      <c r="J241" s="2"/>
      <c r="K241" s="102"/>
      <c r="L241" s="102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2"/>
      <c r="J242" s="2"/>
      <c r="K242" s="102"/>
      <c r="L242" s="102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2"/>
      <c r="J243" s="2"/>
      <c r="K243" s="102"/>
      <c r="L243" s="102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2"/>
      <c r="J244" s="2"/>
      <c r="K244" s="102"/>
      <c r="L244" s="102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2"/>
      <c r="J245" s="2"/>
      <c r="K245" s="102"/>
      <c r="L245" s="102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2"/>
      <c r="J246" s="2"/>
      <c r="K246" s="102"/>
      <c r="L246" s="102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2"/>
      <c r="J247" s="2"/>
      <c r="K247" s="102"/>
      <c r="L247" s="102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2"/>
      <c r="J248" s="2"/>
      <c r="K248" s="102"/>
      <c r="L248" s="102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2"/>
      <c r="J249" s="2"/>
      <c r="K249" s="102"/>
      <c r="L249" s="102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2"/>
      <c r="J250" s="2"/>
      <c r="K250" s="102"/>
      <c r="L250" s="102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2"/>
      <c r="J251" s="2"/>
      <c r="K251" s="102"/>
      <c r="L251" s="102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2"/>
      <c r="J252" s="2"/>
      <c r="K252" s="102"/>
      <c r="L252" s="102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2"/>
      <c r="J253" s="2"/>
      <c r="K253" s="102"/>
      <c r="L253" s="102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2"/>
      <c r="J254" s="2"/>
      <c r="K254" s="102"/>
      <c r="L254" s="102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2"/>
      <c r="J255" s="2"/>
      <c r="K255" s="102"/>
      <c r="L255" s="102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2"/>
      <c r="J256" s="2"/>
      <c r="K256" s="102"/>
      <c r="L256" s="102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2"/>
      <c r="J257" s="2"/>
      <c r="K257" s="102"/>
      <c r="L257" s="102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2"/>
      <c r="J258" s="2"/>
      <c r="K258" s="102"/>
      <c r="L258" s="102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2"/>
      <c r="J259" s="2"/>
      <c r="K259" s="102"/>
      <c r="L259" s="102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2"/>
      <c r="J260" s="2"/>
      <c r="K260" s="102"/>
      <c r="L260" s="102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2"/>
      <c r="J261" s="2"/>
      <c r="K261" s="102"/>
      <c r="L261" s="102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2"/>
      <c r="J262" s="2"/>
      <c r="K262" s="102"/>
      <c r="L262" s="102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2"/>
      <c r="J263" s="2"/>
      <c r="K263" s="102"/>
      <c r="L263" s="102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2"/>
      <c r="J264" s="2"/>
      <c r="K264" s="102"/>
      <c r="L264" s="102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2"/>
      <c r="J265" s="2"/>
      <c r="K265" s="102"/>
      <c r="L265" s="102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2"/>
      <c r="J266" s="2"/>
      <c r="K266" s="102"/>
      <c r="L266" s="102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2"/>
      <c r="J267" s="2"/>
      <c r="K267" s="102"/>
      <c r="L267" s="102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2"/>
      <c r="J268" s="2"/>
      <c r="K268" s="102"/>
      <c r="L268" s="102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2"/>
      <c r="J269" s="2"/>
      <c r="K269" s="102"/>
      <c r="L269" s="102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2"/>
      <c r="J270" s="2"/>
      <c r="K270" s="102"/>
      <c r="L270" s="102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2"/>
      <c r="J271" s="2"/>
      <c r="K271" s="102"/>
      <c r="L271" s="102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2"/>
      <c r="J272" s="2"/>
      <c r="K272" s="102"/>
      <c r="L272" s="102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2"/>
      <c r="J273" s="2"/>
      <c r="K273" s="102"/>
      <c r="L273" s="102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2"/>
      <c r="J274" s="2"/>
      <c r="K274" s="102"/>
      <c r="L274" s="102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2"/>
      <c r="J275" s="2"/>
      <c r="K275" s="102"/>
      <c r="L275" s="102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2"/>
      <c r="J276" s="2"/>
      <c r="K276" s="102"/>
      <c r="L276" s="102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2"/>
      <c r="J277" s="2"/>
      <c r="K277" s="102"/>
      <c r="L277" s="102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2"/>
      <c r="J278" s="2"/>
      <c r="K278" s="102"/>
      <c r="L278" s="102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2"/>
      <c r="J279" s="2"/>
      <c r="K279" s="102"/>
      <c r="L279" s="102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2"/>
      <c r="J280" s="2"/>
      <c r="K280" s="102"/>
      <c r="L280" s="102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2"/>
      <c r="J281" s="2"/>
      <c r="K281" s="102"/>
      <c r="L281" s="102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2"/>
      <c r="J282" s="2"/>
      <c r="K282" s="102"/>
      <c r="L282" s="102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2"/>
      <c r="J283" s="2"/>
      <c r="K283" s="102"/>
      <c r="L283" s="102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2"/>
      <c r="J284" s="2"/>
      <c r="K284" s="102"/>
      <c r="L284" s="102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2"/>
      <c r="J285" s="2"/>
      <c r="K285" s="102"/>
      <c r="L285" s="102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2"/>
      <c r="J286" s="2"/>
      <c r="K286" s="102"/>
      <c r="L286" s="102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2"/>
      <c r="J287" s="2"/>
      <c r="K287" s="102"/>
      <c r="L287" s="102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2"/>
      <c r="J288" s="2"/>
      <c r="K288" s="102"/>
      <c r="L288" s="102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2"/>
      <c r="J289" s="2"/>
      <c r="K289" s="102"/>
      <c r="L289" s="102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2"/>
      <c r="J290" s="2"/>
      <c r="K290" s="102"/>
      <c r="L290" s="102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2"/>
      <c r="J291" s="2"/>
      <c r="K291" s="102"/>
      <c r="L291" s="102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2"/>
      <c r="J292" s="2"/>
      <c r="K292" s="102"/>
      <c r="L292" s="102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2"/>
      <c r="J293" s="2"/>
      <c r="K293" s="102"/>
      <c r="L293" s="102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2"/>
      <c r="J294" s="2"/>
      <c r="K294" s="102"/>
      <c r="L294" s="102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2"/>
      <c r="J295" s="2"/>
      <c r="K295" s="102"/>
      <c r="L295" s="102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2"/>
      <c r="J296" s="2"/>
      <c r="K296" s="102"/>
      <c r="L296" s="102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2"/>
      <c r="J297" s="2"/>
      <c r="K297" s="102"/>
      <c r="L297" s="102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2"/>
      <c r="J298" s="2"/>
      <c r="K298" s="102"/>
      <c r="L298" s="102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2"/>
      <c r="J299" s="2"/>
      <c r="K299" s="102"/>
      <c r="L299" s="102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2"/>
      <c r="J300" s="2"/>
      <c r="K300" s="102"/>
      <c r="L300" s="102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2"/>
      <c r="J301" s="2"/>
      <c r="K301" s="102"/>
      <c r="L301" s="102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2"/>
      <c r="J302" s="2"/>
      <c r="K302" s="102"/>
      <c r="L302" s="102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2"/>
      <c r="J303" s="2"/>
      <c r="K303" s="102"/>
      <c r="L303" s="102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2"/>
      <c r="J304" s="2"/>
      <c r="K304" s="102"/>
      <c r="L304" s="102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2"/>
      <c r="J305" s="2"/>
      <c r="K305" s="102"/>
      <c r="L305" s="102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2"/>
      <c r="J306" s="2"/>
      <c r="K306" s="102"/>
      <c r="L306" s="102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2"/>
      <c r="J307" s="2"/>
      <c r="K307" s="102"/>
      <c r="L307" s="102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2"/>
      <c r="J308" s="2"/>
      <c r="K308" s="102"/>
      <c r="L308" s="102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2"/>
      <c r="J309" s="2"/>
      <c r="K309" s="102"/>
      <c r="L309" s="102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2"/>
      <c r="J310" s="2"/>
      <c r="K310" s="102"/>
      <c r="L310" s="102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2"/>
      <c r="J311" s="2"/>
      <c r="K311" s="102"/>
      <c r="L311" s="102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2"/>
      <c r="J312" s="2"/>
      <c r="K312" s="102"/>
      <c r="L312" s="102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2"/>
      <c r="J313" s="2"/>
      <c r="K313" s="102"/>
      <c r="L313" s="102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2"/>
      <c r="J314" s="2"/>
      <c r="K314" s="102"/>
      <c r="L314" s="102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2"/>
      <c r="J315" s="2"/>
      <c r="K315" s="102"/>
      <c r="L315" s="102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2"/>
      <c r="J316" s="2"/>
      <c r="K316" s="102"/>
      <c r="L316" s="102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2"/>
      <c r="J317" s="2"/>
      <c r="K317" s="102"/>
      <c r="L317" s="102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2"/>
      <c r="J318" s="2"/>
      <c r="K318" s="102"/>
      <c r="L318" s="102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2"/>
      <c r="J319" s="2"/>
      <c r="K319" s="102"/>
      <c r="L319" s="102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2"/>
      <c r="J320" s="2"/>
      <c r="K320" s="102"/>
      <c r="L320" s="102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2"/>
      <c r="J321" s="2"/>
      <c r="K321" s="102"/>
      <c r="L321" s="102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2"/>
      <c r="J322" s="2"/>
      <c r="K322" s="102"/>
      <c r="L322" s="102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2"/>
      <c r="J323" s="2"/>
      <c r="K323" s="102"/>
      <c r="L323" s="102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2"/>
      <c r="J324" s="2"/>
      <c r="K324" s="102"/>
      <c r="L324" s="102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2"/>
      <c r="J325" s="2"/>
      <c r="K325" s="102"/>
      <c r="L325" s="102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2"/>
      <c r="J326" s="2"/>
      <c r="K326" s="102"/>
      <c r="L326" s="102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2"/>
      <c r="J327" s="2"/>
      <c r="K327" s="102"/>
      <c r="L327" s="102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2"/>
      <c r="J328" s="2"/>
      <c r="K328" s="102"/>
      <c r="L328" s="102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2"/>
      <c r="J329" s="2"/>
      <c r="K329" s="102"/>
      <c r="L329" s="102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2"/>
      <c r="J330" s="2"/>
      <c r="K330" s="102"/>
      <c r="L330" s="102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2"/>
      <c r="J331" s="2"/>
      <c r="K331" s="102"/>
      <c r="L331" s="102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2"/>
      <c r="J332" s="2"/>
      <c r="K332" s="102"/>
      <c r="L332" s="102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2"/>
      <c r="J333" s="2"/>
      <c r="K333" s="102"/>
      <c r="L333" s="102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2"/>
      <c r="J334" s="2"/>
      <c r="K334" s="102"/>
      <c r="L334" s="102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2"/>
      <c r="J335" s="2"/>
      <c r="K335" s="102"/>
      <c r="L335" s="102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2"/>
      <c r="J336" s="2"/>
      <c r="K336" s="102"/>
      <c r="L336" s="102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2"/>
      <c r="J337" s="2"/>
      <c r="K337" s="102"/>
      <c r="L337" s="102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2"/>
      <c r="J338" s="2"/>
      <c r="K338" s="102"/>
      <c r="L338" s="102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2"/>
      <c r="J339" s="2"/>
      <c r="K339" s="102"/>
      <c r="L339" s="102"/>
      <c r="M339" s="64"/>
    </row>
  </sheetData>
  <sheetProtection/>
  <protectedRanges>
    <protectedRange sqref="I3:J3 F3 J44:M47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J50" sqref="J50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6384" width="9.140625" style="7" customWidth="1"/>
  </cols>
  <sheetData>
    <row r="1" s="103" customFormat="1" ht="12.75"/>
    <row r="2" spans="1:11" s="104" customFormat="1" ht="15.75">
      <c r="A2" s="273" t="s">
        <v>50</v>
      </c>
      <c r="B2" s="274"/>
      <c r="C2" s="274"/>
      <c r="D2" s="274"/>
      <c r="E2" s="274"/>
      <c r="F2" s="274"/>
      <c r="G2" s="274"/>
      <c r="H2" s="274"/>
      <c r="I2" s="274"/>
      <c r="J2" s="275"/>
      <c r="K2" s="276"/>
    </row>
    <row r="3" spans="1:10" s="104" customFormat="1" ht="15.75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s="115" customFormat="1" ht="12.75">
      <c r="A4" s="108"/>
      <c r="B4" s="109"/>
      <c r="C4" s="110"/>
      <c r="D4" s="277" t="s">
        <v>117</v>
      </c>
      <c r="E4" s="278"/>
      <c r="F4" s="111">
        <v>40179</v>
      </c>
      <c r="G4" s="112" t="s">
        <v>96</v>
      </c>
      <c r="H4" s="279">
        <v>40451</v>
      </c>
      <c r="I4" s="280"/>
      <c r="J4" s="114"/>
    </row>
    <row r="5" spans="1:11" s="110" customFormat="1" ht="22.5" customHeight="1">
      <c r="A5" s="281"/>
      <c r="B5" s="281"/>
      <c r="C5" s="281"/>
      <c r="D5" s="281"/>
      <c r="E5" s="281"/>
      <c r="F5" s="281"/>
      <c r="G5" s="116"/>
      <c r="H5" s="116"/>
      <c r="I5" s="116"/>
      <c r="J5" s="282"/>
      <c r="K5" s="283"/>
    </row>
    <row r="6" spans="1:11" s="110" customFormat="1" ht="12.7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s="115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18" t="s">
        <v>184</v>
      </c>
      <c r="J7" s="119" t="s">
        <v>139</v>
      </c>
      <c r="K7" s="119" t="s">
        <v>140</v>
      </c>
    </row>
    <row r="8" spans="1:11" s="115" customFormat="1" ht="12.75">
      <c r="A8" s="272">
        <v>1</v>
      </c>
      <c r="B8" s="272"/>
      <c r="C8" s="272"/>
      <c r="D8" s="272"/>
      <c r="E8" s="272"/>
      <c r="F8" s="272"/>
      <c r="G8" s="272"/>
      <c r="H8" s="272"/>
      <c r="I8" s="120">
        <v>2</v>
      </c>
      <c r="J8" s="121" t="s">
        <v>115</v>
      </c>
      <c r="K8" s="121" t="s">
        <v>116</v>
      </c>
    </row>
    <row r="9" spans="1:11" s="122" customFormat="1" ht="12.75">
      <c r="A9" s="264" t="s">
        <v>52</v>
      </c>
      <c r="B9" s="265"/>
      <c r="C9" s="265"/>
      <c r="D9" s="265"/>
      <c r="E9" s="265"/>
      <c r="F9" s="265"/>
      <c r="G9" s="265"/>
      <c r="H9" s="265"/>
      <c r="I9" s="266"/>
      <c r="J9" s="266"/>
      <c r="K9" s="267"/>
    </row>
    <row r="10" spans="1:11" ht="12.75">
      <c r="A10" s="258" t="s">
        <v>53</v>
      </c>
      <c r="B10" s="259"/>
      <c r="C10" s="259"/>
      <c r="D10" s="259"/>
      <c r="E10" s="259"/>
      <c r="F10" s="259"/>
      <c r="G10" s="259"/>
      <c r="H10" s="259"/>
      <c r="I10" s="123">
        <v>73</v>
      </c>
      <c r="J10" s="124">
        <v>17571883</v>
      </c>
      <c r="K10" s="125">
        <v>24692883</v>
      </c>
    </row>
    <row r="11" spans="1:11" ht="12.75">
      <c r="A11" s="258" t="s">
        <v>54</v>
      </c>
      <c r="B11" s="259"/>
      <c r="C11" s="259"/>
      <c r="D11" s="259"/>
      <c r="E11" s="259"/>
      <c r="F11" s="259"/>
      <c r="G11" s="259"/>
      <c r="H11" s="259"/>
      <c r="I11" s="123">
        <v>74</v>
      </c>
      <c r="J11" s="124">
        <v>26267332</v>
      </c>
      <c r="K11" s="125">
        <v>26267455</v>
      </c>
    </row>
    <row r="12" spans="1:11" ht="12.75">
      <c r="A12" s="258" t="s">
        <v>55</v>
      </c>
      <c r="B12" s="259"/>
      <c r="C12" s="259"/>
      <c r="D12" s="259"/>
      <c r="E12" s="259"/>
      <c r="F12" s="259"/>
      <c r="G12" s="259"/>
      <c r="H12" s="259"/>
      <c r="I12" s="123">
        <v>75</v>
      </c>
      <c r="J12" s="124">
        <v>37381285</v>
      </c>
      <c r="K12" s="125">
        <v>35544476</v>
      </c>
    </row>
    <row r="13" spans="1:11" ht="12.75">
      <c r="A13" s="258" t="s">
        <v>56</v>
      </c>
      <c r="B13" s="259"/>
      <c r="C13" s="259"/>
      <c r="D13" s="259"/>
      <c r="E13" s="259"/>
      <c r="F13" s="259"/>
      <c r="G13" s="259"/>
      <c r="H13" s="259"/>
      <c r="I13" s="123">
        <v>76</v>
      </c>
      <c r="J13" s="124"/>
      <c r="K13" s="125"/>
    </row>
    <row r="14" spans="1:11" ht="12.75">
      <c r="A14" s="258" t="s">
        <v>57</v>
      </c>
      <c r="B14" s="259"/>
      <c r="C14" s="259"/>
      <c r="D14" s="259"/>
      <c r="E14" s="259"/>
      <c r="F14" s="259"/>
      <c r="G14" s="259"/>
      <c r="H14" s="259"/>
      <c r="I14" s="123">
        <v>77</v>
      </c>
      <c r="J14" s="124">
        <v>82486</v>
      </c>
      <c r="K14" s="125"/>
    </row>
    <row r="15" spans="1:11" ht="12.75">
      <c r="A15" s="258" t="s">
        <v>58</v>
      </c>
      <c r="B15" s="259"/>
      <c r="C15" s="259"/>
      <c r="D15" s="259"/>
      <c r="E15" s="259"/>
      <c r="F15" s="259"/>
      <c r="G15" s="259"/>
      <c r="H15" s="259"/>
      <c r="I15" s="123">
        <v>78</v>
      </c>
      <c r="J15" s="124"/>
      <c r="K15" s="125">
        <v>2273604</v>
      </c>
    </row>
    <row r="16" spans="1:11" ht="12.75">
      <c r="A16" s="262" t="s">
        <v>159</v>
      </c>
      <c r="B16" s="263"/>
      <c r="C16" s="263"/>
      <c r="D16" s="263"/>
      <c r="E16" s="263"/>
      <c r="F16" s="263"/>
      <c r="G16" s="263"/>
      <c r="H16" s="263"/>
      <c r="I16" s="123">
        <v>79</v>
      </c>
      <c r="J16" s="124">
        <f>SUM(J10:J15)</f>
        <v>81302986</v>
      </c>
      <c r="K16" s="125">
        <f>SUM(K10:K15)</f>
        <v>88778418</v>
      </c>
    </row>
    <row r="17" spans="1:11" ht="12.75">
      <c r="A17" s="258" t="s">
        <v>59</v>
      </c>
      <c r="B17" s="259"/>
      <c r="C17" s="259"/>
      <c r="D17" s="259"/>
      <c r="E17" s="259"/>
      <c r="F17" s="259"/>
      <c r="G17" s="259"/>
      <c r="H17" s="259"/>
      <c r="I17" s="123">
        <v>80</v>
      </c>
      <c r="J17" s="124"/>
      <c r="K17" s="125"/>
    </row>
    <row r="18" spans="1:11" ht="12.75">
      <c r="A18" s="258" t="s">
        <v>60</v>
      </c>
      <c r="B18" s="259"/>
      <c r="C18" s="259"/>
      <c r="D18" s="259"/>
      <c r="E18" s="259"/>
      <c r="F18" s="259"/>
      <c r="G18" s="259"/>
      <c r="H18" s="259"/>
      <c r="I18" s="123">
        <v>81</v>
      </c>
      <c r="J18" s="124">
        <v>17978066</v>
      </c>
      <c r="K18" s="125">
        <v>36733291</v>
      </c>
    </row>
    <row r="19" spans="1:11" ht="12.75">
      <c r="A19" s="258" t="s">
        <v>61</v>
      </c>
      <c r="B19" s="259"/>
      <c r="C19" s="259"/>
      <c r="D19" s="259"/>
      <c r="E19" s="259"/>
      <c r="F19" s="259"/>
      <c r="G19" s="259"/>
      <c r="H19" s="259"/>
      <c r="I19" s="123">
        <v>82</v>
      </c>
      <c r="J19" s="124"/>
      <c r="K19" s="125">
        <v>332646</v>
      </c>
    </row>
    <row r="20" spans="1:11" ht="12.75">
      <c r="A20" s="258" t="s">
        <v>62</v>
      </c>
      <c r="B20" s="259"/>
      <c r="C20" s="259"/>
      <c r="D20" s="259"/>
      <c r="E20" s="259"/>
      <c r="F20" s="259"/>
      <c r="G20" s="259"/>
      <c r="H20" s="259"/>
      <c r="I20" s="123">
        <v>83</v>
      </c>
      <c r="J20" s="124">
        <v>654227</v>
      </c>
      <c r="K20" s="125"/>
    </row>
    <row r="21" spans="1:11" ht="12.75">
      <c r="A21" s="262" t="s">
        <v>160</v>
      </c>
      <c r="B21" s="263"/>
      <c r="C21" s="263"/>
      <c r="D21" s="263"/>
      <c r="E21" s="263"/>
      <c r="F21" s="263"/>
      <c r="G21" s="263"/>
      <c r="H21" s="263"/>
      <c r="I21" s="123">
        <v>84</v>
      </c>
      <c r="J21" s="124">
        <f>SUM(J18:J20)</f>
        <v>18632293</v>
      </c>
      <c r="K21" s="125">
        <f>SUM(K18:K20)</f>
        <v>37065937</v>
      </c>
    </row>
    <row r="22" spans="1:11" ht="12.75">
      <c r="A22" s="262" t="s">
        <v>185</v>
      </c>
      <c r="B22" s="263"/>
      <c r="C22" s="263"/>
      <c r="D22" s="263"/>
      <c r="E22" s="263"/>
      <c r="F22" s="263"/>
      <c r="G22" s="263"/>
      <c r="H22" s="263"/>
      <c r="I22" s="123">
        <v>85</v>
      </c>
      <c r="J22" s="124">
        <f>J16-J21</f>
        <v>62670693</v>
      </c>
      <c r="K22" s="124">
        <f>K16-K21</f>
        <v>51712481</v>
      </c>
    </row>
    <row r="23" spans="1:11" ht="12.75">
      <c r="A23" s="262" t="s">
        <v>186</v>
      </c>
      <c r="B23" s="263"/>
      <c r="C23" s="263"/>
      <c r="D23" s="263"/>
      <c r="E23" s="263"/>
      <c r="F23" s="263"/>
      <c r="G23" s="263"/>
      <c r="H23" s="263"/>
      <c r="I23" s="123">
        <v>86</v>
      </c>
      <c r="J23" s="124"/>
      <c r="K23" s="125"/>
    </row>
    <row r="24" spans="1:11" s="122" customFormat="1" ht="12.75">
      <c r="A24" s="264" t="s">
        <v>63</v>
      </c>
      <c r="B24" s="265"/>
      <c r="C24" s="265"/>
      <c r="D24" s="265"/>
      <c r="E24" s="265"/>
      <c r="F24" s="265"/>
      <c r="G24" s="265"/>
      <c r="H24" s="265"/>
      <c r="I24" s="266"/>
      <c r="J24" s="266"/>
      <c r="K24" s="267"/>
    </row>
    <row r="25" spans="1:11" ht="12.75">
      <c r="A25" s="258" t="s">
        <v>64</v>
      </c>
      <c r="B25" s="259"/>
      <c r="C25" s="259"/>
      <c r="D25" s="259"/>
      <c r="E25" s="259"/>
      <c r="F25" s="259"/>
      <c r="G25" s="259"/>
      <c r="H25" s="259"/>
      <c r="I25" s="123">
        <v>87</v>
      </c>
      <c r="J25" s="124"/>
      <c r="K25" s="125"/>
    </row>
    <row r="26" spans="1:11" ht="12.75">
      <c r="A26" s="258" t="s">
        <v>65</v>
      </c>
      <c r="B26" s="259"/>
      <c r="C26" s="259"/>
      <c r="D26" s="259"/>
      <c r="E26" s="259"/>
      <c r="F26" s="259"/>
      <c r="G26" s="259"/>
      <c r="H26" s="259"/>
      <c r="I26" s="123">
        <v>88</v>
      </c>
      <c r="J26" s="124"/>
      <c r="K26" s="125"/>
    </row>
    <row r="27" spans="1:11" ht="12.75">
      <c r="A27" s="258" t="s">
        <v>66</v>
      </c>
      <c r="B27" s="259"/>
      <c r="C27" s="259"/>
      <c r="D27" s="259"/>
      <c r="E27" s="259"/>
      <c r="F27" s="259"/>
      <c r="G27" s="259"/>
      <c r="H27" s="259"/>
      <c r="I27" s="123">
        <v>89</v>
      </c>
      <c r="J27" s="124"/>
      <c r="K27" s="125">
        <v>3649</v>
      </c>
    </row>
    <row r="28" spans="1:11" ht="12.75">
      <c r="A28" s="258" t="s">
        <v>67</v>
      </c>
      <c r="B28" s="259"/>
      <c r="C28" s="259"/>
      <c r="D28" s="259"/>
      <c r="E28" s="259"/>
      <c r="F28" s="259"/>
      <c r="G28" s="259"/>
      <c r="H28" s="259"/>
      <c r="I28" s="123">
        <v>90</v>
      </c>
      <c r="J28" s="124"/>
      <c r="K28" s="125"/>
    </row>
    <row r="29" spans="1:11" ht="12.75">
      <c r="A29" s="258" t="s">
        <v>68</v>
      </c>
      <c r="B29" s="259"/>
      <c r="C29" s="259"/>
      <c r="D29" s="259"/>
      <c r="E29" s="259"/>
      <c r="F29" s="259"/>
      <c r="G29" s="259"/>
      <c r="H29" s="259"/>
      <c r="I29" s="123">
        <v>91</v>
      </c>
      <c r="J29" s="124"/>
      <c r="K29" s="125"/>
    </row>
    <row r="30" spans="1:11" ht="12.75">
      <c r="A30" s="262" t="s">
        <v>161</v>
      </c>
      <c r="B30" s="263"/>
      <c r="C30" s="263"/>
      <c r="D30" s="263"/>
      <c r="E30" s="263"/>
      <c r="F30" s="263"/>
      <c r="G30" s="263"/>
      <c r="H30" s="263"/>
      <c r="I30" s="123">
        <v>92</v>
      </c>
      <c r="J30" s="124"/>
      <c r="K30" s="125">
        <f>SUM(K25:K29)</f>
        <v>3649</v>
      </c>
    </row>
    <row r="31" spans="1:11" ht="12.75">
      <c r="A31" s="258" t="s">
        <v>69</v>
      </c>
      <c r="B31" s="259"/>
      <c r="C31" s="259"/>
      <c r="D31" s="259"/>
      <c r="E31" s="259"/>
      <c r="F31" s="259"/>
      <c r="G31" s="259"/>
      <c r="H31" s="259"/>
      <c r="I31" s="123">
        <v>93</v>
      </c>
      <c r="J31" s="124">
        <v>16461749</v>
      </c>
      <c r="K31" s="125">
        <v>14777291</v>
      </c>
    </row>
    <row r="32" spans="1:11" ht="12.75">
      <c r="A32" s="258" t="s">
        <v>70</v>
      </c>
      <c r="B32" s="259"/>
      <c r="C32" s="259"/>
      <c r="D32" s="259"/>
      <c r="E32" s="259"/>
      <c r="F32" s="259"/>
      <c r="G32" s="259"/>
      <c r="H32" s="259"/>
      <c r="I32" s="123">
        <v>94</v>
      </c>
      <c r="J32" s="124"/>
      <c r="K32" s="125"/>
    </row>
    <row r="33" spans="1:11" ht="12.75">
      <c r="A33" s="258" t="s">
        <v>71</v>
      </c>
      <c r="B33" s="259"/>
      <c r="C33" s="259"/>
      <c r="D33" s="259"/>
      <c r="E33" s="259"/>
      <c r="F33" s="259"/>
      <c r="G33" s="259"/>
      <c r="H33" s="259"/>
      <c r="I33" s="123">
        <v>95</v>
      </c>
      <c r="J33" s="124">
        <v>86898</v>
      </c>
      <c r="K33" s="125">
        <v>79233</v>
      </c>
    </row>
    <row r="34" spans="1:11" ht="12.75">
      <c r="A34" s="262" t="s">
        <v>162</v>
      </c>
      <c r="B34" s="263"/>
      <c r="C34" s="263"/>
      <c r="D34" s="263"/>
      <c r="E34" s="263"/>
      <c r="F34" s="263"/>
      <c r="G34" s="263"/>
      <c r="H34" s="263"/>
      <c r="I34" s="123">
        <v>96</v>
      </c>
      <c r="J34" s="124">
        <f>SUM(J31:J33)</f>
        <v>16548647</v>
      </c>
      <c r="K34" s="125">
        <f>SUM(K31:K33)</f>
        <v>14856524</v>
      </c>
    </row>
    <row r="35" spans="1:11" ht="12.75">
      <c r="A35" s="262" t="s">
        <v>187</v>
      </c>
      <c r="B35" s="263"/>
      <c r="C35" s="263"/>
      <c r="D35" s="263"/>
      <c r="E35" s="263"/>
      <c r="F35" s="263"/>
      <c r="G35" s="263"/>
      <c r="H35" s="263"/>
      <c r="I35" s="123">
        <v>97</v>
      </c>
      <c r="J35" s="124"/>
      <c r="K35" s="125"/>
    </row>
    <row r="36" spans="1:11" ht="12.75">
      <c r="A36" s="262" t="s">
        <v>188</v>
      </c>
      <c r="B36" s="263"/>
      <c r="C36" s="263"/>
      <c r="D36" s="263"/>
      <c r="E36" s="263"/>
      <c r="F36" s="263"/>
      <c r="G36" s="263"/>
      <c r="H36" s="263"/>
      <c r="I36" s="123">
        <v>98</v>
      </c>
      <c r="J36" s="124">
        <v>16548647</v>
      </c>
      <c r="K36" s="125">
        <v>14856524</v>
      </c>
    </row>
    <row r="37" spans="1:11" s="122" customFormat="1" ht="12.75">
      <c r="A37" s="264" t="s">
        <v>72</v>
      </c>
      <c r="B37" s="265"/>
      <c r="C37" s="265"/>
      <c r="D37" s="265"/>
      <c r="E37" s="265"/>
      <c r="F37" s="265"/>
      <c r="G37" s="265"/>
      <c r="H37" s="265"/>
      <c r="I37" s="266"/>
      <c r="J37" s="266"/>
      <c r="K37" s="267"/>
    </row>
    <row r="38" spans="1:11" ht="12.75">
      <c r="A38" s="258" t="s">
        <v>73</v>
      </c>
      <c r="B38" s="259"/>
      <c r="C38" s="259"/>
      <c r="D38" s="259"/>
      <c r="E38" s="259"/>
      <c r="F38" s="259"/>
      <c r="G38" s="259"/>
      <c r="H38" s="259"/>
      <c r="I38" s="123">
        <v>99</v>
      </c>
      <c r="J38" s="124"/>
      <c r="K38" s="125"/>
    </row>
    <row r="39" spans="1:11" ht="12.75">
      <c r="A39" s="258" t="s">
        <v>74</v>
      </c>
      <c r="B39" s="259"/>
      <c r="C39" s="259"/>
      <c r="D39" s="259"/>
      <c r="E39" s="259"/>
      <c r="F39" s="259"/>
      <c r="G39" s="259"/>
      <c r="H39" s="259"/>
      <c r="I39" s="123">
        <v>100</v>
      </c>
      <c r="J39" s="124">
        <v>79324552</v>
      </c>
      <c r="K39" s="125">
        <v>68270837</v>
      </c>
    </row>
    <row r="40" spans="1:11" ht="12.75">
      <c r="A40" s="258" t="s">
        <v>75</v>
      </c>
      <c r="B40" s="259"/>
      <c r="C40" s="259"/>
      <c r="D40" s="259"/>
      <c r="E40" s="259"/>
      <c r="F40" s="259"/>
      <c r="G40" s="259"/>
      <c r="H40" s="259"/>
      <c r="I40" s="123">
        <v>101</v>
      </c>
      <c r="J40" s="124"/>
      <c r="K40" s="125">
        <v>3809899</v>
      </c>
    </row>
    <row r="41" spans="1:11" ht="12.75">
      <c r="A41" s="262" t="s">
        <v>163</v>
      </c>
      <c r="B41" s="263"/>
      <c r="C41" s="263"/>
      <c r="D41" s="263"/>
      <c r="E41" s="263"/>
      <c r="F41" s="263"/>
      <c r="G41" s="263"/>
      <c r="H41" s="263"/>
      <c r="I41" s="123">
        <v>102</v>
      </c>
      <c r="J41" s="124">
        <f>SUM(J38:J40)</f>
        <v>79324552</v>
      </c>
      <c r="K41" s="125">
        <f>SUM(K38:K40)</f>
        <v>72080736</v>
      </c>
    </row>
    <row r="42" spans="1:11" ht="12.75">
      <c r="A42" s="258" t="s">
        <v>76</v>
      </c>
      <c r="B42" s="259"/>
      <c r="C42" s="259"/>
      <c r="D42" s="259"/>
      <c r="E42" s="259"/>
      <c r="F42" s="259"/>
      <c r="G42" s="259"/>
      <c r="H42" s="259"/>
      <c r="I42" s="123">
        <v>103</v>
      </c>
      <c r="J42" s="124">
        <v>85073620</v>
      </c>
      <c r="K42" s="125">
        <v>82873454</v>
      </c>
    </row>
    <row r="43" spans="1:11" ht="12.75">
      <c r="A43" s="258" t="s">
        <v>77</v>
      </c>
      <c r="B43" s="259"/>
      <c r="C43" s="259"/>
      <c r="D43" s="259"/>
      <c r="E43" s="259"/>
      <c r="F43" s="259"/>
      <c r="G43" s="259"/>
      <c r="H43" s="259"/>
      <c r="I43" s="123">
        <v>104</v>
      </c>
      <c r="J43" s="124"/>
      <c r="K43" s="125"/>
    </row>
    <row r="44" spans="1:11" ht="12.75">
      <c r="A44" s="258" t="s">
        <v>78</v>
      </c>
      <c r="B44" s="259"/>
      <c r="C44" s="259"/>
      <c r="D44" s="259"/>
      <c r="E44" s="259"/>
      <c r="F44" s="259"/>
      <c r="G44" s="259"/>
      <c r="H44" s="259"/>
      <c r="I44" s="123">
        <v>105</v>
      </c>
      <c r="J44" s="124"/>
      <c r="K44" s="125"/>
    </row>
    <row r="45" spans="1:11" ht="12.75">
      <c r="A45" s="258" t="s">
        <v>79</v>
      </c>
      <c r="B45" s="259"/>
      <c r="C45" s="259"/>
      <c r="D45" s="259"/>
      <c r="E45" s="259"/>
      <c r="F45" s="259"/>
      <c r="G45" s="259"/>
      <c r="H45" s="259"/>
      <c r="I45" s="123">
        <v>106</v>
      </c>
      <c r="J45" s="124"/>
      <c r="K45" s="125"/>
    </row>
    <row r="46" spans="1:11" ht="12.75">
      <c r="A46" s="258" t="s">
        <v>80</v>
      </c>
      <c r="B46" s="259"/>
      <c r="C46" s="259"/>
      <c r="D46" s="259"/>
      <c r="E46" s="259"/>
      <c r="F46" s="259"/>
      <c r="G46" s="259"/>
      <c r="H46" s="259"/>
      <c r="I46" s="123">
        <v>107</v>
      </c>
      <c r="J46" s="124">
        <v>5718428</v>
      </c>
      <c r="K46" s="125"/>
    </row>
    <row r="47" spans="1:11" ht="14.25" customHeight="1">
      <c r="A47" s="262" t="s">
        <v>164</v>
      </c>
      <c r="B47" s="263"/>
      <c r="C47" s="263"/>
      <c r="D47" s="263"/>
      <c r="E47" s="263"/>
      <c r="F47" s="263"/>
      <c r="G47" s="263"/>
      <c r="H47" s="263"/>
      <c r="I47" s="123">
        <v>108</v>
      </c>
      <c r="J47" s="124">
        <f>SUM(J42:J46)</f>
        <v>90792048</v>
      </c>
      <c r="K47" s="124">
        <f>SUM(K42:K46)</f>
        <v>82873454</v>
      </c>
    </row>
    <row r="48" spans="1:11" ht="12.75">
      <c r="A48" s="262" t="s">
        <v>189</v>
      </c>
      <c r="B48" s="263"/>
      <c r="C48" s="263"/>
      <c r="D48" s="263"/>
      <c r="E48" s="263"/>
      <c r="F48" s="263"/>
      <c r="G48" s="263"/>
      <c r="H48" s="263"/>
      <c r="I48" s="123">
        <v>109</v>
      </c>
      <c r="J48" s="124"/>
      <c r="K48" s="125"/>
    </row>
    <row r="49" spans="1:11" ht="12.75">
      <c r="A49" s="262" t="s">
        <v>190</v>
      </c>
      <c r="B49" s="263"/>
      <c r="C49" s="263"/>
      <c r="D49" s="263"/>
      <c r="E49" s="263"/>
      <c r="F49" s="263"/>
      <c r="G49" s="263"/>
      <c r="H49" s="263"/>
      <c r="I49" s="123">
        <v>110</v>
      </c>
      <c r="J49" s="124">
        <v>11467496</v>
      </c>
      <c r="K49" s="125">
        <v>10792718</v>
      </c>
    </row>
    <row r="50" spans="1:11" ht="12.75">
      <c r="A50" s="258" t="s">
        <v>165</v>
      </c>
      <c r="B50" s="259"/>
      <c r="C50" s="259"/>
      <c r="D50" s="259"/>
      <c r="E50" s="259"/>
      <c r="F50" s="259"/>
      <c r="G50" s="259"/>
      <c r="H50" s="259"/>
      <c r="I50" s="123">
        <v>111</v>
      </c>
      <c r="J50" s="124">
        <v>34654550</v>
      </c>
      <c r="K50" s="125">
        <v>26076888</v>
      </c>
    </row>
    <row r="51" spans="1:11" ht="12.75">
      <c r="A51" s="258" t="s">
        <v>166</v>
      </c>
      <c r="B51" s="259"/>
      <c r="C51" s="259"/>
      <c r="D51" s="259"/>
      <c r="E51" s="259"/>
      <c r="F51" s="259"/>
      <c r="G51" s="259"/>
      <c r="H51" s="259"/>
      <c r="I51" s="123">
        <v>112</v>
      </c>
      <c r="J51" s="124"/>
      <c r="K51" s="125"/>
    </row>
    <row r="52" spans="1:11" ht="12.75">
      <c r="A52" s="258" t="s">
        <v>81</v>
      </c>
      <c r="B52" s="259"/>
      <c r="C52" s="259"/>
      <c r="D52" s="259"/>
      <c r="E52" s="259"/>
      <c r="F52" s="259"/>
      <c r="G52" s="259"/>
      <c r="H52" s="259"/>
      <c r="I52" s="123">
        <v>113</v>
      </c>
      <c r="J52" s="124">
        <v>1632849</v>
      </c>
      <c r="K52" s="125">
        <v>10584380</v>
      </c>
    </row>
    <row r="53" spans="1:11" ht="12.75">
      <c r="A53" s="258" t="s">
        <v>82</v>
      </c>
      <c r="B53" s="259"/>
      <c r="C53" s="259"/>
      <c r="D53" s="259"/>
      <c r="E53" s="259"/>
      <c r="F53" s="259"/>
      <c r="G53" s="259"/>
      <c r="H53" s="259"/>
      <c r="I53" s="123">
        <v>114</v>
      </c>
      <c r="J53" s="124">
        <v>34654550</v>
      </c>
      <c r="K53" s="125">
        <v>26076888</v>
      </c>
    </row>
    <row r="54" spans="1:11" ht="12.75">
      <c r="A54" s="258" t="s">
        <v>83</v>
      </c>
      <c r="B54" s="259"/>
      <c r="C54" s="259"/>
      <c r="D54" s="259"/>
      <c r="E54" s="259"/>
      <c r="F54" s="259"/>
      <c r="G54" s="259"/>
      <c r="H54" s="259"/>
      <c r="I54" s="123">
        <v>115</v>
      </c>
      <c r="J54" s="124"/>
      <c r="K54" s="125"/>
    </row>
    <row r="55" spans="1:11" ht="12.75">
      <c r="A55" s="260" t="s">
        <v>84</v>
      </c>
      <c r="B55" s="261"/>
      <c r="C55" s="261"/>
      <c r="D55" s="261"/>
      <c r="E55" s="261"/>
      <c r="F55" s="261"/>
      <c r="G55" s="261"/>
      <c r="H55" s="261"/>
      <c r="I55" s="127">
        <v>116</v>
      </c>
      <c r="J55" s="128">
        <f>SUM(J52:J54)</f>
        <v>36287399</v>
      </c>
      <c r="K55" s="129">
        <f>SUM(K52:K54)</f>
        <v>36661268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H4:I4 J25:K36 J10:K23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F5" sqref="F5:G5"/>
    </sheetView>
  </sheetViews>
  <sheetFormatPr defaultColWidth="9.140625" defaultRowHeight="12.75"/>
  <cols>
    <col min="1" max="3" width="9.140625" style="110" customWidth="1"/>
    <col min="4" max="4" width="8.28125" style="110" customWidth="1"/>
    <col min="5" max="5" width="11.28125" style="110" customWidth="1"/>
    <col min="6" max="6" width="8.140625" style="110" customWidth="1"/>
    <col min="7" max="7" width="9.28125" style="110" customWidth="1"/>
    <col min="8" max="8" width="4.57421875" style="110" hidden="1" customWidth="1"/>
    <col min="9" max="9" width="7.140625" style="110" customWidth="1"/>
    <col min="10" max="10" width="11.7109375" style="110" customWidth="1"/>
    <col min="11" max="11" width="10.140625" style="110" customWidth="1"/>
    <col min="12" max="12" width="10.00390625" style="110" customWidth="1"/>
    <col min="13" max="13" width="11.7109375" style="110" customWidth="1"/>
    <col min="14" max="16384" width="9.140625" style="110" customWidth="1"/>
  </cols>
  <sheetData>
    <row r="1" s="103" customFormat="1" ht="12.75"/>
    <row r="2" spans="1:13" s="104" customFormat="1" ht="18" customHeight="1">
      <c r="A2" s="293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6"/>
    </row>
    <row r="3" spans="1:12" s="104" customFormat="1" ht="8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15" customFormat="1" ht="15.75" customHeight="1">
      <c r="A4" s="108"/>
      <c r="B4" s="109"/>
      <c r="C4" s="130"/>
      <c r="D4" s="131" t="s">
        <v>114</v>
      </c>
      <c r="E4" s="111">
        <v>40179</v>
      </c>
      <c r="F4" s="112" t="s">
        <v>96</v>
      </c>
      <c r="G4" s="111">
        <v>40451</v>
      </c>
      <c r="H4" s="132"/>
      <c r="I4" s="113"/>
      <c r="J4" s="113"/>
      <c r="K4" s="113"/>
      <c r="L4" s="114"/>
    </row>
    <row r="5" spans="1:13" ht="12.75">
      <c r="A5" s="295"/>
      <c r="B5" s="296"/>
      <c r="C5" s="296"/>
      <c r="D5" s="296"/>
      <c r="E5" s="296"/>
      <c r="F5" s="297"/>
      <c r="G5" s="297"/>
      <c r="H5" s="133"/>
      <c r="I5" s="133"/>
      <c r="J5" s="133"/>
      <c r="K5" s="133"/>
      <c r="L5" s="282"/>
      <c r="M5" s="283"/>
    </row>
    <row r="6" spans="1:13" ht="13.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1:13" s="115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18" t="s">
        <v>184</v>
      </c>
      <c r="J7" s="119" t="s">
        <v>139</v>
      </c>
      <c r="K7" s="119" t="s">
        <v>141</v>
      </c>
      <c r="L7" s="119" t="s">
        <v>142</v>
      </c>
      <c r="M7" s="119" t="s">
        <v>140</v>
      </c>
    </row>
    <row r="8" spans="1:13" s="115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34">
        <v>2</v>
      </c>
      <c r="J8" s="121" t="s">
        <v>143</v>
      </c>
      <c r="K8" s="134"/>
      <c r="L8" s="121" t="s">
        <v>115</v>
      </c>
      <c r="M8" s="121" t="s">
        <v>116</v>
      </c>
    </row>
    <row r="9" spans="1:13" s="7" customFormat="1" ht="12.75">
      <c r="A9" s="258" t="s">
        <v>86</v>
      </c>
      <c r="B9" s="259"/>
      <c r="C9" s="259"/>
      <c r="D9" s="259"/>
      <c r="E9" s="259"/>
      <c r="F9" s="259"/>
      <c r="G9" s="259"/>
      <c r="H9" s="259"/>
      <c r="I9" s="123">
        <v>117</v>
      </c>
      <c r="J9" s="135">
        <v>43650000</v>
      </c>
      <c r="K9" s="135"/>
      <c r="L9" s="135"/>
      <c r="M9" s="135">
        <v>43650000</v>
      </c>
    </row>
    <row r="10" spans="1:13" s="7" customFormat="1" ht="12.75">
      <c r="A10" s="258" t="s">
        <v>87</v>
      </c>
      <c r="B10" s="259"/>
      <c r="C10" s="259"/>
      <c r="D10" s="259"/>
      <c r="E10" s="259"/>
      <c r="F10" s="259"/>
      <c r="G10" s="259"/>
      <c r="H10" s="259"/>
      <c r="I10" s="123">
        <v>118</v>
      </c>
      <c r="J10" s="125">
        <v>0</v>
      </c>
      <c r="K10" s="125"/>
      <c r="L10" s="125"/>
      <c r="M10" s="125">
        <v>0</v>
      </c>
    </row>
    <row r="11" spans="1:13" s="7" customFormat="1" ht="12.75">
      <c r="A11" s="258" t="s">
        <v>88</v>
      </c>
      <c r="B11" s="259"/>
      <c r="C11" s="259"/>
      <c r="D11" s="259"/>
      <c r="E11" s="259"/>
      <c r="F11" s="259"/>
      <c r="G11" s="259"/>
      <c r="H11" s="259"/>
      <c r="I11" s="123">
        <v>119</v>
      </c>
      <c r="J11" s="125">
        <v>643230386</v>
      </c>
      <c r="K11" s="125"/>
      <c r="L11" s="125"/>
      <c r="M11" s="125">
        <v>643230386</v>
      </c>
    </row>
    <row r="12" spans="1:13" s="7" customFormat="1" ht="12.75">
      <c r="A12" s="258" t="s">
        <v>89</v>
      </c>
      <c r="B12" s="259"/>
      <c r="C12" s="259"/>
      <c r="D12" s="259"/>
      <c r="E12" s="259"/>
      <c r="F12" s="259"/>
      <c r="G12" s="259"/>
      <c r="H12" s="259"/>
      <c r="I12" s="123">
        <v>120</v>
      </c>
      <c r="J12" s="125">
        <v>35497769</v>
      </c>
      <c r="K12" s="125"/>
      <c r="L12" s="125">
        <v>9924231</v>
      </c>
      <c r="M12" s="125">
        <v>25573538</v>
      </c>
    </row>
    <row r="13" spans="1:13" s="7" customFormat="1" ht="12.75">
      <c r="A13" s="258" t="s">
        <v>90</v>
      </c>
      <c r="B13" s="259"/>
      <c r="C13" s="259"/>
      <c r="D13" s="259"/>
      <c r="E13" s="259"/>
      <c r="F13" s="259"/>
      <c r="G13" s="259"/>
      <c r="H13" s="259"/>
      <c r="I13" s="123">
        <v>121</v>
      </c>
      <c r="J13" s="125">
        <v>-9924231</v>
      </c>
      <c r="K13" s="125">
        <v>24692883</v>
      </c>
      <c r="L13" s="125">
        <v>-9924231</v>
      </c>
      <c r="M13" s="125">
        <v>24692883</v>
      </c>
    </row>
    <row r="14" spans="1:13" s="7" customFormat="1" ht="12.75">
      <c r="A14" s="258" t="s">
        <v>91</v>
      </c>
      <c r="B14" s="259"/>
      <c r="C14" s="259"/>
      <c r="D14" s="259"/>
      <c r="E14" s="259"/>
      <c r="F14" s="259"/>
      <c r="G14" s="259"/>
      <c r="H14" s="259"/>
      <c r="I14" s="123">
        <v>122</v>
      </c>
      <c r="J14" s="125">
        <v>0</v>
      </c>
      <c r="K14" s="125"/>
      <c r="L14" s="125"/>
      <c r="M14" s="125">
        <v>0</v>
      </c>
    </row>
    <row r="15" spans="1:13" s="7" customFormat="1" ht="12.75">
      <c r="A15" s="258" t="s">
        <v>92</v>
      </c>
      <c r="B15" s="259"/>
      <c r="C15" s="259"/>
      <c r="D15" s="259"/>
      <c r="E15" s="259"/>
      <c r="F15" s="259"/>
      <c r="G15" s="259"/>
      <c r="H15" s="259"/>
      <c r="I15" s="123">
        <v>123</v>
      </c>
      <c r="J15" s="125">
        <v>0</v>
      </c>
      <c r="K15" s="125"/>
      <c r="L15" s="125"/>
      <c r="M15" s="125">
        <v>0</v>
      </c>
    </row>
    <row r="16" spans="1:13" s="7" customFormat="1" ht="12.75">
      <c r="A16" s="258" t="s">
        <v>93</v>
      </c>
      <c r="B16" s="259"/>
      <c r="C16" s="259"/>
      <c r="D16" s="259"/>
      <c r="E16" s="259"/>
      <c r="F16" s="259"/>
      <c r="G16" s="259"/>
      <c r="H16" s="259"/>
      <c r="I16" s="123">
        <v>124</v>
      </c>
      <c r="J16" s="125">
        <v>0</v>
      </c>
      <c r="K16" s="125"/>
      <c r="L16" s="125"/>
      <c r="M16" s="125">
        <v>0</v>
      </c>
    </row>
    <row r="17" spans="1:13" s="7" customFormat="1" ht="12.75">
      <c r="A17" s="258" t="s">
        <v>94</v>
      </c>
      <c r="B17" s="259"/>
      <c r="C17" s="259"/>
      <c r="D17" s="259"/>
      <c r="E17" s="259"/>
      <c r="F17" s="259"/>
      <c r="G17" s="259"/>
      <c r="H17" s="259"/>
      <c r="I17" s="123">
        <v>125</v>
      </c>
      <c r="J17" s="125">
        <v>70518</v>
      </c>
      <c r="K17" s="125"/>
      <c r="L17" s="125"/>
      <c r="M17" s="125">
        <v>70518</v>
      </c>
    </row>
    <row r="18" spans="1:13" s="7" customFormat="1" ht="12.75">
      <c r="A18" s="258" t="s">
        <v>172</v>
      </c>
      <c r="B18" s="259"/>
      <c r="C18" s="259"/>
      <c r="D18" s="259"/>
      <c r="E18" s="259"/>
      <c r="F18" s="259"/>
      <c r="G18" s="259"/>
      <c r="H18" s="259"/>
      <c r="I18" s="123">
        <v>126</v>
      </c>
      <c r="J18" s="125">
        <v>0</v>
      </c>
      <c r="K18" s="125"/>
      <c r="L18" s="125"/>
      <c r="M18" s="125">
        <v>0</v>
      </c>
    </row>
    <row r="19" spans="1:13" s="7" customFormat="1" ht="12.75">
      <c r="A19" s="258" t="s">
        <v>173</v>
      </c>
      <c r="B19" s="259"/>
      <c r="C19" s="259"/>
      <c r="D19" s="259"/>
      <c r="E19" s="259"/>
      <c r="F19" s="259"/>
      <c r="G19" s="259"/>
      <c r="H19" s="259"/>
      <c r="I19" s="123">
        <v>127</v>
      </c>
      <c r="J19" s="125">
        <v>0</v>
      </c>
      <c r="K19" s="125"/>
      <c r="L19" s="125"/>
      <c r="M19" s="125">
        <v>0</v>
      </c>
    </row>
    <row r="20" spans="1:13" s="7" customFormat="1" ht="12.75">
      <c r="A20" s="258" t="s">
        <v>174</v>
      </c>
      <c r="B20" s="259"/>
      <c r="C20" s="259"/>
      <c r="D20" s="259"/>
      <c r="E20" s="259"/>
      <c r="F20" s="259"/>
      <c r="G20" s="259"/>
      <c r="H20" s="259"/>
      <c r="I20" s="123">
        <v>128</v>
      </c>
      <c r="J20" s="125">
        <v>0</v>
      </c>
      <c r="K20" s="125"/>
      <c r="L20" s="125"/>
      <c r="M20" s="125">
        <v>0</v>
      </c>
    </row>
    <row r="21" spans="1:13" s="7" customFormat="1" ht="12.75">
      <c r="A21" s="258" t="s">
        <v>175</v>
      </c>
      <c r="B21" s="259"/>
      <c r="C21" s="259"/>
      <c r="D21" s="259"/>
      <c r="E21" s="259"/>
      <c r="F21" s="259"/>
      <c r="G21" s="259"/>
      <c r="H21" s="259"/>
      <c r="I21" s="123">
        <v>129</v>
      </c>
      <c r="J21" s="125">
        <v>0</v>
      </c>
      <c r="K21" s="125"/>
      <c r="L21" s="125"/>
      <c r="M21" s="125">
        <v>0</v>
      </c>
    </row>
    <row r="22" spans="1:13" s="7" customFormat="1" ht="12.75">
      <c r="A22" s="258" t="s">
        <v>176</v>
      </c>
      <c r="B22" s="259"/>
      <c r="C22" s="259"/>
      <c r="D22" s="259"/>
      <c r="E22" s="259"/>
      <c r="F22" s="259"/>
      <c r="G22" s="259"/>
      <c r="H22" s="259"/>
      <c r="I22" s="123">
        <v>130</v>
      </c>
      <c r="J22" s="125">
        <v>0</v>
      </c>
      <c r="K22" s="125"/>
      <c r="L22" s="125"/>
      <c r="M22" s="125">
        <v>0</v>
      </c>
    </row>
    <row r="23" spans="1:13" s="7" customFormat="1" ht="12.75">
      <c r="A23" s="258" t="s">
        <v>177</v>
      </c>
      <c r="B23" s="259"/>
      <c r="C23" s="259"/>
      <c r="D23" s="259"/>
      <c r="E23" s="259"/>
      <c r="F23" s="259"/>
      <c r="G23" s="259"/>
      <c r="H23" s="259"/>
      <c r="I23" s="123">
        <v>131</v>
      </c>
      <c r="J23" s="125">
        <v>0</v>
      </c>
      <c r="K23" s="125"/>
      <c r="L23" s="125"/>
      <c r="M23" s="125">
        <v>0</v>
      </c>
    </row>
    <row r="24" spans="1:13" s="7" customFormat="1" ht="12.75">
      <c r="A24" s="262" t="s">
        <v>178</v>
      </c>
      <c r="B24" s="263"/>
      <c r="C24" s="263"/>
      <c r="D24" s="263"/>
      <c r="E24" s="263"/>
      <c r="F24" s="263"/>
      <c r="G24" s="263"/>
      <c r="H24" s="263"/>
      <c r="I24" s="123">
        <v>132</v>
      </c>
      <c r="J24" s="136">
        <v>712524442</v>
      </c>
      <c r="K24" s="136">
        <v>24692883</v>
      </c>
      <c r="L24" s="136">
        <v>0</v>
      </c>
      <c r="M24" s="136">
        <v>737217325</v>
      </c>
    </row>
    <row r="25" spans="1:13" s="122" customFormat="1" ht="12.75">
      <c r="A25" s="288"/>
      <c r="B25" s="289"/>
      <c r="C25" s="289"/>
      <c r="D25" s="289"/>
      <c r="E25" s="289"/>
      <c r="F25" s="289"/>
      <c r="G25" s="289"/>
      <c r="H25" s="289"/>
      <c r="I25" s="290"/>
      <c r="J25" s="290"/>
      <c r="K25" s="290"/>
      <c r="L25" s="290"/>
      <c r="M25" s="291"/>
    </row>
    <row r="26" spans="1:13" s="7" customFormat="1" ht="12.75">
      <c r="A26" s="284" t="s">
        <v>179</v>
      </c>
      <c r="B26" s="285"/>
      <c r="C26" s="285"/>
      <c r="D26" s="285"/>
      <c r="E26" s="285"/>
      <c r="F26" s="285"/>
      <c r="G26" s="285"/>
      <c r="H26" s="285"/>
      <c r="I26" s="137">
        <v>133</v>
      </c>
      <c r="J26" s="137"/>
      <c r="K26" s="137"/>
      <c r="L26" s="138"/>
      <c r="M26" s="138"/>
    </row>
    <row r="27" spans="1:13" s="7" customFormat="1" ht="12.75">
      <c r="A27" s="260" t="s">
        <v>180</v>
      </c>
      <c r="B27" s="261"/>
      <c r="C27" s="261"/>
      <c r="D27" s="261"/>
      <c r="E27" s="261"/>
      <c r="F27" s="261"/>
      <c r="G27" s="261"/>
      <c r="H27" s="261"/>
      <c r="I27" s="127">
        <v>134</v>
      </c>
      <c r="J27" s="127"/>
      <c r="K27" s="127"/>
      <c r="L27" s="129"/>
      <c r="M27" s="129"/>
    </row>
    <row r="28" spans="1:13" s="7" customFormat="1" ht="20.2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pans="1:13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H39" sqref="H39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8" t="s">
        <v>170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299" t="s">
        <v>201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damirv</cp:lastModifiedBy>
  <cp:lastPrinted>2010-10-25T12:55:05Z</cp:lastPrinted>
  <dcterms:created xsi:type="dcterms:W3CDTF">2009-04-09T07:10:35Z</dcterms:created>
  <dcterms:modified xsi:type="dcterms:W3CDTF">2010-10-25T16:12:35Z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