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saveExternalLinkValues="0" codeName="ThisWorkbook" defaultThemeVersion="124226"/>
  <bookViews>
    <workbookView xWindow="0" yWindow="15" windowWidth="12165" windowHeight="8175"/>
  </bookViews>
  <sheets>
    <sheet name="OPĆI PODACI" sheetId="15" r:id="rId1"/>
    <sheet name="Bilanca" sheetId="19" r:id="rId2"/>
    <sheet name="RDG" sheetId="18" r:id="rId3"/>
    <sheet name="NT_I" sheetId="20" r:id="rId4"/>
    <sheet name="PK" sheetId="17" r:id="rId5"/>
    <sheet name="Bilješke" sheetId="16" r:id="rId6"/>
  </sheets>
  <externalReferences>
    <externalReference r:id="rId7"/>
  </externalReferences>
  <definedNames>
    <definedName name="_xlnm.Print_Area" localSheetId="5">Bilješke!$A$1:$J$53</definedName>
    <definedName name="_xlnm.Print_Area" localSheetId="0">'OPĆI PODACI'!$A$1:$I$63</definedName>
    <definedName name="_xlnm.Print_Area" localSheetId="4">PK!$A$1:$K$25</definedName>
  </definedNames>
  <calcPr calcId="125725"/>
</workbook>
</file>

<file path=xl/calcChain.xml><?xml version="1.0" encoding="utf-8"?>
<calcChain xmlns="http://schemas.openxmlformats.org/spreadsheetml/2006/main">
  <c r="K50" i="20"/>
  <c r="K49"/>
  <c r="J22"/>
  <c r="J7" i="17"/>
  <c r="J69" i="19"/>
  <c r="J13" i="17"/>
  <c r="K13"/>
  <c r="K9"/>
  <c r="J9"/>
  <c r="K5"/>
  <c r="K6"/>
  <c r="K7"/>
  <c r="K8"/>
  <c r="J8"/>
  <c r="J6"/>
  <c r="J5"/>
  <c r="K115" i="19"/>
  <c r="J115"/>
  <c r="K57" i="18"/>
  <c r="K66"/>
  <c r="K67"/>
  <c r="L57"/>
  <c r="L66"/>
  <c r="L67"/>
  <c r="M57"/>
  <c r="M66"/>
  <c r="M67"/>
  <c r="K7"/>
  <c r="K27"/>
  <c r="K42"/>
  <c r="K12"/>
  <c r="K16"/>
  <c r="K22"/>
  <c r="K33"/>
  <c r="L7"/>
  <c r="L27"/>
  <c r="L42"/>
  <c r="L12"/>
  <c r="L16"/>
  <c r="L22"/>
  <c r="L33"/>
  <c r="M7"/>
  <c r="M27"/>
  <c r="M42"/>
  <c r="M12"/>
  <c r="M16"/>
  <c r="M22"/>
  <c r="M10"/>
  <c r="M33"/>
  <c r="K52" i="20"/>
  <c r="K18"/>
  <c r="K13"/>
  <c r="K31"/>
  <c r="K32"/>
  <c r="K27"/>
  <c r="K44"/>
  <c r="K38"/>
  <c r="J18"/>
  <c r="J13"/>
  <c r="J20"/>
  <c r="J19"/>
  <c r="J31"/>
  <c r="J27"/>
  <c r="J32"/>
  <c r="J44"/>
  <c r="J45"/>
  <c r="J38"/>
  <c r="J46"/>
  <c r="K72" i="19"/>
  <c r="K79"/>
  <c r="K82"/>
  <c r="K86"/>
  <c r="K90"/>
  <c r="K100"/>
  <c r="J72"/>
  <c r="J79"/>
  <c r="J82"/>
  <c r="J86"/>
  <c r="J90"/>
  <c r="J100"/>
  <c r="K9"/>
  <c r="K16"/>
  <c r="K26"/>
  <c r="K35"/>
  <c r="K41"/>
  <c r="K49"/>
  <c r="K56"/>
  <c r="J9"/>
  <c r="J16"/>
  <c r="J26"/>
  <c r="J35"/>
  <c r="J41"/>
  <c r="J49"/>
  <c r="J56"/>
  <c r="J40"/>
  <c r="J12" i="18"/>
  <c r="J57"/>
  <c r="J66"/>
  <c r="J67"/>
  <c r="J7"/>
  <c r="J27"/>
  <c r="J42"/>
  <c r="J16"/>
  <c r="J10"/>
  <c r="J22"/>
  <c r="J33"/>
  <c r="J14" i="17"/>
  <c r="K14"/>
  <c r="J21"/>
  <c r="K21"/>
  <c r="K33" i="20"/>
  <c r="K45"/>
  <c r="K46"/>
  <c r="J33"/>
  <c r="K19"/>
  <c r="K20"/>
  <c r="J43" i="18"/>
  <c r="M43"/>
  <c r="L10"/>
  <c r="L43"/>
  <c r="K10"/>
  <c r="K43"/>
  <c r="M46"/>
  <c r="M44"/>
  <c r="M48"/>
  <c r="M45"/>
  <c r="L46"/>
  <c r="L45"/>
  <c r="J44"/>
  <c r="J48"/>
  <c r="J46"/>
  <c r="J45"/>
  <c r="K44"/>
  <c r="K48"/>
  <c r="K45"/>
  <c r="K46"/>
  <c r="L44"/>
  <c r="L48"/>
  <c r="L49"/>
  <c r="L50"/>
  <c r="M49"/>
  <c r="M50"/>
  <c r="J114" i="19"/>
  <c r="K69"/>
  <c r="K114"/>
  <c r="K40"/>
  <c r="J8"/>
  <c r="J66"/>
  <c r="K8"/>
  <c r="K66"/>
  <c r="K48" i="20"/>
  <c r="K47"/>
  <c r="J49" i="18"/>
  <c r="J50"/>
  <c r="K50"/>
  <c r="K49"/>
  <c r="J48" i="20"/>
  <c r="J47"/>
  <c r="J50"/>
  <c r="J52"/>
</calcChain>
</file>

<file path=xl/sharedStrings.xml><?xml version="1.0" encoding="utf-8"?>
<sst xmlns="http://schemas.openxmlformats.org/spreadsheetml/2006/main" count="352" uniqueCount="318">
  <si>
    <t xml:space="preserve">     3. Obveze prema bankama i drugim financijskim institucijama</t>
  </si>
  <si>
    <t>E) ODGOĐENO PLAĆANJE TROŠKOVA I PRIHOD BUDUĆEGA RAZDOBLJA</t>
  </si>
  <si>
    <t>IV. Ukupno novčani izdaci od investicijskih aktivnosti (021 do 023)</t>
  </si>
  <si>
    <t>1. Pripisano imateljima kapitala matice</t>
  </si>
  <si>
    <t>2. Pripisano manjinskom interesu</t>
  </si>
  <si>
    <t xml:space="preserve">   5. Potraživanja od države i drugih institucija</t>
  </si>
  <si>
    <t xml:space="preserve">   6. Ostala potraživanja</t>
  </si>
  <si>
    <t xml:space="preserve">   2. Koncesije, patenti, licencije, robne i uslužne marke, softver i ostala prava</t>
  </si>
  <si>
    <t xml:space="preserve">   3. Ostali novčani izdaci od investicijskih aktivnosti</t>
  </si>
  <si>
    <t>C1) NETO POVEĆANJE NOVČANOG TIJEKA OD FINANCIJSKIH
       AKTIVNOSTI (030-036)</t>
  </si>
  <si>
    <t>C2) NETO SMANJENJE NOVČANOG TIJEKA OD FINANCIJSKIH
       AKTIVNOSTI (036-030)</t>
  </si>
  <si>
    <r>
      <t xml:space="preserve">D)  KRATKOROČNE OBVEZE </t>
    </r>
    <r>
      <rPr>
        <sz val="9"/>
        <rFont val="Arial"/>
        <family val="2"/>
        <charset val="238"/>
      </rPr>
      <t>(094 do 105)</t>
    </r>
  </si>
  <si>
    <r>
      <t xml:space="preserve">    2. Materijalni troškovi </t>
    </r>
    <r>
      <rPr>
        <sz val="9"/>
        <rFont val="Arial"/>
        <family val="2"/>
        <charset val="238"/>
      </rPr>
      <t>(117 do 119)</t>
    </r>
  </si>
  <si>
    <r>
      <t xml:space="preserve">   3. Troškovi osoblja </t>
    </r>
    <r>
      <rPr>
        <sz val="9"/>
        <rFont val="Arial"/>
        <family val="2"/>
        <charset val="238"/>
      </rPr>
      <t>(121 do 123)</t>
    </r>
  </si>
  <si>
    <t xml:space="preserve">    4. Alati, pogonski inventar i transportna imovina</t>
  </si>
  <si>
    <t xml:space="preserve">    5. Biološka imovina</t>
  </si>
  <si>
    <t xml:space="preserve">   2. Novčani primici od glavnice kredita, zadužnica, pozajmica i drugih posudbi</t>
  </si>
  <si>
    <t xml:space="preserve">   3. Ostali primici od financijskih aktivnosti</t>
  </si>
  <si>
    <t xml:space="preserve">   1. Novčani izdaci za otplatu glavnice kredita i obveznica</t>
  </si>
  <si>
    <t xml:space="preserve">   2. Novčani izdaci za isplatu dividendi</t>
  </si>
  <si>
    <t xml:space="preserve">   3. Novčani izdaci za financijski najam</t>
  </si>
  <si>
    <t xml:space="preserve">   4. Novčani izdaci za otkup vlastitih dionica</t>
  </si>
  <si>
    <t xml:space="preserve">   5. Ostali novčani izdaci od financijskih aktivnosti</t>
  </si>
  <si>
    <t>A1) NETO POVEĆANJE NOVČANOG TIJEKA OD POSLOVNIH
       AKTIVNOSTI (007-012)</t>
  </si>
  <si>
    <t>A2) NETO SMANJENJE NOVČANOG TIJEKA OD POSLOVNIH
       AKTIVNOSTI (012-007)</t>
  </si>
  <si>
    <t>B1) NETO POVEĆANJE NOVČANOG TIJEKA OD INVESTICIJSKIH
       AKTIVNOSTI (020-024)</t>
  </si>
  <si>
    <t>B2) NETO SMANJENJE NOVČANOG TIJEKA OD INVESTICIJSKIH
       AKTIVNOSTI (024-020)</t>
  </si>
  <si>
    <t xml:space="preserve">   1. Dobit prije poreza</t>
  </si>
  <si>
    <t xml:space="preserve">   2. Amortizacija</t>
  </si>
  <si>
    <t xml:space="preserve">   3. Povećanje kratkoročnih obveza</t>
  </si>
  <si>
    <t xml:space="preserve">   4. Smanjenje kratkotrajnih potraživanja</t>
  </si>
  <si>
    <t xml:space="preserve">   5. Smanjenje zaliha</t>
  </si>
  <si>
    <t xml:space="preserve">    3. Dobit ili gubitak s osnove ponovnog vrednovanja financijske
         imovine raspoložive za prodaju</t>
  </si>
  <si>
    <t xml:space="preserve">     7. Ostala financijska imovina </t>
  </si>
  <si>
    <t xml:space="preserve">   8. Ostali poslovni rashodi</t>
  </si>
  <si>
    <t xml:space="preserve">   6. Ostalo povećanje novčanog tijeka</t>
  </si>
  <si>
    <t xml:space="preserve">   1. Smanjenje kratkoročnih obveza</t>
  </si>
  <si>
    <t xml:space="preserve">   2. Povećanje kratkotrajnih potraživanja</t>
  </si>
  <si>
    <t xml:space="preserve">   3. Povećanje zaliha</t>
  </si>
  <si>
    <t xml:space="preserve">   4. Ostalo smanjenje novčanog tijeka</t>
  </si>
  <si>
    <t>D)  PLAĆENI TROŠKOVI BUDUĆEG RAZDOBLJA I OBRAČUNATI PRIHODI</t>
  </si>
  <si>
    <t>G)  IZVANBILANČNI ZAPISI</t>
  </si>
  <si>
    <t>PASIVA</t>
  </si>
  <si>
    <t>Naziv pozicije</t>
  </si>
  <si>
    <t>A)  POTRAŽIVANJA ZA UPISANI A NEUPLAĆENI KAPITAL</t>
  </si>
  <si>
    <t xml:space="preserve">        c) Ostali vanjski troškovi</t>
  </si>
  <si>
    <t xml:space="preserve">        a) Neto plaće i nadnice</t>
  </si>
  <si>
    <t xml:space="preserve">        b) Troškovi poreza i doprinosa iz plaća</t>
  </si>
  <si>
    <t xml:space="preserve">        c) Doprinosi na plaće</t>
  </si>
  <si>
    <t xml:space="preserve">    2. Kamate, tečajne razlike i drugi rashodi iz odnosa s nepovezanim
        poduzetnicima i drugim osobama</t>
  </si>
  <si>
    <t xml:space="preserve">    1. Kamate, tečajne razlike i drugi rashodi s povezanim poduzetnicima</t>
  </si>
  <si>
    <t xml:space="preserve">    4. Ostali financijski rashodi</t>
  </si>
  <si>
    <t>V. Ukupno novčani primici od financijskih aktivnosti (027 do 029)</t>
  </si>
  <si>
    <t>VI. Ukupno novčani izdaci od financijskih aktivnosti (031 do 035)</t>
  </si>
  <si>
    <t>Ukupno povećanje novčanog tijeka (013 – 014 + 025 – 026 + 037 – 038)</t>
  </si>
  <si>
    <t>Ukupno smanjenje novčanog tijeka (014 – 013 + 026 – 025 + 038 – 037)</t>
  </si>
  <si>
    <t xml:space="preserve">    6. Predujmovi za materijalnu imovinu</t>
  </si>
  <si>
    <t xml:space="preserve">    7. Materijalna imovina u pripremi</t>
  </si>
  <si>
    <t xml:space="preserve">    8. Ostala materijalna imovina</t>
  </si>
  <si>
    <t xml:space="preserve">    9. Ulaganje u nekretnine</t>
  </si>
  <si>
    <t xml:space="preserve">     1. Udjeli (dionice) kod povezanih poduzetnika</t>
  </si>
  <si>
    <t xml:space="preserve">     2. Dani zajmovi povezanim poduzetnicima</t>
  </si>
  <si>
    <t xml:space="preserve">     3. Sudjelujući interesi (udjeli)</t>
  </si>
  <si>
    <t xml:space="preserve">     7. Ostala dugotrajna financijska imovina </t>
  </si>
  <si>
    <t xml:space="preserve">     1. Potraživanja od povezanih poduzetnika</t>
  </si>
  <si>
    <t xml:space="preserve">     2. Potraživanja po osnovi prodaje na kredit</t>
  </si>
  <si>
    <t xml:space="preserve">     3. Ostala potraživanja</t>
  </si>
  <si>
    <t xml:space="preserve">     4. Zajmovi dani poduzetnicima u kojima postoje sudjelujući interesi</t>
  </si>
  <si>
    <t xml:space="preserve">     5. Ulaganja u vrijednosne papire</t>
  </si>
  <si>
    <t xml:space="preserve">     6. Dani zajmovi, depoziti i slično</t>
  </si>
  <si>
    <t xml:space="preserve">   3. Gotovi proizvodi</t>
  </si>
  <si>
    <t xml:space="preserve">   4. Trgovačka roba</t>
  </si>
  <si>
    <t xml:space="preserve">   5. Predujmovi za zalihe</t>
  </si>
  <si>
    <t xml:space="preserve">   6. Dugotrajna imovina namijenjena prodaji</t>
  </si>
  <si>
    <t xml:space="preserve">   7. Biološka imovina</t>
  </si>
  <si>
    <t>F)  IZVANBILANČNI ZAPISI</t>
  </si>
  <si>
    <t xml:space="preserve">     8. Ostale dugoročne obveze</t>
  </si>
  <si>
    <t xml:space="preserve">     9. Odgođena porezna obveza</t>
  </si>
  <si>
    <t xml:space="preserve">     7. Obveze prema poduzetnicima u kojima postoje sudjelujući interesi</t>
  </si>
  <si>
    <t xml:space="preserve">     8. Obveze prema zaposlenicima</t>
  </si>
  <si>
    <t xml:space="preserve">     9. Obveze za poreze, doprinose i slična davanja</t>
  </si>
  <si>
    <t xml:space="preserve">   11. Obveze po osnovi dugotrajne imovine namijenjene prodaji</t>
  </si>
  <si>
    <t xml:space="preserve">   12. Ostale kratkoročne obveze</t>
  </si>
  <si>
    <t xml:space="preserve">   10. Obveze s osnove udjela u rezultatu</t>
  </si>
  <si>
    <t>I. ZALIHE (036 do 042)</t>
  </si>
  <si>
    <t>II. POTRAŽIVANJA (044 do 049)</t>
  </si>
  <si>
    <t>III. KRATKOTRAJNA FINANCIJSKA IMOVINA (051 do 057)</t>
  </si>
  <si>
    <t xml:space="preserve">   2. Ostali poslovni prihodi</t>
  </si>
  <si>
    <t xml:space="preserve">    1. Promjene vrijednosti zaliha proizvodnje u tijeku i gotovih proizvoda</t>
  </si>
  <si>
    <t xml:space="preserve">   4. Amortizacija</t>
  </si>
  <si>
    <t xml:space="preserve">   5. Ostali troškovi</t>
  </si>
  <si>
    <t xml:space="preserve">   7. Rezerviranja</t>
  </si>
  <si>
    <t xml:space="preserve">   1. Izdaci za razvoj</t>
  </si>
  <si>
    <t xml:space="preserve">   3. Goodwill</t>
  </si>
  <si>
    <t xml:space="preserve">   1. Novčani izdaci za kupnju dugotrajne materijalne i nematerijalne imovine</t>
  </si>
  <si>
    <t xml:space="preserve">   2. Novčani izdaci za stjecanje vlasničkih i dužničkih financijskih instrumenata</t>
  </si>
  <si>
    <t xml:space="preserve">   1. Sirovine i materijal</t>
  </si>
  <si>
    <t xml:space="preserve">   2. Proizvodnja u tijeku</t>
  </si>
  <si>
    <t xml:space="preserve">     1. Rezerviranja za mirovine, otpremnine i slične obveze</t>
  </si>
  <si>
    <t xml:space="preserve">     2. Rezerviranja za porezne obveze</t>
  </si>
  <si>
    <t xml:space="preserve">     3. Druga rezerviranja</t>
  </si>
  <si>
    <t xml:space="preserve">     1. Obveze prema povezanim poduzetnicima</t>
  </si>
  <si>
    <t>3. Vlastite dionice i udjeli (odbitna stavka)</t>
  </si>
  <si>
    <t>4. Statutarne rezerve</t>
  </si>
  <si>
    <t>5. Ostale rezerve</t>
  </si>
  <si>
    <t>IV. REVALORIZACIJSKE REZERVE</t>
  </si>
  <si>
    <t xml:space="preserve">       a) dugotrajne imovine (osim financijske imovine)</t>
  </si>
  <si>
    <t xml:space="preserve">       b) kratkotrajne imovine (osim financijske imovine)</t>
  </si>
  <si>
    <t xml:space="preserve">     3. Dio prihoda od pridruženih poduzetnika i sudjelujućih interesa</t>
  </si>
  <si>
    <t xml:space="preserve">     5. Ostali financijski prihodi</t>
  </si>
  <si>
    <t>I. TEMELJNI (UPISANI) KAPITAL</t>
  </si>
  <si>
    <t>II. KAPITALNE REZERVE</t>
  </si>
  <si>
    <t>III. REZERVE IZ DOBITI (066+067-068+069+070)</t>
  </si>
  <si>
    <t>1. Zakonske rezerve</t>
  </si>
  <si>
    <t>2. Rezerve za vlastite dionice</t>
  </si>
  <si>
    <t xml:space="preserve">        a) Troškovi sirovina i materijala</t>
  </si>
  <si>
    <t xml:space="preserve">        b) Troškovi prodane robe</t>
  </si>
  <si>
    <t>Prethodna godina</t>
  </si>
  <si>
    <t>Tekuća godina</t>
  </si>
  <si>
    <t xml:space="preserve">   1. Prihodi od prodaje</t>
  </si>
  <si>
    <t>BILANCA</t>
  </si>
  <si>
    <t>RAČUN DOBITI I GUBITKA</t>
  </si>
  <si>
    <t xml:space="preserve">     2. Kamate, tečajne razlike, dividende, slični prihodi iz odnosa s
          nepovezanim poduzetnicima i drugim osobama</t>
  </si>
  <si>
    <t>NOVČANI TIJEK OD POSLOVNIH AKTIVNOSTI</t>
  </si>
  <si>
    <t>I. Ukupno povećanje novčanog tijeka od poslovnih aktivnosti (001 do 006)</t>
  </si>
  <si>
    <t>II. Ukupno smanjenje novčanog tijeka od poslovnih aktivnosti (008 do 011)</t>
  </si>
  <si>
    <t>NOVČANI TIJEK OD INVESTICIJSKIH AKTIVNOSTI</t>
  </si>
  <si>
    <t>NOVČANI TIJEK OD FINANCIJSKIH AKTIVNOSTI</t>
  </si>
  <si>
    <t>Novac i novčani ekvivalenti na početku razdoblja</t>
  </si>
  <si>
    <t>IZVJEŠTAJ O NOVČANOM TIJEKU - Indirektna metoda</t>
  </si>
  <si>
    <t>III. Ukupno novčani primici od investicijskih aktivnosti (015 do 019)</t>
  </si>
  <si>
    <t>1. Zadržana dobit</t>
  </si>
  <si>
    <t>2. Preneseni gubitak</t>
  </si>
  <si>
    <t>1. Dobit poslovne godine</t>
  </si>
  <si>
    <t>2. Gubitak poslovne godine</t>
  </si>
  <si>
    <t>VII. MANJINSKI INTERES</t>
  </si>
  <si>
    <t xml:space="preserve">   1. Novčani primici od izdavanja vlasničkih i dužničkih financijskih instrumenata</t>
  </si>
  <si>
    <t>Povećanje  novca i novčanih ekvivalenata</t>
  </si>
  <si>
    <t>Smanjenje novca i novčanih ekvivalenata</t>
  </si>
  <si>
    <t>Novac i novčani ekvivalenti na kraju razdoblja</t>
  </si>
  <si>
    <t xml:space="preserve">   1. Novčani primici od prodaje dugotrajne materijalne i nematerijalne imovine</t>
  </si>
  <si>
    <t xml:space="preserve">   2. Novčani primici od prodaje vlasničkih i dužničkih instrumenata</t>
  </si>
  <si>
    <t xml:space="preserve">   3. Novčani primici od kamata</t>
  </si>
  <si>
    <t xml:space="preserve">   4. Novčani primici od dividendi</t>
  </si>
  <si>
    <t xml:space="preserve">   5. Ostali novčani primici od investicijskih aktivnosti</t>
  </si>
  <si>
    <t xml:space="preserve">     8.  Ulaganja koja se obračunavaju metodom udjela</t>
  </si>
  <si>
    <t>IV. POTRAŽIVANJA (030 do 032)</t>
  </si>
  <si>
    <t>V. ODGOĐENA POREZNA IMOVINA</t>
  </si>
  <si>
    <t>A) KAPITAL I REZERVE</t>
  </si>
  <si>
    <t>XIV. DOBIT ILI GUBITAK RAZDOBLJA</t>
  </si>
  <si>
    <t>VI. SVEOBUHVATNA DOBIT ILI GUBITAK RAZDOBLJA</t>
  </si>
  <si>
    <t>IZVJEŠTAJ O OSTALOJ SVEOBUHVATNOJ DOBITI (popunjava poduzetnik obveznik primjene MSFI-a)</t>
  </si>
  <si>
    <t>III. DUGOTRAJNA FINANCIJSKA IMOVINA (021 do 028)</t>
  </si>
  <si>
    <t xml:space="preserve">  1. Dobit razdoblja (149-151)</t>
  </si>
  <si>
    <r>
      <t>IV. NETO OSTALA SVEOBUHVATNA DOBIT ILI GUBITAK
      RAZDOBLJA</t>
    </r>
    <r>
      <rPr>
        <sz val="9"/>
        <rFont val="Arial"/>
        <family val="2"/>
        <charset val="238"/>
      </rPr>
      <t xml:space="preserve"> (158-166)</t>
    </r>
  </si>
  <si>
    <t>V. SVEOBUHVATNA DOBIT ILI GUBITAK RAZDOBLJA (157+167)</t>
  </si>
  <si>
    <t xml:space="preserve">V.    UDIO U DOBITI OD PRIDRUŽENIH PODUZETNIKA </t>
  </si>
  <si>
    <t xml:space="preserve">VI.   UDIO U GUBITKU OD PRIDRUŽENIH PODUZETNIKA </t>
  </si>
  <si>
    <t xml:space="preserve">   1. Potraživanja od povezanih poduzetnika</t>
  </si>
  <si>
    <t xml:space="preserve">   2. Potraživanja od kupaca</t>
  </si>
  <si>
    <t xml:space="preserve">   3. Potraživanja od sudjelujućih poduzetnika </t>
  </si>
  <si>
    <t xml:space="preserve">   4. Potraživanja od zaposlenika i članova poduzetnika</t>
  </si>
  <si>
    <t>I. DOBIT ILI GUBITAK RAZDOBLJA (= 152)</t>
  </si>
  <si>
    <t>I. NEMATERIJALNA IMOVINA (004 do 009)</t>
  </si>
  <si>
    <t>II. MATERIJALNA IMOVINA (011 do 019)</t>
  </si>
  <si>
    <t>IV. NOVAC U BANCI I BLAGAJNI</t>
  </si>
  <si>
    <t xml:space="preserve">   4. Predujmovi za nabavu nematerijalne imovine</t>
  </si>
  <si>
    <t xml:space="preserve">   5. Nematerijalna imovina u pripremi</t>
  </si>
  <si>
    <t xml:space="preserve">   6. Ostala nematerijalna imovina</t>
  </si>
  <si>
    <t xml:space="preserve">    1. Zemljište</t>
  </si>
  <si>
    <t xml:space="preserve">    3. Postrojenja i oprema </t>
  </si>
  <si>
    <t>XII.  POREZ NA DOBIT</t>
  </si>
  <si>
    <t xml:space="preserve">  1. Dobit prije oporezivanja (146-147)</t>
  </si>
  <si>
    <t xml:space="preserve">  2. Gubitak prije oporezivanja (147-146)</t>
  </si>
  <si>
    <t xml:space="preserve">  2. Gubitak razdoblja (151-148)</t>
  </si>
  <si>
    <r>
      <t xml:space="preserve">II. OSTALA SVEOBUHVATNA DOBIT/GUBITAK PRIJE POREZA </t>
    </r>
    <r>
      <rPr>
        <sz val="9"/>
        <rFont val="Arial"/>
        <family val="2"/>
        <charset val="238"/>
      </rPr>
      <t>(159 do 165)</t>
    </r>
  </si>
  <si>
    <t>III. POREZ NA OSTALU SVEOBUHVATNU DOBIT RAZDOBLJA</t>
  </si>
  <si>
    <t xml:space="preserve">     4. Nerealizirani dobici (prihodi) od financijske imovine</t>
  </si>
  <si>
    <t xml:space="preserve">    3. Nerealizirani gubici (rashodi) od financijske imovine</t>
  </si>
  <si>
    <t>VII.  IZVANREDNI - OSTALI PRIHODI</t>
  </si>
  <si>
    <t>VIII. IZVANREDNI - OSTALI RASHODI</t>
  </si>
  <si>
    <t xml:space="preserve">     1. Kamate, tečajne razlike, dividende i slični prihodi iz odnosa s
         povezanim poduzetnicima</t>
  </si>
  <si>
    <t xml:space="preserve">    1. Tečajne razlike iz preračuna inozemnog poslovanja</t>
  </si>
  <si>
    <t xml:space="preserve">    2. Promjene revalorizacijskih rezervi dugotrajne materijalne i
         nematerijalne imovine</t>
  </si>
  <si>
    <t xml:space="preserve">    4. Dobit ili gubitak s osnove učinkovite zaštite novčanog toka</t>
  </si>
  <si>
    <t xml:space="preserve">    5. Dobit ili gubitak s osnove učinkovite zaštite neto ulaganja u inozemstvu</t>
  </si>
  <si>
    <t xml:space="preserve">    6. Udio u ostaloj sveobuhvatnoj dobiti/gubitku pridruženih poduzetnika</t>
  </si>
  <si>
    <t xml:space="preserve">    7. Aktuarski dobici/gubici po planovima definiranih primanja</t>
  </si>
  <si>
    <t>1. Pripisana imateljima kapitala matice</t>
  </si>
  <si>
    <t>2. Pripisana manjinskom interesu</t>
  </si>
  <si>
    <t>V. ZADRŽANA DOBIT ILI PRENESENI GUBITAK (073-074)</t>
  </si>
  <si>
    <t>VI. DOBIT ILI GUBITAK POSLOVNE GODINE (076-077)</t>
  </si>
  <si>
    <t xml:space="preserve">     3. Sudjelujući interesi (udjeli) </t>
  </si>
  <si>
    <t xml:space="preserve">     2. Obveze za zajmove, depozite i slično</t>
  </si>
  <si>
    <t xml:space="preserve">     4. Obveze za predujmove</t>
  </si>
  <si>
    <t xml:space="preserve">     5. Obveze prema dobavljačima</t>
  </si>
  <si>
    <t xml:space="preserve">     6. Obveze po vrijednosnim papirima</t>
  </si>
  <si>
    <t xml:space="preserve">    2. Građevinski objekti</t>
  </si>
  <si>
    <t>Prilog 1.</t>
  </si>
  <si>
    <t>Razdoblje izvještavanja:</t>
  </si>
  <si>
    <t>do</t>
  </si>
  <si>
    <t>Matični broj (MB):</t>
  </si>
  <si>
    <t>Matični broj subjekta (MBS):</t>
  </si>
  <si>
    <t>Osobni identifikacijski broj (OIB):</t>
  </si>
  <si>
    <t>Tvrtka izdavatelja:</t>
  </si>
  <si>
    <t>Poštanski broj i mjesto:</t>
  </si>
  <si>
    <t>Ulica i kućni broj:</t>
  </si>
  <si>
    <t>Adresa e-pošte:</t>
  </si>
  <si>
    <t>Internet adresa:</t>
  </si>
  <si>
    <t>Šifra i naziv općine/grada:</t>
  </si>
  <si>
    <t>Šifra i naziv županije:</t>
  </si>
  <si>
    <t>Broj zaposlenih:</t>
  </si>
  <si>
    <t>Konsolidirani izvještaj:</t>
  </si>
  <si>
    <t>Šifra NKD-a:</t>
  </si>
  <si>
    <t>Tvrtke subjekata konsolidacije (prema MSFI):</t>
  </si>
  <si>
    <t>Sjedište:</t>
  </si>
  <si>
    <t>MB:</t>
  </si>
  <si>
    <t>Knjigovodstveni servis:</t>
  </si>
  <si>
    <t>Osoba za kontakt:</t>
  </si>
  <si>
    <t>(unosi se samo prezime i ime osobe za kontakt)</t>
  </si>
  <si>
    <t>Telefon:</t>
  </si>
  <si>
    <t>Telefaks:</t>
  </si>
  <si>
    <t>Prezime i ime:</t>
  </si>
  <si>
    <t>(osoba ovlaštene za zastupanje)</t>
  </si>
  <si>
    <t xml:space="preserve">Dokumentacija za objavu: </t>
  </si>
  <si>
    <t/>
  </si>
  <si>
    <t>M.P.</t>
  </si>
  <si>
    <t>(potpis osobe ovlaštene za zastupanje)</t>
  </si>
  <si>
    <r>
      <t xml:space="preserve">AOP
</t>
    </r>
    <r>
      <rPr>
        <b/>
        <sz val="7"/>
        <rFont val="Arial"/>
        <family val="2"/>
        <charset val="238"/>
      </rPr>
      <t>oznaka</t>
    </r>
  </si>
  <si>
    <r>
      <t xml:space="preserve">AOP
</t>
    </r>
    <r>
      <rPr>
        <b/>
        <sz val="8"/>
        <rFont val="Arial"/>
        <family val="2"/>
        <charset val="238"/>
      </rPr>
      <t>oznaka</t>
    </r>
  </si>
  <si>
    <t>Bilješke uz financijske izvještaje</t>
  </si>
  <si>
    <t>IZVJEŠTAJ O PROMJENAMA KAPITALA</t>
  </si>
  <si>
    <t>za razdoblje od</t>
  </si>
  <si>
    <t>3</t>
  </si>
  <si>
    <t>4</t>
  </si>
  <si>
    <t xml:space="preserve">  1. Upisani kapital</t>
  </si>
  <si>
    <t xml:space="preserve">  2. Kapitalne rezerve</t>
  </si>
  <si>
    <t xml:space="preserve">  3. Rezerve iz dobiti</t>
  </si>
  <si>
    <t xml:space="preserve">  4. Zadržana dobit ili preneseni gubitak</t>
  </si>
  <si>
    <t xml:space="preserve">  5. Dobit ili gubitak tekuće godine</t>
  </si>
  <si>
    <t xml:space="preserve">  6. Revalorizacija dugotrajne materijalne imovine</t>
  </si>
  <si>
    <t xml:space="preserve">  7. Revalorizacija nematerijalne imovine</t>
  </si>
  <si>
    <t xml:space="preserve">  8. Revalorizacija financijske imovine raspoložive za prodaju</t>
  </si>
  <si>
    <t xml:space="preserve">  9. Ostala revalorizacija</t>
  </si>
  <si>
    <t>10. Ukupno kapital i rezerve (AOP 001 do 009)</t>
  </si>
  <si>
    <t>11. Tečajne razlike s naslova neto ulaganja u inozemno poslovanje</t>
  </si>
  <si>
    <t>12. Tekući i odgođeni porezi (dio)</t>
  </si>
  <si>
    <t>13. Zaštita novčanog tijeka</t>
  </si>
  <si>
    <t>14. Promjene računovodstvenih politika</t>
  </si>
  <si>
    <t>15. Ispravak značajnih pogrešaka prethodnog razdoblja</t>
  </si>
  <si>
    <t>16. Ostale promjene kapitala</t>
  </si>
  <si>
    <t>17. Ukupno povećanje ili smanjenje kapitala (AOP 011 do 016)</t>
  </si>
  <si>
    <t>17 a. Pripisano imateljima kapitala matice</t>
  </si>
  <si>
    <t>17 b. Pripisano manjinskom interesu</t>
  </si>
  <si>
    <t>Stavke koje umanjuju kapital upisuju se s negativnim predznakom 
Podaci pod AOP oznakama 001 do 009 upisuju se kao stanje na datum bilance</t>
  </si>
  <si>
    <r>
      <t xml:space="preserve">AOP
</t>
    </r>
    <r>
      <rPr>
        <b/>
        <sz val="8"/>
        <rFont val="Arial"/>
        <charset val="238"/>
      </rPr>
      <t>oznaka</t>
    </r>
  </si>
  <si>
    <t>1. Financijski izvjštaji (bilanca, račun dobiti i gubitka, izvještaj o novčanom tijeku, izvještaj o promjenama</t>
  </si>
  <si>
    <t xml:space="preserve">  kapitala i bilješke uz financijske izvještaje)</t>
  </si>
  <si>
    <t>2. Međuizvještaj poslovodstva,</t>
  </si>
  <si>
    <t>3. Izjavu osoba odgovornih za sastavljanje izvještaja izdavatelja.</t>
  </si>
  <si>
    <r>
      <t>DODATAK BILANCI</t>
    </r>
    <r>
      <rPr>
        <b/>
        <sz val="8"/>
        <rFont val="Arial"/>
        <family val="2"/>
        <charset val="238"/>
      </rPr>
      <t xml:space="preserve"> (popunjava poduzetnik koji sastavlja konsolidirani financijski izvještaj)</t>
    </r>
  </si>
  <si>
    <t>Napomena 1.: Dodatak bilanci popunjavaju poduzetnici koji sastavljaju konsolidirane financijske izvještaje.</t>
  </si>
  <si>
    <t>DODATAK RDG-u (popunjava poduzetnik koji sastavlja konsolidirani financijski izvještaj)</t>
  </si>
  <si>
    <t>DODATAK Izvještaju o  ostaloj sveobuhvatnoj dobiti (popunjava poduzetnik koji sastavlja konsolidirani financijski izvještaj)</t>
  </si>
  <si>
    <t>Kumulativno</t>
  </si>
  <si>
    <t>Tromjesečje</t>
  </si>
  <si>
    <t>Tromjesečni financijski izvještaj poduzetnika TFI-POD</t>
  </si>
  <si>
    <t>(krajem izvještajnog razdoblja)</t>
  </si>
  <si>
    <t>Prethodno razdoblje</t>
  </si>
  <si>
    <t>Tekuće razdoblje</t>
  </si>
  <si>
    <t>B)  DUGOTRAJNA IMOVINA (003+010+020+029+033)</t>
  </si>
  <si>
    <t>C)  KRATKOTRAJNA IMOVINA (035+043+050+058)</t>
  </si>
  <si>
    <t>E)  UKUPNO AKTIVA (001+002+034+059)</t>
  </si>
  <si>
    <t>A)  KAPITAL I REZERVE (063+064+065+071+072+075+078)</t>
  </si>
  <si>
    <t>B)  REZERVIRANJA (080 do 082)</t>
  </si>
  <si>
    <t>C)  DUGOROČNE OBVEZE (084 do 092)</t>
  </si>
  <si>
    <t>F) UKUPNO – PASIVA (062+079+083+093+106)</t>
  </si>
  <si>
    <t>stanje na dan 30..06.2011.</t>
  </si>
  <si>
    <t>Obveznik: GRUPA AD PLASTIK</t>
  </si>
  <si>
    <t>u razdoblju 01.01.2011. do 30.06.2011.</t>
  </si>
  <si>
    <t>I. POSLOVNI PRIHODI (112+113)</t>
  </si>
  <si>
    <t>II. POSLOVNI RASHODI (115+116+120+124+125+126+129+130)</t>
  </si>
  <si>
    <t xml:space="preserve">   6. Vrijednosno usklađivanje (127+128)</t>
  </si>
  <si>
    <t>III. FINANCIJSKI PRIHODI (132 do 136)</t>
  </si>
  <si>
    <t>IV. FINANCIJSKI RASHODI (138 do 141)</t>
  </si>
  <si>
    <t>IX.  UKUPNI PRIHODI (111+131+142 + 144)</t>
  </si>
  <si>
    <t>X.   UKUPNI RASHODI (114+137+143 + 145)</t>
  </si>
  <si>
    <t>XI.  DOBIT ILI GUBITAK PRIJE OPOREZIVANJA (146-147)</t>
  </si>
  <si>
    <t>XIII. DOBIT ILI GUBITAK RAZDOBLJA (148-151)</t>
  </si>
  <si>
    <t>01.01.2011.</t>
  </si>
  <si>
    <t>30.06.2011.</t>
  </si>
  <si>
    <t>03440494</t>
  </si>
  <si>
    <t>060007090</t>
  </si>
  <si>
    <t>48351740621</t>
  </si>
  <si>
    <t>AD PLASTIK d.d.</t>
  </si>
  <si>
    <t>Matoševa 8</t>
  </si>
  <si>
    <t>Solin</t>
  </si>
  <si>
    <t>adplastik@adplastik.hr</t>
  </si>
  <si>
    <t>www.adplastik.hr</t>
  </si>
  <si>
    <t>Splitsko-dalmatinska</t>
  </si>
  <si>
    <t>ZAO PHR</t>
  </si>
  <si>
    <t>AD PLASTIK d.o.o.</t>
  </si>
  <si>
    <t>ZAO ADP LUGA</t>
  </si>
  <si>
    <t>Solin, Hrvatska</t>
  </si>
  <si>
    <t>Samara, Ruska Federacija</t>
  </si>
  <si>
    <t>Novo Mesto, Slovenija</t>
  </si>
  <si>
    <t>Luga, Ruska Federacija</t>
  </si>
  <si>
    <t>103630022193</t>
  </si>
  <si>
    <t>1214985000</t>
  </si>
  <si>
    <t>107471000032</t>
  </si>
  <si>
    <t>Marica Jakelić</t>
  </si>
  <si>
    <t>021/206-660</t>
  </si>
  <si>
    <t>021/206-669</t>
  </si>
  <si>
    <t>marica.jakelic@adplastik.hr</t>
  </si>
  <si>
    <t>Katija Klepo</t>
  </si>
  <si>
    <t>1. AOP 024 Povećani zajmovi dani poduzetnicima u kojima postoje sudjelujući interesi rezultat su povećanja kreditiranja povezanog društva FADP Rusija
2. AOP 039 Trgovačka roba sadrži vrijednost alata za poznatog kupca 
3. AOP 046 Potraživanja od sudjelujućih interesa uključuju dividendu od EURO APS-a
4. AOP 112 i 113 - Razlog manjih prihoda i rashoda je preseljenje proizvodnje iz povezanog društva ADP Luga Rusija u pridruženo društvo FADP Rusija čija se poslovna izvješća uključuju metodom udjela sukladno MRS 27 i 28.
5. AOP 132 U tekućem razdoblju nije bilo značajnih tečajnih fluktuacija kao u prethodnom razdoblju.</t>
  </si>
  <si>
    <t>2932</t>
  </si>
  <si>
    <t>DA</t>
  </si>
</sst>
</file>

<file path=xl/styles.xml><?xml version="1.0" encoding="utf-8"?>
<styleSheet xmlns="http://schemas.openxmlformats.org/spreadsheetml/2006/main">
  <numFmts count="1">
    <numFmt numFmtId="164" formatCode="000"/>
  </numFmts>
  <fonts count="28">
    <font>
      <sz val="10"/>
      <name val="Arial"/>
      <charset val="238"/>
    </font>
    <font>
      <sz val="10"/>
      <name val="Arial"/>
      <charset val="238"/>
    </font>
    <font>
      <sz val="8"/>
      <name val="Arial"/>
      <family val="2"/>
      <charset val="238"/>
    </font>
    <font>
      <sz val="8"/>
      <name val="Arial"/>
      <charset val="238"/>
    </font>
    <font>
      <b/>
      <sz val="9"/>
      <name val="Arial"/>
      <family val="2"/>
      <charset val="238"/>
    </font>
    <font>
      <sz val="9"/>
      <name val="Arial"/>
      <family val="2"/>
      <charset val="238"/>
    </font>
    <font>
      <u/>
      <sz val="10"/>
      <color indexed="12"/>
      <name val="Arial"/>
      <charset val="238"/>
    </font>
    <font>
      <sz val="9"/>
      <name val="Arial"/>
      <charset val="238"/>
    </font>
    <font>
      <b/>
      <sz val="8"/>
      <name val="Arial"/>
      <family val="2"/>
      <charset val="238"/>
    </font>
    <font>
      <b/>
      <sz val="10"/>
      <name val="Arial"/>
      <family val="2"/>
      <charset val="238"/>
    </font>
    <font>
      <sz val="8"/>
      <color indexed="16"/>
      <name val="Arial"/>
      <family val="2"/>
      <charset val="238"/>
    </font>
    <font>
      <sz val="10"/>
      <color indexed="8"/>
      <name val="ARIAL"/>
      <charset val="1"/>
    </font>
    <font>
      <b/>
      <sz val="12"/>
      <name val="Arial"/>
      <family val="2"/>
      <charset val="238"/>
    </font>
    <font>
      <b/>
      <sz val="12"/>
      <name val="Arial Rounded MT Bold"/>
      <family val="2"/>
    </font>
    <font>
      <b/>
      <sz val="9"/>
      <name val="Arial Rounded MT Bold"/>
      <family val="2"/>
    </font>
    <font>
      <sz val="9"/>
      <color indexed="8"/>
      <name val="Arial"/>
      <charset val="238"/>
    </font>
    <font>
      <sz val="10"/>
      <name val="Arial"/>
      <family val="2"/>
      <charset val="238"/>
    </font>
    <font>
      <b/>
      <sz val="7"/>
      <name val="Arial"/>
      <family val="2"/>
      <charset val="238"/>
    </font>
    <font>
      <sz val="11"/>
      <name val="Arial"/>
      <charset val="238"/>
    </font>
    <font>
      <sz val="12"/>
      <name val="Arial"/>
      <charset val="238"/>
    </font>
    <font>
      <b/>
      <sz val="12"/>
      <name val="Arial"/>
      <charset val="238"/>
    </font>
    <font>
      <b/>
      <sz val="10"/>
      <name val="Arial"/>
      <charset val="238"/>
    </font>
    <font>
      <b/>
      <sz val="9"/>
      <name val="Arial"/>
      <charset val="238"/>
    </font>
    <font>
      <b/>
      <sz val="8"/>
      <name val="Arial"/>
      <charset val="238"/>
    </font>
    <font>
      <b/>
      <sz val="9"/>
      <color indexed="8"/>
      <name val="Arial"/>
      <family val="2"/>
      <charset val="238"/>
    </font>
    <font>
      <b/>
      <sz val="10"/>
      <color indexed="8"/>
      <name val="Arial"/>
      <family val="2"/>
      <charset val="238"/>
    </font>
    <font>
      <sz val="8"/>
      <color indexed="8"/>
      <name val="Arial"/>
      <family val="2"/>
      <charset val="238"/>
    </font>
    <font>
      <u/>
      <sz val="10"/>
      <color indexed="12"/>
      <name val="Arial"/>
      <family val="2"/>
      <charset val="238"/>
    </font>
  </fonts>
  <fills count="2">
    <fill>
      <patternFill patternType="none"/>
    </fill>
    <fill>
      <patternFill patternType="gray125"/>
    </fill>
  </fills>
  <borders count="37">
    <border>
      <left/>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bottom/>
      <diagonal/>
    </border>
    <border>
      <left/>
      <right/>
      <top style="thin">
        <color indexed="64"/>
      </top>
      <bottom/>
      <diagonal/>
    </border>
    <border>
      <left/>
      <right/>
      <top/>
      <bottom style="medium">
        <color indexed="64"/>
      </bottom>
      <diagonal/>
    </border>
    <border>
      <left/>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hair">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top/>
      <bottom style="hair">
        <color indexed="64"/>
      </bottom>
      <diagonal/>
    </border>
  </borders>
  <cellStyleXfs count="5">
    <xf numFmtId="0" fontId="0" fillId="0" borderId="0"/>
    <xf numFmtId="0" fontId="6" fillId="0" borderId="0" applyNumberFormat="0" applyFill="0" applyBorder="0" applyAlignment="0" applyProtection="0">
      <alignment vertical="top"/>
      <protection locked="0"/>
    </xf>
    <xf numFmtId="0" fontId="11" fillId="0" borderId="0">
      <alignment vertical="top"/>
    </xf>
    <xf numFmtId="0" fontId="7" fillId="0" borderId="0"/>
    <xf numFmtId="0" fontId="11" fillId="0" borderId="0">
      <alignment vertical="top"/>
    </xf>
  </cellStyleXfs>
  <cellXfs count="284">
    <xf numFmtId="0" fontId="0" fillId="0" borderId="0" xfId="0"/>
    <xf numFmtId="164" fontId="4" fillId="0" borderId="1" xfId="0" applyNumberFormat="1" applyFont="1" applyFill="1" applyBorder="1" applyAlignment="1">
      <alignment horizontal="center" vertical="center"/>
    </xf>
    <xf numFmtId="164" fontId="4" fillId="0" borderId="2" xfId="0" applyNumberFormat="1" applyFont="1" applyFill="1" applyBorder="1" applyAlignment="1">
      <alignment horizontal="center" vertical="center"/>
    </xf>
    <xf numFmtId="164" fontId="4" fillId="0" borderId="3" xfId="0" applyNumberFormat="1" applyFont="1" applyFill="1" applyBorder="1" applyAlignment="1">
      <alignment horizontal="center" vertical="center"/>
    </xf>
    <xf numFmtId="164" fontId="4" fillId="0" borderId="4" xfId="0" applyNumberFormat="1" applyFont="1" applyFill="1" applyBorder="1" applyAlignment="1">
      <alignment horizontal="center" vertical="center"/>
    </xf>
    <xf numFmtId="3" fontId="2" fillId="0" borderId="5" xfId="0" applyNumberFormat="1" applyFont="1" applyFill="1" applyBorder="1" applyAlignment="1" applyProtection="1">
      <alignment vertical="center"/>
      <protection locked="0"/>
    </xf>
    <xf numFmtId="3" fontId="2" fillId="0" borderId="1" xfId="0" applyNumberFormat="1" applyFont="1" applyFill="1" applyBorder="1" applyAlignment="1" applyProtection="1">
      <alignment vertical="center"/>
      <protection locked="0"/>
    </xf>
    <xf numFmtId="3" fontId="2" fillId="0" borderId="4" xfId="0" applyNumberFormat="1" applyFont="1" applyFill="1" applyBorder="1" applyAlignment="1" applyProtection="1">
      <alignment vertical="center"/>
      <protection locked="0"/>
    </xf>
    <xf numFmtId="164" fontId="4" fillId="0" borderId="6" xfId="0" applyNumberFormat="1" applyFont="1" applyFill="1" applyBorder="1" applyAlignment="1">
      <alignment horizontal="center" vertical="center"/>
    </xf>
    <xf numFmtId="0" fontId="7" fillId="0" borderId="0" xfId="2" applyFont="1" applyAlignment="1"/>
    <xf numFmtId="0" fontId="1" fillId="0" borderId="0" xfId="2" applyFont="1" applyAlignment="1"/>
    <xf numFmtId="0" fontId="7" fillId="0" borderId="7" xfId="2" applyFont="1" applyFill="1" applyBorder="1" applyAlignment="1" applyProtection="1">
      <alignment horizontal="center" vertical="center"/>
      <protection locked="0" hidden="1"/>
    </xf>
    <xf numFmtId="0" fontId="4" fillId="0" borderId="0" xfId="2" applyFont="1" applyFill="1" applyBorder="1" applyAlignment="1" applyProtection="1">
      <alignment horizontal="left" vertical="center"/>
      <protection hidden="1"/>
    </xf>
    <xf numFmtId="0" fontId="5" fillId="0" borderId="0" xfId="2" applyFont="1" applyFill="1" applyBorder="1" applyAlignment="1" applyProtection="1">
      <alignment vertical="center"/>
      <protection hidden="1"/>
    </xf>
    <xf numFmtId="0" fontId="5" fillId="0" borderId="0" xfId="2" applyFont="1" applyFill="1" applyBorder="1" applyAlignment="1" applyProtection="1">
      <alignment horizontal="center" vertical="center" wrapText="1"/>
      <protection hidden="1"/>
    </xf>
    <xf numFmtId="0" fontId="7" fillId="0" borderId="0" xfId="2" applyFont="1" applyBorder="1" applyAlignment="1" applyProtection="1">
      <protection hidden="1"/>
    </xf>
    <xf numFmtId="0" fontId="14" fillId="0" borderId="0" xfId="2" applyFont="1" applyBorder="1" applyAlignment="1" applyProtection="1">
      <alignment horizontal="right" vertical="center" wrapText="1"/>
      <protection hidden="1"/>
    </xf>
    <xf numFmtId="0" fontId="14" fillId="0" borderId="0" xfId="2" applyNumberFormat="1" applyFont="1" applyFill="1" applyBorder="1" applyAlignment="1" applyProtection="1">
      <alignment horizontal="right" vertical="center" shrinkToFit="1"/>
      <protection locked="0" hidden="1"/>
    </xf>
    <xf numFmtId="0" fontId="14" fillId="0" borderId="0" xfId="2" applyFont="1" applyFill="1" applyBorder="1" applyAlignment="1" applyProtection="1">
      <alignment horizontal="left" vertical="center"/>
      <protection hidden="1"/>
    </xf>
    <xf numFmtId="0" fontId="7" fillId="0" borderId="0" xfId="2" applyFont="1" applyBorder="1" applyAlignment="1" applyProtection="1">
      <alignment horizontal="left"/>
      <protection hidden="1"/>
    </xf>
    <xf numFmtId="0" fontId="7" fillId="0" borderId="0" xfId="2" applyFont="1" applyBorder="1" applyAlignment="1" applyProtection="1">
      <alignment vertical="top"/>
      <protection hidden="1"/>
    </xf>
    <xf numFmtId="0" fontId="7" fillId="0" borderId="0" xfId="2" applyFont="1" applyBorder="1" applyAlignment="1" applyProtection="1">
      <alignment horizontal="right"/>
      <protection hidden="1"/>
    </xf>
    <xf numFmtId="0" fontId="4" fillId="0" borderId="0" xfId="2" applyFont="1" applyFill="1" applyBorder="1" applyAlignment="1" applyProtection="1">
      <alignment horizontal="right" vertical="center"/>
      <protection locked="0" hidden="1"/>
    </xf>
    <xf numFmtId="0" fontId="5" fillId="0" borderId="0" xfId="2" applyFont="1" applyBorder="1" applyAlignment="1" applyProtection="1">
      <protection hidden="1"/>
    </xf>
    <xf numFmtId="0" fontId="4" fillId="0" borderId="0" xfId="2" applyFont="1" applyBorder="1" applyAlignment="1" applyProtection="1">
      <alignment vertical="top"/>
      <protection hidden="1"/>
    </xf>
    <xf numFmtId="0" fontId="7" fillId="0" borderId="0" xfId="2" applyFont="1" applyFill="1" applyBorder="1" applyAlignment="1" applyProtection="1">
      <protection hidden="1"/>
    </xf>
    <xf numFmtId="0" fontId="7" fillId="0" borderId="0" xfId="2" applyFont="1" applyBorder="1" applyAlignment="1" applyProtection="1">
      <alignment horizontal="center" vertical="center"/>
      <protection locked="0" hidden="1"/>
    </xf>
    <xf numFmtId="0" fontId="7" fillId="0" borderId="0" xfId="2" applyFont="1" applyBorder="1" applyAlignment="1" applyProtection="1">
      <alignment vertical="top" wrapText="1"/>
      <protection hidden="1"/>
    </xf>
    <xf numFmtId="0" fontId="7" fillId="0" borderId="0" xfId="2" applyFont="1" applyBorder="1" applyAlignment="1" applyProtection="1">
      <alignment wrapText="1"/>
      <protection hidden="1"/>
    </xf>
    <xf numFmtId="0" fontId="7" fillId="0" borderId="0" xfId="2" applyFont="1" applyBorder="1" applyAlignment="1" applyProtection="1">
      <alignment horizontal="right" vertical="top"/>
      <protection hidden="1"/>
    </xf>
    <xf numFmtId="0" fontId="7" fillId="0" borderId="0" xfId="2" applyFont="1" applyBorder="1" applyAlignment="1" applyProtection="1">
      <alignment horizontal="center" vertical="top"/>
      <protection hidden="1"/>
    </xf>
    <xf numFmtId="0" fontId="7" fillId="0" borderId="0" xfId="2" applyFont="1" applyBorder="1" applyAlignment="1" applyProtection="1">
      <alignment horizontal="center"/>
      <protection hidden="1"/>
    </xf>
    <xf numFmtId="0" fontId="7" fillId="0" borderId="0" xfId="2" applyFont="1" applyBorder="1" applyAlignment="1"/>
    <xf numFmtId="0" fontId="7" fillId="0" borderId="0" xfId="2" applyFont="1" applyBorder="1" applyAlignment="1" applyProtection="1">
      <alignment horizontal="left" vertical="top"/>
      <protection hidden="1"/>
    </xf>
    <xf numFmtId="0" fontId="7" fillId="0" borderId="8" xfId="2" applyFont="1" applyBorder="1" applyAlignment="1" applyProtection="1">
      <protection hidden="1"/>
    </xf>
    <xf numFmtId="0" fontId="7" fillId="0" borderId="0" xfId="2" applyFont="1" applyBorder="1" applyAlignment="1" applyProtection="1">
      <alignment vertical="center"/>
      <protection hidden="1"/>
    </xf>
    <xf numFmtId="0" fontId="7" fillId="0" borderId="9" xfId="2" applyFont="1" applyBorder="1" applyAlignment="1" applyProtection="1">
      <protection hidden="1"/>
    </xf>
    <xf numFmtId="0" fontId="7" fillId="0" borderId="9" xfId="2" applyFont="1" applyBorder="1" applyAlignment="1"/>
    <xf numFmtId="0" fontId="11" fillId="0" borderId="0" xfId="4">
      <alignment vertical="top"/>
    </xf>
    <xf numFmtId="0" fontId="11" fillId="0" borderId="0" xfId="4" applyAlignment="1"/>
    <xf numFmtId="0" fontId="19" fillId="0" borderId="0" xfId="4" applyFont="1" applyAlignment="1"/>
    <xf numFmtId="0" fontId="20" fillId="0" borderId="0" xfId="4" applyFont="1" applyFill="1" applyBorder="1" applyAlignment="1">
      <alignment horizontal="center" vertical="center" wrapText="1"/>
    </xf>
    <xf numFmtId="0" fontId="21" fillId="0" borderId="0" xfId="4" applyFont="1" applyFill="1" applyBorder="1" applyAlignment="1" applyProtection="1">
      <alignment horizontal="center" vertical="center"/>
      <protection hidden="1"/>
    </xf>
    <xf numFmtId="164" fontId="22" fillId="0" borderId="1" xfId="0" applyNumberFormat="1" applyFont="1" applyFill="1" applyBorder="1" applyAlignment="1">
      <alignment horizontal="center" vertical="center"/>
    </xf>
    <xf numFmtId="3" fontId="3" fillId="0" borderId="6" xfId="0" applyNumberFormat="1" applyFont="1" applyFill="1" applyBorder="1" applyAlignment="1" applyProtection="1">
      <alignment vertical="center"/>
      <protection locked="0"/>
    </xf>
    <xf numFmtId="3" fontId="3" fillId="0" borderId="1" xfId="0" applyNumberFormat="1" applyFont="1" applyFill="1" applyBorder="1" applyAlignment="1" applyProtection="1">
      <alignment vertical="center"/>
      <protection locked="0"/>
    </xf>
    <xf numFmtId="164" fontId="22" fillId="0" borderId="6" xfId="0" applyNumberFormat="1" applyFont="1" applyFill="1" applyBorder="1" applyAlignment="1">
      <alignment horizontal="center" vertical="center"/>
    </xf>
    <xf numFmtId="164" fontId="22" fillId="0" borderId="4" xfId="0" applyNumberFormat="1" applyFont="1" applyFill="1" applyBorder="1" applyAlignment="1">
      <alignment horizontal="center" vertical="center"/>
    </xf>
    <xf numFmtId="0" fontId="15" fillId="0" borderId="0" xfId="4" applyFont="1" applyBorder="1" applyAlignment="1" applyProtection="1">
      <alignment vertical="center"/>
      <protection hidden="1"/>
    </xf>
    <xf numFmtId="0" fontId="7" fillId="0" borderId="0" xfId="2" applyFont="1" applyBorder="1" applyAlignment="1" applyProtection="1">
      <alignment horizontal="right" wrapText="1"/>
      <protection hidden="1"/>
    </xf>
    <xf numFmtId="0" fontId="7" fillId="0" borderId="0" xfId="2" applyFont="1" applyBorder="1" applyAlignment="1" applyProtection="1">
      <alignment horizontal="right" vertical="center"/>
      <protection hidden="1"/>
    </xf>
    <xf numFmtId="0" fontId="0" fillId="0" borderId="0" xfId="0" applyFill="1"/>
    <xf numFmtId="3" fontId="2" fillId="0" borderId="1" xfId="0" applyNumberFormat="1" applyFont="1" applyFill="1" applyBorder="1" applyAlignment="1" applyProtection="1">
      <alignment vertical="center"/>
      <protection hidden="1"/>
    </xf>
    <xf numFmtId="0" fontId="16" fillId="0" borderId="10" xfId="0" applyFont="1" applyFill="1" applyBorder="1" applyAlignment="1">
      <alignment vertical="center"/>
    </xf>
    <xf numFmtId="0" fontId="8" fillId="0" borderId="11" xfId="0" applyFont="1" applyFill="1" applyBorder="1" applyAlignment="1" applyProtection="1">
      <alignment horizontal="center" vertical="center" wrapText="1"/>
      <protection hidden="1"/>
    </xf>
    <xf numFmtId="0" fontId="8" fillId="0" borderId="11" xfId="0" applyFont="1" applyFill="1" applyBorder="1" applyAlignment="1" applyProtection="1">
      <alignment horizontal="center" vertical="center"/>
      <protection hidden="1"/>
    </xf>
    <xf numFmtId="0" fontId="4" fillId="0" borderId="12" xfId="0" applyFont="1" applyFill="1" applyBorder="1" applyAlignment="1" applyProtection="1">
      <alignment horizontal="center" vertical="center" wrapText="1"/>
      <protection hidden="1"/>
    </xf>
    <xf numFmtId="0" fontId="8" fillId="0" borderId="13" xfId="0" applyFont="1" applyFill="1" applyBorder="1" applyAlignment="1" applyProtection="1">
      <alignment horizontal="center" vertical="center" wrapText="1"/>
      <protection hidden="1"/>
    </xf>
    <xf numFmtId="0" fontId="8" fillId="0" borderId="12" xfId="0" applyFont="1" applyFill="1" applyBorder="1" applyAlignment="1" applyProtection="1">
      <alignment horizontal="center" vertical="center" wrapText="1"/>
      <protection hidden="1"/>
    </xf>
    <xf numFmtId="3" fontId="2" fillId="0" borderId="4" xfId="0" applyNumberFormat="1" applyFont="1" applyFill="1" applyBorder="1" applyAlignment="1" applyProtection="1">
      <alignment vertical="center"/>
      <protection hidden="1"/>
    </xf>
    <xf numFmtId="0" fontId="0" fillId="0" borderId="10" xfId="0" applyFill="1" applyBorder="1"/>
    <xf numFmtId="0" fontId="8" fillId="0" borderId="12" xfId="0" applyFont="1" applyFill="1" applyBorder="1" applyAlignment="1" applyProtection="1">
      <alignment horizontal="center" vertical="center"/>
      <protection hidden="1"/>
    </xf>
    <xf numFmtId="3" fontId="2" fillId="0" borderId="5" xfId="0" applyNumberFormat="1" applyFont="1" applyFill="1" applyBorder="1" applyAlignment="1" applyProtection="1">
      <alignment vertical="center"/>
      <protection hidden="1"/>
    </xf>
    <xf numFmtId="3" fontId="2" fillId="0" borderId="14" xfId="0" applyNumberFormat="1" applyFont="1" applyFill="1" applyBorder="1" applyAlignment="1" applyProtection="1">
      <alignment vertical="center"/>
      <protection hidden="1"/>
    </xf>
    <xf numFmtId="0" fontId="4" fillId="0" borderId="12"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2" xfId="0" applyFont="1" applyFill="1" applyBorder="1" applyAlignment="1">
      <alignment horizontal="center" vertical="center"/>
    </xf>
    <xf numFmtId="49" fontId="8" fillId="0" borderId="12" xfId="0" applyNumberFormat="1"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0" xfId="4" applyFont="1" applyFill="1" applyAlignment="1">
      <alignment wrapText="1"/>
    </xf>
    <xf numFmtId="0" fontId="1" fillId="0" borderId="0" xfId="0" applyFont="1" applyFill="1"/>
    <xf numFmtId="14" fontId="21" fillId="0" borderId="0" xfId="4" applyNumberFormat="1" applyFont="1" applyFill="1" applyBorder="1" applyAlignment="1" applyProtection="1">
      <alignment horizontal="center" vertical="center"/>
      <protection locked="0" hidden="1"/>
    </xf>
    <xf numFmtId="0" fontId="1" fillId="0" borderId="0" xfId="4" applyFont="1" applyFill="1" applyBorder="1" applyAlignment="1">
      <alignment wrapText="1"/>
    </xf>
    <xf numFmtId="3" fontId="3" fillId="0" borderId="4" xfId="0" applyNumberFormat="1" applyFont="1" applyFill="1" applyBorder="1" applyAlignment="1" applyProtection="1">
      <alignment vertical="center"/>
      <protection hidden="1"/>
    </xf>
    <xf numFmtId="0" fontId="22" fillId="0" borderId="12" xfId="0" applyFont="1" applyFill="1" applyBorder="1" applyAlignment="1">
      <alignment horizontal="center" vertical="center" wrapText="1"/>
    </xf>
    <xf numFmtId="0" fontId="23" fillId="0" borderId="12" xfId="0" applyFont="1" applyFill="1" applyBorder="1" applyAlignment="1">
      <alignment horizontal="center" vertical="center" wrapText="1"/>
    </xf>
    <xf numFmtId="49" fontId="23" fillId="0" borderId="12" xfId="0" applyNumberFormat="1" applyFont="1" applyFill="1" applyBorder="1" applyAlignment="1">
      <alignment horizontal="center" vertical="center" wrapText="1"/>
    </xf>
    <xf numFmtId="49" fontId="23" fillId="0" borderId="12" xfId="0" applyNumberFormat="1" applyFont="1" applyFill="1" applyBorder="1" applyAlignment="1">
      <alignment horizontal="center" vertical="center"/>
    </xf>
    <xf numFmtId="0" fontId="7" fillId="0" borderId="8" xfId="2" applyFont="1" applyBorder="1" applyAlignment="1"/>
    <xf numFmtId="0" fontId="7" fillId="0" borderId="15" xfId="2" applyFont="1" applyBorder="1" applyAlignment="1"/>
    <xf numFmtId="0" fontId="5" fillId="0" borderId="16" xfId="2" applyFont="1" applyFill="1" applyBorder="1" applyAlignment="1" applyProtection="1">
      <alignment horizontal="left" vertical="center" wrapText="1"/>
      <protection hidden="1"/>
    </xf>
    <xf numFmtId="0" fontId="5" fillId="0" borderId="7" xfId="2" applyFont="1" applyFill="1" applyBorder="1" applyAlignment="1" applyProtection="1">
      <alignment vertical="center"/>
      <protection hidden="1"/>
    </xf>
    <xf numFmtId="0" fontId="7" fillId="0" borderId="16" xfId="2" applyFont="1" applyBorder="1" applyAlignment="1" applyProtection="1">
      <alignment horizontal="left" vertical="center" wrapText="1"/>
      <protection hidden="1"/>
    </xf>
    <xf numFmtId="0" fontId="7" fillId="0" borderId="7" xfId="2" applyFont="1" applyBorder="1" applyAlignment="1" applyProtection="1">
      <protection hidden="1"/>
    </xf>
    <xf numFmtId="0" fontId="14" fillId="0" borderId="0" xfId="2" applyFont="1" applyBorder="1" applyAlignment="1" applyProtection="1">
      <alignment horizontal="right"/>
      <protection hidden="1"/>
    </xf>
    <xf numFmtId="0" fontId="7" fillId="0" borderId="16" xfId="2" applyFont="1" applyFill="1" applyBorder="1" applyAlignment="1" applyProtection="1">
      <protection hidden="1"/>
    </xf>
    <xf numFmtId="0" fontId="7" fillId="0" borderId="16" xfId="2" applyFont="1" applyBorder="1" applyAlignment="1" applyProtection="1">
      <alignment wrapText="1"/>
      <protection hidden="1"/>
    </xf>
    <xf numFmtId="0" fontId="7" fillId="0" borderId="7" xfId="2" applyFont="1" applyBorder="1" applyAlignment="1" applyProtection="1">
      <alignment horizontal="right"/>
      <protection hidden="1"/>
    </xf>
    <xf numFmtId="0" fontId="7" fillId="0" borderId="16" xfId="2" applyFont="1" applyBorder="1" applyAlignment="1" applyProtection="1">
      <protection hidden="1"/>
    </xf>
    <xf numFmtId="0" fontId="7" fillId="0" borderId="7" xfId="2" applyFont="1" applyBorder="1" applyAlignment="1" applyProtection="1">
      <alignment horizontal="right" wrapText="1"/>
      <protection hidden="1"/>
    </xf>
    <xf numFmtId="0" fontId="4" fillId="0" borderId="16" xfId="2" applyFont="1" applyFill="1" applyBorder="1" applyAlignment="1" applyProtection="1">
      <alignment horizontal="right" vertical="center"/>
      <protection locked="0" hidden="1"/>
    </xf>
    <xf numFmtId="0" fontId="7" fillId="0" borderId="16" xfId="2" applyFont="1" applyBorder="1" applyAlignment="1" applyProtection="1">
      <alignment vertical="top"/>
      <protection hidden="1"/>
    </xf>
    <xf numFmtId="0" fontId="7" fillId="0" borderId="16" xfId="2" applyFont="1" applyBorder="1" applyAlignment="1" applyProtection="1">
      <alignment horizontal="left" vertical="top" wrapText="1"/>
      <protection hidden="1"/>
    </xf>
    <xf numFmtId="0" fontId="7" fillId="0" borderId="7" xfId="2" applyFont="1" applyBorder="1" applyAlignment="1"/>
    <xf numFmtId="0" fontId="7" fillId="0" borderId="16" xfId="2" applyFont="1" applyBorder="1" applyAlignment="1" applyProtection="1">
      <alignment horizontal="left" vertical="top" indent="2"/>
      <protection hidden="1"/>
    </xf>
    <xf numFmtId="0" fontId="7" fillId="0" borderId="16" xfId="2" applyFont="1" applyBorder="1" applyAlignment="1" applyProtection="1">
      <alignment horizontal="left" vertical="top" wrapText="1" indent="2"/>
      <protection hidden="1"/>
    </xf>
    <xf numFmtId="0" fontId="7" fillId="0" borderId="7" xfId="2" applyFont="1" applyBorder="1" applyAlignment="1" applyProtection="1">
      <alignment horizontal="right" vertical="top"/>
      <protection hidden="1"/>
    </xf>
    <xf numFmtId="49" fontId="4" fillId="0" borderId="16" xfId="2" applyNumberFormat="1" applyFont="1" applyBorder="1" applyAlignment="1" applyProtection="1">
      <alignment horizontal="center" vertical="center"/>
      <protection locked="0" hidden="1"/>
    </xf>
    <xf numFmtId="0" fontId="7" fillId="0" borderId="7" xfId="2" applyFont="1" applyBorder="1" applyAlignment="1" applyProtection="1">
      <alignment horizontal="left" vertical="top"/>
      <protection hidden="1"/>
    </xf>
    <xf numFmtId="0" fontId="7" fillId="0" borderId="16" xfId="2" applyFont="1" applyBorder="1" applyAlignment="1" applyProtection="1">
      <alignment horizontal="left"/>
      <protection hidden="1"/>
    </xf>
    <xf numFmtId="0" fontId="7" fillId="0" borderId="15" xfId="2" applyFont="1" applyBorder="1" applyAlignment="1" applyProtection="1">
      <protection hidden="1"/>
    </xf>
    <xf numFmtId="0" fontId="7" fillId="0" borderId="7" xfId="2" applyFont="1" applyBorder="1" applyAlignment="1" applyProtection="1">
      <alignment horizontal="left"/>
      <protection hidden="1"/>
    </xf>
    <xf numFmtId="0" fontId="7" fillId="0" borderId="16" xfId="2" applyFont="1" applyFill="1" applyBorder="1" applyAlignment="1" applyProtection="1">
      <alignment vertical="center"/>
      <protection hidden="1"/>
    </xf>
    <xf numFmtId="0" fontId="15" fillId="0" borderId="16" xfId="4" applyFont="1" applyFill="1" applyBorder="1" applyAlignment="1" applyProtection="1">
      <alignment vertical="center"/>
      <protection hidden="1"/>
    </xf>
    <xf numFmtId="0" fontId="15" fillId="0" borderId="0" xfId="4" applyFont="1" applyBorder="1" applyAlignment="1" applyProtection="1">
      <alignment horizontal="left"/>
      <protection hidden="1"/>
    </xf>
    <xf numFmtId="0" fontId="11" fillId="0" borderId="0" xfId="4" applyBorder="1" applyAlignment="1"/>
    <xf numFmtId="0" fontId="11" fillId="0" borderId="16" xfId="4" applyBorder="1" applyAlignment="1"/>
    <xf numFmtId="0" fontId="4" fillId="0" borderId="7" xfId="2" applyFont="1" applyBorder="1" applyAlignment="1" applyProtection="1">
      <alignment vertical="center"/>
      <protection hidden="1"/>
    </xf>
    <xf numFmtId="0" fontId="7" fillId="0" borderId="17" xfId="2" applyFont="1" applyBorder="1" applyAlignment="1" applyProtection="1">
      <protection hidden="1"/>
    </xf>
    <xf numFmtId="0" fontId="7" fillId="0" borderId="18" xfId="2" applyFont="1" applyFill="1" applyBorder="1" applyAlignment="1" applyProtection="1">
      <alignment horizontal="right" vertical="top" wrapText="1"/>
      <protection hidden="1"/>
    </xf>
    <xf numFmtId="0" fontId="7" fillId="0" borderId="19" xfId="2" applyFont="1" applyFill="1" applyBorder="1" applyAlignment="1" applyProtection="1">
      <alignment horizontal="right" vertical="top" wrapText="1"/>
      <protection hidden="1"/>
    </xf>
    <xf numFmtId="0" fontId="7" fillId="0" borderId="19" xfId="2" applyFont="1" applyFill="1" applyBorder="1" applyAlignment="1" applyProtection="1">
      <protection hidden="1"/>
    </xf>
    <xf numFmtId="0" fontId="7" fillId="0" borderId="20" xfId="2" applyFont="1" applyFill="1" applyBorder="1" applyAlignment="1" applyProtection="1">
      <protection hidden="1"/>
    </xf>
    <xf numFmtId="14" fontId="4" fillId="0" borderId="12" xfId="2" applyNumberFormat="1" applyFont="1" applyFill="1" applyBorder="1" applyAlignment="1" applyProtection="1">
      <alignment horizontal="center" vertical="center"/>
      <protection locked="0" hidden="1"/>
    </xf>
    <xf numFmtId="1" fontId="4" fillId="0" borderId="11" xfId="2" applyNumberFormat="1" applyFont="1" applyFill="1" applyBorder="1" applyAlignment="1" applyProtection="1">
      <alignment horizontal="center" vertical="center"/>
      <protection locked="0" hidden="1"/>
    </xf>
    <xf numFmtId="3" fontId="4" fillId="0" borderId="11" xfId="2" applyNumberFormat="1" applyFont="1" applyFill="1" applyBorder="1" applyAlignment="1" applyProtection="1">
      <alignment horizontal="right" vertical="center"/>
      <protection locked="0" hidden="1"/>
    </xf>
    <xf numFmtId="0" fontId="4" fillId="0" borderId="11" xfId="2" applyFont="1" applyFill="1" applyBorder="1" applyAlignment="1" applyProtection="1">
      <alignment horizontal="center" vertical="center"/>
      <protection locked="0" hidden="1"/>
    </xf>
    <xf numFmtId="49" fontId="4" fillId="0" borderId="11" xfId="2" applyNumberFormat="1" applyFont="1" applyFill="1" applyBorder="1" applyAlignment="1" applyProtection="1">
      <alignment horizontal="right" vertical="center"/>
      <protection locked="0" hidden="1"/>
    </xf>
    <xf numFmtId="0" fontId="4" fillId="0" borderId="7" xfId="2" applyFont="1" applyFill="1" applyBorder="1" applyAlignment="1" applyProtection="1">
      <alignment horizontal="right" vertical="center"/>
      <protection locked="0" hidden="1"/>
    </xf>
    <xf numFmtId="0" fontId="7" fillId="0" borderId="0" xfId="2" applyFont="1" applyFill="1" applyBorder="1" applyAlignment="1"/>
    <xf numFmtId="49" fontId="4" fillId="0" borderId="0" xfId="2" applyNumberFormat="1" applyFont="1" applyFill="1" applyBorder="1" applyAlignment="1" applyProtection="1">
      <alignment horizontal="center" vertical="center"/>
      <protection locked="0" hidden="1"/>
    </xf>
    <xf numFmtId="3" fontId="8" fillId="0" borderId="6" xfId="0" applyNumberFormat="1" applyFont="1" applyFill="1" applyBorder="1" applyAlignment="1" applyProtection="1">
      <alignment vertical="center"/>
      <protection locked="0"/>
    </xf>
    <xf numFmtId="3" fontId="8" fillId="0" borderId="1" xfId="0" applyNumberFormat="1" applyFont="1" applyFill="1" applyBorder="1" applyAlignment="1" applyProtection="1">
      <alignment vertical="center"/>
      <protection hidden="1"/>
    </xf>
    <xf numFmtId="3" fontId="8" fillId="0" borderId="1" xfId="0" applyNumberFormat="1" applyFont="1" applyFill="1" applyBorder="1" applyAlignment="1" applyProtection="1">
      <alignment vertical="center"/>
      <protection locked="0"/>
    </xf>
    <xf numFmtId="3" fontId="8" fillId="0" borderId="4" xfId="0" applyNumberFormat="1" applyFont="1" applyFill="1" applyBorder="1" applyAlignment="1" applyProtection="1">
      <alignment vertical="center"/>
      <protection locked="0"/>
    </xf>
    <xf numFmtId="3" fontId="8" fillId="0" borderId="6" xfId="0" applyNumberFormat="1" applyFont="1" applyFill="1" applyBorder="1" applyAlignment="1" applyProtection="1">
      <alignment vertical="center"/>
      <protection hidden="1"/>
    </xf>
    <xf numFmtId="3" fontId="8" fillId="0" borderId="4" xfId="0" applyNumberFormat="1" applyFont="1" applyFill="1" applyBorder="1" applyAlignment="1" applyProtection="1">
      <alignment vertical="center"/>
      <protection hidden="1"/>
    </xf>
    <xf numFmtId="0" fontId="7" fillId="0" borderId="19" xfId="2" applyFont="1" applyFill="1" applyBorder="1" applyAlignment="1" applyProtection="1">
      <alignment horizontal="center" vertical="top"/>
      <protection hidden="1"/>
    </xf>
    <xf numFmtId="0" fontId="7" fillId="0" borderId="19" xfId="2" applyFont="1" applyFill="1" applyBorder="1" applyAlignment="1" applyProtection="1">
      <alignment horizontal="center"/>
      <protection hidden="1"/>
    </xf>
    <xf numFmtId="0" fontId="7" fillId="0" borderId="7" xfId="2" applyFont="1" applyBorder="1" applyAlignment="1" applyProtection="1">
      <alignment horizontal="right" vertical="center" wrapText="1"/>
      <protection hidden="1"/>
    </xf>
    <xf numFmtId="0" fontId="7" fillId="0" borderId="16" xfId="2" applyFont="1" applyBorder="1" applyAlignment="1" applyProtection="1">
      <alignment horizontal="right" wrapText="1"/>
      <protection hidden="1"/>
    </xf>
    <xf numFmtId="49" fontId="27" fillId="0" borderId="18" xfId="1" applyNumberFormat="1" applyFont="1" applyFill="1" applyBorder="1" applyAlignment="1" applyProtection="1">
      <alignment horizontal="left" vertical="center"/>
      <protection locked="0" hidden="1"/>
    </xf>
    <xf numFmtId="49" fontId="4" fillId="0" borderId="19" xfId="2" applyNumberFormat="1" applyFont="1" applyFill="1" applyBorder="1" applyAlignment="1" applyProtection="1">
      <alignment horizontal="left" vertical="center"/>
      <protection locked="0" hidden="1"/>
    </xf>
    <xf numFmtId="49" fontId="4" fillId="0" borderId="20" xfId="2" applyNumberFormat="1" applyFont="1" applyFill="1" applyBorder="1" applyAlignment="1" applyProtection="1">
      <alignment horizontal="left" vertical="center"/>
      <protection locked="0" hidden="1"/>
    </xf>
    <xf numFmtId="0" fontId="7" fillId="0" borderId="7" xfId="2" applyFont="1" applyBorder="1" applyAlignment="1" applyProtection="1">
      <alignment horizontal="right" vertical="center"/>
      <protection hidden="1"/>
    </xf>
    <xf numFmtId="0" fontId="7" fillId="0" borderId="16" xfId="2" applyFont="1" applyBorder="1" applyAlignment="1" applyProtection="1">
      <alignment horizontal="right"/>
      <protection hidden="1"/>
    </xf>
    <xf numFmtId="49" fontId="4" fillId="0" borderId="18" xfId="2" applyNumberFormat="1" applyFont="1" applyFill="1" applyBorder="1" applyAlignment="1" applyProtection="1">
      <alignment horizontal="left" vertical="center"/>
      <protection locked="0" hidden="1"/>
    </xf>
    <xf numFmtId="0" fontId="7" fillId="0" borderId="20" xfId="2" applyFont="1" applyFill="1" applyBorder="1" applyAlignment="1">
      <alignment horizontal="left" vertical="center"/>
    </xf>
    <xf numFmtId="0" fontId="24" fillId="0" borderId="0" xfId="4" applyFont="1" applyBorder="1" applyAlignment="1" applyProtection="1">
      <alignment horizontal="left"/>
      <protection hidden="1"/>
    </xf>
    <xf numFmtId="0" fontId="25" fillId="0" borderId="0" xfId="4" applyFont="1" applyBorder="1" applyAlignment="1"/>
    <xf numFmtId="0" fontId="15" fillId="0" borderId="0" xfId="4" applyFont="1" applyBorder="1" applyAlignment="1" applyProtection="1">
      <alignment horizontal="left"/>
      <protection hidden="1"/>
    </xf>
    <xf numFmtId="0" fontId="11" fillId="0" borderId="0" xfId="4" applyBorder="1" applyAlignment="1"/>
    <xf numFmtId="0" fontId="11" fillId="0" borderId="16" xfId="4" applyBorder="1" applyAlignment="1"/>
    <xf numFmtId="0" fontId="12" fillId="0" borderId="21" xfId="2" applyFont="1" applyBorder="1" applyAlignment="1"/>
    <xf numFmtId="0" fontId="12" fillId="0" borderId="8" xfId="2" applyFont="1" applyBorder="1" applyAlignment="1"/>
    <xf numFmtId="0" fontId="7" fillId="0" borderId="0" xfId="2" applyFont="1" applyBorder="1" applyAlignment="1" applyProtection="1">
      <alignment vertical="center"/>
      <protection hidden="1"/>
    </xf>
    <xf numFmtId="0" fontId="7" fillId="0" borderId="22" xfId="2" applyFont="1" applyBorder="1" applyAlignment="1" applyProtection="1">
      <alignment horizontal="center" vertical="top"/>
      <protection hidden="1"/>
    </xf>
    <xf numFmtId="0" fontId="7" fillId="0" borderId="22" xfId="2" applyFont="1" applyBorder="1" applyAlignment="1">
      <alignment horizontal="center"/>
    </xf>
    <xf numFmtId="0" fontId="7" fillId="0" borderId="23" xfId="2" applyFont="1" applyBorder="1" applyAlignment="1"/>
    <xf numFmtId="49" fontId="4" fillId="0" borderId="18" xfId="2" applyNumberFormat="1" applyFont="1" applyFill="1" applyBorder="1" applyAlignment="1" applyProtection="1">
      <alignment horizontal="center" vertical="center"/>
      <protection locked="0" hidden="1"/>
    </xf>
    <xf numFmtId="49" fontId="4" fillId="0" borderId="20" xfId="2" applyNumberFormat="1" applyFont="1" applyFill="1" applyBorder="1" applyAlignment="1" applyProtection="1">
      <alignment horizontal="center" vertical="center"/>
      <protection locked="0" hidden="1"/>
    </xf>
    <xf numFmtId="0" fontId="4" fillId="0" borderId="18" xfId="2" applyFont="1" applyFill="1" applyBorder="1" applyAlignment="1" applyProtection="1">
      <alignment horizontal="left" vertical="center"/>
      <protection locked="0" hidden="1"/>
    </xf>
    <xf numFmtId="0" fontId="7" fillId="0" borderId="19" xfId="2" applyFont="1" applyFill="1" applyBorder="1" applyAlignment="1"/>
    <xf numFmtId="0" fontId="7" fillId="0" borderId="20" xfId="2" applyFont="1" applyFill="1" applyBorder="1" applyAlignment="1"/>
    <xf numFmtId="0" fontId="7" fillId="0" borderId="0" xfId="2" applyFont="1" applyBorder="1" applyAlignment="1" applyProtection="1">
      <alignment horizontal="center" vertical="top"/>
      <protection hidden="1"/>
    </xf>
    <xf numFmtId="0" fontId="7" fillId="0" borderId="0" xfId="2" applyFont="1" applyBorder="1" applyAlignment="1" applyProtection="1">
      <alignment horizontal="center"/>
      <protection hidden="1"/>
    </xf>
    <xf numFmtId="0" fontId="7" fillId="0" borderId="8" xfId="2" applyFont="1" applyBorder="1" applyAlignment="1" applyProtection="1">
      <alignment horizontal="center"/>
      <protection hidden="1"/>
    </xf>
    <xf numFmtId="0" fontId="4" fillId="0" borderId="19" xfId="2" applyFont="1" applyFill="1" applyBorder="1" applyAlignment="1" applyProtection="1">
      <alignment horizontal="left" vertical="center"/>
      <protection locked="0" hidden="1"/>
    </xf>
    <xf numFmtId="0" fontId="4" fillId="0" borderId="20" xfId="2" applyFont="1" applyFill="1" applyBorder="1" applyAlignment="1" applyProtection="1">
      <alignment horizontal="left" vertical="center"/>
      <protection locked="0" hidden="1"/>
    </xf>
    <xf numFmtId="0" fontId="4" fillId="0" borderId="18" xfId="2" applyFont="1" applyFill="1" applyBorder="1" applyAlignment="1" applyProtection="1">
      <alignment horizontal="right" vertical="center"/>
      <protection locked="0" hidden="1"/>
    </xf>
    <xf numFmtId="0" fontId="7" fillId="0" borderId="0" xfId="2" applyFont="1" applyBorder="1" applyAlignment="1" applyProtection="1">
      <alignment vertical="top" wrapText="1"/>
      <protection hidden="1"/>
    </xf>
    <xf numFmtId="0" fontId="7" fillId="0" borderId="0" xfId="2" applyFont="1" applyBorder="1" applyAlignment="1" applyProtection="1">
      <alignment wrapText="1"/>
      <protection hidden="1"/>
    </xf>
    <xf numFmtId="0" fontId="7" fillId="0" borderId="19" xfId="2" applyFont="1" applyFill="1" applyBorder="1" applyAlignment="1">
      <alignment horizontal="left"/>
    </xf>
    <xf numFmtId="0" fontId="7" fillId="0" borderId="20" xfId="2" applyFont="1" applyFill="1" applyBorder="1" applyAlignment="1">
      <alignment horizontal="left"/>
    </xf>
    <xf numFmtId="0" fontId="7" fillId="0" borderId="0" xfId="2" applyFont="1" applyBorder="1" applyAlignment="1" applyProtection="1">
      <alignment horizontal="right" vertical="center"/>
      <protection hidden="1"/>
    </xf>
    <xf numFmtId="0" fontId="5" fillId="0" borderId="7" xfId="2" applyFont="1" applyBorder="1" applyAlignment="1" applyProtection="1">
      <alignment horizontal="center" vertical="center"/>
      <protection hidden="1"/>
    </xf>
    <xf numFmtId="0" fontId="5" fillId="0" borderId="0" xfId="2" applyFont="1" applyBorder="1" applyAlignment="1">
      <alignment horizontal="center" vertical="center"/>
    </xf>
    <xf numFmtId="0" fontId="5" fillId="0" borderId="0" xfId="2" applyFont="1" applyBorder="1" applyAlignment="1">
      <alignment horizontal="center"/>
    </xf>
    <xf numFmtId="0" fontId="7" fillId="0" borderId="0" xfId="2" applyFont="1" applyBorder="1" applyAlignment="1">
      <alignment horizontal="center" vertical="center"/>
    </xf>
    <xf numFmtId="0" fontId="7" fillId="0" borderId="0" xfId="2" applyFont="1" applyBorder="1" applyAlignment="1">
      <alignment vertical="center"/>
    </xf>
    <xf numFmtId="0" fontId="7" fillId="0" borderId="0" xfId="2" applyFont="1" applyBorder="1" applyAlignment="1">
      <alignment horizontal="center"/>
    </xf>
    <xf numFmtId="0" fontId="7" fillId="0" borderId="16" xfId="2" applyFont="1" applyBorder="1" applyAlignment="1">
      <alignment horizontal="center"/>
    </xf>
    <xf numFmtId="0" fontId="27" fillId="0" borderId="18" xfId="1" applyFont="1" applyFill="1" applyBorder="1" applyAlignment="1" applyProtection="1">
      <protection locked="0" hidden="1"/>
    </xf>
    <xf numFmtId="0" fontId="4" fillId="0" borderId="19" xfId="2" applyFont="1" applyFill="1" applyBorder="1" applyAlignment="1" applyProtection="1">
      <protection locked="0" hidden="1"/>
    </xf>
    <xf numFmtId="0" fontId="4" fillId="0" borderId="20" xfId="2" applyFont="1" applyFill="1" applyBorder="1" applyAlignment="1" applyProtection="1">
      <protection locked="0" hidden="1"/>
    </xf>
    <xf numFmtId="0" fontId="7" fillId="0" borderId="0" xfId="2" applyFont="1" applyBorder="1" applyAlignment="1" applyProtection="1">
      <alignment horizontal="right"/>
      <protection hidden="1"/>
    </xf>
    <xf numFmtId="0" fontId="7" fillId="0" borderId="19" xfId="2" applyFont="1" applyFill="1" applyBorder="1" applyAlignment="1">
      <alignment horizontal="left" vertical="center"/>
    </xf>
    <xf numFmtId="1" fontId="4" fillId="0" borderId="18" xfId="2" applyNumberFormat="1" applyFont="1" applyFill="1" applyBorder="1" applyAlignment="1" applyProtection="1">
      <alignment horizontal="left" vertical="center"/>
      <protection locked="0" hidden="1"/>
    </xf>
    <xf numFmtId="1" fontId="4" fillId="0" borderId="20" xfId="2" applyNumberFormat="1" applyFont="1" applyFill="1" applyBorder="1" applyAlignment="1" applyProtection="1">
      <alignment horizontal="left" vertical="center"/>
      <protection locked="0" hidden="1"/>
    </xf>
    <xf numFmtId="0" fontId="7" fillId="0" borderId="0" xfId="2" applyFont="1" applyBorder="1" applyAlignment="1" applyProtection="1">
      <alignment horizontal="right" wrapText="1"/>
      <protection hidden="1"/>
    </xf>
    <xf numFmtId="0" fontId="7" fillId="0" borderId="7" xfId="2" applyFont="1" applyBorder="1" applyAlignment="1" applyProtection="1">
      <alignment horizontal="right" wrapText="1"/>
      <protection hidden="1"/>
    </xf>
    <xf numFmtId="0" fontId="4" fillId="0" borderId="7" xfId="2" applyFont="1" applyFill="1" applyBorder="1" applyAlignment="1" applyProtection="1">
      <alignment horizontal="left" vertical="center" wrapText="1"/>
      <protection hidden="1"/>
    </xf>
    <xf numFmtId="0" fontId="4" fillId="0" borderId="0" xfId="2" applyFont="1" applyFill="1" applyBorder="1" applyAlignment="1" applyProtection="1">
      <alignment horizontal="left" vertical="center" wrapText="1"/>
      <protection hidden="1"/>
    </xf>
    <xf numFmtId="0" fontId="4" fillId="0" borderId="16" xfId="2" applyFont="1" applyFill="1" applyBorder="1" applyAlignment="1" applyProtection="1">
      <alignment horizontal="left" vertical="center" wrapText="1"/>
      <protection hidden="1"/>
    </xf>
    <xf numFmtId="0" fontId="13" fillId="0" borderId="7" xfId="2" applyFont="1" applyBorder="1" applyAlignment="1" applyProtection="1">
      <alignment horizontal="center" vertical="center" wrapText="1"/>
      <protection hidden="1"/>
    </xf>
    <xf numFmtId="0" fontId="13" fillId="0" borderId="0" xfId="2" applyFont="1" applyBorder="1" applyAlignment="1" applyProtection="1">
      <alignment horizontal="center" vertical="center" wrapText="1"/>
      <protection hidden="1"/>
    </xf>
    <xf numFmtId="0" fontId="13" fillId="0" borderId="16" xfId="2" applyFont="1" applyBorder="1" applyAlignment="1" applyProtection="1">
      <alignment horizontal="center" vertical="center" wrapText="1"/>
      <protection hidden="1"/>
    </xf>
    <xf numFmtId="0" fontId="3" fillId="0" borderId="7" xfId="2" applyFont="1" applyBorder="1" applyAlignment="1" applyProtection="1">
      <alignment horizontal="right" vertical="center" wrapText="1"/>
      <protection hidden="1"/>
    </xf>
    <xf numFmtId="0" fontId="3" fillId="0" borderId="16" xfId="2" applyFont="1" applyBorder="1" applyAlignment="1" applyProtection="1">
      <alignment horizontal="right" wrapText="1"/>
      <protection hidden="1"/>
    </xf>
    <xf numFmtId="0" fontId="8" fillId="0" borderId="11" xfId="0" applyFont="1" applyFill="1" applyBorder="1" applyAlignment="1" applyProtection="1">
      <alignment horizontal="center" vertical="center" wrapText="1"/>
      <protection hidden="1"/>
    </xf>
    <xf numFmtId="0" fontId="4" fillId="0" borderId="18" xfId="0" applyFont="1" applyFill="1" applyBorder="1" applyAlignment="1">
      <alignment horizontal="left" vertical="center" wrapText="1"/>
    </xf>
    <xf numFmtId="0" fontId="16" fillId="0" borderId="19" xfId="0" applyFont="1" applyFill="1" applyBorder="1" applyAlignment="1">
      <alignment horizontal="left" vertical="center" wrapText="1"/>
    </xf>
    <xf numFmtId="0" fontId="16" fillId="0" borderId="20"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25" xfId="0"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26" xfId="0" applyFont="1" applyFill="1" applyBorder="1" applyAlignment="1">
      <alignment horizontal="left" vertical="center" wrapText="1"/>
    </xf>
    <xf numFmtId="0" fontId="4" fillId="0" borderId="27" xfId="0" applyFont="1" applyFill="1" applyBorder="1" applyAlignment="1">
      <alignment horizontal="left" vertical="center" wrapText="1"/>
    </xf>
    <xf numFmtId="0" fontId="12" fillId="0" borderId="0" xfId="0" applyFont="1" applyFill="1" applyBorder="1" applyAlignment="1" applyProtection="1">
      <alignment horizontal="center" vertical="center" wrapText="1"/>
      <protection hidden="1"/>
    </xf>
    <xf numFmtId="0" fontId="9" fillId="0" borderId="19" xfId="0" applyFont="1" applyFill="1" applyBorder="1" applyAlignment="1" applyProtection="1">
      <alignment horizontal="center" vertical="top" wrapText="1"/>
      <protection hidden="1"/>
    </xf>
    <xf numFmtId="0" fontId="9" fillId="0" borderId="13" xfId="0" applyFont="1" applyFill="1" applyBorder="1" applyAlignment="1" applyProtection="1">
      <alignment vertical="center" wrapText="1"/>
      <protection hidden="1"/>
    </xf>
    <xf numFmtId="0" fontId="9" fillId="0" borderId="28" xfId="0" applyFont="1" applyFill="1" applyBorder="1" applyAlignment="1" applyProtection="1">
      <alignment vertical="center" wrapText="1"/>
      <protection hidden="1"/>
    </xf>
    <xf numFmtId="0" fontId="9" fillId="0" borderId="29" xfId="0" applyFont="1" applyFill="1" applyBorder="1" applyAlignment="1" applyProtection="1">
      <alignment vertical="center" wrapText="1"/>
      <protection hidden="1"/>
    </xf>
    <xf numFmtId="0" fontId="4" fillId="0" borderId="13" xfId="0" applyFont="1" applyFill="1" applyBorder="1" applyAlignment="1" applyProtection="1">
      <alignment horizontal="center" vertical="center" wrapText="1"/>
      <protection hidden="1"/>
    </xf>
    <xf numFmtId="0" fontId="4" fillId="0" borderId="28" xfId="0" applyFont="1" applyFill="1" applyBorder="1" applyAlignment="1" applyProtection="1">
      <alignment horizontal="center" vertical="center" wrapText="1"/>
      <protection hidden="1"/>
    </xf>
    <xf numFmtId="0" fontId="4" fillId="0" borderId="29" xfId="0" applyFont="1" applyFill="1" applyBorder="1" applyAlignment="1" applyProtection="1">
      <alignment horizontal="center" vertical="center" wrapText="1"/>
      <protection hidden="1"/>
    </xf>
    <xf numFmtId="0" fontId="5" fillId="0" borderId="5" xfId="0" applyFont="1" applyFill="1" applyBorder="1" applyAlignment="1">
      <alignment horizontal="left" vertical="center" wrapText="1"/>
    </xf>
    <xf numFmtId="0" fontId="5" fillId="0" borderId="26" xfId="0" applyFont="1" applyFill="1" applyBorder="1" applyAlignment="1">
      <alignment horizontal="left" vertical="center" wrapText="1"/>
    </xf>
    <xf numFmtId="0" fontId="5" fillId="0" borderId="27"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30" xfId="0" applyFont="1" applyFill="1" applyBorder="1" applyAlignment="1">
      <alignment horizontal="left" vertical="center" wrapText="1"/>
    </xf>
    <xf numFmtId="0" fontId="4" fillId="0" borderId="31"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16" fillId="0" borderId="28" xfId="0" applyFont="1" applyFill="1" applyBorder="1" applyAlignment="1">
      <alignment vertical="center"/>
    </xf>
    <xf numFmtId="0" fontId="16" fillId="0" borderId="29" xfId="0" applyFont="1" applyFill="1" applyBorder="1" applyAlignment="1">
      <alignment vertical="center"/>
    </xf>
    <xf numFmtId="0" fontId="5" fillId="0" borderId="5" xfId="0" applyFont="1" applyFill="1" applyBorder="1" applyAlignment="1">
      <alignment horizontal="left" vertical="center" wrapText="1" indent="1"/>
    </xf>
    <xf numFmtId="0" fontId="5" fillId="0" borderId="26" xfId="0" applyFont="1" applyFill="1" applyBorder="1" applyAlignment="1">
      <alignment horizontal="left" vertical="center" wrapText="1" indent="1"/>
    </xf>
    <xf numFmtId="0" fontId="5" fillId="0" borderId="27" xfId="0" applyFont="1" applyFill="1" applyBorder="1" applyAlignment="1">
      <alignment horizontal="left" vertical="center" wrapText="1" indent="1"/>
    </xf>
    <xf numFmtId="0" fontId="10" fillId="0" borderId="0" xfId="0" applyFont="1" applyFill="1" applyBorder="1" applyAlignment="1">
      <alignment vertical="center" wrapText="1"/>
    </xf>
    <xf numFmtId="0" fontId="10" fillId="0" borderId="0" xfId="0" applyFont="1" applyFill="1" applyAlignment="1">
      <alignment vertical="center"/>
    </xf>
    <xf numFmtId="0" fontId="4" fillId="0" borderId="32" xfId="0" applyFont="1" applyFill="1" applyBorder="1" applyAlignment="1">
      <alignment horizontal="left" vertical="center" wrapText="1"/>
    </xf>
    <xf numFmtId="0" fontId="4" fillId="0" borderId="33" xfId="0" applyFont="1" applyFill="1" applyBorder="1" applyAlignment="1">
      <alignment horizontal="left" vertical="center" wrapText="1"/>
    </xf>
    <xf numFmtId="0" fontId="4" fillId="0" borderId="34" xfId="0" applyFont="1" applyFill="1" applyBorder="1" applyAlignment="1">
      <alignment horizontal="left" vertical="center" wrapText="1"/>
    </xf>
    <xf numFmtId="0" fontId="4" fillId="0" borderId="28" xfId="0" applyFont="1" applyFill="1" applyBorder="1" applyAlignment="1">
      <alignment horizontal="left" vertical="center" wrapText="1"/>
    </xf>
    <xf numFmtId="0" fontId="16" fillId="0" borderId="28" xfId="0" applyFont="1" applyFill="1" applyBorder="1" applyAlignment="1">
      <alignment horizontal="left" vertical="center" wrapText="1"/>
    </xf>
    <xf numFmtId="0" fontId="16" fillId="0" borderId="29" xfId="0" applyFont="1" applyFill="1" applyBorder="1" applyAlignment="1">
      <alignment horizontal="left" vertical="center" wrapText="1"/>
    </xf>
    <xf numFmtId="0" fontId="16" fillId="0" borderId="10" xfId="0" applyFont="1" applyFill="1" applyBorder="1" applyAlignment="1">
      <alignment vertical="center"/>
    </xf>
    <xf numFmtId="0" fontId="16" fillId="0" borderId="25" xfId="0" applyFont="1" applyFill="1" applyBorder="1" applyAlignment="1">
      <alignment vertical="center"/>
    </xf>
    <xf numFmtId="0" fontId="5" fillId="0" borderId="14" xfId="0" applyFont="1" applyFill="1" applyBorder="1" applyAlignment="1">
      <alignment horizontal="left" vertical="center" wrapText="1"/>
    </xf>
    <xf numFmtId="0" fontId="5" fillId="0" borderId="30" xfId="0" applyFont="1" applyFill="1" applyBorder="1" applyAlignment="1">
      <alignment horizontal="left" vertical="center" wrapText="1"/>
    </xf>
    <xf numFmtId="0" fontId="5" fillId="0" borderId="31" xfId="0" applyFont="1" applyFill="1" applyBorder="1" applyAlignment="1">
      <alignment horizontal="left" vertical="center" wrapText="1"/>
    </xf>
    <xf numFmtId="0" fontId="26" fillId="0" borderId="0" xfId="0" applyFont="1" applyFill="1" applyBorder="1" applyAlignment="1">
      <alignment vertical="center" wrapText="1"/>
    </xf>
    <xf numFmtId="0" fontId="26" fillId="0" borderId="0" xfId="0" applyFont="1" applyFill="1" applyAlignment="1">
      <alignment vertical="center"/>
    </xf>
    <xf numFmtId="0" fontId="9" fillId="0" borderId="19" xfId="0" applyFont="1" applyFill="1" applyBorder="1" applyAlignment="1" applyProtection="1">
      <alignment horizontal="left" vertical="center" wrapText="1"/>
      <protection hidden="1"/>
    </xf>
    <xf numFmtId="0" fontId="4" fillId="0" borderId="12" xfId="0" applyFont="1" applyFill="1" applyBorder="1" applyAlignment="1" applyProtection="1">
      <alignment horizontal="center" vertical="center" wrapText="1"/>
      <protection hidden="1"/>
    </xf>
    <xf numFmtId="0" fontId="8" fillId="0" borderId="12" xfId="0" applyFont="1" applyFill="1" applyBorder="1" applyAlignment="1" applyProtection="1">
      <alignment horizontal="center" vertical="center" wrapText="1"/>
      <protection hidden="1"/>
    </xf>
    <xf numFmtId="0" fontId="4" fillId="0" borderId="5" xfId="0" applyFont="1" applyFill="1" applyBorder="1" applyAlignment="1">
      <alignment horizontal="left" vertical="center" wrapText="1" indent="1"/>
    </xf>
    <xf numFmtId="0" fontId="4" fillId="0" borderId="26" xfId="0" applyFont="1" applyFill="1" applyBorder="1" applyAlignment="1">
      <alignment horizontal="left" vertical="center" wrapText="1" indent="1"/>
    </xf>
    <xf numFmtId="0" fontId="4" fillId="0" borderId="27" xfId="0" applyFont="1" applyFill="1" applyBorder="1" applyAlignment="1">
      <alignment horizontal="left" vertical="center" wrapText="1" indent="1"/>
    </xf>
    <xf numFmtId="0" fontId="5" fillId="0" borderId="32" xfId="0" applyFont="1" applyFill="1" applyBorder="1" applyAlignment="1">
      <alignment horizontal="left" vertical="center" wrapText="1" indent="1"/>
    </xf>
    <xf numFmtId="0" fontId="5" fillId="0" borderId="33" xfId="0" applyFont="1" applyFill="1" applyBorder="1" applyAlignment="1">
      <alignment horizontal="left" vertical="center" wrapText="1" indent="1"/>
    </xf>
    <xf numFmtId="0" fontId="5" fillId="0" borderId="34" xfId="0" applyFont="1" applyFill="1" applyBorder="1" applyAlignment="1">
      <alignment horizontal="left" vertical="center" wrapText="1" indent="1"/>
    </xf>
    <xf numFmtId="0" fontId="9" fillId="0" borderId="0" xfId="0" applyFont="1" applyFill="1" applyBorder="1" applyAlignment="1" applyProtection="1">
      <alignment horizontal="center" vertical="top" wrapText="1"/>
      <protection hidden="1"/>
    </xf>
    <xf numFmtId="0" fontId="4" fillId="0" borderId="14" xfId="0" applyFont="1" applyFill="1" applyBorder="1" applyAlignment="1">
      <alignment horizontal="left" vertical="center" wrapText="1" indent="1"/>
    </xf>
    <xf numFmtId="0" fontId="4" fillId="0" borderId="30" xfId="0" applyFont="1" applyFill="1" applyBorder="1" applyAlignment="1">
      <alignment horizontal="left" vertical="center" wrapText="1" indent="1"/>
    </xf>
    <xf numFmtId="0" fontId="4" fillId="0" borderId="31" xfId="0" applyFont="1" applyFill="1" applyBorder="1" applyAlignment="1">
      <alignment horizontal="left" vertical="center" wrapText="1" indent="1"/>
    </xf>
    <xf numFmtId="0" fontId="4" fillId="0" borderId="21" xfId="0" applyFont="1" applyFill="1" applyBorder="1" applyAlignment="1">
      <alignment horizontal="left" vertical="center" wrapText="1"/>
    </xf>
    <xf numFmtId="0" fontId="4" fillId="0" borderId="8" xfId="0" applyFont="1" applyFill="1" applyBorder="1" applyAlignment="1">
      <alignment horizontal="left" vertical="center" wrapText="1"/>
    </xf>
    <xf numFmtId="0" fontId="4" fillId="0" borderId="35" xfId="0" applyFont="1" applyFill="1" applyBorder="1" applyAlignment="1">
      <alignment horizontal="left" vertical="center" wrapText="1"/>
    </xf>
    <xf numFmtId="0" fontId="4" fillId="0" borderId="36" xfId="0" applyFont="1" applyFill="1" applyBorder="1" applyAlignment="1">
      <alignment horizontal="left" vertical="center" wrapText="1"/>
    </xf>
    <xf numFmtId="0" fontId="8" fillId="0" borderId="13" xfId="0" applyFont="1" applyFill="1" applyBorder="1" applyAlignment="1" applyProtection="1">
      <alignment vertical="center" wrapText="1"/>
      <protection hidden="1"/>
    </xf>
    <xf numFmtId="0" fontId="8" fillId="0" borderId="28" xfId="0" applyFont="1" applyFill="1" applyBorder="1" applyAlignment="1" applyProtection="1">
      <alignment vertical="center" wrapText="1"/>
      <protection hidden="1"/>
    </xf>
    <xf numFmtId="0" fontId="8" fillId="0" borderId="29" xfId="0" applyFont="1" applyFill="1" applyBorder="1" applyAlignment="1" applyProtection="1">
      <alignment vertical="center" wrapText="1"/>
      <protection hidden="1"/>
    </xf>
    <xf numFmtId="0" fontId="12" fillId="0" borderId="0" xfId="0" applyFont="1" applyFill="1" applyBorder="1" applyAlignment="1">
      <alignment horizontal="center" vertical="center" wrapText="1"/>
    </xf>
    <xf numFmtId="0" fontId="9" fillId="0" borderId="19" xfId="0" applyFont="1" applyFill="1" applyBorder="1" applyAlignment="1">
      <alignment horizontal="center" vertical="top" wrapText="1"/>
    </xf>
    <xf numFmtId="0" fontId="4" fillId="0" borderId="12"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16" fillId="0" borderId="28" xfId="0" applyFont="1" applyFill="1" applyBorder="1" applyAlignment="1">
      <alignment vertical="center" wrapText="1"/>
    </xf>
    <xf numFmtId="0" fontId="16" fillId="0" borderId="29" xfId="0" applyFont="1" applyFill="1" applyBorder="1" applyAlignment="1">
      <alignment vertical="center" wrapText="1"/>
    </xf>
    <xf numFmtId="0" fontId="7" fillId="0" borderId="24" xfId="0" applyFont="1" applyFill="1" applyBorder="1" applyAlignment="1">
      <alignment horizontal="left" vertical="center" wrapText="1"/>
    </xf>
    <xf numFmtId="0" fontId="7" fillId="0" borderId="10" xfId="0" applyFont="1" applyFill="1" applyBorder="1" applyAlignment="1">
      <alignment horizontal="left" vertical="center" wrapText="1"/>
    </xf>
    <xf numFmtId="0" fontId="7" fillId="0" borderId="14" xfId="0" applyFont="1" applyFill="1" applyBorder="1" applyAlignment="1">
      <alignment horizontal="left" vertical="center" wrapText="1"/>
    </xf>
    <xf numFmtId="0" fontId="7" fillId="0" borderId="30" xfId="0" applyFont="1" applyFill="1" applyBorder="1" applyAlignment="1">
      <alignment horizontal="left" vertical="center" wrapText="1"/>
    </xf>
    <xf numFmtId="0" fontId="3" fillId="0" borderId="8" xfId="0" applyFont="1" applyFill="1" applyBorder="1" applyAlignment="1">
      <alignment horizontal="left" vertical="center" wrapText="1"/>
    </xf>
    <xf numFmtId="0" fontId="3" fillId="0" borderId="8" xfId="0" applyFont="1" applyFill="1" applyBorder="1" applyAlignment="1">
      <alignment vertical="center" wrapText="1"/>
    </xf>
    <xf numFmtId="0" fontId="20" fillId="0" borderId="0" xfId="4" applyFont="1" applyFill="1" applyBorder="1" applyAlignment="1">
      <alignment horizontal="center" vertical="center" wrapText="1"/>
    </xf>
    <xf numFmtId="0" fontId="1" fillId="0" borderId="0" xfId="0" applyFont="1" applyFill="1" applyBorder="1" applyAlignment="1">
      <alignment horizontal="center" vertical="center" wrapText="1"/>
    </xf>
    <xf numFmtId="0" fontId="7" fillId="0" borderId="5" xfId="0" applyFont="1" applyFill="1" applyBorder="1" applyAlignment="1">
      <alignment horizontal="left" vertical="center" wrapText="1"/>
    </xf>
    <xf numFmtId="0" fontId="7" fillId="0" borderId="26" xfId="0" applyFont="1" applyFill="1" applyBorder="1" applyAlignment="1">
      <alignment horizontal="left" vertical="center" wrapText="1"/>
    </xf>
    <xf numFmtId="0" fontId="22" fillId="0" borderId="5" xfId="0" applyFont="1" applyFill="1" applyBorder="1" applyAlignment="1">
      <alignment horizontal="left" vertical="center" wrapText="1"/>
    </xf>
    <xf numFmtId="0" fontId="22" fillId="0" borderId="26" xfId="0" applyFont="1" applyFill="1" applyBorder="1" applyAlignment="1">
      <alignment horizontal="left" vertical="center" wrapText="1"/>
    </xf>
    <xf numFmtId="0" fontId="22" fillId="0" borderId="13" xfId="0" applyFont="1" applyFill="1" applyBorder="1" applyAlignment="1">
      <alignment horizontal="left" vertical="center" wrapText="1"/>
    </xf>
    <xf numFmtId="0" fontId="22" fillId="0" borderId="28" xfId="0" applyFont="1" applyFill="1" applyBorder="1" applyAlignment="1">
      <alignment horizontal="left" vertical="center" wrapText="1"/>
    </xf>
    <xf numFmtId="0" fontId="1" fillId="0" borderId="28" xfId="0" applyFont="1" applyFill="1" applyBorder="1" applyAlignment="1">
      <alignment vertical="center" wrapText="1"/>
    </xf>
    <xf numFmtId="0" fontId="1" fillId="0" borderId="29" xfId="0" applyFont="1" applyFill="1" applyBorder="1" applyAlignment="1">
      <alignment vertical="center" wrapText="1"/>
    </xf>
    <xf numFmtId="0" fontId="21" fillId="0" borderId="0" xfId="4" applyFont="1" applyFill="1" applyBorder="1" applyAlignment="1" applyProtection="1">
      <alignment horizontal="center" vertical="center"/>
      <protection hidden="1"/>
    </xf>
    <xf numFmtId="14" fontId="21" fillId="0" borderId="0" xfId="4" applyNumberFormat="1" applyFont="1" applyFill="1" applyBorder="1" applyAlignment="1" applyProtection="1">
      <alignment horizontal="center" vertical="center"/>
      <protection locked="0" hidden="1"/>
    </xf>
    <xf numFmtId="0" fontId="1" fillId="0" borderId="0" xfId="4" applyFont="1" applyFill="1" applyBorder="1" applyAlignment="1">
      <alignment vertical="center"/>
    </xf>
    <xf numFmtId="0" fontId="22" fillId="0" borderId="12" xfId="0" applyFont="1" applyFill="1" applyBorder="1" applyAlignment="1">
      <alignment horizontal="center" vertical="center" wrapText="1"/>
    </xf>
    <xf numFmtId="49" fontId="23" fillId="0" borderId="12" xfId="0" applyNumberFormat="1" applyFont="1" applyFill="1" applyBorder="1" applyAlignment="1">
      <alignment horizontal="center" vertical="center" wrapText="1"/>
    </xf>
    <xf numFmtId="0" fontId="12" fillId="0" borderId="0" xfId="4" applyFont="1" applyAlignment="1"/>
    <xf numFmtId="0" fontId="18" fillId="0" borderId="0" xfId="4" applyFont="1" applyBorder="1" applyAlignment="1">
      <alignment horizontal="justify" vertical="top" wrapText="1"/>
    </xf>
    <xf numFmtId="0" fontId="11" fillId="0" borderId="0" xfId="4" applyAlignment="1"/>
  </cellXfs>
  <cellStyles count="5">
    <cellStyle name="Hyperlink" xfId="1" builtinId="8"/>
    <cellStyle name="Normal" xfId="0" builtinId="0"/>
    <cellStyle name="Normal_TFI-POD" xfId="2"/>
    <cellStyle name="Obično_Knjiga2" xfId="3"/>
    <cellStyle name="Style 1" xfId="4"/>
  </cellStyles>
  <dxfs count="3">
    <dxf>
      <font>
        <condense val="0"/>
        <extend val="0"/>
        <color indexed="9"/>
      </font>
      <fill>
        <patternFill patternType="solid">
          <bgColor indexed="10"/>
        </patternFill>
      </fill>
    </dxf>
    <dxf>
      <font>
        <condense val="0"/>
        <extend val="0"/>
        <color indexed="9"/>
      </font>
      <fill>
        <patternFill patternType="solid">
          <bgColor indexed="10"/>
        </patternFill>
      </fill>
    </dxf>
    <dxf>
      <font>
        <b/>
        <i val="0"/>
        <condense val="0"/>
        <extend val="0"/>
        <color auto="1"/>
      </font>
      <border>
        <left style="thin">
          <color indexed="64"/>
        </left>
        <right style="thin">
          <color indexed="64"/>
        </right>
        <top style="thin">
          <color indexed="64"/>
        </top>
        <bottom style="thin">
          <color indexed="64"/>
        </bottom>
      </border>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marica.jakelic/Local%20Settings/Temporary%20Internet%20Files/Content.Outlook/PR958A7Y/Radna%20tabela%20-%20TFI-POD%202011-06%20v2.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kriveni"/>
      <sheetName val="TFI-POD BS 2011-06"/>
      <sheetName val="TFI-POD RDG 2011-06"/>
      <sheetName val="Novcani tijek"/>
      <sheetName val="BS Q2 (nova radna tab)"/>
      <sheetName val="RDG Q2 (nova radna tab)"/>
      <sheetName val="RDG 2009"/>
      <sheetName val="Dobit po udjelima"/>
      <sheetName val="Financijski prihodi i rashodi"/>
      <sheetName val="Potraživanja"/>
      <sheetName val="kratk fin imovina"/>
      <sheetName val="nematerijalna imovina"/>
      <sheetName val="Sheet6"/>
      <sheetName val="Dobit "/>
      <sheetName val="RDG Q2 (izračun tromjesječja)"/>
      <sheetName val="NT 2011-06"/>
      <sheetName val="NT prethodna godina"/>
      <sheetName val="dug.fin.im. 2010"/>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marica.jakelic@adplastik.hr" TargetMode="External"/><Relationship Id="rId2" Type="http://schemas.openxmlformats.org/officeDocument/2006/relationships/hyperlink" Target="http://www.adplastik.hr/" TargetMode="External"/><Relationship Id="rId1" Type="http://schemas.openxmlformats.org/officeDocument/2006/relationships/hyperlink" Target="mailto:adplastik@adplastik.hr"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sheetPr codeName="Sheet1"/>
  <dimension ref="A1:L63"/>
  <sheetViews>
    <sheetView tabSelected="1" view="pageBreakPreview" zoomScale="110" zoomScaleNormal="100" zoomScaleSheetLayoutView="100" workbookViewId="0">
      <selection activeCell="E6" sqref="E6"/>
    </sheetView>
  </sheetViews>
  <sheetFormatPr defaultRowHeight="12.75"/>
  <cols>
    <col min="1" max="1" width="9.140625" style="10"/>
    <col min="2" max="2" width="13" style="10" customWidth="1"/>
    <col min="3" max="4" width="9.140625" style="10"/>
    <col min="5" max="5" width="10.42578125" style="10" customWidth="1"/>
    <col min="6" max="6" width="9.140625" style="10"/>
    <col min="7" max="7" width="15.140625" style="10" customWidth="1"/>
    <col min="8" max="8" width="19.28515625" style="10" customWidth="1"/>
    <col min="9" max="9" width="14.42578125" style="10" customWidth="1"/>
    <col min="10" max="16384" width="9.140625" style="10"/>
  </cols>
  <sheetData>
    <row r="1" spans="1:12" ht="15.75">
      <c r="A1" s="143" t="s">
        <v>198</v>
      </c>
      <c r="B1" s="144"/>
      <c r="C1" s="144"/>
      <c r="D1" s="78"/>
      <c r="E1" s="78"/>
      <c r="F1" s="78"/>
      <c r="G1" s="78"/>
      <c r="H1" s="78"/>
      <c r="I1" s="79"/>
      <c r="J1" s="9"/>
      <c r="K1" s="9"/>
      <c r="L1" s="9"/>
    </row>
    <row r="2" spans="1:12">
      <c r="A2" s="181" t="s">
        <v>199</v>
      </c>
      <c r="B2" s="182"/>
      <c r="C2" s="182"/>
      <c r="D2" s="183"/>
      <c r="E2" s="113" t="s">
        <v>289</v>
      </c>
      <c r="F2" s="11"/>
      <c r="G2" s="12" t="s">
        <v>200</v>
      </c>
      <c r="H2" s="113" t="s">
        <v>290</v>
      </c>
      <c r="I2" s="80"/>
      <c r="J2" s="9"/>
      <c r="K2" s="9"/>
      <c r="L2" s="9"/>
    </row>
    <row r="3" spans="1:12">
      <c r="A3" s="81"/>
      <c r="B3" s="13"/>
      <c r="C3" s="13"/>
      <c r="D3" s="13"/>
      <c r="E3" s="14"/>
      <c r="F3" s="14"/>
      <c r="G3" s="13"/>
      <c r="H3" s="13"/>
      <c r="I3" s="82"/>
      <c r="J3" s="9"/>
      <c r="K3" s="9"/>
      <c r="L3" s="9"/>
    </row>
    <row r="4" spans="1:12" ht="15">
      <c r="A4" s="184" t="s">
        <v>266</v>
      </c>
      <c r="B4" s="185"/>
      <c r="C4" s="185"/>
      <c r="D4" s="185"/>
      <c r="E4" s="185"/>
      <c r="F4" s="185"/>
      <c r="G4" s="185"/>
      <c r="H4" s="185"/>
      <c r="I4" s="186"/>
      <c r="J4" s="9"/>
      <c r="K4" s="9"/>
      <c r="L4" s="9"/>
    </row>
    <row r="5" spans="1:12">
      <c r="A5" s="83"/>
      <c r="B5" s="15"/>
      <c r="C5" s="15"/>
      <c r="D5" s="15"/>
      <c r="E5" s="16"/>
      <c r="F5" s="84"/>
      <c r="G5" s="17"/>
      <c r="H5" s="18"/>
      <c r="I5" s="85"/>
      <c r="J5" s="9"/>
      <c r="K5" s="9"/>
      <c r="L5" s="9"/>
    </row>
    <row r="6" spans="1:12">
      <c r="A6" s="134" t="s">
        <v>201</v>
      </c>
      <c r="B6" s="135"/>
      <c r="C6" s="149" t="s">
        <v>291</v>
      </c>
      <c r="D6" s="150"/>
      <c r="E6" s="28"/>
      <c r="F6" s="28"/>
      <c r="G6" s="28"/>
      <c r="H6" s="28"/>
      <c r="I6" s="86"/>
      <c r="J6" s="9"/>
      <c r="K6" s="9"/>
      <c r="L6" s="9"/>
    </row>
    <row r="7" spans="1:12">
      <c r="A7" s="87"/>
      <c r="B7" s="21"/>
      <c r="C7" s="15"/>
      <c r="D7" s="15"/>
      <c r="E7" s="28"/>
      <c r="F7" s="28"/>
      <c r="G7" s="28"/>
      <c r="H7" s="28"/>
      <c r="I7" s="86"/>
      <c r="J7" s="9"/>
      <c r="K7" s="9"/>
      <c r="L7" s="9"/>
    </row>
    <row r="8" spans="1:12">
      <c r="A8" s="187" t="s">
        <v>202</v>
      </c>
      <c r="B8" s="188"/>
      <c r="C8" s="149" t="s">
        <v>292</v>
      </c>
      <c r="D8" s="150"/>
      <c r="E8" s="28"/>
      <c r="F8" s="28"/>
      <c r="G8" s="28"/>
      <c r="H8" s="28"/>
      <c r="I8" s="88"/>
      <c r="J8" s="9"/>
      <c r="K8" s="9"/>
      <c r="L8" s="9"/>
    </row>
    <row r="9" spans="1:12">
      <c r="A9" s="89"/>
      <c r="B9" s="49"/>
      <c r="C9" s="19"/>
      <c r="D9" s="25"/>
      <c r="E9" s="15"/>
      <c r="F9" s="15"/>
      <c r="G9" s="15"/>
      <c r="H9" s="15"/>
      <c r="I9" s="88"/>
      <c r="J9" s="9"/>
      <c r="K9" s="9"/>
      <c r="L9" s="9"/>
    </row>
    <row r="10" spans="1:12">
      <c r="A10" s="129" t="s">
        <v>203</v>
      </c>
      <c r="B10" s="179"/>
      <c r="C10" s="149" t="s">
        <v>293</v>
      </c>
      <c r="D10" s="150"/>
      <c r="E10" s="15"/>
      <c r="F10" s="15"/>
      <c r="G10" s="15"/>
      <c r="H10" s="15"/>
      <c r="I10" s="88"/>
      <c r="J10" s="9"/>
      <c r="K10" s="9"/>
      <c r="L10" s="9"/>
    </row>
    <row r="11" spans="1:12">
      <c r="A11" s="180"/>
      <c r="B11" s="179"/>
      <c r="C11" s="15"/>
      <c r="D11" s="15"/>
      <c r="E11" s="15"/>
      <c r="F11" s="15"/>
      <c r="G11" s="15"/>
      <c r="H11" s="15"/>
      <c r="I11" s="88"/>
      <c r="J11" s="9"/>
      <c r="K11" s="9"/>
      <c r="L11" s="9"/>
    </row>
    <row r="12" spans="1:12">
      <c r="A12" s="134" t="s">
        <v>204</v>
      </c>
      <c r="B12" s="135"/>
      <c r="C12" s="151" t="s">
        <v>294</v>
      </c>
      <c r="D12" s="176"/>
      <c r="E12" s="176"/>
      <c r="F12" s="176"/>
      <c r="G12" s="176"/>
      <c r="H12" s="176"/>
      <c r="I12" s="137"/>
      <c r="J12" s="9"/>
      <c r="K12" s="9"/>
      <c r="L12" s="9"/>
    </row>
    <row r="13" spans="1:12">
      <c r="A13" s="87"/>
      <c r="B13" s="21"/>
      <c r="C13" s="20"/>
      <c r="D13" s="15"/>
      <c r="E13" s="15"/>
      <c r="F13" s="15"/>
      <c r="G13" s="15"/>
      <c r="H13" s="15"/>
      <c r="I13" s="88"/>
      <c r="J13" s="9"/>
      <c r="K13" s="9"/>
      <c r="L13" s="9"/>
    </row>
    <row r="14" spans="1:12">
      <c r="A14" s="134" t="s">
        <v>205</v>
      </c>
      <c r="B14" s="135"/>
      <c r="C14" s="177">
        <v>21210</v>
      </c>
      <c r="D14" s="178"/>
      <c r="E14" s="15"/>
      <c r="F14" s="151" t="s">
        <v>296</v>
      </c>
      <c r="G14" s="176"/>
      <c r="H14" s="176"/>
      <c r="I14" s="137"/>
      <c r="J14" s="9"/>
      <c r="K14" s="9"/>
      <c r="L14" s="9"/>
    </row>
    <row r="15" spans="1:12">
      <c r="A15" s="87"/>
      <c r="B15" s="21"/>
      <c r="C15" s="15"/>
      <c r="D15" s="15"/>
      <c r="E15" s="15"/>
      <c r="F15" s="15"/>
      <c r="G15" s="15"/>
      <c r="H15" s="15"/>
      <c r="I15" s="88"/>
      <c r="J15" s="9"/>
      <c r="K15" s="9"/>
      <c r="L15" s="9"/>
    </row>
    <row r="16" spans="1:12">
      <c r="A16" s="134" t="s">
        <v>206</v>
      </c>
      <c r="B16" s="135"/>
      <c r="C16" s="151" t="s">
        <v>295</v>
      </c>
      <c r="D16" s="176"/>
      <c r="E16" s="176"/>
      <c r="F16" s="176"/>
      <c r="G16" s="176"/>
      <c r="H16" s="176"/>
      <c r="I16" s="137"/>
      <c r="J16" s="9"/>
      <c r="K16" s="9"/>
      <c r="L16" s="9"/>
    </row>
    <row r="17" spans="1:12">
      <c r="A17" s="87"/>
      <c r="B17" s="21"/>
      <c r="C17" s="15"/>
      <c r="D17" s="15"/>
      <c r="E17" s="15"/>
      <c r="F17" s="15"/>
      <c r="G17" s="15"/>
      <c r="H17" s="15"/>
      <c r="I17" s="88"/>
      <c r="J17" s="9"/>
      <c r="K17" s="9"/>
      <c r="L17" s="9"/>
    </row>
    <row r="18" spans="1:12">
      <c r="A18" s="134" t="s">
        <v>207</v>
      </c>
      <c r="B18" s="135"/>
      <c r="C18" s="172" t="s">
        <v>297</v>
      </c>
      <c r="D18" s="173"/>
      <c r="E18" s="173"/>
      <c r="F18" s="173"/>
      <c r="G18" s="173"/>
      <c r="H18" s="173"/>
      <c r="I18" s="174"/>
      <c r="J18" s="9"/>
      <c r="K18" s="9"/>
      <c r="L18" s="9"/>
    </row>
    <row r="19" spans="1:12">
      <c r="A19" s="87"/>
      <c r="B19" s="21"/>
      <c r="C19" s="20"/>
      <c r="D19" s="15"/>
      <c r="E19" s="15"/>
      <c r="F19" s="15"/>
      <c r="G19" s="15"/>
      <c r="H19" s="15"/>
      <c r="I19" s="88"/>
      <c r="J19" s="9"/>
      <c r="K19" s="9"/>
      <c r="L19" s="9"/>
    </row>
    <row r="20" spans="1:12">
      <c r="A20" s="134" t="s">
        <v>208</v>
      </c>
      <c r="B20" s="135"/>
      <c r="C20" s="172" t="s">
        <v>298</v>
      </c>
      <c r="D20" s="173"/>
      <c r="E20" s="173"/>
      <c r="F20" s="173"/>
      <c r="G20" s="173"/>
      <c r="H20" s="173"/>
      <c r="I20" s="174"/>
      <c r="J20" s="9"/>
      <c r="K20" s="9"/>
      <c r="L20" s="9"/>
    </row>
    <row r="21" spans="1:12">
      <c r="A21" s="87"/>
      <c r="B21" s="21"/>
      <c r="C21" s="20"/>
      <c r="D21" s="15"/>
      <c r="E21" s="15"/>
      <c r="F21" s="15"/>
      <c r="G21" s="15"/>
      <c r="H21" s="15"/>
      <c r="I21" s="88"/>
      <c r="J21" s="9"/>
      <c r="K21" s="9"/>
      <c r="L21" s="9"/>
    </row>
    <row r="22" spans="1:12">
      <c r="A22" s="134" t="s">
        <v>209</v>
      </c>
      <c r="B22" s="135"/>
      <c r="C22" s="114">
        <v>406</v>
      </c>
      <c r="D22" s="151" t="s">
        <v>296</v>
      </c>
      <c r="E22" s="162"/>
      <c r="F22" s="163"/>
      <c r="G22" s="134"/>
      <c r="H22" s="175"/>
      <c r="I22" s="90"/>
      <c r="J22" s="9"/>
      <c r="K22" s="9"/>
      <c r="L22" s="9"/>
    </row>
    <row r="23" spans="1:12">
      <c r="A23" s="87"/>
      <c r="B23" s="21"/>
      <c r="C23" s="15"/>
      <c r="D23" s="23"/>
      <c r="E23" s="23"/>
      <c r="F23" s="23"/>
      <c r="G23" s="23"/>
      <c r="H23" s="15"/>
      <c r="I23" s="88"/>
      <c r="J23" s="9"/>
      <c r="K23" s="9"/>
      <c r="L23" s="9"/>
    </row>
    <row r="24" spans="1:12">
      <c r="A24" s="134" t="s">
        <v>210</v>
      </c>
      <c r="B24" s="135"/>
      <c r="C24" s="114">
        <v>17</v>
      </c>
      <c r="D24" s="151" t="s">
        <v>299</v>
      </c>
      <c r="E24" s="162"/>
      <c r="F24" s="162"/>
      <c r="G24" s="163"/>
      <c r="H24" s="50" t="s">
        <v>211</v>
      </c>
      <c r="I24" s="115">
        <v>2366</v>
      </c>
      <c r="J24" s="9"/>
      <c r="K24" s="9"/>
      <c r="L24" s="9"/>
    </row>
    <row r="25" spans="1:12">
      <c r="A25" s="87"/>
      <c r="B25" s="21"/>
      <c r="C25" s="15"/>
      <c r="D25" s="23"/>
      <c r="E25" s="23"/>
      <c r="F25" s="23"/>
      <c r="G25" s="21"/>
      <c r="H25" s="21" t="s">
        <v>267</v>
      </c>
      <c r="I25" s="91"/>
      <c r="J25" s="9"/>
      <c r="K25" s="9"/>
      <c r="L25" s="9"/>
    </row>
    <row r="26" spans="1:12">
      <c r="A26" s="134" t="s">
        <v>212</v>
      </c>
      <c r="B26" s="135"/>
      <c r="C26" s="116" t="s">
        <v>317</v>
      </c>
      <c r="D26" s="24"/>
      <c r="E26" s="32"/>
      <c r="F26" s="23"/>
      <c r="G26" s="164" t="s">
        <v>213</v>
      </c>
      <c r="H26" s="135"/>
      <c r="I26" s="117" t="s">
        <v>316</v>
      </c>
      <c r="J26" s="9"/>
      <c r="K26" s="9"/>
      <c r="L26" s="9"/>
    </row>
    <row r="27" spans="1:12">
      <c r="A27" s="87"/>
      <c r="B27" s="21"/>
      <c r="C27" s="15"/>
      <c r="D27" s="23"/>
      <c r="E27" s="23"/>
      <c r="F27" s="23"/>
      <c r="G27" s="23"/>
      <c r="H27" s="15"/>
      <c r="I27" s="92"/>
      <c r="J27" s="9"/>
      <c r="K27" s="9"/>
      <c r="L27" s="9"/>
    </row>
    <row r="28" spans="1:12">
      <c r="A28" s="165" t="s">
        <v>214</v>
      </c>
      <c r="B28" s="166"/>
      <c r="C28" s="167"/>
      <c r="D28" s="167"/>
      <c r="E28" s="168" t="s">
        <v>215</v>
      </c>
      <c r="F28" s="169"/>
      <c r="G28" s="169"/>
      <c r="H28" s="170" t="s">
        <v>216</v>
      </c>
      <c r="I28" s="171"/>
      <c r="J28" s="9"/>
      <c r="K28" s="9"/>
      <c r="L28" s="9"/>
    </row>
    <row r="29" spans="1:12">
      <c r="A29" s="93"/>
      <c r="B29" s="32"/>
      <c r="C29" s="32"/>
      <c r="D29" s="25"/>
      <c r="E29" s="15"/>
      <c r="F29" s="15"/>
      <c r="G29" s="15"/>
      <c r="H29" s="26"/>
      <c r="I29" s="92"/>
      <c r="J29" s="9"/>
      <c r="K29" s="9"/>
      <c r="L29" s="9"/>
    </row>
    <row r="30" spans="1:12">
      <c r="A30" s="159" t="s">
        <v>294</v>
      </c>
      <c r="B30" s="152"/>
      <c r="C30" s="152"/>
      <c r="D30" s="153"/>
      <c r="E30" s="159" t="s">
        <v>303</v>
      </c>
      <c r="F30" s="152"/>
      <c r="G30" s="152"/>
      <c r="H30" s="149" t="s">
        <v>291</v>
      </c>
      <c r="I30" s="150"/>
      <c r="J30" s="9"/>
      <c r="K30" s="9"/>
      <c r="L30" s="9"/>
    </row>
    <row r="31" spans="1:12">
      <c r="A31" s="87"/>
      <c r="B31" s="21"/>
      <c r="C31" s="20"/>
      <c r="D31" s="160"/>
      <c r="E31" s="160"/>
      <c r="F31" s="160"/>
      <c r="G31" s="161"/>
      <c r="H31" s="15"/>
      <c r="I31" s="94"/>
      <c r="J31" s="9"/>
      <c r="K31" s="9"/>
      <c r="L31" s="9"/>
    </row>
    <row r="32" spans="1:12">
      <c r="A32" s="159" t="s">
        <v>300</v>
      </c>
      <c r="B32" s="152"/>
      <c r="C32" s="152"/>
      <c r="D32" s="153"/>
      <c r="E32" s="159" t="s">
        <v>304</v>
      </c>
      <c r="F32" s="152"/>
      <c r="G32" s="152"/>
      <c r="H32" s="149" t="s">
        <v>307</v>
      </c>
      <c r="I32" s="150"/>
      <c r="J32" s="9"/>
      <c r="K32" s="9"/>
      <c r="L32" s="9"/>
    </row>
    <row r="33" spans="1:12">
      <c r="A33" s="87"/>
      <c r="B33" s="21"/>
      <c r="C33" s="20"/>
      <c r="D33" s="27"/>
      <c r="E33" s="27"/>
      <c r="F33" s="27"/>
      <c r="G33" s="28"/>
      <c r="H33" s="15"/>
      <c r="I33" s="95"/>
      <c r="J33" s="9"/>
      <c r="K33" s="9"/>
      <c r="L33" s="9"/>
    </row>
    <row r="34" spans="1:12">
      <c r="A34" s="159" t="s">
        <v>301</v>
      </c>
      <c r="B34" s="152"/>
      <c r="C34" s="152"/>
      <c r="D34" s="153"/>
      <c r="E34" s="159" t="s">
        <v>305</v>
      </c>
      <c r="F34" s="152"/>
      <c r="G34" s="152"/>
      <c r="H34" s="149" t="s">
        <v>308</v>
      </c>
      <c r="I34" s="150"/>
      <c r="J34" s="9"/>
      <c r="K34" s="9"/>
      <c r="L34" s="9"/>
    </row>
    <row r="35" spans="1:12">
      <c r="A35" s="87"/>
      <c r="B35" s="21"/>
      <c r="C35" s="20"/>
      <c r="D35" s="27"/>
      <c r="E35" s="27"/>
      <c r="F35" s="27"/>
      <c r="G35" s="28"/>
      <c r="H35" s="15"/>
      <c r="I35" s="95"/>
      <c r="J35" s="9"/>
      <c r="K35" s="9"/>
      <c r="L35" s="9"/>
    </row>
    <row r="36" spans="1:12">
      <c r="A36" s="159" t="s">
        <v>302</v>
      </c>
      <c r="B36" s="152"/>
      <c r="C36" s="152"/>
      <c r="D36" s="153"/>
      <c r="E36" s="159" t="s">
        <v>306</v>
      </c>
      <c r="F36" s="152"/>
      <c r="G36" s="152"/>
      <c r="H36" s="149" t="s">
        <v>309</v>
      </c>
      <c r="I36" s="150"/>
      <c r="J36" s="9"/>
      <c r="K36" s="9"/>
      <c r="L36" s="9"/>
    </row>
    <row r="37" spans="1:12">
      <c r="A37" s="96"/>
      <c r="B37" s="29"/>
      <c r="C37" s="154"/>
      <c r="D37" s="155"/>
      <c r="E37" s="15"/>
      <c r="F37" s="154"/>
      <c r="G37" s="155"/>
      <c r="H37" s="15"/>
      <c r="I37" s="88"/>
      <c r="J37" s="9"/>
      <c r="K37" s="9"/>
      <c r="L37" s="9"/>
    </row>
    <row r="38" spans="1:12">
      <c r="A38" s="159"/>
      <c r="B38" s="152"/>
      <c r="C38" s="152"/>
      <c r="D38" s="153"/>
      <c r="E38" s="159"/>
      <c r="F38" s="152"/>
      <c r="G38" s="152"/>
      <c r="H38" s="149"/>
      <c r="I38" s="150"/>
      <c r="J38" s="9"/>
      <c r="K38" s="9"/>
      <c r="L38" s="9"/>
    </row>
    <row r="39" spans="1:12">
      <c r="A39" s="96"/>
      <c r="B39" s="29"/>
      <c r="C39" s="30"/>
      <c r="D39" s="31"/>
      <c r="E39" s="15"/>
      <c r="F39" s="30"/>
      <c r="G39" s="31"/>
      <c r="H39" s="15"/>
      <c r="I39" s="88"/>
      <c r="J39" s="9"/>
      <c r="K39" s="9"/>
      <c r="L39" s="9"/>
    </row>
    <row r="40" spans="1:12">
      <c r="A40" s="159"/>
      <c r="B40" s="152"/>
      <c r="C40" s="152"/>
      <c r="D40" s="153"/>
      <c r="E40" s="159"/>
      <c r="F40" s="152"/>
      <c r="G40" s="152"/>
      <c r="H40" s="149"/>
      <c r="I40" s="150"/>
      <c r="J40" s="9"/>
      <c r="K40" s="9"/>
      <c r="L40" s="9"/>
    </row>
    <row r="41" spans="1:12">
      <c r="A41" s="118"/>
      <c r="B41" s="32"/>
      <c r="C41" s="32"/>
      <c r="D41" s="32"/>
      <c r="E41" s="22"/>
      <c r="F41" s="119"/>
      <c r="G41" s="119"/>
      <c r="H41" s="120"/>
      <c r="I41" s="97"/>
      <c r="J41" s="9"/>
      <c r="K41" s="9"/>
      <c r="L41" s="9"/>
    </row>
    <row r="42" spans="1:12">
      <c r="A42" s="96"/>
      <c r="B42" s="29"/>
      <c r="C42" s="30"/>
      <c r="D42" s="31"/>
      <c r="E42" s="15"/>
      <c r="F42" s="30"/>
      <c r="G42" s="31"/>
      <c r="H42" s="15"/>
      <c r="I42" s="88"/>
      <c r="J42" s="9"/>
      <c r="K42" s="9"/>
      <c r="L42" s="9"/>
    </row>
    <row r="43" spans="1:12">
      <c r="A43" s="98"/>
      <c r="B43" s="33"/>
      <c r="C43" s="33"/>
      <c r="D43" s="19"/>
      <c r="E43" s="19"/>
      <c r="F43" s="33"/>
      <c r="G43" s="19"/>
      <c r="H43" s="19"/>
      <c r="I43" s="99"/>
      <c r="J43" s="9"/>
      <c r="K43" s="9"/>
      <c r="L43" s="9"/>
    </row>
    <row r="44" spans="1:12">
      <c r="A44" s="129" t="s">
        <v>217</v>
      </c>
      <c r="B44" s="130"/>
      <c r="C44" s="149"/>
      <c r="D44" s="150"/>
      <c r="E44" s="25"/>
      <c r="F44" s="151"/>
      <c r="G44" s="152"/>
      <c r="H44" s="152"/>
      <c r="I44" s="153"/>
      <c r="J44" s="9"/>
      <c r="K44" s="9"/>
      <c r="L44" s="9"/>
    </row>
    <row r="45" spans="1:12">
      <c r="A45" s="96"/>
      <c r="B45" s="29"/>
      <c r="C45" s="154"/>
      <c r="D45" s="155"/>
      <c r="E45" s="15"/>
      <c r="F45" s="154"/>
      <c r="G45" s="156"/>
      <c r="H45" s="34"/>
      <c r="I45" s="100"/>
      <c r="J45" s="9"/>
      <c r="K45" s="9"/>
      <c r="L45" s="9"/>
    </row>
    <row r="46" spans="1:12">
      <c r="A46" s="129" t="s">
        <v>218</v>
      </c>
      <c r="B46" s="130"/>
      <c r="C46" s="151" t="s">
        <v>310</v>
      </c>
      <c r="D46" s="157"/>
      <c r="E46" s="157"/>
      <c r="F46" s="157"/>
      <c r="G46" s="157"/>
      <c r="H46" s="157"/>
      <c r="I46" s="158"/>
      <c r="J46" s="9"/>
      <c r="K46" s="9"/>
      <c r="L46" s="9"/>
    </row>
    <row r="47" spans="1:12">
      <c r="A47" s="87"/>
      <c r="B47" s="21"/>
      <c r="C47" s="20" t="s">
        <v>219</v>
      </c>
      <c r="D47" s="15"/>
      <c r="E47" s="15"/>
      <c r="F47" s="15"/>
      <c r="G47" s="15"/>
      <c r="H47" s="15"/>
      <c r="I47" s="88"/>
      <c r="J47" s="9"/>
      <c r="K47" s="9"/>
      <c r="L47" s="9"/>
    </row>
    <row r="48" spans="1:12">
      <c r="A48" s="129" t="s">
        <v>220</v>
      </c>
      <c r="B48" s="130"/>
      <c r="C48" s="136" t="s">
        <v>311</v>
      </c>
      <c r="D48" s="132"/>
      <c r="E48" s="133"/>
      <c r="F48" s="15"/>
      <c r="G48" s="50" t="s">
        <v>221</v>
      </c>
      <c r="H48" s="136" t="s">
        <v>312</v>
      </c>
      <c r="I48" s="133"/>
      <c r="J48" s="9"/>
      <c r="K48" s="9"/>
      <c r="L48" s="9"/>
    </row>
    <row r="49" spans="1:12">
      <c r="A49" s="87"/>
      <c r="B49" s="21"/>
      <c r="C49" s="20"/>
      <c r="D49" s="15"/>
      <c r="E49" s="15"/>
      <c r="F49" s="15"/>
      <c r="G49" s="15"/>
      <c r="H49" s="15"/>
      <c r="I49" s="88"/>
      <c r="J49" s="9"/>
      <c r="K49" s="9"/>
      <c r="L49" s="9"/>
    </row>
    <row r="50" spans="1:12">
      <c r="A50" s="129" t="s">
        <v>207</v>
      </c>
      <c r="B50" s="130"/>
      <c r="C50" s="131" t="s">
        <v>313</v>
      </c>
      <c r="D50" s="132"/>
      <c r="E50" s="132"/>
      <c r="F50" s="132"/>
      <c r="G50" s="132"/>
      <c r="H50" s="132"/>
      <c r="I50" s="133"/>
      <c r="J50" s="9"/>
      <c r="K50" s="9"/>
      <c r="L50" s="9"/>
    </row>
    <row r="51" spans="1:12">
      <c r="A51" s="87"/>
      <c r="B51" s="21"/>
      <c r="C51" s="15"/>
      <c r="D51" s="15"/>
      <c r="E51" s="15"/>
      <c r="F51" s="15"/>
      <c r="G51" s="15"/>
      <c r="H51" s="15"/>
      <c r="I51" s="88"/>
      <c r="J51" s="9"/>
      <c r="K51" s="9"/>
      <c r="L51" s="9"/>
    </row>
    <row r="52" spans="1:12">
      <c r="A52" s="134" t="s">
        <v>222</v>
      </c>
      <c r="B52" s="135"/>
      <c r="C52" s="136" t="s">
        <v>314</v>
      </c>
      <c r="D52" s="132"/>
      <c r="E52" s="132"/>
      <c r="F52" s="132"/>
      <c r="G52" s="132"/>
      <c r="H52" s="132"/>
      <c r="I52" s="137"/>
      <c r="J52" s="9"/>
      <c r="K52" s="9"/>
      <c r="L52" s="9"/>
    </row>
    <row r="53" spans="1:12">
      <c r="A53" s="101"/>
      <c r="B53" s="19"/>
      <c r="C53" s="145" t="s">
        <v>223</v>
      </c>
      <c r="D53" s="145"/>
      <c r="E53" s="145"/>
      <c r="F53" s="145"/>
      <c r="G53" s="145"/>
      <c r="H53" s="145"/>
      <c r="I53" s="102"/>
      <c r="J53" s="9"/>
      <c r="K53" s="9"/>
      <c r="L53" s="9"/>
    </row>
    <row r="54" spans="1:12">
      <c r="A54" s="101"/>
      <c r="B54" s="19"/>
      <c r="C54" s="35"/>
      <c r="D54" s="35"/>
      <c r="E54" s="35"/>
      <c r="F54" s="35"/>
      <c r="G54" s="35"/>
      <c r="H54" s="35"/>
      <c r="I54" s="102"/>
      <c r="J54" s="9"/>
      <c r="K54" s="9"/>
      <c r="L54" s="9"/>
    </row>
    <row r="55" spans="1:12">
      <c r="A55" s="101"/>
      <c r="B55" s="138" t="s">
        <v>224</v>
      </c>
      <c r="C55" s="139"/>
      <c r="D55" s="139"/>
      <c r="E55" s="139"/>
      <c r="F55" s="48"/>
      <c r="G55" s="48"/>
      <c r="H55" s="48"/>
      <c r="I55" s="103"/>
      <c r="J55" s="9"/>
      <c r="K55" s="9"/>
      <c r="L55" s="9"/>
    </row>
    <row r="56" spans="1:12">
      <c r="A56" s="101"/>
      <c r="B56" s="140" t="s">
        <v>256</v>
      </c>
      <c r="C56" s="141"/>
      <c r="D56" s="141"/>
      <c r="E56" s="141"/>
      <c r="F56" s="141"/>
      <c r="G56" s="141"/>
      <c r="H56" s="141"/>
      <c r="I56" s="142"/>
      <c r="J56" s="9"/>
      <c r="K56" s="9"/>
      <c r="L56" s="9"/>
    </row>
    <row r="57" spans="1:12">
      <c r="A57" s="101"/>
      <c r="B57" s="140" t="s">
        <v>257</v>
      </c>
      <c r="C57" s="141"/>
      <c r="D57" s="141"/>
      <c r="E57" s="141"/>
      <c r="F57" s="141"/>
      <c r="G57" s="141"/>
      <c r="H57" s="141"/>
      <c r="I57" s="103"/>
      <c r="J57" s="9"/>
      <c r="K57" s="9"/>
      <c r="L57" s="9"/>
    </row>
    <row r="58" spans="1:12">
      <c r="A58" s="101"/>
      <c r="B58" s="140" t="s">
        <v>258</v>
      </c>
      <c r="C58" s="141"/>
      <c r="D58" s="141"/>
      <c r="E58" s="141"/>
      <c r="F58" s="141"/>
      <c r="G58" s="141"/>
      <c r="H58" s="141"/>
      <c r="I58" s="142"/>
      <c r="J58" s="9"/>
      <c r="K58" s="9"/>
      <c r="L58" s="9"/>
    </row>
    <row r="59" spans="1:12">
      <c r="A59" s="101"/>
      <c r="B59" s="140" t="s">
        <v>259</v>
      </c>
      <c r="C59" s="141"/>
      <c r="D59" s="141"/>
      <c r="E59" s="141"/>
      <c r="F59" s="141"/>
      <c r="G59" s="141"/>
      <c r="H59" s="141"/>
      <c r="I59" s="142"/>
      <c r="J59" s="9"/>
      <c r="K59" s="9"/>
      <c r="L59" s="9"/>
    </row>
    <row r="60" spans="1:12">
      <c r="A60" s="101"/>
      <c r="B60" s="104"/>
      <c r="C60" s="105"/>
      <c r="D60" s="105"/>
      <c r="E60" s="105"/>
      <c r="F60" s="105"/>
      <c r="G60" s="105"/>
      <c r="H60" s="105"/>
      <c r="I60" s="106"/>
      <c r="J60" s="9"/>
      <c r="K60" s="9"/>
      <c r="L60" s="9"/>
    </row>
    <row r="61" spans="1:12" ht="13.5" thickBot="1">
      <c r="A61" s="107" t="s">
        <v>225</v>
      </c>
      <c r="B61" s="15"/>
      <c r="C61" s="15"/>
      <c r="D61" s="15"/>
      <c r="E61" s="15"/>
      <c r="F61" s="15"/>
      <c r="G61" s="36"/>
      <c r="H61" s="37"/>
      <c r="I61" s="108"/>
      <c r="J61" s="9"/>
      <c r="K61" s="9"/>
      <c r="L61" s="9"/>
    </row>
    <row r="62" spans="1:12">
      <c r="A62" s="83"/>
      <c r="B62" s="15"/>
      <c r="C62" s="15"/>
      <c r="D62" s="15"/>
      <c r="E62" s="19" t="s">
        <v>226</v>
      </c>
      <c r="F62" s="32"/>
      <c r="G62" s="146" t="s">
        <v>227</v>
      </c>
      <c r="H62" s="147"/>
      <c r="I62" s="148"/>
      <c r="J62" s="9"/>
      <c r="K62" s="9"/>
      <c r="L62" s="9"/>
    </row>
    <row r="63" spans="1:12">
      <c r="A63" s="109"/>
      <c r="B63" s="110"/>
      <c r="C63" s="111"/>
      <c r="D63" s="111"/>
      <c r="E63" s="111"/>
      <c r="F63" s="111"/>
      <c r="G63" s="127"/>
      <c r="H63" s="128"/>
      <c r="I63" s="112"/>
      <c r="J63" s="9"/>
      <c r="K63" s="9"/>
      <c r="L63" s="9"/>
    </row>
  </sheetData>
  <protectedRanges>
    <protectedRange sqref="E2 H2 C6:D6 C8:D8 C10:D10 C12:I12 C14:D14 F14:I14 C16:I16 C18:I18 C20:I20 C24:G24 C22:F22 C26 I26 I24 A30:I30 A32:I32 A34:D34" name="Range1"/>
  </protectedRanges>
  <mergeCells count="73">
    <mergeCell ref="A16:B16"/>
    <mergeCell ref="C16:I16"/>
    <mergeCell ref="A10:B11"/>
    <mergeCell ref="C10:D10"/>
    <mergeCell ref="A2:D2"/>
    <mergeCell ref="A4:I4"/>
    <mergeCell ref="A6:B6"/>
    <mergeCell ref="C6:D6"/>
    <mergeCell ref="A8:B8"/>
    <mergeCell ref="C8:D8"/>
    <mergeCell ref="A12:B12"/>
    <mergeCell ref="C12:I12"/>
    <mergeCell ref="A14:B14"/>
    <mergeCell ref="C14:D14"/>
    <mergeCell ref="F14:I14"/>
    <mergeCell ref="A18:B18"/>
    <mergeCell ref="C18:I18"/>
    <mergeCell ref="A20:B20"/>
    <mergeCell ref="C20:I20"/>
    <mergeCell ref="A22:B22"/>
    <mergeCell ref="D22:F22"/>
    <mergeCell ref="G22:H22"/>
    <mergeCell ref="A24:B24"/>
    <mergeCell ref="D24:G24"/>
    <mergeCell ref="A26:B26"/>
    <mergeCell ref="G26:H26"/>
    <mergeCell ref="A28:D28"/>
    <mergeCell ref="E28:G28"/>
    <mergeCell ref="H28:I28"/>
    <mergeCell ref="A30:D30"/>
    <mergeCell ref="E30:G30"/>
    <mergeCell ref="H30:I30"/>
    <mergeCell ref="D31:G31"/>
    <mergeCell ref="A32:D32"/>
    <mergeCell ref="E32:G32"/>
    <mergeCell ref="H32:I32"/>
    <mergeCell ref="H38:I38"/>
    <mergeCell ref="A40:D40"/>
    <mergeCell ref="E40:G40"/>
    <mergeCell ref="H40:I40"/>
    <mergeCell ref="A34:D34"/>
    <mergeCell ref="E34:G34"/>
    <mergeCell ref="H34:I34"/>
    <mergeCell ref="A36:D36"/>
    <mergeCell ref="E36:G36"/>
    <mergeCell ref="H36:I36"/>
    <mergeCell ref="A48:B48"/>
    <mergeCell ref="C48:E48"/>
    <mergeCell ref="H48:I48"/>
    <mergeCell ref="A1:C1"/>
    <mergeCell ref="C53:H53"/>
    <mergeCell ref="A46:B46"/>
    <mergeCell ref="A44:B44"/>
    <mergeCell ref="C44:D44"/>
    <mergeCell ref="F44:I44"/>
    <mergeCell ref="C45:D45"/>
    <mergeCell ref="F45:G45"/>
    <mergeCell ref="C46:I46"/>
    <mergeCell ref="C37:D37"/>
    <mergeCell ref="F37:G37"/>
    <mergeCell ref="A38:D38"/>
    <mergeCell ref="E38:G38"/>
    <mergeCell ref="G63:H63"/>
    <mergeCell ref="A50:B50"/>
    <mergeCell ref="C50:I50"/>
    <mergeCell ref="A52:B52"/>
    <mergeCell ref="C52:I52"/>
    <mergeCell ref="B55:E55"/>
    <mergeCell ref="B56:I56"/>
    <mergeCell ref="B57:H57"/>
    <mergeCell ref="B58:I58"/>
    <mergeCell ref="B59:I59"/>
    <mergeCell ref="G62:I62"/>
  </mergeCells>
  <phoneticPr fontId="3" type="noConversion"/>
  <conditionalFormatting sqref="H29">
    <cfRule type="cellIs" dxfId="2" priority="1" stopIfTrue="1" operator="equal">
      <formula>"DA"</formula>
    </cfRule>
  </conditionalFormatting>
  <conditionalFormatting sqref="H2">
    <cfRule type="cellIs" dxfId="1" priority="2" stopIfTrue="1" operator="lessThan">
      <formula>#REF!</formula>
    </cfRule>
  </conditionalFormatting>
  <hyperlinks>
    <hyperlink ref="C18" r:id="rId1"/>
    <hyperlink ref="C20" r:id="rId2"/>
    <hyperlink ref="C50" r:id="rId3"/>
  </hyperlinks>
  <pageMargins left="0.75" right="0.75" top="1" bottom="1" header="0.5" footer="0.5"/>
  <pageSetup paperSize="9" scale="77" orientation="portrait" r:id="rId4"/>
  <headerFooter alignWithMargins="0"/>
</worksheet>
</file>

<file path=xl/worksheets/sheet2.xml><?xml version="1.0" encoding="utf-8"?>
<worksheet xmlns="http://schemas.openxmlformats.org/spreadsheetml/2006/main" xmlns:r="http://schemas.openxmlformats.org/officeDocument/2006/relationships">
  <sheetPr codeName="Sheet2"/>
  <dimension ref="A1:K121"/>
  <sheetViews>
    <sheetView view="pageBreakPreview" zoomScale="110" zoomScaleNormal="100" workbookViewId="0">
      <selection activeCell="A40" sqref="A40:H40"/>
    </sheetView>
  </sheetViews>
  <sheetFormatPr defaultRowHeight="12.75"/>
  <cols>
    <col min="1" max="9" width="9.140625" style="51"/>
    <col min="10" max="11" width="12.7109375" style="51" customWidth="1"/>
    <col min="12" max="16384" width="9.140625" style="51"/>
  </cols>
  <sheetData>
    <row r="1" spans="1:11" ht="12.75" customHeight="1">
      <c r="A1" s="199" t="s">
        <v>120</v>
      </c>
      <c r="B1" s="199"/>
      <c r="C1" s="199"/>
      <c r="D1" s="199"/>
      <c r="E1" s="199"/>
      <c r="F1" s="199"/>
      <c r="G1" s="199"/>
      <c r="H1" s="199"/>
      <c r="I1" s="199"/>
      <c r="J1" s="199"/>
      <c r="K1" s="199"/>
    </row>
    <row r="2" spans="1:11" ht="12.75" customHeight="1">
      <c r="A2" s="200" t="s">
        <v>277</v>
      </c>
      <c r="B2" s="200"/>
      <c r="C2" s="200"/>
      <c r="D2" s="200"/>
      <c r="E2" s="200"/>
      <c r="F2" s="200"/>
      <c r="G2" s="200"/>
      <c r="H2" s="200"/>
      <c r="I2" s="200"/>
      <c r="J2" s="200"/>
      <c r="K2" s="200"/>
    </row>
    <row r="3" spans="1:11">
      <c r="A3" s="201" t="s">
        <v>278</v>
      </c>
      <c r="B3" s="202"/>
      <c r="C3" s="202"/>
      <c r="D3" s="202"/>
      <c r="E3" s="202"/>
      <c r="F3" s="202"/>
      <c r="G3" s="202"/>
      <c r="H3" s="202"/>
      <c r="I3" s="202"/>
      <c r="J3" s="202"/>
      <c r="K3" s="203"/>
    </row>
    <row r="4" spans="1:11" ht="22.5">
      <c r="A4" s="204" t="s">
        <v>43</v>
      </c>
      <c r="B4" s="205"/>
      <c r="C4" s="205"/>
      <c r="D4" s="205"/>
      <c r="E4" s="205"/>
      <c r="F4" s="205"/>
      <c r="G4" s="205"/>
      <c r="H4" s="206"/>
      <c r="I4" s="56" t="s">
        <v>228</v>
      </c>
      <c r="J4" s="57" t="s">
        <v>268</v>
      </c>
      <c r="K4" s="58" t="s">
        <v>269</v>
      </c>
    </row>
    <row r="5" spans="1:11">
      <c r="A5" s="189">
        <v>1</v>
      </c>
      <c r="B5" s="189"/>
      <c r="C5" s="189"/>
      <c r="D5" s="189"/>
      <c r="E5" s="189"/>
      <c r="F5" s="189"/>
      <c r="G5" s="189"/>
      <c r="H5" s="189"/>
      <c r="I5" s="55">
        <v>2</v>
      </c>
      <c r="J5" s="54">
        <v>3</v>
      </c>
      <c r="K5" s="54">
        <v>4</v>
      </c>
    </row>
    <row r="6" spans="1:11">
      <c r="A6" s="190"/>
      <c r="B6" s="191"/>
      <c r="C6" s="191"/>
      <c r="D6" s="191"/>
      <c r="E6" s="191"/>
      <c r="F6" s="191"/>
      <c r="G6" s="191"/>
      <c r="H6" s="191"/>
      <c r="I6" s="191"/>
      <c r="J6" s="191"/>
      <c r="K6" s="192"/>
    </row>
    <row r="7" spans="1:11">
      <c r="A7" s="193" t="s">
        <v>44</v>
      </c>
      <c r="B7" s="194"/>
      <c r="C7" s="194"/>
      <c r="D7" s="194"/>
      <c r="E7" s="194"/>
      <c r="F7" s="194"/>
      <c r="G7" s="194"/>
      <c r="H7" s="195"/>
      <c r="I7" s="3">
        <v>1</v>
      </c>
      <c r="J7" s="121"/>
      <c r="K7" s="121"/>
    </row>
    <row r="8" spans="1:11">
      <c r="A8" s="196" t="s">
        <v>270</v>
      </c>
      <c r="B8" s="197"/>
      <c r="C8" s="197"/>
      <c r="D8" s="197"/>
      <c r="E8" s="197"/>
      <c r="F8" s="197"/>
      <c r="G8" s="197"/>
      <c r="H8" s="198"/>
      <c r="I8" s="1">
        <v>2</v>
      </c>
      <c r="J8" s="122">
        <f>J9+J16+J26+J35+J39</f>
        <v>661659664</v>
      </c>
      <c r="K8" s="122">
        <f>K9+K16+K26+K35+K39</f>
        <v>676275099</v>
      </c>
    </row>
    <row r="9" spans="1:11">
      <c r="A9" s="196" t="s">
        <v>163</v>
      </c>
      <c r="B9" s="197"/>
      <c r="C9" s="197"/>
      <c r="D9" s="197"/>
      <c r="E9" s="197"/>
      <c r="F9" s="197"/>
      <c r="G9" s="197"/>
      <c r="H9" s="198"/>
      <c r="I9" s="1">
        <v>3</v>
      </c>
      <c r="J9" s="122">
        <f>SUM(J10:J15)</f>
        <v>43568093</v>
      </c>
      <c r="K9" s="122">
        <f>SUM(K10:K15)</f>
        <v>38162569</v>
      </c>
    </row>
    <row r="10" spans="1:11">
      <c r="A10" s="207" t="s">
        <v>92</v>
      </c>
      <c r="B10" s="208"/>
      <c r="C10" s="208"/>
      <c r="D10" s="208"/>
      <c r="E10" s="208"/>
      <c r="F10" s="208"/>
      <c r="G10" s="208"/>
      <c r="H10" s="209"/>
      <c r="I10" s="1">
        <v>4</v>
      </c>
      <c r="J10" s="6">
        <v>40667371</v>
      </c>
      <c r="K10" s="6">
        <v>35342823</v>
      </c>
    </row>
    <row r="11" spans="1:11">
      <c r="A11" s="207" t="s">
        <v>7</v>
      </c>
      <c r="B11" s="208"/>
      <c r="C11" s="208"/>
      <c r="D11" s="208"/>
      <c r="E11" s="208"/>
      <c r="F11" s="208"/>
      <c r="G11" s="208"/>
      <c r="H11" s="209"/>
      <c r="I11" s="1">
        <v>5</v>
      </c>
      <c r="J11" s="6">
        <v>2476173</v>
      </c>
      <c r="K11" s="6">
        <v>638722</v>
      </c>
    </row>
    <row r="12" spans="1:11">
      <c r="A12" s="207" t="s">
        <v>93</v>
      </c>
      <c r="B12" s="208"/>
      <c r="C12" s="208"/>
      <c r="D12" s="208"/>
      <c r="E12" s="208"/>
      <c r="F12" s="208"/>
      <c r="G12" s="208"/>
      <c r="H12" s="209"/>
      <c r="I12" s="1">
        <v>6</v>
      </c>
      <c r="J12" s="6"/>
      <c r="K12" s="6"/>
    </row>
    <row r="13" spans="1:11">
      <c r="A13" s="207" t="s">
        <v>166</v>
      </c>
      <c r="B13" s="208"/>
      <c r="C13" s="208"/>
      <c r="D13" s="208"/>
      <c r="E13" s="208"/>
      <c r="F13" s="208"/>
      <c r="G13" s="208"/>
      <c r="H13" s="209"/>
      <c r="I13" s="1">
        <v>7</v>
      </c>
      <c r="J13" s="6"/>
      <c r="K13" s="6"/>
    </row>
    <row r="14" spans="1:11">
      <c r="A14" s="207" t="s">
        <v>167</v>
      </c>
      <c r="B14" s="208"/>
      <c r="C14" s="208"/>
      <c r="D14" s="208"/>
      <c r="E14" s="208"/>
      <c r="F14" s="208"/>
      <c r="G14" s="208"/>
      <c r="H14" s="209"/>
      <c r="I14" s="1">
        <v>8</v>
      </c>
      <c r="J14" s="6"/>
      <c r="K14" s="6"/>
    </row>
    <row r="15" spans="1:11">
      <c r="A15" s="207" t="s">
        <v>168</v>
      </c>
      <c r="B15" s="208"/>
      <c r="C15" s="208"/>
      <c r="D15" s="208"/>
      <c r="E15" s="208"/>
      <c r="F15" s="208"/>
      <c r="G15" s="208"/>
      <c r="H15" s="209"/>
      <c r="I15" s="1">
        <v>9</v>
      </c>
      <c r="J15" s="6">
        <v>424549</v>
      </c>
      <c r="K15" s="6">
        <v>2181024</v>
      </c>
    </row>
    <row r="16" spans="1:11">
      <c r="A16" s="196" t="s">
        <v>164</v>
      </c>
      <c r="B16" s="197"/>
      <c r="C16" s="197"/>
      <c r="D16" s="197"/>
      <c r="E16" s="197"/>
      <c r="F16" s="197"/>
      <c r="G16" s="197"/>
      <c r="H16" s="198"/>
      <c r="I16" s="1">
        <v>10</v>
      </c>
      <c r="J16" s="122">
        <f>SUM(J17:J25)</f>
        <v>515418758</v>
      </c>
      <c r="K16" s="122">
        <f>SUM(K17:K25)</f>
        <v>522514219</v>
      </c>
    </row>
    <row r="17" spans="1:11">
      <c r="A17" s="207" t="s">
        <v>169</v>
      </c>
      <c r="B17" s="208"/>
      <c r="C17" s="208"/>
      <c r="D17" s="208"/>
      <c r="E17" s="208"/>
      <c r="F17" s="208"/>
      <c r="G17" s="208"/>
      <c r="H17" s="209"/>
      <c r="I17" s="1">
        <v>11</v>
      </c>
      <c r="J17" s="6">
        <v>134619737</v>
      </c>
      <c r="K17" s="6">
        <v>135048372</v>
      </c>
    </row>
    <row r="18" spans="1:11">
      <c r="A18" s="207" t="s">
        <v>197</v>
      </c>
      <c r="B18" s="208"/>
      <c r="C18" s="208"/>
      <c r="D18" s="208"/>
      <c r="E18" s="208"/>
      <c r="F18" s="208"/>
      <c r="G18" s="208"/>
      <c r="H18" s="209"/>
      <c r="I18" s="1">
        <v>12</v>
      </c>
      <c r="J18" s="6">
        <v>206138884</v>
      </c>
      <c r="K18" s="6">
        <v>208004319</v>
      </c>
    </row>
    <row r="19" spans="1:11">
      <c r="A19" s="207" t="s">
        <v>170</v>
      </c>
      <c r="B19" s="208"/>
      <c r="C19" s="208"/>
      <c r="D19" s="208"/>
      <c r="E19" s="208"/>
      <c r="F19" s="208"/>
      <c r="G19" s="208"/>
      <c r="H19" s="209"/>
      <c r="I19" s="1">
        <v>13</v>
      </c>
      <c r="J19" s="6">
        <v>153479963</v>
      </c>
      <c r="K19" s="6">
        <v>147905436</v>
      </c>
    </row>
    <row r="20" spans="1:11">
      <c r="A20" s="207" t="s">
        <v>14</v>
      </c>
      <c r="B20" s="208"/>
      <c r="C20" s="208"/>
      <c r="D20" s="208"/>
      <c r="E20" s="208"/>
      <c r="F20" s="208"/>
      <c r="G20" s="208"/>
      <c r="H20" s="209"/>
      <c r="I20" s="1">
        <v>14</v>
      </c>
      <c r="J20" s="6">
        <v>14341785</v>
      </c>
      <c r="K20" s="6">
        <v>12678318</v>
      </c>
    </row>
    <row r="21" spans="1:11">
      <c r="A21" s="207" t="s">
        <v>15</v>
      </c>
      <c r="B21" s="208"/>
      <c r="C21" s="208"/>
      <c r="D21" s="208"/>
      <c r="E21" s="208"/>
      <c r="F21" s="208"/>
      <c r="G21" s="208"/>
      <c r="H21" s="209"/>
      <c r="I21" s="1">
        <v>15</v>
      </c>
      <c r="J21" s="6"/>
      <c r="K21" s="6"/>
    </row>
    <row r="22" spans="1:11">
      <c r="A22" s="207" t="s">
        <v>56</v>
      </c>
      <c r="B22" s="208"/>
      <c r="C22" s="208"/>
      <c r="D22" s="208"/>
      <c r="E22" s="208"/>
      <c r="F22" s="208"/>
      <c r="G22" s="208"/>
      <c r="H22" s="209"/>
      <c r="I22" s="1">
        <v>16</v>
      </c>
      <c r="J22" s="6"/>
      <c r="K22" s="6">
        <v>1703179</v>
      </c>
    </row>
    <row r="23" spans="1:11">
      <c r="A23" s="207" t="s">
        <v>57</v>
      </c>
      <c r="B23" s="208"/>
      <c r="C23" s="208"/>
      <c r="D23" s="208"/>
      <c r="E23" s="208"/>
      <c r="F23" s="208"/>
      <c r="G23" s="208"/>
      <c r="H23" s="209"/>
      <c r="I23" s="1">
        <v>17</v>
      </c>
      <c r="J23" s="6">
        <v>5558791</v>
      </c>
      <c r="K23" s="6">
        <v>17174595</v>
      </c>
    </row>
    <row r="24" spans="1:11">
      <c r="A24" s="207" t="s">
        <v>58</v>
      </c>
      <c r="B24" s="208"/>
      <c r="C24" s="208"/>
      <c r="D24" s="208"/>
      <c r="E24" s="208"/>
      <c r="F24" s="208"/>
      <c r="G24" s="208"/>
      <c r="H24" s="209"/>
      <c r="I24" s="1">
        <v>18</v>
      </c>
      <c r="J24" s="6">
        <v>1279598</v>
      </c>
      <c r="K24" s="6">
        <v>0</v>
      </c>
    </row>
    <row r="25" spans="1:11">
      <c r="A25" s="207" t="s">
        <v>59</v>
      </c>
      <c r="B25" s="208"/>
      <c r="C25" s="208"/>
      <c r="D25" s="208"/>
      <c r="E25" s="208"/>
      <c r="F25" s="208"/>
      <c r="G25" s="208"/>
      <c r="H25" s="209"/>
      <c r="I25" s="1">
        <v>19</v>
      </c>
      <c r="J25" s="6"/>
      <c r="K25" s="6"/>
    </row>
    <row r="26" spans="1:11">
      <c r="A26" s="196" t="s">
        <v>152</v>
      </c>
      <c r="B26" s="197"/>
      <c r="C26" s="197"/>
      <c r="D26" s="197"/>
      <c r="E26" s="197"/>
      <c r="F26" s="197"/>
      <c r="G26" s="197"/>
      <c r="H26" s="198"/>
      <c r="I26" s="1">
        <v>20</v>
      </c>
      <c r="J26" s="122">
        <f>SUM(J27:J34)</f>
        <v>101901260</v>
      </c>
      <c r="K26" s="122">
        <f>SUM(K27:K34)</f>
        <v>114828336</v>
      </c>
    </row>
    <row r="27" spans="1:11">
      <c r="A27" s="207" t="s">
        <v>60</v>
      </c>
      <c r="B27" s="208"/>
      <c r="C27" s="208"/>
      <c r="D27" s="208"/>
      <c r="E27" s="208"/>
      <c r="F27" s="208"/>
      <c r="G27" s="208"/>
      <c r="H27" s="209"/>
      <c r="I27" s="1">
        <v>21</v>
      </c>
      <c r="J27" s="6"/>
      <c r="K27" s="6"/>
    </row>
    <row r="28" spans="1:11">
      <c r="A28" s="207" t="s">
        <v>61</v>
      </c>
      <c r="B28" s="208"/>
      <c r="C28" s="208"/>
      <c r="D28" s="208"/>
      <c r="E28" s="208"/>
      <c r="F28" s="208"/>
      <c r="G28" s="208"/>
      <c r="H28" s="209"/>
      <c r="I28" s="1">
        <v>22</v>
      </c>
      <c r="J28" s="6"/>
      <c r="K28" s="6"/>
    </row>
    <row r="29" spans="1:11">
      <c r="A29" s="207" t="s">
        <v>62</v>
      </c>
      <c r="B29" s="208"/>
      <c r="C29" s="208"/>
      <c r="D29" s="208"/>
      <c r="E29" s="208"/>
      <c r="F29" s="208"/>
      <c r="G29" s="208"/>
      <c r="H29" s="209"/>
      <c r="I29" s="1">
        <v>23</v>
      </c>
      <c r="J29" s="6">
        <v>72841443</v>
      </c>
      <c r="K29" s="6">
        <v>68322235</v>
      </c>
    </row>
    <row r="30" spans="1:11">
      <c r="A30" s="207" t="s">
        <v>67</v>
      </c>
      <c r="B30" s="208"/>
      <c r="C30" s="208"/>
      <c r="D30" s="208"/>
      <c r="E30" s="208"/>
      <c r="F30" s="208"/>
      <c r="G30" s="208"/>
      <c r="H30" s="209"/>
      <c r="I30" s="1">
        <v>24</v>
      </c>
      <c r="J30" s="6">
        <v>28564380</v>
      </c>
      <c r="K30" s="6">
        <v>46010664</v>
      </c>
    </row>
    <row r="31" spans="1:11">
      <c r="A31" s="207" t="s">
        <v>68</v>
      </c>
      <c r="B31" s="208"/>
      <c r="C31" s="208"/>
      <c r="D31" s="208"/>
      <c r="E31" s="208"/>
      <c r="F31" s="208"/>
      <c r="G31" s="208"/>
      <c r="H31" s="209"/>
      <c r="I31" s="1">
        <v>25</v>
      </c>
      <c r="J31" s="6">
        <v>63855</v>
      </c>
      <c r="K31" s="6">
        <v>63855</v>
      </c>
    </row>
    <row r="32" spans="1:11">
      <c r="A32" s="207" t="s">
        <v>69</v>
      </c>
      <c r="B32" s="208"/>
      <c r="C32" s="208"/>
      <c r="D32" s="208"/>
      <c r="E32" s="208"/>
      <c r="F32" s="208"/>
      <c r="G32" s="208"/>
      <c r="H32" s="209"/>
      <c r="I32" s="1">
        <v>26</v>
      </c>
      <c r="J32" s="6">
        <v>431582</v>
      </c>
      <c r="K32" s="6">
        <v>431582</v>
      </c>
    </row>
    <row r="33" spans="1:11">
      <c r="A33" s="207" t="s">
        <v>63</v>
      </c>
      <c r="B33" s="208"/>
      <c r="C33" s="208"/>
      <c r="D33" s="208"/>
      <c r="E33" s="208"/>
      <c r="F33" s="208"/>
      <c r="G33" s="208"/>
      <c r="H33" s="209"/>
      <c r="I33" s="1">
        <v>27</v>
      </c>
      <c r="J33" s="6"/>
      <c r="K33" s="6"/>
    </row>
    <row r="34" spans="1:11">
      <c r="A34" s="207" t="s">
        <v>145</v>
      </c>
      <c r="B34" s="208"/>
      <c r="C34" s="208"/>
      <c r="D34" s="208"/>
      <c r="E34" s="208"/>
      <c r="F34" s="208"/>
      <c r="G34" s="208"/>
      <c r="H34" s="209"/>
      <c r="I34" s="1">
        <v>28</v>
      </c>
      <c r="J34" s="6"/>
      <c r="K34" s="6"/>
    </row>
    <row r="35" spans="1:11">
      <c r="A35" s="196" t="s">
        <v>146</v>
      </c>
      <c r="B35" s="197"/>
      <c r="C35" s="197"/>
      <c r="D35" s="197"/>
      <c r="E35" s="197"/>
      <c r="F35" s="197"/>
      <c r="G35" s="197"/>
      <c r="H35" s="198"/>
      <c r="I35" s="1">
        <v>29</v>
      </c>
      <c r="J35" s="122">
        <f>SUM(J36:J38)</f>
        <v>0</v>
      </c>
      <c r="K35" s="122">
        <f>SUM(K36:K38)</f>
        <v>0</v>
      </c>
    </row>
    <row r="36" spans="1:11">
      <c r="A36" s="207" t="s">
        <v>64</v>
      </c>
      <c r="B36" s="208"/>
      <c r="C36" s="208"/>
      <c r="D36" s="208"/>
      <c r="E36" s="208"/>
      <c r="F36" s="208"/>
      <c r="G36" s="208"/>
      <c r="H36" s="209"/>
      <c r="I36" s="1">
        <v>30</v>
      </c>
      <c r="J36" s="6"/>
      <c r="K36" s="6"/>
    </row>
    <row r="37" spans="1:11">
      <c r="A37" s="207" t="s">
        <v>65</v>
      </c>
      <c r="B37" s="208"/>
      <c r="C37" s="208"/>
      <c r="D37" s="208"/>
      <c r="E37" s="208"/>
      <c r="F37" s="208"/>
      <c r="G37" s="208"/>
      <c r="H37" s="209"/>
      <c r="I37" s="1">
        <v>31</v>
      </c>
      <c r="J37" s="6"/>
      <c r="K37" s="6"/>
    </row>
    <row r="38" spans="1:11">
      <c r="A38" s="207" t="s">
        <v>66</v>
      </c>
      <c r="B38" s="208"/>
      <c r="C38" s="208"/>
      <c r="D38" s="208"/>
      <c r="E38" s="208"/>
      <c r="F38" s="208"/>
      <c r="G38" s="208"/>
      <c r="H38" s="209"/>
      <c r="I38" s="1">
        <v>32</v>
      </c>
      <c r="J38" s="6"/>
      <c r="K38" s="6"/>
    </row>
    <row r="39" spans="1:11">
      <c r="A39" s="196" t="s">
        <v>147</v>
      </c>
      <c r="B39" s="197"/>
      <c r="C39" s="197"/>
      <c r="D39" s="197"/>
      <c r="E39" s="197"/>
      <c r="F39" s="197"/>
      <c r="G39" s="197"/>
      <c r="H39" s="198"/>
      <c r="I39" s="1">
        <v>33</v>
      </c>
      <c r="J39" s="123">
        <v>771553</v>
      </c>
      <c r="K39" s="123">
        <v>769975</v>
      </c>
    </row>
    <row r="40" spans="1:11">
      <c r="A40" s="196" t="s">
        <v>271</v>
      </c>
      <c r="B40" s="197"/>
      <c r="C40" s="197"/>
      <c r="D40" s="197"/>
      <c r="E40" s="197"/>
      <c r="F40" s="197"/>
      <c r="G40" s="197"/>
      <c r="H40" s="198"/>
      <c r="I40" s="1">
        <v>34</v>
      </c>
      <c r="J40" s="122">
        <f>J41+J49+J56+J64</f>
        <v>335680554</v>
      </c>
      <c r="K40" s="122">
        <f>K41+K49+K56+K64</f>
        <v>352509920</v>
      </c>
    </row>
    <row r="41" spans="1:11">
      <c r="A41" s="196" t="s">
        <v>84</v>
      </c>
      <c r="B41" s="197"/>
      <c r="C41" s="197"/>
      <c r="D41" s="197"/>
      <c r="E41" s="197"/>
      <c r="F41" s="197"/>
      <c r="G41" s="197"/>
      <c r="H41" s="198"/>
      <c r="I41" s="1">
        <v>35</v>
      </c>
      <c r="J41" s="122">
        <f>SUM(J42:J48)</f>
        <v>57465965</v>
      </c>
      <c r="K41" s="122">
        <f>SUM(K42:K48)</f>
        <v>63852607</v>
      </c>
    </row>
    <row r="42" spans="1:11">
      <c r="A42" s="207" t="s">
        <v>96</v>
      </c>
      <c r="B42" s="208"/>
      <c r="C42" s="208"/>
      <c r="D42" s="208"/>
      <c r="E42" s="208"/>
      <c r="F42" s="208"/>
      <c r="G42" s="208"/>
      <c r="H42" s="209"/>
      <c r="I42" s="1">
        <v>36</v>
      </c>
      <c r="J42" s="6">
        <v>42629395</v>
      </c>
      <c r="K42" s="6">
        <v>37683224</v>
      </c>
    </row>
    <row r="43" spans="1:11">
      <c r="A43" s="207" t="s">
        <v>97</v>
      </c>
      <c r="B43" s="208"/>
      <c r="C43" s="208"/>
      <c r="D43" s="208"/>
      <c r="E43" s="208"/>
      <c r="F43" s="208"/>
      <c r="G43" s="208"/>
      <c r="H43" s="209"/>
      <c r="I43" s="1">
        <v>37</v>
      </c>
      <c r="J43" s="6">
        <v>2806050</v>
      </c>
      <c r="K43" s="6">
        <v>2638170</v>
      </c>
    </row>
    <row r="44" spans="1:11">
      <c r="A44" s="207" t="s">
        <v>70</v>
      </c>
      <c r="B44" s="208"/>
      <c r="C44" s="208"/>
      <c r="D44" s="208"/>
      <c r="E44" s="208"/>
      <c r="F44" s="208"/>
      <c r="G44" s="208"/>
      <c r="H44" s="209"/>
      <c r="I44" s="1">
        <v>38</v>
      </c>
      <c r="J44" s="6">
        <v>8623623</v>
      </c>
      <c r="K44" s="6">
        <v>8108183</v>
      </c>
    </row>
    <row r="45" spans="1:11">
      <c r="A45" s="207" t="s">
        <v>71</v>
      </c>
      <c r="B45" s="208"/>
      <c r="C45" s="208"/>
      <c r="D45" s="208"/>
      <c r="E45" s="208"/>
      <c r="F45" s="208"/>
      <c r="G45" s="208"/>
      <c r="H45" s="209"/>
      <c r="I45" s="1">
        <v>39</v>
      </c>
      <c r="J45" s="6">
        <v>3406897</v>
      </c>
      <c r="K45" s="6">
        <v>15423030</v>
      </c>
    </row>
    <row r="46" spans="1:11">
      <c r="A46" s="207" t="s">
        <v>72</v>
      </c>
      <c r="B46" s="208"/>
      <c r="C46" s="208"/>
      <c r="D46" s="208"/>
      <c r="E46" s="208"/>
      <c r="F46" s="208"/>
      <c r="G46" s="208"/>
      <c r="H46" s="209"/>
      <c r="I46" s="1">
        <v>40</v>
      </c>
      <c r="J46" s="6"/>
      <c r="K46" s="6"/>
    </row>
    <row r="47" spans="1:11">
      <c r="A47" s="207" t="s">
        <v>73</v>
      </c>
      <c r="B47" s="208"/>
      <c r="C47" s="208"/>
      <c r="D47" s="208"/>
      <c r="E47" s="208"/>
      <c r="F47" s="208"/>
      <c r="G47" s="208"/>
      <c r="H47" s="209"/>
      <c r="I47" s="1">
        <v>41</v>
      </c>
      <c r="J47" s="6"/>
      <c r="K47" s="6"/>
    </row>
    <row r="48" spans="1:11">
      <c r="A48" s="207" t="s">
        <v>74</v>
      </c>
      <c r="B48" s="208"/>
      <c r="C48" s="208"/>
      <c r="D48" s="208"/>
      <c r="E48" s="208"/>
      <c r="F48" s="208"/>
      <c r="G48" s="208"/>
      <c r="H48" s="209"/>
      <c r="I48" s="1">
        <v>42</v>
      </c>
      <c r="J48" s="6"/>
      <c r="K48" s="6"/>
    </row>
    <row r="49" spans="1:11">
      <c r="A49" s="196" t="s">
        <v>85</v>
      </c>
      <c r="B49" s="197"/>
      <c r="C49" s="197"/>
      <c r="D49" s="197"/>
      <c r="E49" s="197"/>
      <c r="F49" s="197"/>
      <c r="G49" s="197"/>
      <c r="H49" s="198"/>
      <c r="I49" s="1">
        <v>43</v>
      </c>
      <c r="J49" s="122">
        <f>SUM(J50:J55)</f>
        <v>202109498</v>
      </c>
      <c r="K49" s="122">
        <f>SUM(K50:K55)</f>
        <v>207005218</v>
      </c>
    </row>
    <row r="50" spans="1:11">
      <c r="A50" s="207" t="s">
        <v>158</v>
      </c>
      <c r="B50" s="208"/>
      <c r="C50" s="208"/>
      <c r="D50" s="208"/>
      <c r="E50" s="208"/>
      <c r="F50" s="208"/>
      <c r="G50" s="208"/>
      <c r="H50" s="209"/>
      <c r="I50" s="1">
        <v>44</v>
      </c>
      <c r="J50" s="6"/>
      <c r="K50" s="6"/>
    </row>
    <row r="51" spans="1:11">
      <c r="A51" s="207" t="s">
        <v>159</v>
      </c>
      <c r="B51" s="208"/>
      <c r="C51" s="208"/>
      <c r="D51" s="208"/>
      <c r="E51" s="208"/>
      <c r="F51" s="208"/>
      <c r="G51" s="208"/>
      <c r="H51" s="209"/>
      <c r="I51" s="1">
        <v>45</v>
      </c>
      <c r="J51" s="6">
        <v>147150088</v>
      </c>
      <c r="K51" s="6">
        <v>138125630</v>
      </c>
    </row>
    <row r="52" spans="1:11">
      <c r="A52" s="207" t="s">
        <v>160</v>
      </c>
      <c r="B52" s="208"/>
      <c r="C52" s="208"/>
      <c r="D52" s="208"/>
      <c r="E52" s="208"/>
      <c r="F52" s="208"/>
      <c r="G52" s="208"/>
      <c r="H52" s="209"/>
      <c r="I52" s="1">
        <v>46</v>
      </c>
      <c r="J52" s="6">
        <v>5244952</v>
      </c>
      <c r="K52" s="6">
        <v>22174305</v>
      </c>
    </row>
    <row r="53" spans="1:11">
      <c r="A53" s="207" t="s">
        <v>161</v>
      </c>
      <c r="B53" s="208"/>
      <c r="C53" s="208"/>
      <c r="D53" s="208"/>
      <c r="E53" s="208"/>
      <c r="F53" s="208"/>
      <c r="G53" s="208"/>
      <c r="H53" s="209"/>
      <c r="I53" s="1">
        <v>47</v>
      </c>
      <c r="J53" s="6">
        <v>932787</v>
      </c>
      <c r="K53" s="6">
        <v>2710924</v>
      </c>
    </row>
    <row r="54" spans="1:11">
      <c r="A54" s="207" t="s">
        <v>5</v>
      </c>
      <c r="B54" s="208"/>
      <c r="C54" s="208"/>
      <c r="D54" s="208"/>
      <c r="E54" s="208"/>
      <c r="F54" s="208"/>
      <c r="G54" s="208"/>
      <c r="H54" s="209"/>
      <c r="I54" s="1">
        <v>48</v>
      </c>
      <c r="J54" s="6">
        <v>24370613</v>
      </c>
      <c r="K54" s="6">
        <v>18146417</v>
      </c>
    </row>
    <row r="55" spans="1:11">
      <c r="A55" s="207" t="s">
        <v>6</v>
      </c>
      <c r="B55" s="208"/>
      <c r="C55" s="208"/>
      <c r="D55" s="208"/>
      <c r="E55" s="208"/>
      <c r="F55" s="208"/>
      <c r="G55" s="208"/>
      <c r="H55" s="209"/>
      <c r="I55" s="1">
        <v>49</v>
      </c>
      <c r="J55" s="6">
        <v>24411058</v>
      </c>
      <c r="K55" s="6">
        <v>25847942</v>
      </c>
    </row>
    <row r="56" spans="1:11">
      <c r="A56" s="196" t="s">
        <v>86</v>
      </c>
      <c r="B56" s="197"/>
      <c r="C56" s="197"/>
      <c r="D56" s="197"/>
      <c r="E56" s="197"/>
      <c r="F56" s="197"/>
      <c r="G56" s="197"/>
      <c r="H56" s="198"/>
      <c r="I56" s="1">
        <v>50</v>
      </c>
      <c r="J56" s="122">
        <f>SUM(J57:J63)</f>
        <v>66543367</v>
      </c>
      <c r="K56" s="122">
        <f>SUM(K57:K63)</f>
        <v>68815114</v>
      </c>
    </row>
    <row r="57" spans="1:11">
      <c r="A57" s="207" t="s">
        <v>60</v>
      </c>
      <c r="B57" s="208"/>
      <c r="C57" s="208"/>
      <c r="D57" s="208"/>
      <c r="E57" s="208"/>
      <c r="F57" s="208"/>
      <c r="G57" s="208"/>
      <c r="H57" s="209"/>
      <c r="I57" s="1">
        <v>51</v>
      </c>
      <c r="J57" s="6"/>
      <c r="K57" s="6"/>
    </row>
    <row r="58" spans="1:11">
      <c r="A58" s="207" t="s">
        <v>61</v>
      </c>
      <c r="B58" s="208"/>
      <c r="C58" s="208"/>
      <c r="D58" s="208"/>
      <c r="E58" s="208"/>
      <c r="F58" s="208"/>
      <c r="G58" s="208"/>
      <c r="H58" s="209"/>
      <c r="I58" s="1">
        <v>52</v>
      </c>
      <c r="J58" s="6"/>
      <c r="K58" s="6"/>
    </row>
    <row r="59" spans="1:11">
      <c r="A59" s="207" t="s">
        <v>192</v>
      </c>
      <c r="B59" s="208"/>
      <c r="C59" s="208"/>
      <c r="D59" s="208"/>
      <c r="E59" s="208"/>
      <c r="F59" s="208"/>
      <c r="G59" s="208"/>
      <c r="H59" s="209"/>
      <c r="I59" s="1">
        <v>53</v>
      </c>
      <c r="J59" s="6"/>
      <c r="K59" s="6"/>
    </row>
    <row r="60" spans="1:11">
      <c r="A60" s="207" t="s">
        <v>67</v>
      </c>
      <c r="B60" s="208"/>
      <c r="C60" s="208"/>
      <c r="D60" s="208"/>
      <c r="E60" s="208"/>
      <c r="F60" s="208"/>
      <c r="G60" s="208"/>
      <c r="H60" s="209"/>
      <c r="I60" s="1">
        <v>54</v>
      </c>
      <c r="J60" s="6"/>
      <c r="K60" s="6">
        <v>5120152</v>
      </c>
    </row>
    <row r="61" spans="1:11">
      <c r="A61" s="207" t="s">
        <v>68</v>
      </c>
      <c r="B61" s="208"/>
      <c r="C61" s="208"/>
      <c r="D61" s="208"/>
      <c r="E61" s="208"/>
      <c r="F61" s="208"/>
      <c r="G61" s="208"/>
      <c r="H61" s="209"/>
      <c r="I61" s="1">
        <v>55</v>
      </c>
      <c r="J61" s="6"/>
      <c r="K61" s="6"/>
    </row>
    <row r="62" spans="1:11">
      <c r="A62" s="207" t="s">
        <v>69</v>
      </c>
      <c r="B62" s="208"/>
      <c r="C62" s="208"/>
      <c r="D62" s="208"/>
      <c r="E62" s="208"/>
      <c r="F62" s="208"/>
      <c r="G62" s="208"/>
      <c r="H62" s="209"/>
      <c r="I62" s="1">
        <v>56</v>
      </c>
      <c r="J62" s="6">
        <v>66543367</v>
      </c>
      <c r="K62" s="6">
        <v>63694962</v>
      </c>
    </row>
    <row r="63" spans="1:11">
      <c r="A63" s="207" t="s">
        <v>33</v>
      </c>
      <c r="B63" s="208"/>
      <c r="C63" s="208"/>
      <c r="D63" s="208"/>
      <c r="E63" s="208"/>
      <c r="F63" s="208"/>
      <c r="G63" s="208"/>
      <c r="H63" s="209"/>
      <c r="I63" s="1">
        <v>57</v>
      </c>
      <c r="J63" s="6"/>
      <c r="K63" s="6"/>
    </row>
    <row r="64" spans="1:11">
      <c r="A64" s="196" t="s">
        <v>165</v>
      </c>
      <c r="B64" s="197"/>
      <c r="C64" s="197"/>
      <c r="D64" s="197"/>
      <c r="E64" s="197"/>
      <c r="F64" s="197"/>
      <c r="G64" s="197"/>
      <c r="H64" s="198"/>
      <c r="I64" s="1">
        <v>58</v>
      </c>
      <c r="J64" s="123">
        <v>9561724</v>
      </c>
      <c r="K64" s="123">
        <v>12836981</v>
      </c>
    </row>
    <row r="65" spans="1:11">
      <c r="A65" s="196" t="s">
        <v>40</v>
      </c>
      <c r="B65" s="197"/>
      <c r="C65" s="197"/>
      <c r="D65" s="197"/>
      <c r="E65" s="197"/>
      <c r="F65" s="197"/>
      <c r="G65" s="197"/>
      <c r="H65" s="198"/>
      <c r="I65" s="1">
        <v>59</v>
      </c>
      <c r="J65" s="123">
        <v>75549210</v>
      </c>
      <c r="K65" s="123">
        <v>81684630</v>
      </c>
    </row>
    <row r="66" spans="1:11">
      <c r="A66" s="196" t="s">
        <v>272</v>
      </c>
      <c r="B66" s="197"/>
      <c r="C66" s="197"/>
      <c r="D66" s="197"/>
      <c r="E66" s="197"/>
      <c r="F66" s="197"/>
      <c r="G66" s="197"/>
      <c r="H66" s="198"/>
      <c r="I66" s="1">
        <v>60</v>
      </c>
      <c r="J66" s="122">
        <f>J7+J8+J40+J65</f>
        <v>1072889428</v>
      </c>
      <c r="K66" s="122">
        <f>K7+K8+K40+K65</f>
        <v>1110469649</v>
      </c>
    </row>
    <row r="67" spans="1:11">
      <c r="A67" s="210" t="s">
        <v>75</v>
      </c>
      <c r="B67" s="211"/>
      <c r="C67" s="211"/>
      <c r="D67" s="211"/>
      <c r="E67" s="211"/>
      <c r="F67" s="211"/>
      <c r="G67" s="211"/>
      <c r="H67" s="212"/>
      <c r="I67" s="4">
        <v>61</v>
      </c>
      <c r="J67" s="124">
        <v>7149642</v>
      </c>
      <c r="K67" s="124">
        <v>7149642</v>
      </c>
    </row>
    <row r="68" spans="1:11">
      <c r="A68" s="213" t="s">
        <v>42</v>
      </c>
      <c r="B68" s="214"/>
      <c r="C68" s="214"/>
      <c r="D68" s="214"/>
      <c r="E68" s="214"/>
      <c r="F68" s="214"/>
      <c r="G68" s="214"/>
      <c r="H68" s="214"/>
      <c r="I68" s="214"/>
      <c r="J68" s="214"/>
      <c r="K68" s="215"/>
    </row>
    <row r="69" spans="1:11">
      <c r="A69" s="193" t="s">
        <v>273</v>
      </c>
      <c r="B69" s="194"/>
      <c r="C69" s="194"/>
      <c r="D69" s="194"/>
      <c r="E69" s="194"/>
      <c r="F69" s="194"/>
      <c r="G69" s="194"/>
      <c r="H69" s="195"/>
      <c r="I69" s="3">
        <v>62</v>
      </c>
      <c r="J69" s="125">
        <f>J70+J71+J72+J78+J79+J82+J85</f>
        <v>667865433</v>
      </c>
      <c r="K69" s="125">
        <f>K70+K71+K72+K78+K79+K82+K85</f>
        <v>707122435</v>
      </c>
    </row>
    <row r="70" spans="1:11">
      <c r="A70" s="196" t="s">
        <v>110</v>
      </c>
      <c r="B70" s="197"/>
      <c r="C70" s="197"/>
      <c r="D70" s="197"/>
      <c r="E70" s="197"/>
      <c r="F70" s="197"/>
      <c r="G70" s="197"/>
      <c r="H70" s="198"/>
      <c r="I70" s="1">
        <v>63</v>
      </c>
      <c r="J70" s="123">
        <v>419958400</v>
      </c>
      <c r="K70" s="123">
        <v>419958400</v>
      </c>
    </row>
    <row r="71" spans="1:11">
      <c r="A71" s="196" t="s">
        <v>111</v>
      </c>
      <c r="B71" s="197"/>
      <c r="C71" s="197"/>
      <c r="D71" s="197"/>
      <c r="E71" s="197"/>
      <c r="F71" s="197"/>
      <c r="G71" s="197"/>
      <c r="H71" s="198"/>
      <c r="I71" s="1">
        <v>64</v>
      </c>
      <c r="J71" s="123">
        <v>177437945</v>
      </c>
      <c r="K71" s="123">
        <v>182889871</v>
      </c>
    </row>
    <row r="72" spans="1:11">
      <c r="A72" s="196" t="s">
        <v>112</v>
      </c>
      <c r="B72" s="197"/>
      <c r="C72" s="197"/>
      <c r="D72" s="197"/>
      <c r="E72" s="197"/>
      <c r="F72" s="197"/>
      <c r="G72" s="197"/>
      <c r="H72" s="198"/>
      <c r="I72" s="1">
        <v>65</v>
      </c>
      <c r="J72" s="122">
        <f>J73+J74-J75+J76+J77</f>
        <v>6176653</v>
      </c>
      <c r="K72" s="122">
        <f>K73+K74-K75+K76+K77</f>
        <v>16567063</v>
      </c>
    </row>
    <row r="73" spans="1:11">
      <c r="A73" s="207" t="s">
        <v>113</v>
      </c>
      <c r="B73" s="208"/>
      <c r="C73" s="208"/>
      <c r="D73" s="208"/>
      <c r="E73" s="208"/>
      <c r="F73" s="208"/>
      <c r="G73" s="208"/>
      <c r="H73" s="209"/>
      <c r="I73" s="1">
        <v>66</v>
      </c>
      <c r="J73" s="6">
        <v>6139794</v>
      </c>
      <c r="K73" s="6">
        <v>6142747</v>
      </c>
    </row>
    <row r="74" spans="1:11">
      <c r="A74" s="207" t="s">
        <v>114</v>
      </c>
      <c r="B74" s="208"/>
      <c r="C74" s="208"/>
      <c r="D74" s="208"/>
      <c r="E74" s="208"/>
      <c r="F74" s="208"/>
      <c r="G74" s="208"/>
      <c r="H74" s="209"/>
      <c r="I74" s="1">
        <v>67</v>
      </c>
      <c r="J74" s="6">
        <v>11359719</v>
      </c>
      <c r="K74" s="6">
        <v>10729845</v>
      </c>
    </row>
    <row r="75" spans="1:11">
      <c r="A75" s="207" t="s">
        <v>102</v>
      </c>
      <c r="B75" s="208"/>
      <c r="C75" s="208"/>
      <c r="D75" s="208"/>
      <c r="E75" s="208"/>
      <c r="F75" s="208"/>
      <c r="G75" s="208"/>
      <c r="H75" s="209"/>
      <c r="I75" s="1">
        <v>68</v>
      </c>
      <c r="J75" s="6">
        <v>11359719</v>
      </c>
      <c r="K75" s="6">
        <v>10729845</v>
      </c>
    </row>
    <row r="76" spans="1:11">
      <c r="A76" s="207" t="s">
        <v>103</v>
      </c>
      <c r="B76" s="208"/>
      <c r="C76" s="208"/>
      <c r="D76" s="208"/>
      <c r="E76" s="208"/>
      <c r="F76" s="208"/>
      <c r="G76" s="208"/>
      <c r="H76" s="209"/>
      <c r="I76" s="1">
        <v>69</v>
      </c>
      <c r="J76" s="6">
        <v>36859</v>
      </c>
      <c r="K76" s="6">
        <v>36802</v>
      </c>
    </row>
    <row r="77" spans="1:11">
      <c r="A77" s="207" t="s">
        <v>104</v>
      </c>
      <c r="B77" s="208"/>
      <c r="C77" s="208"/>
      <c r="D77" s="208"/>
      <c r="E77" s="208"/>
      <c r="F77" s="208"/>
      <c r="G77" s="208"/>
      <c r="H77" s="209"/>
      <c r="I77" s="1">
        <v>70</v>
      </c>
      <c r="J77" s="6"/>
      <c r="K77" s="6">
        <v>10387514</v>
      </c>
    </row>
    <row r="78" spans="1:11">
      <c r="A78" s="196" t="s">
        <v>105</v>
      </c>
      <c r="B78" s="197"/>
      <c r="C78" s="197"/>
      <c r="D78" s="197"/>
      <c r="E78" s="197"/>
      <c r="F78" s="197"/>
      <c r="G78" s="197"/>
      <c r="H78" s="198"/>
      <c r="I78" s="1">
        <v>71</v>
      </c>
      <c r="J78" s="123">
        <v>10042847</v>
      </c>
      <c r="K78" s="123">
        <v>10185353</v>
      </c>
    </row>
    <row r="79" spans="1:11">
      <c r="A79" s="196" t="s">
        <v>190</v>
      </c>
      <c r="B79" s="197"/>
      <c r="C79" s="197"/>
      <c r="D79" s="197"/>
      <c r="E79" s="197"/>
      <c r="F79" s="197"/>
      <c r="G79" s="197"/>
      <c r="H79" s="198"/>
      <c r="I79" s="1">
        <v>72</v>
      </c>
      <c r="J79" s="122">
        <f>J80-J81</f>
        <v>0</v>
      </c>
      <c r="K79" s="122">
        <f>K80-K81</f>
        <v>39381677</v>
      </c>
    </row>
    <row r="80" spans="1:11">
      <c r="A80" s="216" t="s">
        <v>131</v>
      </c>
      <c r="B80" s="217"/>
      <c r="C80" s="217"/>
      <c r="D80" s="217"/>
      <c r="E80" s="217"/>
      <c r="F80" s="217"/>
      <c r="G80" s="217"/>
      <c r="H80" s="218"/>
      <c r="I80" s="1">
        <v>73</v>
      </c>
      <c r="J80" s="6"/>
      <c r="K80" s="6">
        <v>39381677</v>
      </c>
    </row>
    <row r="81" spans="1:11">
      <c r="A81" s="216" t="s">
        <v>132</v>
      </c>
      <c r="B81" s="217"/>
      <c r="C81" s="217"/>
      <c r="D81" s="217"/>
      <c r="E81" s="217"/>
      <c r="F81" s="217"/>
      <c r="G81" s="217"/>
      <c r="H81" s="218"/>
      <c r="I81" s="1">
        <v>74</v>
      </c>
      <c r="J81" s="6"/>
      <c r="K81" s="6"/>
    </row>
    <row r="82" spans="1:11">
      <c r="A82" s="196" t="s">
        <v>191</v>
      </c>
      <c r="B82" s="197"/>
      <c r="C82" s="197"/>
      <c r="D82" s="197"/>
      <c r="E82" s="197"/>
      <c r="F82" s="197"/>
      <c r="G82" s="197"/>
      <c r="H82" s="198"/>
      <c r="I82" s="1">
        <v>75</v>
      </c>
      <c r="J82" s="122">
        <f>J83-J84</f>
        <v>54224990</v>
      </c>
      <c r="K82" s="122">
        <f>K83-K84</f>
        <v>38140071</v>
      </c>
    </row>
    <row r="83" spans="1:11">
      <c r="A83" s="216" t="s">
        <v>133</v>
      </c>
      <c r="B83" s="217"/>
      <c r="C83" s="217"/>
      <c r="D83" s="217"/>
      <c r="E83" s="217"/>
      <c r="F83" s="217"/>
      <c r="G83" s="217"/>
      <c r="H83" s="218"/>
      <c r="I83" s="1">
        <v>76</v>
      </c>
      <c r="J83" s="6">
        <v>54224990</v>
      </c>
      <c r="K83" s="6">
        <v>38140071</v>
      </c>
    </row>
    <row r="84" spans="1:11">
      <c r="A84" s="216" t="s">
        <v>134</v>
      </c>
      <c r="B84" s="217"/>
      <c r="C84" s="217"/>
      <c r="D84" s="217"/>
      <c r="E84" s="217"/>
      <c r="F84" s="217"/>
      <c r="G84" s="217"/>
      <c r="H84" s="218"/>
      <c r="I84" s="1">
        <v>77</v>
      </c>
      <c r="J84" s="6"/>
      <c r="K84" s="6"/>
    </row>
    <row r="85" spans="1:11">
      <c r="A85" s="196" t="s">
        <v>135</v>
      </c>
      <c r="B85" s="197"/>
      <c r="C85" s="197"/>
      <c r="D85" s="197"/>
      <c r="E85" s="197"/>
      <c r="F85" s="197"/>
      <c r="G85" s="197"/>
      <c r="H85" s="198"/>
      <c r="I85" s="1">
        <v>78</v>
      </c>
      <c r="J85" s="6">
        <v>24598</v>
      </c>
      <c r="K85" s="123"/>
    </row>
    <row r="86" spans="1:11">
      <c r="A86" s="196" t="s">
        <v>274</v>
      </c>
      <c r="B86" s="197"/>
      <c r="C86" s="197"/>
      <c r="D86" s="197"/>
      <c r="E86" s="197"/>
      <c r="F86" s="197"/>
      <c r="G86" s="197"/>
      <c r="H86" s="198"/>
      <c r="I86" s="1">
        <v>79</v>
      </c>
      <c r="J86" s="122">
        <f>SUM(J87:J89)</f>
        <v>15619833</v>
      </c>
      <c r="K86" s="122">
        <f>SUM(K87:K89)</f>
        <v>15604444</v>
      </c>
    </row>
    <row r="87" spans="1:11">
      <c r="A87" s="207" t="s">
        <v>98</v>
      </c>
      <c r="B87" s="208"/>
      <c r="C87" s="208"/>
      <c r="D87" s="208"/>
      <c r="E87" s="208"/>
      <c r="F87" s="208"/>
      <c r="G87" s="208"/>
      <c r="H87" s="209"/>
      <c r="I87" s="1">
        <v>80</v>
      </c>
      <c r="J87" s="6">
        <v>3332255</v>
      </c>
      <c r="K87" s="6">
        <v>3332256</v>
      </c>
    </row>
    <row r="88" spans="1:11">
      <c r="A88" s="207" t="s">
        <v>99</v>
      </c>
      <c r="B88" s="208"/>
      <c r="C88" s="208"/>
      <c r="D88" s="208"/>
      <c r="E88" s="208"/>
      <c r="F88" s="208"/>
      <c r="G88" s="208"/>
      <c r="H88" s="209"/>
      <c r="I88" s="1">
        <v>81</v>
      </c>
      <c r="J88" s="6"/>
      <c r="K88" s="6"/>
    </row>
    <row r="89" spans="1:11">
      <c r="A89" s="207" t="s">
        <v>100</v>
      </c>
      <c r="B89" s="208"/>
      <c r="C89" s="208"/>
      <c r="D89" s="208"/>
      <c r="E89" s="208"/>
      <c r="F89" s="208"/>
      <c r="G89" s="208"/>
      <c r="H89" s="209"/>
      <c r="I89" s="1">
        <v>82</v>
      </c>
      <c r="J89" s="6">
        <v>12287578</v>
      </c>
      <c r="K89" s="6">
        <v>12272188</v>
      </c>
    </row>
    <row r="90" spans="1:11">
      <c r="A90" s="196" t="s">
        <v>275</v>
      </c>
      <c r="B90" s="197"/>
      <c r="C90" s="197"/>
      <c r="D90" s="197"/>
      <c r="E90" s="197"/>
      <c r="F90" s="197"/>
      <c r="G90" s="197"/>
      <c r="H90" s="198"/>
      <c r="I90" s="1">
        <v>83</v>
      </c>
      <c r="J90" s="122">
        <f>SUM(J91:J99)</f>
        <v>92905027</v>
      </c>
      <c r="K90" s="122">
        <f>SUM(K91:K99)</f>
        <v>78978741</v>
      </c>
    </row>
    <row r="91" spans="1:11">
      <c r="A91" s="207" t="s">
        <v>101</v>
      </c>
      <c r="B91" s="208"/>
      <c r="C91" s="208"/>
      <c r="D91" s="208"/>
      <c r="E91" s="208"/>
      <c r="F91" s="208"/>
      <c r="G91" s="208"/>
      <c r="H91" s="209"/>
      <c r="I91" s="1">
        <v>84</v>
      </c>
      <c r="J91" s="6"/>
      <c r="K91" s="6"/>
    </row>
    <row r="92" spans="1:11">
      <c r="A92" s="207" t="s">
        <v>193</v>
      </c>
      <c r="B92" s="208"/>
      <c r="C92" s="208"/>
      <c r="D92" s="208"/>
      <c r="E92" s="208"/>
      <c r="F92" s="208"/>
      <c r="G92" s="208"/>
      <c r="H92" s="209"/>
      <c r="I92" s="1">
        <v>85</v>
      </c>
      <c r="J92" s="6"/>
      <c r="K92" s="6"/>
    </row>
    <row r="93" spans="1:11">
      <c r="A93" s="207" t="s">
        <v>0</v>
      </c>
      <c r="B93" s="208"/>
      <c r="C93" s="208"/>
      <c r="D93" s="208"/>
      <c r="E93" s="208"/>
      <c r="F93" s="208"/>
      <c r="G93" s="208"/>
      <c r="H93" s="209"/>
      <c r="I93" s="1">
        <v>86</v>
      </c>
      <c r="J93" s="6">
        <v>92830764</v>
      </c>
      <c r="K93" s="6">
        <v>78907204</v>
      </c>
    </row>
    <row r="94" spans="1:11">
      <c r="A94" s="207" t="s">
        <v>194</v>
      </c>
      <c r="B94" s="208"/>
      <c r="C94" s="208"/>
      <c r="D94" s="208"/>
      <c r="E94" s="208"/>
      <c r="F94" s="208"/>
      <c r="G94" s="208"/>
      <c r="H94" s="209"/>
      <c r="I94" s="1">
        <v>87</v>
      </c>
      <c r="J94" s="6"/>
      <c r="K94" s="6"/>
    </row>
    <row r="95" spans="1:11">
      <c r="A95" s="207" t="s">
        <v>195</v>
      </c>
      <c r="B95" s="208"/>
      <c r="C95" s="208"/>
      <c r="D95" s="208"/>
      <c r="E95" s="208"/>
      <c r="F95" s="208"/>
      <c r="G95" s="208"/>
      <c r="H95" s="209"/>
      <c r="I95" s="1">
        <v>88</v>
      </c>
      <c r="J95" s="6"/>
      <c r="K95" s="6"/>
    </row>
    <row r="96" spans="1:11">
      <c r="A96" s="207" t="s">
        <v>196</v>
      </c>
      <c r="B96" s="208"/>
      <c r="C96" s="208"/>
      <c r="D96" s="208"/>
      <c r="E96" s="208"/>
      <c r="F96" s="208"/>
      <c r="G96" s="208"/>
      <c r="H96" s="209"/>
      <c r="I96" s="1">
        <v>89</v>
      </c>
      <c r="J96" s="6"/>
      <c r="K96" s="6"/>
    </row>
    <row r="97" spans="1:11">
      <c r="A97" s="207" t="s">
        <v>78</v>
      </c>
      <c r="B97" s="208"/>
      <c r="C97" s="208"/>
      <c r="D97" s="208"/>
      <c r="E97" s="208"/>
      <c r="F97" s="208"/>
      <c r="G97" s="208"/>
      <c r="H97" s="209"/>
      <c r="I97" s="1">
        <v>90</v>
      </c>
      <c r="J97" s="6"/>
      <c r="K97" s="6"/>
    </row>
    <row r="98" spans="1:11">
      <c r="A98" s="207" t="s">
        <v>76</v>
      </c>
      <c r="B98" s="208"/>
      <c r="C98" s="208"/>
      <c r="D98" s="208"/>
      <c r="E98" s="208"/>
      <c r="F98" s="208"/>
      <c r="G98" s="208"/>
      <c r="H98" s="209"/>
      <c r="I98" s="1">
        <v>91</v>
      </c>
      <c r="J98" s="6"/>
      <c r="K98" s="6"/>
    </row>
    <row r="99" spans="1:11">
      <c r="A99" s="207" t="s">
        <v>77</v>
      </c>
      <c r="B99" s="208"/>
      <c r="C99" s="208"/>
      <c r="D99" s="208"/>
      <c r="E99" s="208"/>
      <c r="F99" s="208"/>
      <c r="G99" s="208"/>
      <c r="H99" s="209"/>
      <c r="I99" s="1">
        <v>92</v>
      </c>
      <c r="J99" s="6">
        <v>74263</v>
      </c>
      <c r="K99" s="6">
        <v>71537</v>
      </c>
    </row>
    <row r="100" spans="1:11">
      <c r="A100" s="196" t="s">
        <v>11</v>
      </c>
      <c r="B100" s="197"/>
      <c r="C100" s="197"/>
      <c r="D100" s="197"/>
      <c r="E100" s="197"/>
      <c r="F100" s="197"/>
      <c r="G100" s="197"/>
      <c r="H100" s="198"/>
      <c r="I100" s="1">
        <v>93</v>
      </c>
      <c r="J100" s="122">
        <f>SUM(J101:J112)</f>
        <v>294793799</v>
      </c>
      <c r="K100" s="122">
        <f>SUM(K101:K112)</f>
        <v>302353689</v>
      </c>
    </row>
    <row r="101" spans="1:11">
      <c r="A101" s="207" t="s">
        <v>101</v>
      </c>
      <c r="B101" s="208"/>
      <c r="C101" s="208"/>
      <c r="D101" s="208"/>
      <c r="E101" s="208"/>
      <c r="F101" s="208"/>
      <c r="G101" s="208"/>
      <c r="H101" s="209"/>
      <c r="I101" s="1">
        <v>94</v>
      </c>
      <c r="J101" s="6"/>
      <c r="K101" s="6"/>
    </row>
    <row r="102" spans="1:11">
      <c r="A102" s="207" t="s">
        <v>193</v>
      </c>
      <c r="B102" s="208"/>
      <c r="C102" s="208"/>
      <c r="D102" s="208"/>
      <c r="E102" s="208"/>
      <c r="F102" s="208"/>
      <c r="G102" s="208"/>
      <c r="H102" s="209"/>
      <c r="I102" s="1">
        <v>95</v>
      </c>
      <c r="J102" s="6"/>
      <c r="K102" s="6"/>
    </row>
    <row r="103" spans="1:11">
      <c r="A103" s="207" t="s">
        <v>0</v>
      </c>
      <c r="B103" s="208"/>
      <c r="C103" s="208"/>
      <c r="D103" s="208"/>
      <c r="E103" s="208"/>
      <c r="F103" s="208"/>
      <c r="G103" s="208"/>
      <c r="H103" s="209"/>
      <c r="I103" s="1">
        <v>96</v>
      </c>
      <c r="J103" s="6">
        <v>106256933</v>
      </c>
      <c r="K103" s="6">
        <v>105052815</v>
      </c>
    </row>
    <row r="104" spans="1:11">
      <c r="A104" s="207" t="s">
        <v>194</v>
      </c>
      <c r="B104" s="208"/>
      <c r="C104" s="208"/>
      <c r="D104" s="208"/>
      <c r="E104" s="208"/>
      <c r="F104" s="208"/>
      <c r="G104" s="208"/>
      <c r="H104" s="209"/>
      <c r="I104" s="1">
        <v>97</v>
      </c>
      <c r="J104" s="6">
        <v>82413732</v>
      </c>
      <c r="K104" s="6">
        <v>89511366</v>
      </c>
    </row>
    <row r="105" spans="1:11">
      <c r="A105" s="207" t="s">
        <v>195</v>
      </c>
      <c r="B105" s="208"/>
      <c r="C105" s="208"/>
      <c r="D105" s="208"/>
      <c r="E105" s="208"/>
      <c r="F105" s="208"/>
      <c r="G105" s="208"/>
      <c r="H105" s="209"/>
      <c r="I105" s="1">
        <v>98</v>
      </c>
      <c r="J105" s="6">
        <v>93147767</v>
      </c>
      <c r="K105" s="6">
        <v>84980722</v>
      </c>
    </row>
    <row r="106" spans="1:11">
      <c r="A106" s="207" t="s">
        <v>196</v>
      </c>
      <c r="B106" s="208"/>
      <c r="C106" s="208"/>
      <c r="D106" s="208"/>
      <c r="E106" s="208"/>
      <c r="F106" s="208"/>
      <c r="G106" s="208"/>
      <c r="H106" s="209"/>
      <c r="I106" s="1">
        <v>99</v>
      </c>
      <c r="J106" s="6"/>
      <c r="K106" s="6"/>
    </row>
    <row r="107" spans="1:11">
      <c r="A107" s="207" t="s">
        <v>78</v>
      </c>
      <c r="B107" s="208"/>
      <c r="C107" s="208"/>
      <c r="D107" s="208"/>
      <c r="E107" s="208"/>
      <c r="F107" s="208"/>
      <c r="G107" s="208"/>
      <c r="H107" s="209"/>
      <c r="I107" s="1">
        <v>100</v>
      </c>
      <c r="J107" s="6"/>
      <c r="K107" s="6">
        <v>199</v>
      </c>
    </row>
    <row r="108" spans="1:11">
      <c r="A108" s="207" t="s">
        <v>79</v>
      </c>
      <c r="B108" s="208"/>
      <c r="C108" s="208"/>
      <c r="D108" s="208"/>
      <c r="E108" s="208"/>
      <c r="F108" s="208"/>
      <c r="G108" s="208"/>
      <c r="H108" s="209"/>
      <c r="I108" s="1">
        <v>101</v>
      </c>
      <c r="J108" s="6">
        <v>6553022</v>
      </c>
      <c r="K108" s="6">
        <v>9888523</v>
      </c>
    </row>
    <row r="109" spans="1:11">
      <c r="A109" s="207" t="s">
        <v>80</v>
      </c>
      <c r="B109" s="208"/>
      <c r="C109" s="208"/>
      <c r="D109" s="208"/>
      <c r="E109" s="208"/>
      <c r="F109" s="208"/>
      <c r="G109" s="208"/>
      <c r="H109" s="209"/>
      <c r="I109" s="1">
        <v>102</v>
      </c>
      <c r="J109" s="6">
        <v>6147659</v>
      </c>
      <c r="K109" s="6">
        <v>12411082</v>
      </c>
    </row>
    <row r="110" spans="1:11">
      <c r="A110" s="207" t="s">
        <v>83</v>
      </c>
      <c r="B110" s="208"/>
      <c r="C110" s="208"/>
      <c r="D110" s="208"/>
      <c r="E110" s="208"/>
      <c r="F110" s="208"/>
      <c r="G110" s="208"/>
      <c r="H110" s="209"/>
      <c r="I110" s="1">
        <v>103</v>
      </c>
      <c r="J110" s="6">
        <v>16387</v>
      </c>
      <c r="K110" s="6"/>
    </row>
    <row r="111" spans="1:11">
      <c r="A111" s="207" t="s">
        <v>81</v>
      </c>
      <c r="B111" s="208"/>
      <c r="C111" s="208"/>
      <c r="D111" s="208"/>
      <c r="E111" s="208"/>
      <c r="F111" s="208"/>
      <c r="G111" s="208"/>
      <c r="H111" s="209"/>
      <c r="I111" s="1">
        <v>104</v>
      </c>
      <c r="J111" s="6"/>
      <c r="K111" s="6"/>
    </row>
    <row r="112" spans="1:11">
      <c r="A112" s="207" t="s">
        <v>82</v>
      </c>
      <c r="B112" s="208"/>
      <c r="C112" s="208"/>
      <c r="D112" s="208"/>
      <c r="E112" s="208"/>
      <c r="F112" s="208"/>
      <c r="G112" s="208"/>
      <c r="H112" s="209"/>
      <c r="I112" s="1">
        <v>105</v>
      </c>
      <c r="J112" s="6">
        <v>258299</v>
      </c>
      <c r="K112" s="6">
        <v>508982</v>
      </c>
    </row>
    <row r="113" spans="1:11">
      <c r="A113" s="196" t="s">
        <v>1</v>
      </c>
      <c r="B113" s="197"/>
      <c r="C113" s="197"/>
      <c r="D113" s="197"/>
      <c r="E113" s="197"/>
      <c r="F113" s="197"/>
      <c r="G113" s="197"/>
      <c r="H113" s="198"/>
      <c r="I113" s="1">
        <v>106</v>
      </c>
      <c r="J113" s="123">
        <v>1705336</v>
      </c>
      <c r="K113" s="123">
        <v>6410340</v>
      </c>
    </row>
    <row r="114" spans="1:11">
      <c r="A114" s="196" t="s">
        <v>276</v>
      </c>
      <c r="B114" s="197"/>
      <c r="C114" s="197"/>
      <c r="D114" s="197"/>
      <c r="E114" s="197"/>
      <c r="F114" s="197"/>
      <c r="G114" s="197"/>
      <c r="H114" s="198"/>
      <c r="I114" s="1">
        <v>107</v>
      </c>
      <c r="J114" s="122">
        <f>J69+J86+J90+J100+J113</f>
        <v>1072889428</v>
      </c>
      <c r="K114" s="122">
        <f>K69+K86+K90+K100+K113</f>
        <v>1110469649</v>
      </c>
    </row>
    <row r="115" spans="1:11">
      <c r="A115" s="221" t="s">
        <v>41</v>
      </c>
      <c r="B115" s="222"/>
      <c r="C115" s="222"/>
      <c r="D115" s="222"/>
      <c r="E115" s="222"/>
      <c r="F115" s="222"/>
      <c r="G115" s="222"/>
      <c r="H115" s="223"/>
      <c r="I115" s="2">
        <v>108</v>
      </c>
      <c r="J115" s="124">
        <f>+J67</f>
        <v>7149642</v>
      </c>
      <c r="K115" s="124">
        <f>+K67</f>
        <v>7149642</v>
      </c>
    </row>
    <row r="116" spans="1:11">
      <c r="A116" s="213" t="s">
        <v>260</v>
      </c>
      <c r="B116" s="224"/>
      <c r="C116" s="224"/>
      <c r="D116" s="224"/>
      <c r="E116" s="224"/>
      <c r="F116" s="224"/>
      <c r="G116" s="224"/>
      <c r="H116" s="224"/>
      <c r="I116" s="225"/>
      <c r="J116" s="225"/>
      <c r="K116" s="226"/>
    </row>
    <row r="117" spans="1:11">
      <c r="A117" s="193" t="s">
        <v>148</v>
      </c>
      <c r="B117" s="194"/>
      <c r="C117" s="194"/>
      <c r="D117" s="194"/>
      <c r="E117" s="194"/>
      <c r="F117" s="194"/>
      <c r="G117" s="194"/>
      <c r="H117" s="194"/>
      <c r="I117" s="227"/>
      <c r="J117" s="227"/>
      <c r="K117" s="228"/>
    </row>
    <row r="118" spans="1:11">
      <c r="A118" s="207" t="s">
        <v>3</v>
      </c>
      <c r="B118" s="208"/>
      <c r="C118" s="208"/>
      <c r="D118" s="208"/>
      <c r="E118" s="208"/>
      <c r="F118" s="208"/>
      <c r="G118" s="208"/>
      <c r="H118" s="209"/>
      <c r="I118" s="1">
        <v>109</v>
      </c>
      <c r="J118" s="6">
        <v>667840835</v>
      </c>
      <c r="K118" s="6">
        <v>707122435</v>
      </c>
    </row>
    <row r="119" spans="1:11">
      <c r="A119" s="229" t="s">
        <v>4</v>
      </c>
      <c r="B119" s="230"/>
      <c r="C119" s="230"/>
      <c r="D119" s="230"/>
      <c r="E119" s="230"/>
      <c r="F119" s="230"/>
      <c r="G119" s="230"/>
      <c r="H119" s="231"/>
      <c r="I119" s="4">
        <v>110</v>
      </c>
      <c r="J119" s="7">
        <v>24598</v>
      </c>
      <c r="K119" s="7"/>
    </row>
    <row r="120" spans="1:11">
      <c r="A120" s="232" t="s">
        <v>261</v>
      </c>
      <c r="B120" s="233"/>
      <c r="C120" s="233"/>
      <c r="D120" s="233"/>
      <c r="E120" s="233"/>
      <c r="F120" s="233"/>
      <c r="G120" s="233"/>
      <c r="H120" s="233"/>
      <c r="I120" s="233"/>
      <c r="J120" s="233"/>
      <c r="K120" s="233"/>
    </row>
    <row r="121" spans="1:11">
      <c r="A121" s="219"/>
      <c r="B121" s="220"/>
      <c r="C121" s="220"/>
      <c r="D121" s="220"/>
      <c r="E121" s="220"/>
      <c r="F121" s="220"/>
      <c r="G121" s="220"/>
      <c r="H121" s="220"/>
      <c r="I121" s="220"/>
      <c r="J121" s="220"/>
      <c r="K121" s="220"/>
    </row>
  </sheetData>
  <mergeCells count="121">
    <mergeCell ref="A112:H112"/>
    <mergeCell ref="A105:H105"/>
    <mergeCell ref="A106:H106"/>
    <mergeCell ref="A107:H107"/>
    <mergeCell ref="A108:H108"/>
    <mergeCell ref="A121:K121"/>
    <mergeCell ref="A115:H115"/>
    <mergeCell ref="A116:K116"/>
    <mergeCell ref="A117:K117"/>
    <mergeCell ref="A118:H118"/>
    <mergeCell ref="A113:H113"/>
    <mergeCell ref="A114:H114"/>
    <mergeCell ref="A119:H119"/>
    <mergeCell ref="A120:K120"/>
    <mergeCell ref="A103:H103"/>
    <mergeCell ref="A104:H104"/>
    <mergeCell ref="A97:H97"/>
    <mergeCell ref="A98:H98"/>
    <mergeCell ref="A99:H99"/>
    <mergeCell ref="A100:H100"/>
    <mergeCell ref="A109:H109"/>
    <mergeCell ref="A110:H110"/>
    <mergeCell ref="A111:H111"/>
    <mergeCell ref="A94:H94"/>
    <mergeCell ref="A95:H95"/>
    <mergeCell ref="A96:H96"/>
    <mergeCell ref="A89:H89"/>
    <mergeCell ref="A90:H90"/>
    <mergeCell ref="A91:H91"/>
    <mergeCell ref="A92:H92"/>
    <mergeCell ref="A101:H101"/>
    <mergeCell ref="A102:H102"/>
    <mergeCell ref="A85:H85"/>
    <mergeCell ref="A86:H86"/>
    <mergeCell ref="A87:H87"/>
    <mergeCell ref="A88:H88"/>
    <mergeCell ref="A81:H81"/>
    <mergeCell ref="A82:H82"/>
    <mergeCell ref="A83:H83"/>
    <mergeCell ref="A84:H84"/>
    <mergeCell ref="A93:H93"/>
    <mergeCell ref="A72:H72"/>
    <mergeCell ref="A65:H65"/>
    <mergeCell ref="A66:H66"/>
    <mergeCell ref="A67:H67"/>
    <mergeCell ref="A68:K68"/>
    <mergeCell ref="A77:H77"/>
    <mergeCell ref="A78:H78"/>
    <mergeCell ref="A79:H79"/>
    <mergeCell ref="A80:H80"/>
    <mergeCell ref="A73:H73"/>
    <mergeCell ref="A74:H74"/>
    <mergeCell ref="A75:H75"/>
    <mergeCell ref="A76:H76"/>
    <mergeCell ref="A63:H63"/>
    <mergeCell ref="A64:H64"/>
    <mergeCell ref="A57:H57"/>
    <mergeCell ref="A58:H58"/>
    <mergeCell ref="A59:H59"/>
    <mergeCell ref="A60:H60"/>
    <mergeCell ref="A69:H69"/>
    <mergeCell ref="A70:H70"/>
    <mergeCell ref="A71:H71"/>
    <mergeCell ref="A54:H54"/>
    <mergeCell ref="A55:H55"/>
    <mergeCell ref="A56:H56"/>
    <mergeCell ref="A49:H49"/>
    <mergeCell ref="A50:H50"/>
    <mergeCell ref="A51:H51"/>
    <mergeCell ref="A52:H52"/>
    <mergeCell ref="A61:H61"/>
    <mergeCell ref="A62:H62"/>
    <mergeCell ref="A45:H45"/>
    <mergeCell ref="A46:H46"/>
    <mergeCell ref="A47:H47"/>
    <mergeCell ref="A48:H48"/>
    <mergeCell ref="A41:H41"/>
    <mergeCell ref="A42:H42"/>
    <mergeCell ref="A43:H43"/>
    <mergeCell ref="A44:H44"/>
    <mergeCell ref="A53:H53"/>
    <mergeCell ref="A32:H32"/>
    <mergeCell ref="A25:H25"/>
    <mergeCell ref="A26:H26"/>
    <mergeCell ref="A27:H27"/>
    <mergeCell ref="A28:H28"/>
    <mergeCell ref="A37:H37"/>
    <mergeCell ref="A38:H38"/>
    <mergeCell ref="A39:H39"/>
    <mergeCell ref="A40:H40"/>
    <mergeCell ref="A33:H33"/>
    <mergeCell ref="A34:H34"/>
    <mergeCell ref="A35:H35"/>
    <mergeCell ref="A36:H36"/>
    <mergeCell ref="A23:H23"/>
    <mergeCell ref="A24:H24"/>
    <mergeCell ref="A17:H17"/>
    <mergeCell ref="A18:H18"/>
    <mergeCell ref="A19:H19"/>
    <mergeCell ref="A20:H20"/>
    <mergeCell ref="A29:H29"/>
    <mergeCell ref="A30:H30"/>
    <mergeCell ref="A31:H31"/>
    <mergeCell ref="A14:H14"/>
    <mergeCell ref="A15:H15"/>
    <mergeCell ref="A16:H16"/>
    <mergeCell ref="A9:H9"/>
    <mergeCell ref="A10:H10"/>
    <mergeCell ref="A11:H11"/>
    <mergeCell ref="A12:H12"/>
    <mergeCell ref="A21:H21"/>
    <mergeCell ref="A22:H22"/>
    <mergeCell ref="A5:H5"/>
    <mergeCell ref="A6:K6"/>
    <mergeCell ref="A7:H7"/>
    <mergeCell ref="A8:H8"/>
    <mergeCell ref="A1:K1"/>
    <mergeCell ref="A2:K2"/>
    <mergeCell ref="A3:K3"/>
    <mergeCell ref="A4:H4"/>
    <mergeCell ref="A13:H13"/>
  </mergeCells>
  <phoneticPr fontId="3" type="noConversion"/>
  <dataValidations count="5">
    <dataValidation type="whole" operator="notEqual" allowBlank="1" showInputMessage="1" showErrorMessage="1" errorTitle="Pogrešan unos" error="Mogu se unijeti samo cjelobrojne vrijednosti." sqref="J118:K119 J85:K85">
      <formula1>999999999999</formula1>
    </dataValidation>
    <dataValidation type="whole" operator="notEqual" allowBlank="1" showInputMessage="1" showErrorMessage="1" errorTitle="Pogrešan unos" error="Mogu se unijeti samo cjelobrojne pozitivne ili negativne vrijednosti." sqref="J69:K69">
      <formula1>999999999999</formula1>
    </dataValidation>
    <dataValidation type="whole" operator="notEqual" allowBlank="1" showInputMessage="1" showErrorMessage="1" errorTitle="Pogrešan unos" error="Mogu se unijeti samo cjelobrojne pozitivne ili negativne vrijednosti." sqref="J71:K71">
      <formula1>9999999999</formula1>
    </dataValidation>
    <dataValidation type="whole" operator="notEqual" allowBlank="1" showInputMessage="1" showErrorMessage="1" errorTitle="Pogrešan unos" error="Mogu se unijeti samo cjelobrojne vrijednosti. Ova AOP oznaka može se unijeti i s negativnim predznakom" sqref="J78:K78">
      <formula1>9999999999</formula1>
    </dataValidation>
    <dataValidation type="whole" operator="greaterThanOrEqual" allowBlank="1" showInputMessage="1" showErrorMessage="1" errorTitle="Pogrešan unos" error="Mogu se unijeti samo cjelobrojne pozitivne vrijednosti." sqref="J70:K70 J86:K115 J79:K84 J72:K77 J7:K67">
      <formula1>0</formula1>
    </dataValidation>
  </dataValidations>
  <pageMargins left="0.75" right="0.75" top="1" bottom="1" header="0.5" footer="0.5"/>
  <pageSetup paperSize="9" scale="79" orientation="portrait" r:id="rId1"/>
  <headerFooter alignWithMargins="0"/>
  <rowBreaks count="1" manualBreakCount="1">
    <brk id="67" max="16383" man="1"/>
  </rowBreaks>
</worksheet>
</file>

<file path=xl/worksheets/sheet3.xml><?xml version="1.0" encoding="utf-8"?>
<worksheet xmlns="http://schemas.openxmlformats.org/spreadsheetml/2006/main" xmlns:r="http://schemas.openxmlformats.org/officeDocument/2006/relationships">
  <sheetPr codeName="Sheet3"/>
  <dimension ref="A1:M71"/>
  <sheetViews>
    <sheetView view="pageBreakPreview" zoomScale="110" zoomScaleNormal="100" workbookViewId="0">
      <selection activeCell="J70" sqref="J70:M71"/>
    </sheetView>
  </sheetViews>
  <sheetFormatPr defaultRowHeight="12.75"/>
  <cols>
    <col min="1" max="9" width="9.140625" style="51"/>
    <col min="10" max="13" width="10.7109375" style="51" customWidth="1"/>
    <col min="14" max="16384" width="9.140625" style="51"/>
  </cols>
  <sheetData>
    <row r="1" spans="1:13" ht="12.75" customHeight="1">
      <c r="A1" s="199" t="s">
        <v>121</v>
      </c>
      <c r="B1" s="199"/>
      <c r="C1" s="199"/>
      <c r="D1" s="199"/>
      <c r="E1" s="199"/>
      <c r="F1" s="199"/>
      <c r="G1" s="199"/>
      <c r="H1" s="199"/>
      <c r="I1" s="199"/>
      <c r="J1" s="199"/>
      <c r="K1" s="199"/>
      <c r="L1" s="199"/>
      <c r="M1" s="199"/>
    </row>
    <row r="2" spans="1:13" ht="12.75" customHeight="1">
      <c r="A2" s="243" t="s">
        <v>279</v>
      </c>
      <c r="B2" s="243"/>
      <c r="C2" s="243"/>
      <c r="D2" s="243"/>
      <c r="E2" s="243"/>
      <c r="F2" s="243"/>
      <c r="G2" s="243"/>
      <c r="H2" s="243"/>
      <c r="I2" s="243"/>
      <c r="J2" s="243"/>
      <c r="K2" s="243"/>
      <c r="L2" s="243"/>
      <c r="M2" s="243"/>
    </row>
    <row r="3" spans="1:13" ht="12.75" customHeight="1">
      <c r="A3" s="234" t="s">
        <v>278</v>
      </c>
      <c r="B3" s="234"/>
      <c r="C3" s="234"/>
      <c r="D3" s="234"/>
      <c r="E3" s="234"/>
      <c r="F3" s="234"/>
      <c r="G3" s="234"/>
      <c r="H3" s="234"/>
      <c r="I3" s="234"/>
      <c r="J3" s="234"/>
      <c r="K3" s="234"/>
      <c r="L3" s="234"/>
      <c r="M3" s="234"/>
    </row>
    <row r="4" spans="1:13" ht="23.25">
      <c r="A4" s="235" t="s">
        <v>43</v>
      </c>
      <c r="B4" s="235"/>
      <c r="C4" s="235"/>
      <c r="D4" s="235"/>
      <c r="E4" s="235"/>
      <c r="F4" s="235"/>
      <c r="G4" s="235"/>
      <c r="H4" s="235"/>
      <c r="I4" s="56" t="s">
        <v>229</v>
      </c>
      <c r="J4" s="236" t="s">
        <v>268</v>
      </c>
      <c r="K4" s="236"/>
      <c r="L4" s="236" t="s">
        <v>269</v>
      </c>
      <c r="M4" s="236"/>
    </row>
    <row r="5" spans="1:13" ht="22.5">
      <c r="A5" s="235"/>
      <c r="B5" s="235"/>
      <c r="C5" s="235"/>
      <c r="D5" s="235"/>
      <c r="E5" s="235"/>
      <c r="F5" s="235"/>
      <c r="G5" s="235"/>
      <c r="H5" s="235"/>
      <c r="I5" s="56"/>
      <c r="J5" s="58" t="s">
        <v>264</v>
      </c>
      <c r="K5" s="58" t="s">
        <v>265</v>
      </c>
      <c r="L5" s="58" t="s">
        <v>264</v>
      </c>
      <c r="M5" s="58" t="s">
        <v>265</v>
      </c>
    </row>
    <row r="6" spans="1:13">
      <c r="A6" s="236">
        <v>1</v>
      </c>
      <c r="B6" s="236"/>
      <c r="C6" s="236"/>
      <c r="D6" s="236"/>
      <c r="E6" s="236"/>
      <c r="F6" s="236"/>
      <c r="G6" s="236"/>
      <c r="H6" s="236"/>
      <c r="I6" s="61">
        <v>2</v>
      </c>
      <c r="J6" s="58">
        <v>3</v>
      </c>
      <c r="K6" s="58">
        <v>4</v>
      </c>
      <c r="L6" s="58">
        <v>5</v>
      </c>
      <c r="M6" s="58">
        <v>6</v>
      </c>
    </row>
    <row r="7" spans="1:13">
      <c r="A7" s="193" t="s">
        <v>280</v>
      </c>
      <c r="B7" s="194"/>
      <c r="C7" s="194"/>
      <c r="D7" s="194"/>
      <c r="E7" s="194"/>
      <c r="F7" s="194"/>
      <c r="G7" s="194"/>
      <c r="H7" s="195"/>
      <c r="I7" s="3">
        <v>111</v>
      </c>
      <c r="J7" s="125">
        <f>SUM(J8:J9)</f>
        <v>458015356</v>
      </c>
      <c r="K7" s="125">
        <f>SUM(K8:K9)</f>
        <v>264519588</v>
      </c>
      <c r="L7" s="125">
        <f>SUM(L8:L9)</f>
        <v>368013380</v>
      </c>
      <c r="M7" s="125">
        <f>SUM(M8:M9)</f>
        <v>175990303</v>
      </c>
    </row>
    <row r="8" spans="1:13">
      <c r="A8" s="207" t="s">
        <v>119</v>
      </c>
      <c r="B8" s="208"/>
      <c r="C8" s="208"/>
      <c r="D8" s="208"/>
      <c r="E8" s="208"/>
      <c r="F8" s="208"/>
      <c r="G8" s="208"/>
      <c r="H8" s="209"/>
      <c r="I8" s="1">
        <v>112</v>
      </c>
      <c r="J8" s="6">
        <v>367222194</v>
      </c>
      <c r="K8" s="6">
        <v>178816513</v>
      </c>
      <c r="L8" s="6">
        <v>363871950</v>
      </c>
      <c r="M8" s="6">
        <v>174962979</v>
      </c>
    </row>
    <row r="9" spans="1:13">
      <c r="A9" s="207" t="s">
        <v>87</v>
      </c>
      <c r="B9" s="208"/>
      <c r="C9" s="208"/>
      <c r="D9" s="208"/>
      <c r="E9" s="208"/>
      <c r="F9" s="208"/>
      <c r="G9" s="208"/>
      <c r="H9" s="209"/>
      <c r="I9" s="1">
        <v>113</v>
      </c>
      <c r="J9" s="6">
        <v>90793162</v>
      </c>
      <c r="K9" s="6">
        <v>85703075</v>
      </c>
      <c r="L9" s="6">
        <v>4141430</v>
      </c>
      <c r="M9" s="6">
        <v>1027324</v>
      </c>
    </row>
    <row r="10" spans="1:13">
      <c r="A10" s="196" t="s">
        <v>281</v>
      </c>
      <c r="B10" s="197"/>
      <c r="C10" s="197"/>
      <c r="D10" s="197"/>
      <c r="E10" s="197"/>
      <c r="F10" s="197"/>
      <c r="G10" s="197"/>
      <c r="H10" s="198"/>
      <c r="I10" s="1">
        <v>114</v>
      </c>
      <c r="J10" s="122">
        <f>J11+J12+J16+J20+J21+J22+J25+J26</f>
        <v>444807923</v>
      </c>
      <c r="K10" s="122">
        <f>K11+K12+K16+K20+K21+K22+K25+K26</f>
        <v>251448326</v>
      </c>
      <c r="L10" s="122">
        <f>L11+L12+L16+L20+L21+L22+L25+L26</f>
        <v>333688741</v>
      </c>
      <c r="M10" s="122">
        <f>M11+M12+M16+M20+M21+M22+M25+M26</f>
        <v>161086986</v>
      </c>
    </row>
    <row r="11" spans="1:13">
      <c r="A11" s="207" t="s">
        <v>88</v>
      </c>
      <c r="B11" s="208"/>
      <c r="C11" s="208"/>
      <c r="D11" s="208"/>
      <c r="E11" s="208"/>
      <c r="F11" s="208"/>
      <c r="G11" s="208"/>
      <c r="H11" s="209"/>
      <c r="I11" s="1">
        <v>115</v>
      </c>
      <c r="J11" s="6">
        <v>606899</v>
      </c>
      <c r="K11" s="6">
        <v>656441</v>
      </c>
      <c r="L11" s="6">
        <v>525948</v>
      </c>
      <c r="M11" s="6">
        <v>-598877</v>
      </c>
    </row>
    <row r="12" spans="1:13">
      <c r="A12" s="196" t="s">
        <v>12</v>
      </c>
      <c r="B12" s="197"/>
      <c r="C12" s="197"/>
      <c r="D12" s="197"/>
      <c r="E12" s="197"/>
      <c r="F12" s="197"/>
      <c r="G12" s="197"/>
      <c r="H12" s="198"/>
      <c r="I12" s="1">
        <v>116</v>
      </c>
      <c r="J12" s="122">
        <f>SUM(J13:J15)</f>
        <v>245766161</v>
      </c>
      <c r="K12" s="122">
        <f>SUM(K13:K15)</f>
        <v>119840270</v>
      </c>
      <c r="L12" s="122">
        <f>SUM(L13:L15)</f>
        <v>220782857</v>
      </c>
      <c r="M12" s="122">
        <f>SUM(M13:M15)</f>
        <v>109718757</v>
      </c>
    </row>
    <row r="13" spans="1:13">
      <c r="A13" s="207" t="s">
        <v>115</v>
      </c>
      <c r="B13" s="208"/>
      <c r="C13" s="208"/>
      <c r="D13" s="208"/>
      <c r="E13" s="208"/>
      <c r="F13" s="208"/>
      <c r="G13" s="208"/>
      <c r="H13" s="209"/>
      <c r="I13" s="1">
        <v>117</v>
      </c>
      <c r="J13" s="6">
        <v>213079262</v>
      </c>
      <c r="K13" s="6">
        <v>103901514</v>
      </c>
      <c r="L13" s="6">
        <v>184045227</v>
      </c>
      <c r="M13" s="6">
        <v>87099847</v>
      </c>
    </row>
    <row r="14" spans="1:13">
      <c r="A14" s="207" t="s">
        <v>116</v>
      </c>
      <c r="B14" s="208"/>
      <c r="C14" s="208"/>
      <c r="D14" s="208"/>
      <c r="E14" s="208"/>
      <c r="F14" s="208"/>
      <c r="G14" s="208"/>
      <c r="H14" s="209"/>
      <c r="I14" s="1">
        <v>118</v>
      </c>
      <c r="J14" s="6">
        <v>737298</v>
      </c>
      <c r="K14" s="6">
        <v>359521</v>
      </c>
      <c r="L14" s="6">
        <v>1260233</v>
      </c>
      <c r="M14" s="6">
        <v>1219873</v>
      </c>
    </row>
    <row r="15" spans="1:13">
      <c r="A15" s="207" t="s">
        <v>45</v>
      </c>
      <c r="B15" s="208"/>
      <c r="C15" s="208"/>
      <c r="D15" s="208"/>
      <c r="E15" s="208"/>
      <c r="F15" s="208"/>
      <c r="G15" s="208"/>
      <c r="H15" s="209"/>
      <c r="I15" s="1">
        <v>119</v>
      </c>
      <c r="J15" s="6">
        <v>31949601</v>
      </c>
      <c r="K15" s="6">
        <v>15579235</v>
      </c>
      <c r="L15" s="6">
        <v>35477397</v>
      </c>
      <c r="M15" s="6">
        <v>21399037</v>
      </c>
    </row>
    <row r="16" spans="1:13">
      <c r="A16" s="196" t="s">
        <v>13</v>
      </c>
      <c r="B16" s="197"/>
      <c r="C16" s="197"/>
      <c r="D16" s="197"/>
      <c r="E16" s="197"/>
      <c r="F16" s="197"/>
      <c r="G16" s="197"/>
      <c r="H16" s="198"/>
      <c r="I16" s="1">
        <v>120</v>
      </c>
      <c r="J16" s="122">
        <f>SUM(J17:J19)</f>
        <v>63262917</v>
      </c>
      <c r="K16" s="122">
        <f>SUM(K17:K19)</f>
        <v>31556814</v>
      </c>
      <c r="L16" s="122">
        <f>SUM(L17:L19)</f>
        <v>61534962</v>
      </c>
      <c r="M16" s="122">
        <f>SUM(M17:M19)</f>
        <v>30681448</v>
      </c>
    </row>
    <row r="17" spans="1:13">
      <c r="A17" s="207" t="s">
        <v>46</v>
      </c>
      <c r="B17" s="208"/>
      <c r="C17" s="208"/>
      <c r="D17" s="208"/>
      <c r="E17" s="208"/>
      <c r="F17" s="208"/>
      <c r="G17" s="208"/>
      <c r="H17" s="209"/>
      <c r="I17" s="1">
        <v>121</v>
      </c>
      <c r="J17" s="6">
        <v>37957750</v>
      </c>
      <c r="K17" s="6">
        <v>18934088</v>
      </c>
      <c r="L17" s="6">
        <v>37566686</v>
      </c>
      <c r="M17" s="6">
        <v>18818654</v>
      </c>
    </row>
    <row r="18" spans="1:13">
      <c r="A18" s="207" t="s">
        <v>47</v>
      </c>
      <c r="B18" s="208"/>
      <c r="C18" s="208"/>
      <c r="D18" s="208"/>
      <c r="E18" s="208"/>
      <c r="F18" s="208"/>
      <c r="G18" s="208"/>
      <c r="H18" s="209"/>
      <c r="I18" s="1">
        <v>122</v>
      </c>
      <c r="J18" s="6">
        <v>15815729</v>
      </c>
      <c r="K18" s="6">
        <v>7889204</v>
      </c>
      <c r="L18" s="6">
        <v>13212824</v>
      </c>
      <c r="M18" s="6">
        <v>6295373</v>
      </c>
    </row>
    <row r="19" spans="1:13">
      <c r="A19" s="207" t="s">
        <v>48</v>
      </c>
      <c r="B19" s="208"/>
      <c r="C19" s="208"/>
      <c r="D19" s="208"/>
      <c r="E19" s="208"/>
      <c r="F19" s="208"/>
      <c r="G19" s="208"/>
      <c r="H19" s="209"/>
      <c r="I19" s="1">
        <v>123</v>
      </c>
      <c r="J19" s="6">
        <v>9489438</v>
      </c>
      <c r="K19" s="6">
        <v>4733522</v>
      </c>
      <c r="L19" s="6">
        <v>10755452</v>
      </c>
      <c r="M19" s="6">
        <v>5567421</v>
      </c>
    </row>
    <row r="20" spans="1:13">
      <c r="A20" s="196" t="s">
        <v>89</v>
      </c>
      <c r="B20" s="197"/>
      <c r="C20" s="197"/>
      <c r="D20" s="197"/>
      <c r="E20" s="197"/>
      <c r="F20" s="197"/>
      <c r="G20" s="197"/>
      <c r="H20" s="198"/>
      <c r="I20" s="1">
        <v>124</v>
      </c>
      <c r="J20" s="6">
        <v>28176406</v>
      </c>
      <c r="K20" s="6">
        <v>11104717</v>
      </c>
      <c r="L20" s="6">
        <v>25453180</v>
      </c>
      <c r="M20" s="6">
        <v>11859707</v>
      </c>
    </row>
    <row r="21" spans="1:13">
      <c r="A21" s="196" t="s">
        <v>90</v>
      </c>
      <c r="B21" s="197"/>
      <c r="C21" s="197"/>
      <c r="D21" s="197"/>
      <c r="E21" s="197"/>
      <c r="F21" s="197"/>
      <c r="G21" s="197"/>
      <c r="H21" s="198"/>
      <c r="I21" s="1">
        <v>125</v>
      </c>
      <c r="J21" s="6">
        <v>21452340</v>
      </c>
      <c r="K21" s="6">
        <v>14440164</v>
      </c>
      <c r="L21" s="6">
        <v>21853530</v>
      </c>
      <c r="M21" s="6">
        <v>8317240</v>
      </c>
    </row>
    <row r="22" spans="1:13">
      <c r="A22" s="196" t="s">
        <v>282</v>
      </c>
      <c r="B22" s="197"/>
      <c r="C22" s="197"/>
      <c r="D22" s="197"/>
      <c r="E22" s="197"/>
      <c r="F22" s="197"/>
      <c r="G22" s="197"/>
      <c r="H22" s="198"/>
      <c r="I22" s="1">
        <v>126</v>
      </c>
      <c r="J22" s="122">
        <f>SUM(J23:J24)</f>
        <v>0</v>
      </c>
      <c r="K22" s="122">
        <f>SUM(K23:K24)</f>
        <v>0</v>
      </c>
      <c r="L22" s="122">
        <f>SUM(L23:L24)</f>
        <v>0</v>
      </c>
      <c r="M22" s="122">
        <f>SUM(M23:M24)</f>
        <v>0</v>
      </c>
    </row>
    <row r="23" spans="1:13">
      <c r="A23" s="207" t="s">
        <v>106</v>
      </c>
      <c r="B23" s="208"/>
      <c r="C23" s="208"/>
      <c r="D23" s="208"/>
      <c r="E23" s="208"/>
      <c r="F23" s="208"/>
      <c r="G23" s="208"/>
      <c r="H23" s="209"/>
      <c r="I23" s="1">
        <v>127</v>
      </c>
      <c r="J23" s="6"/>
      <c r="K23" s="6"/>
      <c r="L23" s="6"/>
      <c r="M23" s="6"/>
    </row>
    <row r="24" spans="1:13">
      <c r="A24" s="207" t="s">
        <v>107</v>
      </c>
      <c r="B24" s="208"/>
      <c r="C24" s="208"/>
      <c r="D24" s="208"/>
      <c r="E24" s="208"/>
      <c r="F24" s="208"/>
      <c r="G24" s="208"/>
      <c r="H24" s="209"/>
      <c r="I24" s="1">
        <v>128</v>
      </c>
      <c r="J24" s="6"/>
      <c r="K24" s="6"/>
      <c r="L24" s="6"/>
      <c r="M24" s="6"/>
    </row>
    <row r="25" spans="1:13">
      <c r="A25" s="196" t="s">
        <v>91</v>
      </c>
      <c r="B25" s="197"/>
      <c r="C25" s="197"/>
      <c r="D25" s="197"/>
      <c r="E25" s="197"/>
      <c r="F25" s="197"/>
      <c r="G25" s="197"/>
      <c r="H25" s="198"/>
      <c r="I25" s="1">
        <v>129</v>
      </c>
      <c r="J25" s="6">
        <v>13164100</v>
      </c>
      <c r="K25" s="6">
        <v>1471909</v>
      </c>
      <c r="L25" s="6"/>
      <c r="M25" s="6"/>
    </row>
    <row r="26" spans="1:13">
      <c r="A26" s="196" t="s">
        <v>34</v>
      </c>
      <c r="B26" s="197"/>
      <c r="C26" s="197"/>
      <c r="D26" s="197"/>
      <c r="E26" s="197"/>
      <c r="F26" s="197"/>
      <c r="G26" s="197"/>
      <c r="H26" s="198"/>
      <c r="I26" s="1">
        <v>130</v>
      </c>
      <c r="J26" s="6">
        <v>72379100</v>
      </c>
      <c r="K26" s="6">
        <v>72378011</v>
      </c>
      <c r="L26" s="6">
        <v>3538264</v>
      </c>
      <c r="M26" s="6">
        <v>1108711</v>
      </c>
    </row>
    <row r="27" spans="1:13">
      <c r="A27" s="196" t="s">
        <v>283</v>
      </c>
      <c r="B27" s="197"/>
      <c r="C27" s="197"/>
      <c r="D27" s="197"/>
      <c r="E27" s="197"/>
      <c r="F27" s="197"/>
      <c r="G27" s="197"/>
      <c r="H27" s="198"/>
      <c r="I27" s="1">
        <v>131</v>
      </c>
      <c r="J27" s="122">
        <f>SUM(J28:J32)</f>
        <v>26017843</v>
      </c>
      <c r="K27" s="122">
        <f>SUM(K28:K32)</f>
        <v>12320978</v>
      </c>
      <c r="L27" s="122">
        <f>SUM(L28:L32)</f>
        <v>10395936</v>
      </c>
      <c r="M27" s="122">
        <f>SUM(M28:M32)</f>
        <v>5162972</v>
      </c>
    </row>
    <row r="28" spans="1:13" ht="26.25" customHeight="1">
      <c r="A28" s="207" t="s">
        <v>181</v>
      </c>
      <c r="B28" s="208"/>
      <c r="C28" s="208"/>
      <c r="D28" s="208"/>
      <c r="E28" s="208"/>
      <c r="F28" s="208"/>
      <c r="G28" s="208"/>
      <c r="H28" s="209"/>
      <c r="I28" s="1">
        <v>132</v>
      </c>
      <c r="J28" s="6">
        <v>18061474</v>
      </c>
      <c r="K28" s="6">
        <v>7044636</v>
      </c>
      <c r="L28" s="6">
        <v>2882887</v>
      </c>
      <c r="M28" s="6">
        <v>264103</v>
      </c>
    </row>
    <row r="29" spans="1:13" ht="24.75" customHeight="1">
      <c r="A29" s="207" t="s">
        <v>122</v>
      </c>
      <c r="B29" s="208"/>
      <c r="C29" s="208"/>
      <c r="D29" s="208"/>
      <c r="E29" s="208"/>
      <c r="F29" s="208"/>
      <c r="G29" s="208"/>
      <c r="H29" s="209"/>
      <c r="I29" s="1">
        <v>133</v>
      </c>
      <c r="J29" s="6">
        <v>7956369</v>
      </c>
      <c r="K29" s="6">
        <v>5276342</v>
      </c>
      <c r="L29" s="6">
        <v>7334282</v>
      </c>
      <c r="M29" s="6">
        <v>4720102</v>
      </c>
    </row>
    <row r="30" spans="1:13">
      <c r="A30" s="207" t="s">
        <v>108</v>
      </c>
      <c r="B30" s="208"/>
      <c r="C30" s="208"/>
      <c r="D30" s="208"/>
      <c r="E30" s="208"/>
      <c r="F30" s="208"/>
      <c r="G30" s="208"/>
      <c r="H30" s="209"/>
      <c r="I30" s="1">
        <v>134</v>
      </c>
      <c r="J30" s="6"/>
      <c r="K30" s="6"/>
      <c r="L30" s="6"/>
      <c r="M30" s="6"/>
    </row>
    <row r="31" spans="1:13">
      <c r="A31" s="207" t="s">
        <v>177</v>
      </c>
      <c r="B31" s="208"/>
      <c r="C31" s="208"/>
      <c r="D31" s="208"/>
      <c r="E31" s="208"/>
      <c r="F31" s="208"/>
      <c r="G31" s="208"/>
      <c r="H31" s="209"/>
      <c r="I31" s="1">
        <v>135</v>
      </c>
      <c r="J31" s="6"/>
      <c r="K31" s="6"/>
      <c r="L31" s="6"/>
      <c r="M31" s="6"/>
    </row>
    <row r="32" spans="1:13">
      <c r="A32" s="207" t="s">
        <v>109</v>
      </c>
      <c r="B32" s="208"/>
      <c r="C32" s="208"/>
      <c r="D32" s="208"/>
      <c r="E32" s="208"/>
      <c r="F32" s="208"/>
      <c r="G32" s="208"/>
      <c r="H32" s="209"/>
      <c r="I32" s="1">
        <v>136</v>
      </c>
      <c r="J32" s="6"/>
      <c r="K32" s="6"/>
      <c r="L32" s="6">
        <v>178767</v>
      </c>
      <c r="M32" s="6">
        <v>178767</v>
      </c>
    </row>
    <row r="33" spans="1:13">
      <c r="A33" s="196" t="s">
        <v>284</v>
      </c>
      <c r="B33" s="197"/>
      <c r="C33" s="197"/>
      <c r="D33" s="197"/>
      <c r="E33" s="197"/>
      <c r="F33" s="197"/>
      <c r="G33" s="197"/>
      <c r="H33" s="198"/>
      <c r="I33" s="1">
        <v>137</v>
      </c>
      <c r="J33" s="122">
        <f>SUM(J34:J37)</f>
        <v>15766432</v>
      </c>
      <c r="K33" s="122">
        <f>SUM(K34:K37)</f>
        <v>10831799</v>
      </c>
      <c r="L33" s="122">
        <f>SUM(L34:L37)</f>
        <v>13905999</v>
      </c>
      <c r="M33" s="122">
        <f>SUM(M34:M37)</f>
        <v>7662038</v>
      </c>
    </row>
    <row r="34" spans="1:13">
      <c r="A34" s="207" t="s">
        <v>50</v>
      </c>
      <c r="B34" s="208"/>
      <c r="C34" s="208"/>
      <c r="D34" s="208"/>
      <c r="E34" s="208"/>
      <c r="F34" s="208"/>
      <c r="G34" s="208"/>
      <c r="H34" s="209"/>
      <c r="I34" s="1">
        <v>138</v>
      </c>
      <c r="J34" s="6">
        <v>2937407</v>
      </c>
      <c r="K34" s="6">
        <v>2624701</v>
      </c>
      <c r="L34" s="6">
        <v>3284723</v>
      </c>
      <c r="M34" s="6">
        <v>1205421</v>
      </c>
    </row>
    <row r="35" spans="1:13" ht="25.5" customHeight="1">
      <c r="A35" s="207" t="s">
        <v>49</v>
      </c>
      <c r="B35" s="208"/>
      <c r="C35" s="208"/>
      <c r="D35" s="208"/>
      <c r="E35" s="208"/>
      <c r="F35" s="208"/>
      <c r="G35" s="208"/>
      <c r="H35" s="209"/>
      <c r="I35" s="1">
        <v>139</v>
      </c>
      <c r="J35" s="6">
        <v>12829025</v>
      </c>
      <c r="K35" s="6">
        <v>8207098</v>
      </c>
      <c r="L35" s="6">
        <v>10389312</v>
      </c>
      <c r="M35" s="6">
        <v>6224653</v>
      </c>
    </row>
    <row r="36" spans="1:13">
      <c r="A36" s="207" t="s">
        <v>178</v>
      </c>
      <c r="B36" s="208"/>
      <c r="C36" s="208"/>
      <c r="D36" s="208"/>
      <c r="E36" s="208"/>
      <c r="F36" s="208"/>
      <c r="G36" s="208"/>
      <c r="H36" s="209"/>
      <c r="I36" s="1">
        <v>140</v>
      </c>
      <c r="J36" s="6"/>
      <c r="K36" s="6"/>
      <c r="L36" s="6">
        <v>0</v>
      </c>
      <c r="M36" s="6">
        <v>0</v>
      </c>
    </row>
    <row r="37" spans="1:13">
      <c r="A37" s="207" t="s">
        <v>51</v>
      </c>
      <c r="B37" s="208"/>
      <c r="C37" s="208"/>
      <c r="D37" s="208"/>
      <c r="E37" s="208"/>
      <c r="F37" s="208"/>
      <c r="G37" s="208"/>
      <c r="H37" s="209"/>
      <c r="I37" s="1">
        <v>141</v>
      </c>
      <c r="J37" s="6"/>
      <c r="K37" s="6"/>
      <c r="L37" s="6">
        <v>231964</v>
      </c>
      <c r="M37" s="6">
        <v>231964</v>
      </c>
    </row>
    <row r="38" spans="1:13">
      <c r="A38" s="196" t="s">
        <v>156</v>
      </c>
      <c r="B38" s="197"/>
      <c r="C38" s="197"/>
      <c r="D38" s="197"/>
      <c r="E38" s="197"/>
      <c r="F38" s="197"/>
      <c r="G38" s="197"/>
      <c r="H38" s="198"/>
      <c r="I38" s="1">
        <v>142</v>
      </c>
      <c r="J38" s="6">
        <v>2522027</v>
      </c>
      <c r="K38" s="6">
        <v>224455</v>
      </c>
      <c r="L38" s="6">
        <v>12226337</v>
      </c>
      <c r="M38" s="6">
        <v>6158336</v>
      </c>
    </row>
    <row r="39" spans="1:13">
      <c r="A39" s="196" t="s">
        <v>157</v>
      </c>
      <c r="B39" s="197"/>
      <c r="C39" s="197"/>
      <c r="D39" s="197"/>
      <c r="E39" s="197"/>
      <c r="F39" s="197"/>
      <c r="G39" s="197"/>
      <c r="H39" s="198"/>
      <c r="I39" s="1">
        <v>143</v>
      </c>
      <c r="J39" s="6">
        <v>2933402</v>
      </c>
      <c r="K39" s="6">
        <v>2933402</v>
      </c>
      <c r="L39" s="6">
        <v>797251</v>
      </c>
      <c r="M39" s="6">
        <v>-2702747</v>
      </c>
    </row>
    <row r="40" spans="1:13">
      <c r="A40" s="196" t="s">
        <v>179</v>
      </c>
      <c r="B40" s="197"/>
      <c r="C40" s="197"/>
      <c r="D40" s="197"/>
      <c r="E40" s="197"/>
      <c r="F40" s="197"/>
      <c r="G40" s="197"/>
      <c r="H40" s="198"/>
      <c r="I40" s="1">
        <v>144</v>
      </c>
      <c r="J40" s="6"/>
      <c r="K40" s="6"/>
      <c r="L40" s="6"/>
      <c r="M40" s="6"/>
    </row>
    <row r="41" spans="1:13">
      <c r="A41" s="196" t="s">
        <v>180</v>
      </c>
      <c r="B41" s="197"/>
      <c r="C41" s="197"/>
      <c r="D41" s="197"/>
      <c r="E41" s="197"/>
      <c r="F41" s="197"/>
      <c r="G41" s="197"/>
      <c r="H41" s="198"/>
      <c r="I41" s="1">
        <v>145</v>
      </c>
      <c r="J41" s="6"/>
      <c r="K41" s="6"/>
      <c r="L41" s="6"/>
      <c r="M41" s="6"/>
    </row>
    <row r="42" spans="1:13">
      <c r="A42" s="196" t="s">
        <v>285</v>
      </c>
      <c r="B42" s="197"/>
      <c r="C42" s="197"/>
      <c r="D42" s="197"/>
      <c r="E42" s="197"/>
      <c r="F42" s="197"/>
      <c r="G42" s="197"/>
      <c r="H42" s="198"/>
      <c r="I42" s="1">
        <v>146</v>
      </c>
      <c r="J42" s="52">
        <f>J7+J27+J38+J40</f>
        <v>486555226</v>
      </c>
      <c r="K42" s="52">
        <f>K7+K27+K38+K40</f>
        <v>277065021</v>
      </c>
      <c r="L42" s="52">
        <f>L7+L27+L38+L40</f>
        <v>390635653</v>
      </c>
      <c r="M42" s="52">
        <f>M7+M27+M38+M40</f>
        <v>187311611</v>
      </c>
    </row>
    <row r="43" spans="1:13">
      <c r="A43" s="196" t="s">
        <v>286</v>
      </c>
      <c r="B43" s="197"/>
      <c r="C43" s="197"/>
      <c r="D43" s="197"/>
      <c r="E43" s="197"/>
      <c r="F43" s="197"/>
      <c r="G43" s="197"/>
      <c r="H43" s="198"/>
      <c r="I43" s="1">
        <v>147</v>
      </c>
      <c r="J43" s="52">
        <f>J10+J33+J39+J41</f>
        <v>463507757</v>
      </c>
      <c r="K43" s="52">
        <f>K10+K33+K39+K41</f>
        <v>265213527</v>
      </c>
      <c r="L43" s="52">
        <f>L10+L33+L39+L41</f>
        <v>348391991</v>
      </c>
      <c r="M43" s="52">
        <f>M10+M33+M39+M41</f>
        <v>166046277</v>
      </c>
    </row>
    <row r="44" spans="1:13">
      <c r="A44" s="196" t="s">
        <v>287</v>
      </c>
      <c r="B44" s="197"/>
      <c r="C44" s="197"/>
      <c r="D44" s="197"/>
      <c r="E44" s="197"/>
      <c r="F44" s="197"/>
      <c r="G44" s="197"/>
      <c r="H44" s="198"/>
      <c r="I44" s="1">
        <v>148</v>
      </c>
      <c r="J44" s="52">
        <f>J42-J43</f>
        <v>23047469</v>
      </c>
      <c r="K44" s="52">
        <f>K42-K43</f>
        <v>11851494</v>
      </c>
      <c r="L44" s="52">
        <f>L42-L43</f>
        <v>42243662</v>
      </c>
      <c r="M44" s="52">
        <f>M42-M43</f>
        <v>21265334</v>
      </c>
    </row>
    <row r="45" spans="1:13">
      <c r="A45" s="216" t="s">
        <v>172</v>
      </c>
      <c r="B45" s="217"/>
      <c r="C45" s="217"/>
      <c r="D45" s="217"/>
      <c r="E45" s="217"/>
      <c r="F45" s="217"/>
      <c r="G45" s="217"/>
      <c r="H45" s="218"/>
      <c r="I45" s="1">
        <v>149</v>
      </c>
      <c r="J45" s="52">
        <f>IF(J42&gt;J43,J42-J43,0)</f>
        <v>23047469</v>
      </c>
      <c r="K45" s="52">
        <f>IF(K42&gt;K43,K42-K43,0)</f>
        <v>11851494</v>
      </c>
      <c r="L45" s="52">
        <f>IF(L42&gt;L43,L42-L43,0)</f>
        <v>42243662</v>
      </c>
      <c r="M45" s="52">
        <f>IF(M42&gt;M43,M42-M43,0)</f>
        <v>21265334</v>
      </c>
    </row>
    <row r="46" spans="1:13">
      <c r="A46" s="216" t="s">
        <v>173</v>
      </c>
      <c r="B46" s="217"/>
      <c r="C46" s="217"/>
      <c r="D46" s="217"/>
      <c r="E46" s="217"/>
      <c r="F46" s="217"/>
      <c r="G46" s="217"/>
      <c r="H46" s="218"/>
      <c r="I46" s="1">
        <v>150</v>
      </c>
      <c r="J46" s="52">
        <f>IF(J43&gt;J42,J43-J42,0)</f>
        <v>0</v>
      </c>
      <c r="K46" s="52">
        <f>IF(K43&gt;K42,K43-K42,0)</f>
        <v>0</v>
      </c>
      <c r="L46" s="52">
        <f>IF(L43&gt;L42,L43-L42,0)</f>
        <v>0</v>
      </c>
      <c r="M46" s="52">
        <f>IF(M43&gt;M42,M43-M42,0)</f>
        <v>0</v>
      </c>
    </row>
    <row r="47" spans="1:13">
      <c r="A47" s="196" t="s">
        <v>171</v>
      </c>
      <c r="B47" s="197"/>
      <c r="C47" s="197"/>
      <c r="D47" s="197"/>
      <c r="E47" s="197"/>
      <c r="F47" s="197"/>
      <c r="G47" s="197"/>
      <c r="H47" s="198"/>
      <c r="I47" s="1">
        <v>151</v>
      </c>
      <c r="J47" s="6">
        <v>236594</v>
      </c>
      <c r="K47" s="6">
        <v>236594</v>
      </c>
      <c r="L47" s="6">
        <v>4103591</v>
      </c>
      <c r="M47" s="6">
        <v>320531</v>
      </c>
    </row>
    <row r="48" spans="1:13">
      <c r="A48" s="196" t="s">
        <v>288</v>
      </c>
      <c r="B48" s="197"/>
      <c r="C48" s="197"/>
      <c r="D48" s="197"/>
      <c r="E48" s="197"/>
      <c r="F48" s="197"/>
      <c r="G48" s="197"/>
      <c r="H48" s="198"/>
      <c r="I48" s="1">
        <v>152</v>
      </c>
      <c r="J48" s="52">
        <f>J44-J47</f>
        <v>22810875</v>
      </c>
      <c r="K48" s="52">
        <f>K44-K47</f>
        <v>11614900</v>
      </c>
      <c r="L48" s="52">
        <f>L44-L47</f>
        <v>38140071</v>
      </c>
      <c r="M48" s="52">
        <f>M44-M47</f>
        <v>20944803</v>
      </c>
    </row>
    <row r="49" spans="1:13">
      <c r="A49" s="216" t="s">
        <v>153</v>
      </c>
      <c r="B49" s="217"/>
      <c r="C49" s="217"/>
      <c r="D49" s="217"/>
      <c r="E49" s="217"/>
      <c r="F49" s="217"/>
      <c r="G49" s="217"/>
      <c r="H49" s="218"/>
      <c r="I49" s="1">
        <v>153</v>
      </c>
      <c r="J49" s="52">
        <f>IF(J48&gt;0,J48,0)</f>
        <v>22810875</v>
      </c>
      <c r="K49" s="52">
        <f>IF(K48&gt;0,K48,0)</f>
        <v>11614900</v>
      </c>
      <c r="L49" s="52">
        <f>IF(L48&gt;0,L48,0)</f>
        <v>38140071</v>
      </c>
      <c r="M49" s="52">
        <f>IF(M48&gt;0,M48,0)</f>
        <v>20944803</v>
      </c>
    </row>
    <row r="50" spans="1:13">
      <c r="A50" s="240" t="s">
        <v>174</v>
      </c>
      <c r="B50" s="241"/>
      <c r="C50" s="241"/>
      <c r="D50" s="241"/>
      <c r="E50" s="241"/>
      <c r="F50" s="241"/>
      <c r="G50" s="241"/>
      <c r="H50" s="242"/>
      <c r="I50" s="2">
        <v>154</v>
      </c>
      <c r="J50" s="59">
        <f>IF(J48&lt;0,-J48,0)</f>
        <v>0</v>
      </c>
      <c r="K50" s="59">
        <f>IF(K48&lt;0,-K48,0)</f>
        <v>0</v>
      </c>
      <c r="L50" s="59">
        <f>IF(L48&lt;0,-L48,0)</f>
        <v>0</v>
      </c>
      <c r="M50" s="59">
        <f>IF(M48&lt;0,-M48,0)</f>
        <v>0</v>
      </c>
    </row>
    <row r="51" spans="1:13" ht="12.75" customHeight="1">
      <c r="A51" s="213" t="s">
        <v>262</v>
      </c>
      <c r="B51" s="224"/>
      <c r="C51" s="224"/>
      <c r="D51" s="224"/>
      <c r="E51" s="224"/>
      <c r="F51" s="224"/>
      <c r="G51" s="224"/>
      <c r="H51" s="224"/>
      <c r="I51" s="224"/>
      <c r="J51" s="224"/>
      <c r="K51" s="224"/>
      <c r="L51" s="224"/>
      <c r="M51" s="224"/>
    </row>
    <row r="52" spans="1:13" ht="12.75" customHeight="1">
      <c r="A52" s="193" t="s">
        <v>149</v>
      </c>
      <c r="B52" s="194"/>
      <c r="C52" s="194"/>
      <c r="D52" s="194"/>
      <c r="E52" s="194"/>
      <c r="F52" s="194"/>
      <c r="G52" s="194"/>
      <c r="H52" s="194"/>
      <c r="I52" s="53"/>
      <c r="J52" s="53"/>
      <c r="K52" s="53"/>
      <c r="L52" s="53"/>
      <c r="M52" s="60"/>
    </row>
    <row r="53" spans="1:13">
      <c r="A53" s="237" t="s">
        <v>188</v>
      </c>
      <c r="B53" s="238"/>
      <c r="C53" s="238"/>
      <c r="D53" s="238"/>
      <c r="E53" s="238"/>
      <c r="F53" s="238"/>
      <c r="G53" s="238"/>
      <c r="H53" s="239"/>
      <c r="I53" s="1">
        <v>155</v>
      </c>
      <c r="J53" s="6">
        <v>22809929</v>
      </c>
      <c r="K53" s="6">
        <v>11612454</v>
      </c>
      <c r="L53" s="6">
        <v>38140071</v>
      </c>
      <c r="M53" s="6">
        <v>20944803</v>
      </c>
    </row>
    <row r="54" spans="1:13">
      <c r="A54" s="237" t="s">
        <v>189</v>
      </c>
      <c r="B54" s="238"/>
      <c r="C54" s="238"/>
      <c r="D54" s="238"/>
      <c r="E54" s="238"/>
      <c r="F54" s="238"/>
      <c r="G54" s="238"/>
      <c r="H54" s="239"/>
      <c r="I54" s="1">
        <v>156</v>
      </c>
      <c r="J54" s="7">
        <v>946</v>
      </c>
      <c r="K54" s="7">
        <v>2445</v>
      </c>
      <c r="L54" s="7"/>
      <c r="M54" s="7"/>
    </row>
    <row r="55" spans="1:13" ht="12.75" customHeight="1">
      <c r="A55" s="213" t="s">
        <v>151</v>
      </c>
      <c r="B55" s="224"/>
      <c r="C55" s="224"/>
      <c r="D55" s="224"/>
      <c r="E55" s="224"/>
      <c r="F55" s="224"/>
      <c r="G55" s="224"/>
      <c r="H55" s="224"/>
      <c r="I55" s="224"/>
      <c r="J55" s="224"/>
      <c r="K55" s="224"/>
      <c r="L55" s="224"/>
      <c r="M55" s="224"/>
    </row>
    <row r="56" spans="1:13">
      <c r="A56" s="193" t="s">
        <v>162</v>
      </c>
      <c r="B56" s="194"/>
      <c r="C56" s="194"/>
      <c r="D56" s="194"/>
      <c r="E56" s="194"/>
      <c r="F56" s="194"/>
      <c r="G56" s="194"/>
      <c r="H56" s="195"/>
      <c r="I56" s="8">
        <v>157</v>
      </c>
      <c r="J56" s="121">
        <v>22810875</v>
      </c>
      <c r="K56" s="121">
        <v>11614900</v>
      </c>
      <c r="L56" s="121">
        <v>38140071</v>
      </c>
      <c r="M56" s="121">
        <v>20944803</v>
      </c>
    </row>
    <row r="57" spans="1:13">
      <c r="A57" s="196" t="s">
        <v>175</v>
      </c>
      <c r="B57" s="197"/>
      <c r="C57" s="197"/>
      <c r="D57" s="197"/>
      <c r="E57" s="197"/>
      <c r="F57" s="197"/>
      <c r="G57" s="197"/>
      <c r="H57" s="198"/>
      <c r="I57" s="1">
        <v>158</v>
      </c>
      <c r="J57" s="122">
        <f>SUM(J58:J64)</f>
        <v>0</v>
      </c>
      <c r="K57" s="122">
        <f>SUM(K58:K64)</f>
        <v>0</v>
      </c>
      <c r="L57" s="122">
        <f>SUM(L58:L64)</f>
        <v>0</v>
      </c>
      <c r="M57" s="122">
        <f>SUM(M58:M64)</f>
        <v>0</v>
      </c>
    </row>
    <row r="58" spans="1:13">
      <c r="A58" s="196" t="s">
        <v>182</v>
      </c>
      <c r="B58" s="197"/>
      <c r="C58" s="197"/>
      <c r="D58" s="197"/>
      <c r="E58" s="197"/>
      <c r="F58" s="197"/>
      <c r="G58" s="197"/>
      <c r="H58" s="198"/>
      <c r="I58" s="1">
        <v>159</v>
      </c>
      <c r="J58" s="6"/>
      <c r="K58" s="6"/>
      <c r="L58" s="6"/>
      <c r="M58" s="6"/>
    </row>
    <row r="59" spans="1:13">
      <c r="A59" s="196" t="s">
        <v>183</v>
      </c>
      <c r="B59" s="197"/>
      <c r="C59" s="197"/>
      <c r="D59" s="197"/>
      <c r="E59" s="197"/>
      <c r="F59" s="197"/>
      <c r="G59" s="197"/>
      <c r="H59" s="198"/>
      <c r="I59" s="1">
        <v>160</v>
      </c>
      <c r="J59" s="6"/>
      <c r="K59" s="6"/>
      <c r="L59" s="6"/>
      <c r="M59" s="6"/>
    </row>
    <row r="60" spans="1:13">
      <c r="A60" s="196" t="s">
        <v>32</v>
      </c>
      <c r="B60" s="197"/>
      <c r="C60" s="197"/>
      <c r="D60" s="197"/>
      <c r="E60" s="197"/>
      <c r="F60" s="197"/>
      <c r="G60" s="197"/>
      <c r="H60" s="198"/>
      <c r="I60" s="1">
        <v>161</v>
      </c>
      <c r="J60" s="6"/>
      <c r="K60" s="6"/>
      <c r="L60" s="6"/>
      <c r="M60" s="6"/>
    </row>
    <row r="61" spans="1:13">
      <c r="A61" s="196" t="s">
        <v>184</v>
      </c>
      <c r="B61" s="197"/>
      <c r="C61" s="197"/>
      <c r="D61" s="197"/>
      <c r="E61" s="197"/>
      <c r="F61" s="197"/>
      <c r="G61" s="197"/>
      <c r="H61" s="198"/>
      <c r="I61" s="1">
        <v>162</v>
      </c>
      <c r="J61" s="6"/>
      <c r="K61" s="6"/>
      <c r="L61" s="6"/>
      <c r="M61" s="6"/>
    </row>
    <row r="62" spans="1:13">
      <c r="A62" s="196" t="s">
        <v>185</v>
      </c>
      <c r="B62" s="197"/>
      <c r="C62" s="197"/>
      <c r="D62" s="197"/>
      <c r="E62" s="197"/>
      <c r="F62" s="197"/>
      <c r="G62" s="197"/>
      <c r="H62" s="198"/>
      <c r="I62" s="1">
        <v>163</v>
      </c>
      <c r="J62" s="6"/>
      <c r="K62" s="6"/>
      <c r="L62" s="6"/>
      <c r="M62" s="6"/>
    </row>
    <row r="63" spans="1:13">
      <c r="A63" s="196" t="s">
        <v>186</v>
      </c>
      <c r="B63" s="197"/>
      <c r="C63" s="197"/>
      <c r="D63" s="197"/>
      <c r="E63" s="197"/>
      <c r="F63" s="197"/>
      <c r="G63" s="197"/>
      <c r="H63" s="198"/>
      <c r="I63" s="1">
        <v>164</v>
      </c>
      <c r="J63" s="6"/>
      <c r="K63" s="6"/>
      <c r="L63" s="6"/>
      <c r="M63" s="6"/>
    </row>
    <row r="64" spans="1:13">
      <c r="A64" s="196" t="s">
        <v>187</v>
      </c>
      <c r="B64" s="197"/>
      <c r="C64" s="197"/>
      <c r="D64" s="197"/>
      <c r="E64" s="197"/>
      <c r="F64" s="197"/>
      <c r="G64" s="197"/>
      <c r="H64" s="198"/>
      <c r="I64" s="1">
        <v>165</v>
      </c>
      <c r="J64" s="6"/>
      <c r="K64" s="6"/>
      <c r="L64" s="6"/>
      <c r="M64" s="6"/>
    </row>
    <row r="65" spans="1:13">
      <c r="A65" s="196" t="s">
        <v>176</v>
      </c>
      <c r="B65" s="197"/>
      <c r="C65" s="197"/>
      <c r="D65" s="197"/>
      <c r="E65" s="197"/>
      <c r="F65" s="197"/>
      <c r="G65" s="197"/>
      <c r="H65" s="198"/>
      <c r="I65" s="1">
        <v>166</v>
      </c>
      <c r="J65" s="6"/>
      <c r="K65" s="6"/>
      <c r="L65" s="6"/>
      <c r="M65" s="6"/>
    </row>
    <row r="66" spans="1:13">
      <c r="A66" s="196" t="s">
        <v>154</v>
      </c>
      <c r="B66" s="197"/>
      <c r="C66" s="197"/>
      <c r="D66" s="197"/>
      <c r="E66" s="197"/>
      <c r="F66" s="197"/>
      <c r="G66" s="197"/>
      <c r="H66" s="198"/>
      <c r="I66" s="1">
        <v>167</v>
      </c>
      <c r="J66" s="122">
        <f>J57-J65</f>
        <v>0</v>
      </c>
      <c r="K66" s="122">
        <f>K57-K65</f>
        <v>0</v>
      </c>
      <c r="L66" s="122">
        <f>L57-L65</f>
        <v>0</v>
      </c>
      <c r="M66" s="122">
        <f>M57-M65</f>
        <v>0</v>
      </c>
    </row>
    <row r="67" spans="1:13">
      <c r="A67" s="196" t="s">
        <v>155</v>
      </c>
      <c r="B67" s="197"/>
      <c r="C67" s="197"/>
      <c r="D67" s="197"/>
      <c r="E67" s="197"/>
      <c r="F67" s="197"/>
      <c r="G67" s="197"/>
      <c r="H67" s="198"/>
      <c r="I67" s="1">
        <v>168</v>
      </c>
      <c r="J67" s="126">
        <f>J56+J66</f>
        <v>22810875</v>
      </c>
      <c r="K67" s="126">
        <f>K56+K66</f>
        <v>11614900</v>
      </c>
      <c r="L67" s="126">
        <f>L56+L66</f>
        <v>38140071</v>
      </c>
      <c r="M67" s="126">
        <f>M56+M66</f>
        <v>20944803</v>
      </c>
    </row>
    <row r="68" spans="1:13" ht="12.75" customHeight="1">
      <c r="A68" s="247" t="s">
        <v>263</v>
      </c>
      <c r="B68" s="248"/>
      <c r="C68" s="248"/>
      <c r="D68" s="248"/>
      <c r="E68" s="248"/>
      <c r="F68" s="248"/>
      <c r="G68" s="248"/>
      <c r="H68" s="248"/>
      <c r="I68" s="248"/>
      <c r="J68" s="248"/>
      <c r="K68" s="248"/>
      <c r="L68" s="248"/>
      <c r="M68" s="248"/>
    </row>
    <row r="69" spans="1:13" ht="12.75" customHeight="1">
      <c r="A69" s="249" t="s">
        <v>150</v>
      </c>
      <c r="B69" s="250"/>
      <c r="C69" s="250"/>
      <c r="D69" s="250"/>
      <c r="E69" s="250"/>
      <c r="F69" s="250"/>
      <c r="G69" s="250"/>
      <c r="H69" s="250"/>
      <c r="I69" s="250"/>
      <c r="J69" s="250"/>
      <c r="K69" s="250"/>
      <c r="L69" s="250"/>
      <c r="M69" s="250"/>
    </row>
    <row r="70" spans="1:13">
      <c r="A70" s="237" t="s">
        <v>188</v>
      </c>
      <c r="B70" s="238"/>
      <c r="C70" s="238"/>
      <c r="D70" s="238"/>
      <c r="E70" s="238"/>
      <c r="F70" s="238"/>
      <c r="G70" s="238"/>
      <c r="H70" s="239"/>
      <c r="I70" s="1">
        <v>169</v>
      </c>
      <c r="J70" s="6">
        <v>22809929</v>
      </c>
      <c r="K70" s="6">
        <v>11612454</v>
      </c>
      <c r="L70" s="6">
        <v>38140071</v>
      </c>
      <c r="M70" s="6">
        <v>20944803</v>
      </c>
    </row>
    <row r="71" spans="1:13">
      <c r="A71" s="244" t="s">
        <v>189</v>
      </c>
      <c r="B71" s="245"/>
      <c r="C71" s="245"/>
      <c r="D71" s="245"/>
      <c r="E71" s="245"/>
      <c r="F71" s="245"/>
      <c r="G71" s="245"/>
      <c r="H71" s="246"/>
      <c r="I71" s="4">
        <v>170</v>
      </c>
      <c r="J71" s="7">
        <v>946</v>
      </c>
      <c r="K71" s="7">
        <v>2445</v>
      </c>
      <c r="L71" s="7"/>
      <c r="M71" s="7"/>
    </row>
  </sheetData>
  <mergeCells count="73">
    <mergeCell ref="A2:M2"/>
    <mergeCell ref="A1:M1"/>
    <mergeCell ref="A71:H71"/>
    <mergeCell ref="A65:H65"/>
    <mergeCell ref="A66:H66"/>
    <mergeCell ref="A67:H67"/>
    <mergeCell ref="A68:M68"/>
    <mergeCell ref="A69:M69"/>
    <mergeCell ref="A62:H62"/>
    <mergeCell ref="A63:H63"/>
    <mergeCell ref="A64:H64"/>
    <mergeCell ref="A70:H70"/>
    <mergeCell ref="A58:H58"/>
    <mergeCell ref="A59:H59"/>
    <mergeCell ref="A60:H60"/>
    <mergeCell ref="A61:H61"/>
    <mergeCell ref="A54:H54"/>
    <mergeCell ref="A56:H56"/>
    <mergeCell ref="A55:M55"/>
    <mergeCell ref="A57:H57"/>
    <mergeCell ref="A50:H50"/>
    <mergeCell ref="A51:M51"/>
    <mergeCell ref="A52:H52"/>
    <mergeCell ref="A53:H53"/>
    <mergeCell ref="A46:H46"/>
    <mergeCell ref="A47:H47"/>
    <mergeCell ref="A48:H48"/>
    <mergeCell ref="A49:H49"/>
    <mergeCell ref="A42:H42"/>
    <mergeCell ref="A43:H43"/>
    <mergeCell ref="A44:H44"/>
    <mergeCell ref="A45:H45"/>
    <mergeCell ref="A38:H38"/>
    <mergeCell ref="A39:H39"/>
    <mergeCell ref="A40:H40"/>
    <mergeCell ref="A41:H41"/>
    <mergeCell ref="A34:H34"/>
    <mergeCell ref="A35:H35"/>
    <mergeCell ref="A36:H36"/>
    <mergeCell ref="A37:H37"/>
    <mergeCell ref="A30:H30"/>
    <mergeCell ref="A31:H31"/>
    <mergeCell ref="A32:H32"/>
    <mergeCell ref="A33:H33"/>
    <mergeCell ref="A26:H26"/>
    <mergeCell ref="A27:H27"/>
    <mergeCell ref="A28:H28"/>
    <mergeCell ref="A29:H29"/>
    <mergeCell ref="A22:H22"/>
    <mergeCell ref="A23:H23"/>
    <mergeCell ref="A24:H24"/>
    <mergeCell ref="A25:H25"/>
    <mergeCell ref="A18:H18"/>
    <mergeCell ref="A19:H19"/>
    <mergeCell ref="A20:H20"/>
    <mergeCell ref="A21:H21"/>
    <mergeCell ref="A15:H15"/>
    <mergeCell ref="A16:H16"/>
    <mergeCell ref="A17:H17"/>
    <mergeCell ref="A10:H10"/>
    <mergeCell ref="A11:H11"/>
    <mergeCell ref="A12:H12"/>
    <mergeCell ref="A13:H13"/>
    <mergeCell ref="A9:H9"/>
    <mergeCell ref="J4:K4"/>
    <mergeCell ref="L4:M4"/>
    <mergeCell ref="A5:H5"/>
    <mergeCell ref="A14:H14"/>
    <mergeCell ref="A3:M3"/>
    <mergeCell ref="A4:H4"/>
    <mergeCell ref="A6:H6"/>
    <mergeCell ref="A7:H7"/>
    <mergeCell ref="A8:H8"/>
  </mergeCells>
  <phoneticPr fontId="3" type="noConversion"/>
  <dataValidations count="3">
    <dataValidation type="whole" operator="notEqual" allowBlank="1" showInputMessage="1" showErrorMessage="1" errorTitle="Pogrešan unos" error="Mogu se unijeti samo cjelobrojne vrijednosti." sqref="J47:L47 J70:L71 J53:L54 J56:J67 K56:L56 K57:M57 K58:L65 K66:M67">
      <formula1>999999999999</formula1>
    </dataValidation>
    <dataValidation type="whole" operator="notEqual" allowBlank="1" showInputMessage="1" showErrorMessage="1" errorTitle="Pogrešan unos" error="Mogu se unijeti samo cjelobrojne pozitivne ili negativne vrijednosti." sqref="J11:L11">
      <formula1>999999999999</formula1>
    </dataValidation>
    <dataValidation type="whole" operator="greaterThanOrEqual" allowBlank="1" showInputMessage="1" showErrorMessage="1" errorTitle="Pogrešan unos" error="Mogu se unijeti samo cjelobrojne pozitivne vrijednosti." sqref="K42:M46 K10:M10 J7:J10 K7:M7 K8:L9 J12:J46 K12:M12 K13:L15 K16:M16 K17:L21 K22:M22 K23:L26 K27:M27 K28:L32 K33:M33 K34:L41 J48:M50">
      <formula1>0</formula1>
    </dataValidation>
  </dataValidations>
  <pageMargins left="0.47244094488188981" right="0.27559055118110237" top="0.78740157480314965" bottom="0.53" header="0.51181102362204722" footer="0.35"/>
  <pageSetup paperSize="9" scale="75" orientation="portrait" r:id="rId1"/>
  <headerFooter alignWithMargins="0"/>
</worksheet>
</file>

<file path=xl/worksheets/sheet4.xml><?xml version="1.0" encoding="utf-8"?>
<worksheet xmlns="http://schemas.openxmlformats.org/spreadsheetml/2006/main" xmlns:r="http://schemas.openxmlformats.org/officeDocument/2006/relationships">
  <sheetPr codeName="Sheet4"/>
  <dimension ref="A1:K52"/>
  <sheetViews>
    <sheetView view="pageBreakPreview" zoomScale="110" zoomScaleNormal="100" workbookViewId="0">
      <selection sqref="A1:K1"/>
    </sheetView>
  </sheetViews>
  <sheetFormatPr defaultRowHeight="12.75"/>
  <cols>
    <col min="1" max="9" width="9.140625" style="51"/>
    <col min="10" max="11" width="10.7109375" style="51" customWidth="1"/>
    <col min="12" max="16384" width="9.140625" style="51"/>
  </cols>
  <sheetData>
    <row r="1" spans="1:11" ht="12.75" customHeight="1">
      <c r="A1" s="254" t="s">
        <v>129</v>
      </c>
      <c r="B1" s="254"/>
      <c r="C1" s="254"/>
      <c r="D1" s="254"/>
      <c r="E1" s="254"/>
      <c r="F1" s="254"/>
      <c r="G1" s="254"/>
      <c r="H1" s="254"/>
      <c r="I1" s="254"/>
      <c r="J1" s="254"/>
      <c r="K1" s="254"/>
    </row>
    <row r="2" spans="1:11" ht="12.75" customHeight="1">
      <c r="A2" s="255" t="s">
        <v>279</v>
      </c>
      <c r="B2" s="255"/>
      <c r="C2" s="255"/>
      <c r="D2" s="255"/>
      <c r="E2" s="255"/>
      <c r="F2" s="255"/>
      <c r="G2" s="255"/>
      <c r="H2" s="255"/>
      <c r="I2" s="255"/>
      <c r="J2" s="255"/>
      <c r="K2" s="255"/>
    </row>
    <row r="3" spans="1:11">
      <c r="A3" s="251" t="s">
        <v>278</v>
      </c>
      <c r="B3" s="252"/>
      <c r="C3" s="252"/>
      <c r="D3" s="252"/>
      <c r="E3" s="252"/>
      <c r="F3" s="252"/>
      <c r="G3" s="252"/>
      <c r="H3" s="252"/>
      <c r="I3" s="252"/>
      <c r="J3" s="252"/>
      <c r="K3" s="253"/>
    </row>
    <row r="4" spans="1:11" ht="23.25">
      <c r="A4" s="256" t="s">
        <v>43</v>
      </c>
      <c r="B4" s="256"/>
      <c r="C4" s="256"/>
      <c r="D4" s="256"/>
      <c r="E4" s="256"/>
      <c r="F4" s="256"/>
      <c r="G4" s="256"/>
      <c r="H4" s="256"/>
      <c r="I4" s="64" t="s">
        <v>229</v>
      </c>
      <c r="J4" s="65" t="s">
        <v>268</v>
      </c>
      <c r="K4" s="65" t="s">
        <v>269</v>
      </c>
    </row>
    <row r="5" spans="1:11">
      <c r="A5" s="257">
        <v>1</v>
      </c>
      <c r="B5" s="257"/>
      <c r="C5" s="257"/>
      <c r="D5" s="257"/>
      <c r="E5" s="257"/>
      <c r="F5" s="257"/>
      <c r="G5" s="257"/>
      <c r="H5" s="257"/>
      <c r="I5" s="66">
        <v>2</v>
      </c>
      <c r="J5" s="67" t="s">
        <v>233</v>
      </c>
      <c r="K5" s="67" t="s">
        <v>234</v>
      </c>
    </row>
    <row r="6" spans="1:11">
      <c r="A6" s="213" t="s">
        <v>123</v>
      </c>
      <c r="B6" s="224"/>
      <c r="C6" s="224"/>
      <c r="D6" s="224"/>
      <c r="E6" s="224"/>
      <c r="F6" s="224"/>
      <c r="G6" s="224"/>
      <c r="H6" s="224"/>
      <c r="I6" s="258"/>
      <c r="J6" s="258"/>
      <c r="K6" s="259"/>
    </row>
    <row r="7" spans="1:11">
      <c r="A7" s="207" t="s">
        <v>27</v>
      </c>
      <c r="B7" s="208"/>
      <c r="C7" s="208"/>
      <c r="D7" s="208"/>
      <c r="E7" s="208"/>
      <c r="F7" s="208"/>
      <c r="G7" s="208"/>
      <c r="H7" s="208"/>
      <c r="I7" s="1">
        <v>1</v>
      </c>
      <c r="J7" s="5">
        <v>23047469</v>
      </c>
      <c r="K7" s="6">
        <v>42243662</v>
      </c>
    </row>
    <row r="8" spans="1:11">
      <c r="A8" s="207" t="s">
        <v>28</v>
      </c>
      <c r="B8" s="208"/>
      <c r="C8" s="208"/>
      <c r="D8" s="208"/>
      <c r="E8" s="208"/>
      <c r="F8" s="208"/>
      <c r="G8" s="208"/>
      <c r="H8" s="208"/>
      <c r="I8" s="1">
        <v>2</v>
      </c>
      <c r="J8" s="5">
        <v>28176406</v>
      </c>
      <c r="K8" s="6">
        <v>25453180</v>
      </c>
    </row>
    <row r="9" spans="1:11">
      <c r="A9" s="207" t="s">
        <v>29</v>
      </c>
      <c r="B9" s="208"/>
      <c r="C9" s="208"/>
      <c r="D9" s="208"/>
      <c r="E9" s="208"/>
      <c r="F9" s="208"/>
      <c r="G9" s="208"/>
      <c r="H9" s="208"/>
      <c r="I9" s="1">
        <v>3</v>
      </c>
      <c r="J9" s="5">
        <v>45369926</v>
      </c>
      <c r="K9" s="6">
        <v>12249505</v>
      </c>
    </row>
    <row r="10" spans="1:11">
      <c r="A10" s="207" t="s">
        <v>30</v>
      </c>
      <c r="B10" s="208"/>
      <c r="C10" s="208"/>
      <c r="D10" s="208"/>
      <c r="E10" s="208"/>
      <c r="F10" s="208"/>
      <c r="G10" s="208"/>
      <c r="H10" s="208"/>
      <c r="I10" s="1">
        <v>4</v>
      </c>
      <c r="J10" s="5"/>
      <c r="K10" s="6"/>
    </row>
    <row r="11" spans="1:11">
      <c r="A11" s="207" t="s">
        <v>31</v>
      </c>
      <c r="B11" s="208"/>
      <c r="C11" s="208"/>
      <c r="D11" s="208"/>
      <c r="E11" s="208"/>
      <c r="F11" s="208"/>
      <c r="G11" s="208"/>
      <c r="H11" s="208"/>
      <c r="I11" s="1">
        <v>5</v>
      </c>
      <c r="J11" s="5">
        <v>3737914</v>
      </c>
      <c r="K11" s="6"/>
    </row>
    <row r="12" spans="1:11">
      <c r="A12" s="207" t="s">
        <v>35</v>
      </c>
      <c r="B12" s="208"/>
      <c r="C12" s="208"/>
      <c r="D12" s="208"/>
      <c r="E12" s="208"/>
      <c r="F12" s="208"/>
      <c r="G12" s="208"/>
      <c r="H12" s="208"/>
      <c r="I12" s="1">
        <v>6</v>
      </c>
      <c r="J12" s="5"/>
      <c r="K12" s="6">
        <v>1578</v>
      </c>
    </row>
    <row r="13" spans="1:11">
      <c r="A13" s="196" t="s">
        <v>124</v>
      </c>
      <c r="B13" s="197"/>
      <c r="C13" s="197"/>
      <c r="D13" s="197"/>
      <c r="E13" s="197"/>
      <c r="F13" s="197"/>
      <c r="G13" s="197"/>
      <c r="H13" s="197"/>
      <c r="I13" s="1">
        <v>7</v>
      </c>
      <c r="J13" s="62">
        <f>SUM(J7:J12)</f>
        <v>100331715</v>
      </c>
      <c r="K13" s="52">
        <f>SUM(K7:K12)</f>
        <v>79947925</v>
      </c>
    </row>
    <row r="14" spans="1:11">
      <c r="A14" s="207" t="s">
        <v>36</v>
      </c>
      <c r="B14" s="208"/>
      <c r="C14" s="208"/>
      <c r="D14" s="208"/>
      <c r="E14" s="208"/>
      <c r="F14" s="208"/>
      <c r="G14" s="208"/>
      <c r="H14" s="208"/>
      <c r="I14" s="1">
        <v>8</v>
      </c>
      <c r="J14" s="5"/>
      <c r="K14" s="6"/>
    </row>
    <row r="15" spans="1:11">
      <c r="A15" s="207" t="s">
        <v>37</v>
      </c>
      <c r="B15" s="208"/>
      <c r="C15" s="208"/>
      <c r="D15" s="208"/>
      <c r="E15" s="208"/>
      <c r="F15" s="208"/>
      <c r="G15" s="208"/>
      <c r="H15" s="208"/>
      <c r="I15" s="1">
        <v>9</v>
      </c>
      <c r="J15" s="5">
        <v>1991325</v>
      </c>
      <c r="K15" s="6">
        <v>11031140</v>
      </c>
    </row>
    <row r="16" spans="1:11">
      <c r="A16" s="207" t="s">
        <v>38</v>
      </c>
      <c r="B16" s="208"/>
      <c r="C16" s="208"/>
      <c r="D16" s="208"/>
      <c r="E16" s="208"/>
      <c r="F16" s="208"/>
      <c r="G16" s="208"/>
      <c r="H16" s="208"/>
      <c r="I16" s="1">
        <v>10</v>
      </c>
      <c r="J16" s="5"/>
      <c r="K16" s="6">
        <v>6386642</v>
      </c>
    </row>
    <row r="17" spans="1:11">
      <c r="A17" s="207" t="s">
        <v>39</v>
      </c>
      <c r="B17" s="208"/>
      <c r="C17" s="208"/>
      <c r="D17" s="208"/>
      <c r="E17" s="208"/>
      <c r="F17" s="208"/>
      <c r="G17" s="208"/>
      <c r="H17" s="208"/>
      <c r="I17" s="1">
        <v>11</v>
      </c>
      <c r="J17" s="5">
        <v>136197</v>
      </c>
      <c r="K17" s="6"/>
    </row>
    <row r="18" spans="1:11">
      <c r="A18" s="196" t="s">
        <v>125</v>
      </c>
      <c r="B18" s="197"/>
      <c r="C18" s="197"/>
      <c r="D18" s="197"/>
      <c r="E18" s="197"/>
      <c r="F18" s="197"/>
      <c r="G18" s="197"/>
      <c r="H18" s="197"/>
      <c r="I18" s="1">
        <v>12</v>
      </c>
      <c r="J18" s="62">
        <f>SUM(J14:J17)</f>
        <v>2127522</v>
      </c>
      <c r="K18" s="52">
        <f>SUM(K14:K17)</f>
        <v>17417782</v>
      </c>
    </row>
    <row r="19" spans="1:11">
      <c r="A19" s="196" t="s">
        <v>23</v>
      </c>
      <c r="B19" s="197"/>
      <c r="C19" s="197"/>
      <c r="D19" s="197"/>
      <c r="E19" s="197"/>
      <c r="F19" s="197"/>
      <c r="G19" s="197"/>
      <c r="H19" s="197"/>
      <c r="I19" s="1">
        <v>13</v>
      </c>
      <c r="J19" s="62">
        <f>IF(J13&gt;J18,J13-J18,0)</f>
        <v>98204193</v>
      </c>
      <c r="K19" s="52">
        <f>IF(K13&gt;K18,K13-K18,0)</f>
        <v>62530143</v>
      </c>
    </row>
    <row r="20" spans="1:11">
      <c r="A20" s="196" t="s">
        <v>24</v>
      </c>
      <c r="B20" s="197"/>
      <c r="C20" s="197"/>
      <c r="D20" s="197"/>
      <c r="E20" s="197"/>
      <c r="F20" s="197"/>
      <c r="G20" s="197"/>
      <c r="H20" s="197"/>
      <c r="I20" s="1">
        <v>14</v>
      </c>
      <c r="J20" s="62">
        <f>IF(J18&gt;J13,J18-J13,0)</f>
        <v>0</v>
      </c>
      <c r="K20" s="52">
        <f>IF(K18&gt;K13,K18-K13,0)</f>
        <v>0</v>
      </c>
    </row>
    <row r="21" spans="1:11">
      <c r="A21" s="213" t="s">
        <v>126</v>
      </c>
      <c r="B21" s="224"/>
      <c r="C21" s="224"/>
      <c r="D21" s="224"/>
      <c r="E21" s="224"/>
      <c r="F21" s="224"/>
      <c r="G21" s="224"/>
      <c r="H21" s="224"/>
      <c r="I21" s="258"/>
      <c r="J21" s="258"/>
      <c r="K21" s="259"/>
    </row>
    <row r="22" spans="1:11">
      <c r="A22" s="207" t="s">
        <v>140</v>
      </c>
      <c r="B22" s="208"/>
      <c r="C22" s="208"/>
      <c r="D22" s="208"/>
      <c r="E22" s="208"/>
      <c r="F22" s="208"/>
      <c r="G22" s="208"/>
      <c r="H22" s="208"/>
      <c r="I22" s="1">
        <v>15</v>
      </c>
      <c r="J22" s="5">
        <f>-'[1]NT prethodna godina'!L48</f>
        <v>1765084</v>
      </c>
      <c r="K22" s="6"/>
    </row>
    <row r="23" spans="1:11">
      <c r="A23" s="207" t="s">
        <v>141</v>
      </c>
      <c r="B23" s="208"/>
      <c r="C23" s="208"/>
      <c r="D23" s="208"/>
      <c r="E23" s="208"/>
      <c r="F23" s="208"/>
      <c r="G23" s="208"/>
      <c r="H23" s="208"/>
      <c r="I23" s="1">
        <v>16</v>
      </c>
      <c r="J23" s="5"/>
      <c r="K23" s="6"/>
    </row>
    <row r="24" spans="1:11">
      <c r="A24" s="207" t="s">
        <v>142</v>
      </c>
      <c r="B24" s="208"/>
      <c r="C24" s="208"/>
      <c r="D24" s="208"/>
      <c r="E24" s="208"/>
      <c r="F24" s="208"/>
      <c r="G24" s="208"/>
      <c r="H24" s="208"/>
      <c r="I24" s="1">
        <v>17</v>
      </c>
      <c r="J24" s="5"/>
      <c r="K24" s="6"/>
    </row>
    <row r="25" spans="1:11">
      <c r="A25" s="207" t="s">
        <v>143</v>
      </c>
      <c r="B25" s="208"/>
      <c r="C25" s="208"/>
      <c r="D25" s="208"/>
      <c r="E25" s="208"/>
      <c r="F25" s="208"/>
      <c r="G25" s="208"/>
      <c r="H25" s="208"/>
      <c r="I25" s="1">
        <v>18</v>
      </c>
      <c r="J25" s="5"/>
      <c r="K25" s="6"/>
    </row>
    <row r="26" spans="1:11">
      <c r="A26" s="207" t="s">
        <v>144</v>
      </c>
      <c r="B26" s="208"/>
      <c r="C26" s="208"/>
      <c r="D26" s="208"/>
      <c r="E26" s="208"/>
      <c r="F26" s="208"/>
      <c r="G26" s="208"/>
      <c r="H26" s="208"/>
      <c r="I26" s="1">
        <v>19</v>
      </c>
      <c r="J26" s="5"/>
      <c r="K26" s="6"/>
    </row>
    <row r="27" spans="1:11">
      <c r="A27" s="196" t="s">
        <v>130</v>
      </c>
      <c r="B27" s="197"/>
      <c r="C27" s="197"/>
      <c r="D27" s="197"/>
      <c r="E27" s="197"/>
      <c r="F27" s="197"/>
      <c r="G27" s="197"/>
      <c r="H27" s="197"/>
      <c r="I27" s="1">
        <v>20</v>
      </c>
      <c r="J27" s="62">
        <f>SUM(J22:J26)</f>
        <v>1765084</v>
      </c>
      <c r="K27" s="52">
        <f>SUM(K22:K26)</f>
        <v>0</v>
      </c>
    </row>
    <row r="28" spans="1:11">
      <c r="A28" s="207" t="s">
        <v>94</v>
      </c>
      <c r="B28" s="208"/>
      <c r="C28" s="208"/>
      <c r="D28" s="208"/>
      <c r="E28" s="208"/>
      <c r="F28" s="208"/>
      <c r="G28" s="208"/>
      <c r="H28" s="208"/>
      <c r="I28" s="1">
        <v>21</v>
      </c>
      <c r="J28" s="5"/>
      <c r="K28" s="6">
        <v>27143117</v>
      </c>
    </row>
    <row r="29" spans="1:11">
      <c r="A29" s="207" t="s">
        <v>95</v>
      </c>
      <c r="B29" s="208"/>
      <c r="C29" s="208"/>
      <c r="D29" s="208"/>
      <c r="E29" s="208"/>
      <c r="F29" s="208"/>
      <c r="G29" s="208"/>
      <c r="H29" s="208"/>
      <c r="I29" s="1">
        <v>22</v>
      </c>
      <c r="J29" s="5"/>
      <c r="K29" s="6"/>
    </row>
    <row r="30" spans="1:11">
      <c r="A30" s="207" t="s">
        <v>8</v>
      </c>
      <c r="B30" s="208"/>
      <c r="C30" s="208"/>
      <c r="D30" s="208"/>
      <c r="E30" s="208"/>
      <c r="F30" s="208"/>
      <c r="G30" s="208"/>
      <c r="H30" s="208"/>
      <c r="I30" s="1">
        <v>23</v>
      </c>
      <c r="J30" s="5">
        <v>10999330</v>
      </c>
      <c r="K30" s="6">
        <v>2271747</v>
      </c>
    </row>
    <row r="31" spans="1:11">
      <c r="A31" s="196" t="s">
        <v>2</v>
      </c>
      <c r="B31" s="197"/>
      <c r="C31" s="197"/>
      <c r="D31" s="197"/>
      <c r="E31" s="197"/>
      <c r="F31" s="197"/>
      <c r="G31" s="197"/>
      <c r="H31" s="197"/>
      <c r="I31" s="1">
        <v>24</v>
      </c>
      <c r="J31" s="62">
        <f>SUM(J28:J30)</f>
        <v>10999330</v>
      </c>
      <c r="K31" s="52">
        <f>SUM(K28:K30)</f>
        <v>29414864</v>
      </c>
    </row>
    <row r="32" spans="1:11">
      <c r="A32" s="196" t="s">
        <v>25</v>
      </c>
      <c r="B32" s="197"/>
      <c r="C32" s="197"/>
      <c r="D32" s="197"/>
      <c r="E32" s="197"/>
      <c r="F32" s="197"/>
      <c r="G32" s="197"/>
      <c r="H32" s="197"/>
      <c r="I32" s="1">
        <v>25</v>
      </c>
      <c r="J32" s="62">
        <f>IF(J27&gt;J31,J27-J31,0)</f>
        <v>0</v>
      </c>
      <c r="K32" s="52">
        <f>IF(K27&gt;K31,K27-K31,0)</f>
        <v>0</v>
      </c>
    </row>
    <row r="33" spans="1:11">
      <c r="A33" s="196" t="s">
        <v>26</v>
      </c>
      <c r="B33" s="197"/>
      <c r="C33" s="197"/>
      <c r="D33" s="197"/>
      <c r="E33" s="197"/>
      <c r="F33" s="197"/>
      <c r="G33" s="197"/>
      <c r="H33" s="197"/>
      <c r="I33" s="1">
        <v>26</v>
      </c>
      <c r="J33" s="62">
        <f>IF(J31&gt;J27,J31-J27,0)</f>
        <v>9234246</v>
      </c>
      <c r="K33" s="52">
        <f>IF(K31&gt;K27,K31-K27,0)</f>
        <v>29414864</v>
      </c>
    </row>
    <row r="34" spans="1:11">
      <c r="A34" s="213" t="s">
        <v>127</v>
      </c>
      <c r="B34" s="224"/>
      <c r="C34" s="224"/>
      <c r="D34" s="224"/>
      <c r="E34" s="224"/>
      <c r="F34" s="224"/>
      <c r="G34" s="224"/>
      <c r="H34" s="224"/>
      <c r="I34" s="258"/>
      <c r="J34" s="258"/>
      <c r="K34" s="259"/>
    </row>
    <row r="35" spans="1:11">
      <c r="A35" s="207" t="s">
        <v>136</v>
      </c>
      <c r="B35" s="208"/>
      <c r="C35" s="208"/>
      <c r="D35" s="208"/>
      <c r="E35" s="208"/>
      <c r="F35" s="208"/>
      <c r="G35" s="208"/>
      <c r="H35" s="208"/>
      <c r="I35" s="1">
        <v>27</v>
      </c>
      <c r="J35" s="5"/>
      <c r="K35" s="6"/>
    </row>
    <row r="36" spans="1:11">
      <c r="A36" s="207" t="s">
        <v>16</v>
      </c>
      <c r="B36" s="208"/>
      <c r="C36" s="208"/>
      <c r="D36" s="208"/>
      <c r="E36" s="208"/>
      <c r="F36" s="208"/>
      <c r="G36" s="208"/>
      <c r="H36" s="208"/>
      <c r="I36" s="1">
        <v>28</v>
      </c>
      <c r="J36" s="5"/>
      <c r="K36" s="6"/>
    </row>
    <row r="37" spans="1:11">
      <c r="A37" s="207" t="s">
        <v>17</v>
      </c>
      <c r="B37" s="208"/>
      <c r="C37" s="208"/>
      <c r="D37" s="208"/>
      <c r="E37" s="208"/>
      <c r="F37" s="208"/>
      <c r="G37" s="208"/>
      <c r="H37" s="208"/>
      <c r="I37" s="1">
        <v>29</v>
      </c>
      <c r="J37" s="5">
        <v>5719958</v>
      </c>
      <c r="K37" s="6">
        <v>4519208</v>
      </c>
    </row>
    <row r="38" spans="1:11">
      <c r="A38" s="196" t="s">
        <v>52</v>
      </c>
      <c r="B38" s="197"/>
      <c r="C38" s="197"/>
      <c r="D38" s="197"/>
      <c r="E38" s="197"/>
      <c r="F38" s="197"/>
      <c r="G38" s="197"/>
      <c r="H38" s="197"/>
      <c r="I38" s="1">
        <v>30</v>
      </c>
      <c r="J38" s="62">
        <f>SUM(J35:J37)</f>
        <v>5719958</v>
      </c>
      <c r="K38" s="52">
        <f>SUM(K35:K37)</f>
        <v>4519208</v>
      </c>
    </row>
    <row r="39" spans="1:11">
      <c r="A39" s="207" t="s">
        <v>18</v>
      </c>
      <c r="B39" s="208"/>
      <c r="C39" s="208"/>
      <c r="D39" s="208"/>
      <c r="E39" s="208"/>
      <c r="F39" s="208"/>
      <c r="G39" s="208"/>
      <c r="H39" s="208"/>
      <c r="I39" s="1">
        <v>31</v>
      </c>
      <c r="J39" s="5">
        <v>16053118</v>
      </c>
      <c r="K39" s="6">
        <v>13926286</v>
      </c>
    </row>
    <row r="40" spans="1:11">
      <c r="A40" s="207" t="s">
        <v>19</v>
      </c>
      <c r="B40" s="208"/>
      <c r="C40" s="208"/>
      <c r="D40" s="208"/>
      <c r="E40" s="208"/>
      <c r="F40" s="208"/>
      <c r="G40" s="208"/>
      <c r="H40" s="208"/>
      <c r="I40" s="1">
        <v>32</v>
      </c>
      <c r="J40" s="5"/>
      <c r="K40" s="6"/>
    </row>
    <row r="41" spans="1:11">
      <c r="A41" s="207" t="s">
        <v>20</v>
      </c>
      <c r="B41" s="208"/>
      <c r="C41" s="208"/>
      <c r="D41" s="208"/>
      <c r="E41" s="208"/>
      <c r="F41" s="208"/>
      <c r="G41" s="208"/>
      <c r="H41" s="208"/>
      <c r="I41" s="1">
        <v>33</v>
      </c>
      <c r="J41" s="5">
        <v>24854483</v>
      </c>
      <c r="K41" s="6">
        <v>17446284</v>
      </c>
    </row>
    <row r="42" spans="1:11">
      <c r="A42" s="207" t="s">
        <v>21</v>
      </c>
      <c r="B42" s="208"/>
      <c r="C42" s="208"/>
      <c r="D42" s="208"/>
      <c r="E42" s="208"/>
      <c r="F42" s="208"/>
      <c r="G42" s="208"/>
      <c r="H42" s="208"/>
      <c r="I42" s="1">
        <v>34</v>
      </c>
      <c r="J42" s="5"/>
      <c r="K42" s="6"/>
    </row>
    <row r="43" spans="1:11">
      <c r="A43" s="207" t="s">
        <v>22</v>
      </c>
      <c r="B43" s="208"/>
      <c r="C43" s="208"/>
      <c r="D43" s="208"/>
      <c r="E43" s="208"/>
      <c r="F43" s="208"/>
      <c r="G43" s="208"/>
      <c r="H43" s="208"/>
      <c r="I43" s="1">
        <v>35</v>
      </c>
      <c r="J43" s="5">
        <v>34222399</v>
      </c>
      <c r="K43" s="6">
        <v>2986660</v>
      </c>
    </row>
    <row r="44" spans="1:11">
      <c r="A44" s="196" t="s">
        <v>53</v>
      </c>
      <c r="B44" s="197"/>
      <c r="C44" s="197"/>
      <c r="D44" s="197"/>
      <c r="E44" s="197"/>
      <c r="F44" s="197"/>
      <c r="G44" s="197"/>
      <c r="H44" s="197"/>
      <c r="I44" s="1">
        <v>36</v>
      </c>
      <c r="J44" s="62">
        <f>SUM(J39:J43)</f>
        <v>75130000</v>
      </c>
      <c r="K44" s="52">
        <f>SUM(K39:K43)</f>
        <v>34359230</v>
      </c>
    </row>
    <row r="45" spans="1:11">
      <c r="A45" s="196" t="s">
        <v>9</v>
      </c>
      <c r="B45" s="197"/>
      <c r="C45" s="197"/>
      <c r="D45" s="197"/>
      <c r="E45" s="197"/>
      <c r="F45" s="197"/>
      <c r="G45" s="197"/>
      <c r="H45" s="197"/>
      <c r="I45" s="1">
        <v>37</v>
      </c>
      <c r="J45" s="62">
        <f>IF(J38&gt;J44,J38-J44,0)</f>
        <v>0</v>
      </c>
      <c r="K45" s="52">
        <f>IF(K38&gt;K44,K38-K44,0)</f>
        <v>0</v>
      </c>
    </row>
    <row r="46" spans="1:11">
      <c r="A46" s="196" t="s">
        <v>10</v>
      </c>
      <c r="B46" s="197"/>
      <c r="C46" s="197"/>
      <c r="D46" s="197"/>
      <c r="E46" s="197"/>
      <c r="F46" s="197"/>
      <c r="G46" s="197"/>
      <c r="H46" s="197"/>
      <c r="I46" s="1">
        <v>38</v>
      </c>
      <c r="J46" s="62">
        <f>IF(J44&gt;J38,J44-J38,0)</f>
        <v>69410042</v>
      </c>
      <c r="K46" s="52">
        <f>IF(K44&gt;K38,K44-K38,0)</f>
        <v>29840022</v>
      </c>
    </row>
    <row r="47" spans="1:11">
      <c r="A47" s="207" t="s">
        <v>54</v>
      </c>
      <c r="B47" s="208"/>
      <c r="C47" s="208"/>
      <c r="D47" s="208"/>
      <c r="E47" s="208"/>
      <c r="F47" s="208"/>
      <c r="G47" s="208"/>
      <c r="H47" s="208"/>
      <c r="I47" s="1">
        <v>39</v>
      </c>
      <c r="J47" s="62">
        <f>IF(J19-J20+J32-J33+J45-J46&gt;0,J19-J20+J32-J33+J45-J46,0)</f>
        <v>19559905</v>
      </c>
      <c r="K47" s="52">
        <f>IF(K19-K20+K32-K33+K45-K46&gt;0,K19-K20+K32-K33+K45-K46,0)</f>
        <v>3275257</v>
      </c>
    </row>
    <row r="48" spans="1:11">
      <c r="A48" s="207" t="s">
        <v>55</v>
      </c>
      <c r="B48" s="208"/>
      <c r="C48" s="208"/>
      <c r="D48" s="208"/>
      <c r="E48" s="208"/>
      <c r="F48" s="208"/>
      <c r="G48" s="208"/>
      <c r="H48" s="208"/>
      <c r="I48" s="1">
        <v>40</v>
      </c>
      <c r="J48" s="62">
        <f>IF(J20-J19+J33-J32+J46-J45&gt;0,J20-J19+J33-J32+J46-J45,0)</f>
        <v>0</v>
      </c>
      <c r="K48" s="52">
        <f>IF(K20-K19+K33-K32+K46-K45&gt;0,K20-K19+K33-K32+K46-K45,0)</f>
        <v>0</v>
      </c>
    </row>
    <row r="49" spans="1:11">
      <c r="A49" s="207" t="s">
        <v>128</v>
      </c>
      <c r="B49" s="208"/>
      <c r="C49" s="208"/>
      <c r="D49" s="208"/>
      <c r="E49" s="208"/>
      <c r="F49" s="208"/>
      <c r="G49" s="208"/>
      <c r="H49" s="208"/>
      <c r="I49" s="1">
        <v>41</v>
      </c>
      <c r="J49" s="5">
        <v>13146715</v>
      </c>
      <c r="K49" s="6">
        <f>+Bilanca!J64</f>
        <v>9561724</v>
      </c>
    </row>
    <row r="50" spans="1:11">
      <c r="A50" s="207" t="s">
        <v>137</v>
      </c>
      <c r="B50" s="208"/>
      <c r="C50" s="208"/>
      <c r="D50" s="208"/>
      <c r="E50" s="208"/>
      <c r="F50" s="208"/>
      <c r="G50" s="208"/>
      <c r="H50" s="208"/>
      <c r="I50" s="1">
        <v>42</v>
      </c>
      <c r="J50" s="5">
        <f>+J47</f>
        <v>19559905</v>
      </c>
      <c r="K50" s="6">
        <f>+K47</f>
        <v>3275257</v>
      </c>
    </row>
    <row r="51" spans="1:11">
      <c r="A51" s="207" t="s">
        <v>138</v>
      </c>
      <c r="B51" s="208"/>
      <c r="C51" s="208"/>
      <c r="D51" s="208"/>
      <c r="E51" s="208"/>
      <c r="F51" s="208"/>
      <c r="G51" s="208"/>
      <c r="H51" s="208"/>
      <c r="I51" s="1">
        <v>43</v>
      </c>
      <c r="J51" s="5"/>
      <c r="K51" s="6"/>
    </row>
    <row r="52" spans="1:11">
      <c r="A52" s="229" t="s">
        <v>139</v>
      </c>
      <c r="B52" s="230"/>
      <c r="C52" s="230"/>
      <c r="D52" s="230"/>
      <c r="E52" s="230"/>
      <c r="F52" s="230"/>
      <c r="G52" s="230"/>
      <c r="H52" s="230"/>
      <c r="I52" s="4">
        <v>44</v>
      </c>
      <c r="J52" s="63">
        <f>J49+J50-J51</f>
        <v>32706620</v>
      </c>
      <c r="K52" s="59">
        <f>K49+K50-K51</f>
        <v>12836981</v>
      </c>
    </row>
  </sheetData>
  <mergeCells count="52">
    <mergeCell ref="A45:H45"/>
    <mergeCell ref="A46:H46"/>
    <mergeCell ref="A47:H47"/>
    <mergeCell ref="A52:H52"/>
    <mergeCell ref="A48:H48"/>
    <mergeCell ref="A49:H49"/>
    <mergeCell ref="A50:H50"/>
    <mergeCell ref="A51:H51"/>
    <mergeCell ref="A41:H41"/>
    <mergeCell ref="A42:H42"/>
    <mergeCell ref="A43:H43"/>
    <mergeCell ref="A44:H44"/>
    <mergeCell ref="A37:H37"/>
    <mergeCell ref="A38:H38"/>
    <mergeCell ref="A39:H39"/>
    <mergeCell ref="A40:H40"/>
    <mergeCell ref="A33:H33"/>
    <mergeCell ref="A34:K34"/>
    <mergeCell ref="A35:H35"/>
    <mergeCell ref="A36:H36"/>
    <mergeCell ref="A29:H29"/>
    <mergeCell ref="A30:H30"/>
    <mergeCell ref="A31:H31"/>
    <mergeCell ref="A32:H32"/>
    <mergeCell ref="A25:H25"/>
    <mergeCell ref="A26:H26"/>
    <mergeCell ref="A27:H27"/>
    <mergeCell ref="A28:H28"/>
    <mergeCell ref="A21:K21"/>
    <mergeCell ref="A22:H22"/>
    <mergeCell ref="A23:H23"/>
    <mergeCell ref="A24:H24"/>
    <mergeCell ref="A17:H17"/>
    <mergeCell ref="A18:H18"/>
    <mergeCell ref="A19:H19"/>
    <mergeCell ref="A20:H20"/>
    <mergeCell ref="A13:H13"/>
    <mergeCell ref="A14:H14"/>
    <mergeCell ref="A15:H15"/>
    <mergeCell ref="A16:H16"/>
    <mergeCell ref="A10:H10"/>
    <mergeCell ref="A11:H11"/>
    <mergeCell ref="A12:H12"/>
    <mergeCell ref="A5:H5"/>
    <mergeCell ref="A6:K6"/>
    <mergeCell ref="A7:H7"/>
    <mergeCell ref="A8:H8"/>
    <mergeCell ref="A3:K3"/>
    <mergeCell ref="A1:K1"/>
    <mergeCell ref="A2:K2"/>
    <mergeCell ref="A4:H4"/>
    <mergeCell ref="A9:H9"/>
  </mergeCells>
  <phoneticPr fontId="3" type="noConversion"/>
  <dataValidations count="2">
    <dataValidation type="whole" operator="notEqual" allowBlank="1" showInputMessage="1" showErrorMessage="1" errorTitle="Pogrešan unos" error="Mogu se unijeti samo cjelobrojne vrijednosti." sqref="J22:K26 J39:K43 J35:K37 J28:K30 J7:K12 J14:K17 J49:K51">
      <formula1>9999999998</formula1>
    </dataValidation>
    <dataValidation type="whole" operator="greaterThanOrEqual" allowBlank="1" showInputMessage="1" showErrorMessage="1" errorTitle="Pogrešan unos" error="Mogu se unijeti samo cjelobrojne pozitivne vrijednosti." sqref="J31:K33 J52:K52 J44:K48 J38:K38 J27:K27 J13:K13 J18:K20">
      <formula1>0</formula1>
    </dataValidation>
  </dataValidations>
  <pageMargins left="0.39370078740157483" right="0.27559055118110237" top="0.98425196850393704" bottom="0.98425196850393704" header="0.51181102362204722" footer="0.51181102362204722"/>
  <pageSetup paperSize="9" scale="90" orientation="portrait" r:id="rId1"/>
  <headerFooter alignWithMargins="0"/>
</worksheet>
</file>

<file path=xl/worksheets/sheet5.xml><?xml version="1.0" encoding="utf-8"?>
<worksheet xmlns="http://schemas.openxmlformats.org/spreadsheetml/2006/main" xmlns:r="http://schemas.openxmlformats.org/officeDocument/2006/relationships">
  <sheetPr codeName="Sheet6"/>
  <dimension ref="A1:L25"/>
  <sheetViews>
    <sheetView view="pageBreakPreview" zoomScale="125" zoomScaleNormal="100" workbookViewId="0">
      <selection activeCell="Q8" sqref="Q8"/>
    </sheetView>
  </sheetViews>
  <sheetFormatPr defaultRowHeight="12.75"/>
  <cols>
    <col min="1" max="4" width="9.140625" style="70"/>
    <col min="5" max="5" width="10.140625" style="70" bestFit="1" customWidth="1"/>
    <col min="6" max="9" width="9.140625" style="70"/>
    <col min="10" max="10" width="10.140625" style="70" bestFit="1" customWidth="1"/>
    <col min="11" max="16384" width="9.140625" style="70"/>
  </cols>
  <sheetData>
    <row r="1" spans="1:12">
      <c r="A1" s="266" t="s">
        <v>231</v>
      </c>
      <c r="B1" s="267"/>
      <c r="C1" s="267"/>
      <c r="D1" s="267"/>
      <c r="E1" s="267"/>
      <c r="F1" s="267"/>
      <c r="G1" s="267"/>
      <c r="H1" s="267"/>
      <c r="I1" s="267"/>
      <c r="J1" s="267"/>
      <c r="K1" s="267"/>
      <c r="L1" s="69"/>
    </row>
    <row r="2" spans="1:12" ht="15.75">
      <c r="A2" s="41"/>
      <c r="B2" s="68"/>
      <c r="C2" s="276" t="s">
        <v>232</v>
      </c>
      <c r="D2" s="276"/>
      <c r="E2" s="71">
        <v>40544</v>
      </c>
      <c r="F2" s="42" t="s">
        <v>200</v>
      </c>
      <c r="G2" s="277">
        <v>40724</v>
      </c>
      <c r="H2" s="278"/>
      <c r="I2" s="68"/>
      <c r="J2" s="68"/>
      <c r="K2" s="68"/>
      <c r="L2" s="72"/>
    </row>
    <row r="3" spans="1:12" ht="23.25">
      <c r="A3" s="279" t="s">
        <v>43</v>
      </c>
      <c r="B3" s="279"/>
      <c r="C3" s="279"/>
      <c r="D3" s="279"/>
      <c r="E3" s="279"/>
      <c r="F3" s="279"/>
      <c r="G3" s="279"/>
      <c r="H3" s="279"/>
      <c r="I3" s="74" t="s">
        <v>255</v>
      </c>
      <c r="J3" s="75" t="s">
        <v>117</v>
      </c>
      <c r="K3" s="75" t="s">
        <v>118</v>
      </c>
    </row>
    <row r="4" spans="1:12">
      <c r="A4" s="280">
        <v>1</v>
      </c>
      <c r="B4" s="280"/>
      <c r="C4" s="280"/>
      <c r="D4" s="280"/>
      <c r="E4" s="280"/>
      <c r="F4" s="280"/>
      <c r="G4" s="280"/>
      <c r="H4" s="280"/>
      <c r="I4" s="77">
        <v>2</v>
      </c>
      <c r="J4" s="76" t="s">
        <v>233</v>
      </c>
      <c r="K4" s="76" t="s">
        <v>234</v>
      </c>
    </row>
    <row r="5" spans="1:12">
      <c r="A5" s="268" t="s">
        <v>235</v>
      </c>
      <c r="B5" s="269"/>
      <c r="C5" s="269"/>
      <c r="D5" s="269"/>
      <c r="E5" s="269"/>
      <c r="F5" s="269"/>
      <c r="G5" s="269"/>
      <c r="H5" s="269"/>
      <c r="I5" s="43">
        <v>1</v>
      </c>
      <c r="J5" s="44">
        <f>+Bilanca!J70</f>
        <v>419958400</v>
      </c>
      <c r="K5" s="44">
        <f>+Bilanca!K70</f>
        <v>419958400</v>
      </c>
    </row>
    <row r="6" spans="1:12">
      <c r="A6" s="268" t="s">
        <v>236</v>
      </c>
      <c r="B6" s="269"/>
      <c r="C6" s="269"/>
      <c r="D6" s="269"/>
      <c r="E6" s="269"/>
      <c r="F6" s="269"/>
      <c r="G6" s="269"/>
      <c r="H6" s="269"/>
      <c r="I6" s="43">
        <v>2</v>
      </c>
      <c r="J6" s="45">
        <f>+Bilanca!J71</f>
        <v>177437945</v>
      </c>
      <c r="K6" s="45">
        <f>+Bilanca!K71</f>
        <v>182889871</v>
      </c>
    </row>
    <row r="7" spans="1:12">
      <c r="A7" s="268" t="s">
        <v>237</v>
      </c>
      <c r="B7" s="269"/>
      <c r="C7" s="269"/>
      <c r="D7" s="269"/>
      <c r="E7" s="269"/>
      <c r="F7" s="269"/>
      <c r="G7" s="269"/>
      <c r="H7" s="269"/>
      <c r="I7" s="43">
        <v>3</v>
      </c>
      <c r="J7" s="45">
        <f>+Bilanca!J72+Bilanca!J85</f>
        <v>6201251</v>
      </c>
      <c r="K7" s="45">
        <f>+Bilanca!K72</f>
        <v>16567063</v>
      </c>
    </row>
    <row r="8" spans="1:12">
      <c r="A8" s="268" t="s">
        <v>238</v>
      </c>
      <c r="B8" s="269"/>
      <c r="C8" s="269"/>
      <c r="D8" s="269"/>
      <c r="E8" s="269"/>
      <c r="F8" s="269"/>
      <c r="G8" s="269"/>
      <c r="H8" s="269"/>
      <c r="I8" s="43">
        <v>4</v>
      </c>
      <c r="J8" s="45">
        <f>+Bilanca!J80</f>
        <v>0</v>
      </c>
      <c r="K8" s="45">
        <f>+Bilanca!K80</f>
        <v>39381677</v>
      </c>
    </row>
    <row r="9" spans="1:12">
      <c r="A9" s="268" t="s">
        <v>239</v>
      </c>
      <c r="B9" s="269"/>
      <c r="C9" s="269"/>
      <c r="D9" s="269"/>
      <c r="E9" s="269"/>
      <c r="F9" s="269"/>
      <c r="G9" s="269"/>
      <c r="H9" s="269"/>
      <c r="I9" s="43">
        <v>5</v>
      </c>
      <c r="J9" s="45">
        <f>+Bilanca!J82</f>
        <v>54224990</v>
      </c>
      <c r="K9" s="45">
        <f>+Bilanca!K82</f>
        <v>38140071</v>
      </c>
    </row>
    <row r="10" spans="1:12">
      <c r="A10" s="268" t="s">
        <v>240</v>
      </c>
      <c r="B10" s="269"/>
      <c r="C10" s="269"/>
      <c r="D10" s="269"/>
      <c r="E10" s="269"/>
      <c r="F10" s="269"/>
      <c r="G10" s="269"/>
      <c r="H10" s="269"/>
      <c r="I10" s="43">
        <v>6</v>
      </c>
      <c r="J10" s="45"/>
      <c r="K10" s="45"/>
    </row>
    <row r="11" spans="1:12">
      <c r="A11" s="268" t="s">
        <v>241</v>
      </c>
      <c r="B11" s="269"/>
      <c r="C11" s="269"/>
      <c r="D11" s="269"/>
      <c r="E11" s="269"/>
      <c r="F11" s="269"/>
      <c r="G11" s="269"/>
      <c r="H11" s="269"/>
      <c r="I11" s="43">
        <v>7</v>
      </c>
      <c r="J11" s="45"/>
      <c r="K11" s="45"/>
    </row>
    <row r="12" spans="1:12">
      <c r="A12" s="268" t="s">
        <v>242</v>
      </c>
      <c r="B12" s="269"/>
      <c r="C12" s="269"/>
      <c r="D12" s="269"/>
      <c r="E12" s="269"/>
      <c r="F12" s="269"/>
      <c r="G12" s="269"/>
      <c r="H12" s="269"/>
      <c r="I12" s="43">
        <v>8</v>
      </c>
      <c r="J12" s="45"/>
      <c r="K12" s="45"/>
    </row>
    <row r="13" spans="1:12">
      <c r="A13" s="268" t="s">
        <v>243</v>
      </c>
      <c r="B13" s="269"/>
      <c r="C13" s="269"/>
      <c r="D13" s="269"/>
      <c r="E13" s="269"/>
      <c r="F13" s="269"/>
      <c r="G13" s="269"/>
      <c r="H13" s="269"/>
      <c r="I13" s="43">
        <v>9</v>
      </c>
      <c r="J13" s="45">
        <f>+Bilanca!J78</f>
        <v>10042847</v>
      </c>
      <c r="K13" s="45">
        <f>+Bilanca!K78</f>
        <v>10185353</v>
      </c>
    </row>
    <row r="14" spans="1:12">
      <c r="A14" s="270" t="s">
        <v>244</v>
      </c>
      <c r="B14" s="271"/>
      <c r="C14" s="271"/>
      <c r="D14" s="271"/>
      <c r="E14" s="271"/>
      <c r="F14" s="271"/>
      <c r="G14" s="271"/>
      <c r="H14" s="271"/>
      <c r="I14" s="43">
        <v>10</v>
      </c>
      <c r="J14" s="122">
        <f>SUM(J5:J13)</f>
        <v>667865433</v>
      </c>
      <c r="K14" s="122">
        <f>SUM(K5:K13)</f>
        <v>707122435</v>
      </c>
    </row>
    <row r="15" spans="1:12">
      <c r="A15" s="268" t="s">
        <v>245</v>
      </c>
      <c r="B15" s="269"/>
      <c r="C15" s="269"/>
      <c r="D15" s="269"/>
      <c r="E15" s="269"/>
      <c r="F15" s="269"/>
      <c r="G15" s="269"/>
      <c r="H15" s="269"/>
      <c r="I15" s="43">
        <v>11</v>
      </c>
      <c r="J15" s="45"/>
      <c r="K15" s="45"/>
    </row>
    <row r="16" spans="1:12">
      <c r="A16" s="268" t="s">
        <v>246</v>
      </c>
      <c r="B16" s="269"/>
      <c r="C16" s="269"/>
      <c r="D16" s="269"/>
      <c r="E16" s="269"/>
      <c r="F16" s="269"/>
      <c r="G16" s="269"/>
      <c r="H16" s="269"/>
      <c r="I16" s="43">
        <v>12</v>
      </c>
      <c r="J16" s="45"/>
      <c r="K16" s="45"/>
    </row>
    <row r="17" spans="1:11">
      <c r="A17" s="268" t="s">
        <v>247</v>
      </c>
      <c r="B17" s="269"/>
      <c r="C17" s="269"/>
      <c r="D17" s="269"/>
      <c r="E17" s="269"/>
      <c r="F17" s="269"/>
      <c r="G17" s="269"/>
      <c r="H17" s="269"/>
      <c r="I17" s="43">
        <v>13</v>
      </c>
      <c r="J17" s="45"/>
      <c r="K17" s="45"/>
    </row>
    <row r="18" spans="1:11">
      <c r="A18" s="268" t="s">
        <v>248</v>
      </c>
      <c r="B18" s="269"/>
      <c r="C18" s="269"/>
      <c r="D18" s="269"/>
      <c r="E18" s="269"/>
      <c r="F18" s="269"/>
      <c r="G18" s="269"/>
      <c r="H18" s="269"/>
      <c r="I18" s="43">
        <v>14</v>
      </c>
      <c r="J18" s="45"/>
      <c r="K18" s="45"/>
    </row>
    <row r="19" spans="1:11">
      <c r="A19" s="268" t="s">
        <v>249</v>
      </c>
      <c r="B19" s="269"/>
      <c r="C19" s="269"/>
      <c r="D19" s="269"/>
      <c r="E19" s="269"/>
      <c r="F19" s="269"/>
      <c r="G19" s="269"/>
      <c r="H19" s="269"/>
      <c r="I19" s="43">
        <v>15</v>
      </c>
      <c r="J19" s="45"/>
      <c r="K19" s="45"/>
    </row>
    <row r="20" spans="1:11">
      <c r="A20" s="268" t="s">
        <v>250</v>
      </c>
      <c r="B20" s="269"/>
      <c r="C20" s="269"/>
      <c r="D20" s="269"/>
      <c r="E20" s="269"/>
      <c r="F20" s="269"/>
      <c r="G20" s="269"/>
      <c r="H20" s="269"/>
      <c r="I20" s="43">
        <v>16</v>
      </c>
      <c r="J20" s="45"/>
      <c r="K20" s="45"/>
    </row>
    <row r="21" spans="1:11">
      <c r="A21" s="270" t="s">
        <v>251</v>
      </c>
      <c r="B21" s="271"/>
      <c r="C21" s="271"/>
      <c r="D21" s="271"/>
      <c r="E21" s="271"/>
      <c r="F21" s="271"/>
      <c r="G21" s="271"/>
      <c r="H21" s="271"/>
      <c r="I21" s="43">
        <v>17</v>
      </c>
      <c r="J21" s="73">
        <f>SUM(J15:J20)</f>
        <v>0</v>
      </c>
      <c r="K21" s="73">
        <f>SUM(K15:K20)</f>
        <v>0</v>
      </c>
    </row>
    <row r="22" spans="1:11">
      <c r="A22" s="272"/>
      <c r="B22" s="273"/>
      <c r="C22" s="273"/>
      <c r="D22" s="273"/>
      <c r="E22" s="273"/>
      <c r="F22" s="273"/>
      <c r="G22" s="273"/>
      <c r="H22" s="273"/>
      <c r="I22" s="274"/>
      <c r="J22" s="274"/>
      <c r="K22" s="275"/>
    </row>
    <row r="23" spans="1:11">
      <c r="A23" s="260" t="s">
        <v>252</v>
      </c>
      <c r="B23" s="261"/>
      <c r="C23" s="261"/>
      <c r="D23" s="261"/>
      <c r="E23" s="261"/>
      <c r="F23" s="261"/>
      <c r="G23" s="261"/>
      <c r="H23" s="261"/>
      <c r="I23" s="46">
        <v>18</v>
      </c>
      <c r="J23" s="44">
        <v>667840835</v>
      </c>
      <c r="K23" s="44">
        <v>707122435</v>
      </c>
    </row>
    <row r="24" spans="1:11" ht="17.25" customHeight="1">
      <c r="A24" s="262" t="s">
        <v>253</v>
      </c>
      <c r="B24" s="263"/>
      <c r="C24" s="263"/>
      <c r="D24" s="263"/>
      <c r="E24" s="263"/>
      <c r="F24" s="263"/>
      <c r="G24" s="263"/>
      <c r="H24" s="263"/>
      <c r="I24" s="47">
        <v>19</v>
      </c>
      <c r="J24" s="73">
        <v>24598</v>
      </c>
      <c r="K24" s="73"/>
    </row>
    <row r="25" spans="1:11" ht="30" customHeight="1">
      <c r="A25" s="264" t="s">
        <v>254</v>
      </c>
      <c r="B25" s="265"/>
      <c r="C25" s="265"/>
      <c r="D25" s="265"/>
      <c r="E25" s="265"/>
      <c r="F25" s="265"/>
      <c r="G25" s="265"/>
      <c r="H25" s="265"/>
      <c r="I25" s="265"/>
      <c r="J25" s="265"/>
      <c r="K25" s="265"/>
    </row>
  </sheetData>
  <protectedRanges>
    <protectedRange sqref="E2" name="Range1_1"/>
    <protectedRange sqref="G2:H2" name="Range1"/>
  </protectedRanges>
  <mergeCells count="26">
    <mergeCell ref="A11:H11"/>
    <mergeCell ref="A12:H12"/>
    <mergeCell ref="A13:H13"/>
    <mergeCell ref="A14:H14"/>
    <mergeCell ref="C2:D2"/>
    <mergeCell ref="G2:H2"/>
    <mergeCell ref="A3:H3"/>
    <mergeCell ref="A4:H4"/>
    <mergeCell ref="A5:H5"/>
    <mergeCell ref="A6:H6"/>
    <mergeCell ref="A23:H23"/>
    <mergeCell ref="A24:H24"/>
    <mergeCell ref="A25:K25"/>
    <mergeCell ref="A1:K1"/>
    <mergeCell ref="A19:H19"/>
    <mergeCell ref="A20:H20"/>
    <mergeCell ref="A21:H21"/>
    <mergeCell ref="A22:K22"/>
    <mergeCell ref="A15:H15"/>
    <mergeCell ref="A16:H16"/>
    <mergeCell ref="A7:H7"/>
    <mergeCell ref="A8:H8"/>
    <mergeCell ref="A9:H9"/>
    <mergeCell ref="A10:H10"/>
    <mergeCell ref="A17:H17"/>
    <mergeCell ref="A18:H18"/>
  </mergeCells>
  <phoneticPr fontId="3" type="noConversion"/>
  <conditionalFormatting sqref="G2">
    <cfRule type="cellIs" dxfId="0" priority="1" stopIfTrue="1" operator="lessThan">
      <formula>#REF!</formula>
    </cfRule>
  </conditionalFormatting>
  <dataValidations count="4">
    <dataValidation type="whole" operator="notEqual" allowBlank="1" showInputMessage="1" showErrorMessage="1" errorTitle="Pogrešan unos" error="Mogu se unijeti samo cjelobrojne vrijednosti." sqref="J23:K24">
      <formula1>9999999999</formula1>
    </dataValidation>
    <dataValidation type="whole" operator="notEqual" allowBlank="1" showInputMessage="1" showErrorMessage="1" errorTitle="Pogrešan unos" error="Mogu se unijeti samo cjelobrojne vrijednosti." sqref="J15:K20 J5:K13">
      <formula1>999999999999</formula1>
    </dataValidation>
    <dataValidation type="whole" operator="greaterThanOrEqual" allowBlank="1" showInputMessage="1" showErrorMessage="1" errorTitle="Pogrešan unos" error="Mogu se unijeti samo cjelobrojne pozitivne vrijednosti." sqref="J14:K14 J21:K22">
      <formula1>0</formula1>
    </dataValidation>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G2">
      <formula1>39448</formula1>
    </dataValidation>
  </dataValidations>
  <pageMargins left="0.75" right="0.75" top="1" bottom="1" header="0.5" footer="0.5"/>
  <pageSetup paperSize="9" orientation="landscape" r:id="rId1"/>
  <headerFooter alignWithMargins="0"/>
</worksheet>
</file>

<file path=xl/worksheets/sheet6.xml><?xml version="1.0" encoding="utf-8"?>
<worksheet xmlns="http://schemas.openxmlformats.org/spreadsheetml/2006/main" xmlns:r="http://schemas.openxmlformats.org/officeDocument/2006/relationships">
  <sheetPr codeName="Sheet7"/>
  <dimension ref="A1:J28"/>
  <sheetViews>
    <sheetView view="pageBreakPreview" zoomScale="110" zoomScaleNormal="100" workbookViewId="0">
      <selection activeCell="F14" sqref="F14"/>
    </sheetView>
  </sheetViews>
  <sheetFormatPr defaultRowHeight="12.75"/>
  <sheetData>
    <row r="1" spans="1:10">
      <c r="A1" s="38"/>
      <c r="B1" s="38"/>
      <c r="C1" s="38"/>
      <c r="D1" s="38"/>
      <c r="E1" s="38"/>
      <c r="F1" s="38"/>
      <c r="G1" s="38"/>
      <c r="H1" s="38"/>
      <c r="I1" s="38"/>
      <c r="J1" s="38"/>
    </row>
    <row r="2" spans="1:10" ht="15.75">
      <c r="A2" s="281" t="s">
        <v>230</v>
      </c>
      <c r="B2" s="281"/>
      <c r="C2" s="281"/>
      <c r="D2" s="281"/>
      <c r="E2" s="281"/>
      <c r="F2" s="281"/>
      <c r="G2" s="281"/>
      <c r="H2" s="281"/>
      <c r="I2" s="281"/>
      <c r="J2" s="281"/>
    </row>
    <row r="3" spans="1:10">
      <c r="A3" s="38"/>
      <c r="B3" s="38"/>
      <c r="C3" s="38"/>
      <c r="D3" s="38"/>
      <c r="E3" s="38"/>
      <c r="F3" s="38"/>
      <c r="G3" s="38"/>
      <c r="H3" s="38"/>
      <c r="I3" s="38"/>
      <c r="J3" s="38"/>
    </row>
    <row r="4" spans="1:10" ht="12.75" customHeight="1">
      <c r="A4" s="282" t="s">
        <v>315</v>
      </c>
      <c r="B4" s="282"/>
      <c r="C4" s="282"/>
      <c r="D4" s="282"/>
      <c r="E4" s="282"/>
      <c r="F4" s="282"/>
      <c r="G4" s="282"/>
      <c r="H4" s="282"/>
      <c r="I4" s="282"/>
      <c r="J4" s="282"/>
    </row>
    <row r="5" spans="1:10" ht="12.75" customHeight="1">
      <c r="A5" s="282"/>
      <c r="B5" s="282"/>
      <c r="C5" s="282"/>
      <c r="D5" s="282"/>
      <c r="E5" s="282"/>
      <c r="F5" s="282"/>
      <c r="G5" s="282"/>
      <c r="H5" s="282"/>
      <c r="I5" s="282"/>
      <c r="J5" s="282"/>
    </row>
    <row r="6" spans="1:10" ht="12.75" customHeight="1">
      <c r="A6" s="282"/>
      <c r="B6" s="282"/>
      <c r="C6" s="282"/>
      <c r="D6" s="282"/>
      <c r="E6" s="282"/>
      <c r="F6" s="282"/>
      <c r="G6" s="282"/>
      <c r="H6" s="282"/>
      <c r="I6" s="282"/>
      <c r="J6" s="282"/>
    </row>
    <row r="7" spans="1:10" ht="12.75" customHeight="1">
      <c r="A7" s="282"/>
      <c r="B7" s="282"/>
      <c r="C7" s="282"/>
      <c r="D7" s="282"/>
      <c r="E7" s="282"/>
      <c r="F7" s="282"/>
      <c r="G7" s="282"/>
      <c r="H7" s="282"/>
      <c r="I7" s="282"/>
      <c r="J7" s="282"/>
    </row>
    <row r="8" spans="1:10" ht="16.5" customHeight="1">
      <c r="A8" s="282"/>
      <c r="B8" s="282"/>
      <c r="C8" s="282"/>
      <c r="D8" s="282"/>
      <c r="E8" s="282"/>
      <c r="F8" s="282"/>
      <c r="G8" s="282"/>
      <c r="H8" s="282"/>
      <c r="I8" s="282"/>
      <c r="J8" s="282"/>
    </row>
    <row r="9" spans="1:10" ht="19.5" customHeight="1">
      <c r="A9" s="282"/>
      <c r="B9" s="282"/>
      <c r="C9" s="282"/>
      <c r="D9" s="282"/>
      <c r="E9" s="282"/>
      <c r="F9" s="282"/>
      <c r="G9" s="282"/>
      <c r="H9" s="282"/>
      <c r="I9" s="282"/>
      <c r="J9" s="282"/>
    </row>
    <row r="10" spans="1:10" ht="46.5" customHeight="1">
      <c r="A10" s="282"/>
      <c r="B10" s="282"/>
      <c r="C10" s="282"/>
      <c r="D10" s="282"/>
      <c r="E10" s="282"/>
      <c r="F10" s="282"/>
      <c r="G10" s="282"/>
      <c r="H10" s="282"/>
      <c r="I10" s="282"/>
      <c r="J10" s="282"/>
    </row>
    <row r="11" spans="1:10">
      <c r="A11" s="283"/>
      <c r="B11" s="283"/>
      <c r="C11" s="283"/>
      <c r="D11" s="283"/>
      <c r="E11" s="283"/>
      <c r="F11" s="283"/>
      <c r="G11" s="283"/>
      <c r="H11" s="283"/>
      <c r="I11" s="283"/>
      <c r="J11" s="283"/>
    </row>
    <row r="12" spans="1:10">
      <c r="A12" s="39"/>
      <c r="B12" s="39"/>
      <c r="C12" s="39"/>
      <c r="D12" s="39"/>
      <c r="E12" s="39"/>
      <c r="F12" s="39"/>
      <c r="G12" s="39"/>
      <c r="H12" s="39"/>
      <c r="I12" s="39"/>
      <c r="J12" s="39"/>
    </row>
    <row r="13" spans="1:10">
      <c r="A13" s="39"/>
      <c r="B13" s="39"/>
      <c r="C13" s="39"/>
      <c r="D13" s="39"/>
      <c r="E13" s="39"/>
      <c r="F13" s="39"/>
      <c r="G13" s="39"/>
      <c r="H13" s="39"/>
      <c r="I13" s="39"/>
      <c r="J13" s="39"/>
    </row>
    <row r="14" spans="1:10">
      <c r="A14" s="39"/>
      <c r="B14" s="39"/>
      <c r="C14" s="39"/>
      <c r="D14" s="39"/>
      <c r="E14" s="39"/>
      <c r="F14" s="39"/>
      <c r="G14" s="39"/>
      <c r="H14" s="39"/>
      <c r="I14" s="39"/>
      <c r="J14" s="39"/>
    </row>
    <row r="15" spans="1:10">
      <c r="A15" s="39"/>
      <c r="B15" s="39"/>
      <c r="C15" s="39"/>
      <c r="D15" s="39"/>
      <c r="E15" s="39"/>
      <c r="F15" s="39"/>
      <c r="G15" s="39"/>
      <c r="H15" s="39"/>
      <c r="I15" s="39"/>
      <c r="J15" s="39"/>
    </row>
    <row r="16" spans="1:10">
      <c r="A16" s="39"/>
      <c r="B16" s="39"/>
      <c r="C16" s="39"/>
      <c r="D16" s="39"/>
      <c r="E16" s="39"/>
      <c r="F16" s="39"/>
      <c r="G16" s="39"/>
      <c r="H16" s="39"/>
      <c r="I16" s="39"/>
      <c r="J16" s="39"/>
    </row>
    <row r="17" spans="1:10">
      <c r="A17" s="39"/>
      <c r="B17" s="39"/>
      <c r="C17" s="39"/>
      <c r="D17" s="39"/>
      <c r="E17" s="39"/>
      <c r="F17" s="39"/>
      <c r="G17" s="39"/>
      <c r="H17" s="39"/>
      <c r="I17" s="39"/>
      <c r="J17" s="39"/>
    </row>
    <row r="18" spans="1:10">
      <c r="A18" s="39"/>
      <c r="B18" s="39"/>
      <c r="C18" s="39"/>
      <c r="D18" s="39"/>
      <c r="E18" s="39"/>
      <c r="F18" s="39"/>
      <c r="G18" s="39"/>
      <c r="H18" s="39"/>
      <c r="I18" s="39"/>
      <c r="J18" s="39"/>
    </row>
    <row r="19" spans="1:10">
      <c r="A19" s="39"/>
      <c r="B19" s="39"/>
      <c r="C19" s="39"/>
      <c r="D19" s="39"/>
      <c r="E19" s="39"/>
      <c r="F19" s="39"/>
      <c r="G19" s="39"/>
      <c r="H19" s="39"/>
      <c r="I19" s="39"/>
      <c r="J19" s="39"/>
    </row>
    <row r="20" spans="1:10">
      <c r="A20" s="39"/>
      <c r="B20" s="39"/>
      <c r="C20" s="39"/>
      <c r="D20" s="39"/>
      <c r="E20" s="39"/>
      <c r="F20" s="39"/>
      <c r="G20" s="39"/>
      <c r="H20" s="39"/>
      <c r="I20" s="39"/>
      <c r="J20" s="39"/>
    </row>
    <row r="21" spans="1:10">
      <c r="A21" s="39"/>
      <c r="B21" s="39"/>
      <c r="C21" s="39"/>
      <c r="D21" s="39"/>
      <c r="E21" s="39"/>
      <c r="F21" s="39"/>
      <c r="G21" s="39"/>
      <c r="H21" s="39"/>
      <c r="I21" s="39"/>
      <c r="J21" s="39"/>
    </row>
    <row r="22" spans="1:10">
      <c r="A22" s="39"/>
      <c r="B22" s="39"/>
      <c r="C22" s="39"/>
      <c r="D22" s="39"/>
      <c r="E22" s="39"/>
      <c r="F22" s="39"/>
      <c r="G22" s="39"/>
      <c r="H22" s="39"/>
      <c r="I22" s="39"/>
      <c r="J22" s="39"/>
    </row>
    <row r="23" spans="1:10">
      <c r="A23" s="39"/>
      <c r="B23" s="39"/>
      <c r="C23" s="39"/>
      <c r="D23" s="39"/>
      <c r="E23" s="39"/>
      <c r="F23" s="39"/>
      <c r="G23" s="39"/>
      <c r="H23" s="39"/>
      <c r="I23" s="39"/>
      <c r="J23" s="39"/>
    </row>
    <row r="24" spans="1:10">
      <c r="A24" s="39"/>
      <c r="B24" s="39"/>
      <c r="C24" s="39"/>
      <c r="D24" s="39"/>
      <c r="E24" s="39"/>
      <c r="F24" s="39"/>
      <c r="G24" s="39"/>
      <c r="H24" s="39"/>
      <c r="I24" s="39"/>
      <c r="J24" s="39"/>
    </row>
    <row r="25" spans="1:10">
      <c r="A25" s="39"/>
      <c r="B25" s="39"/>
      <c r="C25" s="39"/>
      <c r="D25" s="39"/>
      <c r="E25" s="39"/>
      <c r="F25" s="39"/>
      <c r="G25" s="39"/>
      <c r="H25" s="39"/>
      <c r="I25" s="39"/>
      <c r="J25" s="39"/>
    </row>
    <row r="26" spans="1:10" ht="15">
      <c r="A26" s="39"/>
      <c r="B26" s="39"/>
      <c r="C26" s="39"/>
      <c r="D26" s="39"/>
      <c r="E26" s="39"/>
      <c r="F26" s="39"/>
      <c r="G26" s="39"/>
      <c r="H26" s="39"/>
      <c r="I26" s="40"/>
      <c r="J26" s="39"/>
    </row>
    <row r="27" spans="1:10">
      <c r="A27" s="39"/>
      <c r="B27" s="39"/>
      <c r="C27" s="39"/>
      <c r="D27" s="39"/>
      <c r="E27" s="39"/>
      <c r="F27" s="39"/>
      <c r="G27" s="39"/>
      <c r="H27" s="39"/>
      <c r="I27" s="39"/>
      <c r="J27" s="39"/>
    </row>
    <row r="28" spans="1:10">
      <c r="A28" s="39"/>
      <c r="B28" s="39"/>
      <c r="C28" s="39"/>
      <c r="D28" s="39"/>
      <c r="E28" s="39"/>
      <c r="F28" s="39"/>
      <c r="G28" s="39"/>
      <c r="H28" s="39"/>
      <c r="I28" s="39"/>
      <c r="J28" s="39"/>
    </row>
  </sheetData>
  <mergeCells count="3">
    <mergeCell ref="A2:J2"/>
    <mergeCell ref="A4:J10"/>
    <mergeCell ref="A11:J11"/>
  </mergeCells>
  <phoneticPr fontId="3" type="noConversion"/>
  <pageMargins left="0.75" right="0.75" top="1" bottom="1" header="0.5" footer="0.5"/>
  <pageSetup paperSize="9" scale="96"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OPĆI PODACI</vt:lpstr>
      <vt:lpstr>Bilanca</vt:lpstr>
      <vt:lpstr>RDG</vt:lpstr>
      <vt:lpstr>NT_I</vt:lpstr>
      <vt:lpstr>PK</vt:lpstr>
      <vt:lpstr>Bilješke</vt:lpstr>
      <vt:lpstr>Bilješke!Print_Area</vt:lpstr>
      <vt:lpstr>'OPĆI PODACI'!Print_Area</vt:lpstr>
      <vt:lpstr>PK!Print_Area</vt:lpstr>
    </vt:vector>
  </TitlesOfParts>
  <Company>HANFA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TFI-POD</dc:title>
  <dc:creator>Mijo Jozić</dc:creator>
  <cp:lastModifiedBy>marica.jakelic</cp:lastModifiedBy>
  <cp:lastPrinted>2011-07-20T10:31:30Z</cp:lastPrinted>
  <dcterms:created xsi:type="dcterms:W3CDTF">2008-10-17T11:51:54Z</dcterms:created>
  <dcterms:modified xsi:type="dcterms:W3CDTF">2011-07-21T10:50:21Z</dcterms:modified>
  <cp:contentStatus>Final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