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60" windowHeight="5100" activeTab="0"/>
  </bookViews>
  <sheets>
    <sheet name="GENERAL DATA" sheetId="1" r:id="rId1"/>
    <sheet name="BALANCE SHEET" sheetId="2" r:id="rId2"/>
    <sheet name="P&amp;L" sheetId="3" r:id="rId3"/>
    <sheet name="CASH FLOW" sheetId="4" r:id="rId4"/>
    <sheet name="CHANGES TO CAPITAL" sheetId="5" r:id="rId5"/>
  </sheets>
  <definedNames>
    <definedName name="_xlnm.Print_Area" localSheetId="1">'BALANCE SHEET'!$A$1:$K$120</definedName>
    <definedName name="_xlnm.Print_Area" localSheetId="4">'CHANGES TO CAPITAL'!$A$1:$J$26</definedName>
    <definedName name="_xlnm.Print_Area" localSheetId="0">'GENERAL DATA'!$A$1:$I$64</definedName>
  </definedNames>
  <calcPr fullCalcOnLoad="1"/>
</workbook>
</file>

<file path=xl/sharedStrings.xml><?xml version="1.0" encoding="utf-8"?>
<sst xmlns="http://schemas.openxmlformats.org/spreadsheetml/2006/main" count="352" uniqueCount="317">
  <si>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</si>
  <si>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</si>
  <si>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</si>
  <si>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</si>
  <si>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</si>
  <si>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</si>
  <si>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</si>
  <si>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</si>
  <si>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</si>
  <si>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</si>
  <si>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</si>
  <si>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</si>
  <si>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</si>
  <si>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</si>
  <si>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</si>
  <si>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 xml:space="preserve">   6. 6. Other intangible assets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</si>
  <si>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</si>
  <si>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</si>
  <si>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</si>
  <si>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</si>
  <si>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</si>
  <si>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</si>
  <si>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</si>
  <si>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</si>
  <si>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</si>
  <si>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</si>
  <si>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</si>
  <si>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</si>
  <si>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</si>
  <si>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</si>
  <si>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</si>
  <si>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</si>
  <si>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</si>
  <si>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</si>
  <si>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</si>
  <si>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 xml:space="preserve">     2. Receivables from sales on credit
</t>
  </si>
  <si>
    <t xml:space="preserve">     1. Receivables from associated undertakings
</t>
  </si>
  <si>
    <t>IV. RECEIVABLES (030 up to 032)</t>
  </si>
  <si>
    <t xml:space="preserve">     3. Other receivables</t>
  </si>
  <si>
    <t>V. DEFFERED TAX ASSETS</t>
  </si>
  <si>
    <t xml:space="preserve">   1. Materials and supplies
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</si>
  <si>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</si>
  <si>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</si>
  <si>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</si>
  <si>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</si>
  <si>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 xml:space="preserve">   5. Advances for inventories
</t>
  </si>
  <si>
    <t xml:space="preserve">   6. Long term assets held for sale
</t>
  </si>
  <si>
    <t xml:space="preserve">   7. Biological assets
</t>
  </si>
  <si>
    <t>II. RECEIVABLES (044 up to 049)</t>
  </si>
  <si>
    <t xml:space="preserve">   1. Receivables from associated undertakings</t>
  </si>
  <si>
    <t xml:space="preserve">   2. Trade receivables</t>
  </si>
  <si>
    <t xml:space="preserve">   3. Receivables from participating companies
</t>
  </si>
  <si>
    <t xml:space="preserve">   4. Receivables from employees and members of the business
</t>
  </si>
  <si>
    <t xml:space="preserve">   5. Receivables from government and other institutions
</t>
  </si>
  <si>
    <t xml:space="preserve">   6. Other receivables
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</si>
  <si>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</si>
  <si>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</si>
  <si>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</si>
  <si>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</si>
  <si>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D)  PREPAYMENTA AND ACCRUED INCOME</t>
  </si>
  <si>
    <t>F)  OUT-OF-BALANCE ITEMS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</si>
  <si>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</si>
  <si>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</si>
  <si>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</si>
  <si>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</si>
  <si>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</si>
  <si>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</si>
  <si>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</si>
  <si>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</si>
  <si>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</si>
  <si>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</si>
  <si>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</si>
  <si>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</si>
  <si>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</si>
  <si>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</si>
  <si>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</si>
  <si>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</si>
  <si>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</si>
  <si>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</si>
  <si>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</si>
  <si>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1. Provisions for pensions, severance pay and similar obligations
</t>
  </si>
  <si>
    <t xml:space="preserve">     2. Provisions for tax liabilities
</t>
  </si>
  <si>
    <t xml:space="preserve">     3. Other provisions </t>
  </si>
  <si>
    <t xml:space="preserve">     1. Liabilities to related parties
</t>
  </si>
  <si>
    <t xml:space="preserve">     2. Commitments for loans, deposits, etc</t>
  </si>
  <si>
    <t xml:space="preserve">     3. Liabilities to banks and other financial institutions
</t>
  </si>
  <si>
    <t xml:space="preserve">     4. Liabilities for advances
</t>
  </si>
  <si>
    <t xml:space="preserve">     5. Trade payables
</t>
  </si>
  <si>
    <t xml:space="preserve">     6. Commitments on securities
</t>
  </si>
  <si>
    <t xml:space="preserve">     7. Liabilities to companies in which are participating interests
</t>
  </si>
  <si>
    <t xml:space="preserve">     8. Other long term liabilities</t>
  </si>
  <si>
    <t xml:space="preserve">     9. Deferred tax liabilities
</t>
  </si>
  <si>
    <t xml:space="preserve">     8. Liabilities towards employees</t>
  </si>
  <si>
    <t xml:space="preserve">     9. Liabilities for taxes, contributions and other benefits
</t>
  </si>
  <si>
    <t xml:space="preserve">   10. Liabilities to share in the result
</t>
  </si>
  <si>
    <t xml:space="preserve">   11. Amount based on fixed assets intended to sale</t>
  </si>
  <si>
    <t xml:space="preserve">   12. Other short-term liabilities</t>
  </si>
  <si>
    <t>E) DEFERRED PAYMENT OF COSTS AND FUTURE INCOME</t>
  </si>
  <si>
    <t>G)  OUT-OF BALANCE ITEMS</t>
  </si>
  <si>
    <t>ADDENDUM TO BALANCE SHEET( filled in by the entrepreneur compiling the consolidated annual financial statement)</t>
  </si>
  <si>
    <t>A) CAPITAL AND RESERVES</t>
  </si>
  <si>
    <t>1. Ascribed to the holders of the parent company capital</t>
  </si>
  <si>
    <t>2. Ascribed to minority interest</t>
  </si>
  <si>
    <t xml:space="preserve">Note 1: Appendix to Balance sheet fill companies who make consolidated financial statements.
</t>
  </si>
  <si>
    <t>PROFIT AND LOSS ACCOUNT</t>
  </si>
  <si>
    <t xml:space="preserve">   1. Income from sales</t>
  </si>
  <si>
    <t xml:space="preserve">   2. Other operating income</t>
  </si>
  <si>
    <t xml:space="preserve">    1. Changes in the value of inventories of work in progress and finished goods
</t>
  </si>
  <si>
    <t xml:space="preserve">        a) Costs of raw materials and consumables</t>
  </si>
  <si>
    <t xml:space="preserve">        b) Costs of sales</t>
  </si>
  <si>
    <t xml:space="preserve">        c) Other external charges</t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</si>
  <si>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</si>
  <si>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</si>
  <si>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</si>
  <si>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</si>
  <si>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</si>
  <si>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t xml:space="preserve">       a) fixed assets (excluding financial assets)
</t>
  </si>
  <si>
    <t xml:space="preserve">       b) current assets (excluding financial assets)
</t>
  </si>
  <si>
    <t xml:space="preserve">   7. Provisions
</t>
  </si>
  <si>
    <t xml:space="preserve">   8. Other operating expenses
</t>
  </si>
  <si>
    <t xml:space="preserve">     1. Interests, exchange rate differenc, dividends with affiliates</t>
  </si>
  <si>
    <t xml:space="preserve">     2. Interests, exch. rate differenc., dividends with non-affiliates
          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</si>
  <si>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</si>
  <si>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</si>
  <si>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</si>
  <si>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t xml:space="preserve">     3. Non-realized financial charges</t>
  </si>
  <si>
    <t xml:space="preserve">     4. Other financial charges</t>
  </si>
  <si>
    <t xml:space="preserve">V.    SHARE OF PROFIT FROM ASSOCIATED COMPANIES 
</t>
  </si>
  <si>
    <t xml:space="preserve">VI.   SHARE OF LOSS FROM ASSOCIATED COMPANIES 
 </t>
  </si>
  <si>
    <t>VIII. EXTRAORDINARY  – OTHER CHARGES</t>
  </si>
  <si>
    <t>VII.  EXTRAORDINARY  – OTHER INCOME</t>
  </si>
  <si>
    <t xml:space="preserve">  1. Profit before taxation (146-147)</t>
  </si>
  <si>
    <t xml:space="preserve">  2. Loss before taxation (147-146)</t>
  </si>
  <si>
    <t>XII.  PROFIT TAX</t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</si>
  <si>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</si>
  <si>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</si>
  <si>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</si>
  <si>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</si>
  <si>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2. Attributable to minority interests
</t>
  </si>
  <si>
    <t xml:space="preserve">1. Attributable to equity holders 
</t>
  </si>
  <si>
    <t xml:space="preserve">Report for other comprehensive income (only for the taxpayer applying IFRS)
</t>
  </si>
  <si>
    <t>I. PROFIT OR LOSS FOR THE CURRENT PERIOD (= 152)</t>
  </si>
  <si>
    <r>
      <t xml:space="preserve">II. OTHER COMPREHENSIVE INCOME / LOSS BEFORE TAXATION </t>
    </r>
    <r>
      <rPr>
        <sz val="9"/>
        <rFont val="Arial"/>
        <family val="2"/>
      </rPr>
      <t>(159 up to 165)</t>
    </r>
  </si>
  <si>
    <t xml:space="preserve">    1. Exchange differences on translation of foreign operations
</t>
  </si>
  <si>
    <t xml:space="preserve">    2. Movements in revaluation reserves of fixed and intangible assets
</t>
  </si>
  <si>
    <t xml:space="preserve">    3. Profit or loss from revaluation of financial assets available for sale
</t>
  </si>
  <si>
    <t xml:space="preserve">    4. Gains or losses on effective cash flow protection
</t>
  </si>
  <si>
    <t xml:space="preserve">    5. Gains or losses on effective hedge of a net investment abroad
</t>
  </si>
  <si>
    <t xml:space="preserve">    6. Share of other comprehensive income / loss of associated companies
</t>
  </si>
  <si>
    <t xml:space="preserve">    7. Actuarial gains / losses on defined benefit plans
</t>
  </si>
  <si>
    <t xml:space="preserve">III. TAX ON OTHER COMPREHENSIVE INCOME FOR THE CURRENT PERIOD </t>
  </si>
  <si>
    <r>
      <t>IV. OTHER COMPREHENSIVE NET PROFIT OR LOSS
      RAZDOBLJA</t>
    </r>
    <r>
      <rPr>
        <sz val="9"/>
        <rFont val="Arial"/>
        <family val="2"/>
      </rPr>
      <t xml:space="preserve"> (158-166)</t>
    </r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</si>
  <si>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</si>
  <si>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</si>
  <si>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</si>
  <si>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</si>
  <si>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</si>
  <si>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</si>
  <si>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</si>
  <si>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</si>
  <si>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</si>
  <si>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</si>
  <si>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</si>
  <si>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</si>
  <si>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</si>
  <si>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</si>
  <si>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</si>
  <si>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</si>
  <si>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</si>
  <si>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</si>
  <si>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</si>
  <si>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</si>
  <si>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</si>
  <si>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</si>
  <si>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</si>
  <si>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</si>
  <si>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</si>
  <si>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</si>
  <si>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</si>
  <si>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</si>
  <si>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</si>
  <si>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</si>
  <si>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</si>
  <si>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</si>
  <si>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</si>
  <si>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</si>
  <si>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</si>
  <si>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</si>
  <si>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</si>
  <si>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</si>
  <si>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</si>
  <si>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</si>
  <si>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</si>
  <si>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</si>
  <si>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</si>
  <si>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</si>
  <si>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</si>
  <si>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</si>
  <si>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</si>
  <si>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</si>
  <si>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</si>
  <si>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</si>
  <si>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</si>
  <si>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</si>
  <si>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</si>
  <si>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</si>
  <si>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</si>
  <si>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</si>
  <si>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</si>
  <si>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</si>
  <si>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</si>
  <si>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17a. Ascribed to holders of the holders company capital</t>
  </si>
  <si>
    <t>17b. Ascribed to minority interest</t>
  </si>
  <si>
    <t>for period</t>
  </si>
  <si>
    <t>till</t>
  </si>
  <si>
    <t>17. Total capital increase or decrease (AOP 011 - 016)</t>
  </si>
  <si>
    <t>Items reducing Capital are entered with negative sign. 
Data under EOP codes 001 to 009 are entered as balance as at Balance Sheet date.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</si>
  <si>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</si>
  <si>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</si>
  <si>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</si>
  <si>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</si>
  <si>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</si>
  <si>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</si>
  <si>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</si>
  <si>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</si>
  <si>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</si>
  <si>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</si>
  <si>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</si>
  <si>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</si>
  <si>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Names of consolidation subjects (according to IMSF):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</si>
  <si>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</si>
  <si>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</si>
  <si>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</si>
  <si>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</si>
  <si>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</si>
  <si>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Documentation for publishing:</t>
  </si>
  <si>
    <t>(signature of the person authorised for representation)</t>
  </si>
  <si>
    <t>Place of the seal</t>
  </si>
  <si>
    <t>Appendix 1</t>
  </si>
  <si>
    <t>Reporting period: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</si>
  <si>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</si>
  <si>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</si>
  <si>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</si>
  <si>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</si>
  <si>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</si>
  <si>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</si>
  <si>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</si>
  <si>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</si>
  <si>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</si>
  <si>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</si>
  <si>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</si>
  <si>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</si>
  <si>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</si>
  <si>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</si>
  <si>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</si>
  <si>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Annual financial statement of the entrepreneur - GFI-POD</t>
  </si>
  <si>
    <t>01.01.2011.</t>
  </si>
  <si>
    <t>31.12.2011.</t>
  </si>
  <si>
    <t>03440494</t>
  </si>
  <si>
    <t>060007090</t>
  </si>
  <si>
    <t>48351740621</t>
  </si>
  <si>
    <t>AD PLASTIK d.d.</t>
  </si>
  <si>
    <t>Solin</t>
  </si>
  <si>
    <t>Matoševa 8</t>
  </si>
  <si>
    <t>adplastik@adplastik.hr</t>
  </si>
  <si>
    <t>www.adplastik.hr</t>
  </si>
  <si>
    <t>Splitsko-dalmatinska</t>
  </si>
  <si>
    <t>2932</t>
  </si>
  <si>
    <t>Marica Jakelić</t>
  </si>
  <si>
    <t>021/206-660</t>
  </si>
  <si>
    <t>021/275-660</t>
  </si>
  <si>
    <t>marica.jakelic@adplastik.hr</t>
  </si>
  <si>
    <t>Katija Klepo</t>
  </si>
  <si>
    <t>in period from 01.01.2011. till 31.12.2011.</t>
  </si>
  <si>
    <t>I. OPERATING TURNOVER (112+113)</t>
  </si>
  <si>
    <t>II. OPERATING CHARGES (115+116+120+124+125+126+129+130)</t>
  </si>
  <si>
    <t xml:space="preserve">    2. Material charges (117 up to 119)</t>
  </si>
  <si>
    <t xml:space="preserve">   3. Staff costs (121 up to 123)</t>
  </si>
  <si>
    <t xml:space="preserve">   6. Impairment (127+128)</t>
  </si>
  <si>
    <t>III. FINANCIAL INCOME (132 up to 136)</t>
  </si>
  <si>
    <t>IV. FINANCIAL CHARGES (138 up to 141)</t>
  </si>
  <si>
    <t>IX.  TOTAL INCOME  (111+131+142 + 144)</t>
  </si>
  <si>
    <t>X.   TOTAL CHARGES  (114+137+143 + 145)</t>
  </si>
  <si>
    <t>XI.  PROFIT OR LOSS BEFORE TAXATION (146-147)</t>
  </si>
  <si>
    <t>XIII. PROFIT OR LOSS FOR THE PERIOD (148-151)</t>
  </si>
  <si>
    <t>B)  FIXED ASSETS (003+010+020+029+033)</t>
  </si>
  <si>
    <t>C)  CURRENT ASSETS (035+043+050+058)</t>
  </si>
  <si>
    <t>E) TOTAL ASSETS (001+002+034+059)</t>
  </si>
  <si>
    <t>A)  CAPITAL AND RESERVES (063+064+065+071+072+075+078)</t>
  </si>
  <si>
    <t>B)  PROVISIONS (080 up to 082)</t>
  </si>
  <si>
    <t>C)  LONG TERM LIABILITIES (084 up to 092)</t>
  </si>
  <si>
    <t>D)  KRATKOROČNE OBVEZE (094 do 105)</t>
  </si>
  <si>
    <t>F) TOTAL LIABILITIES  (062+079+083+093+106)</t>
  </si>
  <si>
    <t>YES</t>
  </si>
  <si>
    <t>Taxpayer: GROUP AD PLASTIK</t>
  </si>
  <si>
    <t>Solin, Hrvatska</t>
  </si>
  <si>
    <t>ZAO PHR</t>
  </si>
  <si>
    <t>Samara, Ruska Federacija</t>
  </si>
  <si>
    <t>103630022193</t>
  </si>
  <si>
    <t>AD PLASTIK d.o.o.</t>
  </si>
  <si>
    <t>Novo Mesto, Slovenija</t>
  </si>
  <si>
    <t>1214985000</t>
  </si>
  <si>
    <t>ZAO ADP LUGA</t>
  </si>
  <si>
    <t>Luga, Ruska Federacija</t>
  </si>
  <si>
    <t>107471000032</t>
  </si>
  <si>
    <t>SG PLASTIK d.o.o.</t>
  </si>
  <si>
    <t>02097974</t>
  </si>
  <si>
    <t>ADP d.o.o.</t>
  </si>
  <si>
    <t>Mladenovac, Srbija</t>
  </si>
  <si>
    <t>20787538</t>
  </si>
  <si>
    <t>as at 31.12.2011.</t>
  </si>
  <si>
    <t>4. Decision of the Supervisory board (proposed) on determining annual financial statements</t>
  </si>
  <si>
    <t>5. Decision on proposed allocation of profit or covering loss</t>
  </si>
  <si>
    <t>1. Audited annual financial statements with Independent Auditors' Report</t>
  </si>
  <si>
    <t>in PDF file</t>
  </si>
  <si>
    <t>2. Management Report</t>
  </si>
  <si>
    <t>3. Statement of the person responsible for the preparation of financial statements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</si>
</sst>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0" fillId="0" borderId="0" xfId="58" applyFont="1" applyAlignment="1">
      <alignment/>
      <protection/>
    </xf>
    <xf numFmtId="0" fontId="4" fillId="0" borderId="16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horizontal="center" vertical="center" wrapText="1"/>
      <protection hidden="1"/>
    </xf>
    <xf numFmtId="0" fontId="4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Border="1" applyAlignment="1" applyProtection="1">
      <alignment horizontal="left"/>
      <protection hidden="1"/>
    </xf>
    <xf numFmtId="0" fontId="4" fillId="0" borderId="0" xfId="58" applyFont="1" applyBorder="1" applyAlignment="1" applyProtection="1">
      <alignment vertical="top"/>
      <protection hidden="1"/>
    </xf>
    <xf numFmtId="0" fontId="4" fillId="0" borderId="0" xfId="58" applyFont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4" fillId="0" borderId="0" xfId="58" applyFont="1" applyFill="1" applyBorder="1" applyAlignment="1" applyProtection="1">
      <alignment/>
      <protection hidden="1"/>
    </xf>
    <xf numFmtId="0" fontId="4" fillId="0" borderId="0" xfId="58" applyFont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horizontal="right" vertical="top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0" xfId="58" applyFont="1" applyBorder="1" applyAlignment="1">
      <alignment/>
      <protection/>
    </xf>
    <xf numFmtId="0" fontId="4" fillId="0" borderId="0" xfId="58" applyFont="1" applyBorder="1" applyAlignment="1" applyProtection="1">
      <alignment horizontal="left" vertical="top"/>
      <protection hidden="1"/>
    </xf>
    <xf numFmtId="0" fontId="4" fillId="0" borderId="17" xfId="58" applyFont="1" applyBorder="1" applyAlignment="1" applyProtection="1">
      <alignment/>
      <protection hidden="1"/>
    </xf>
    <xf numFmtId="0" fontId="10" fillId="0" borderId="0" xfId="63" applyFont="1" applyFill="1" applyBorder="1" applyAlignment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4" fillId="0" borderId="17" xfId="58" applyFont="1" applyBorder="1" applyAlignment="1">
      <alignment/>
      <protection/>
    </xf>
    <xf numFmtId="0" fontId="4" fillId="0" borderId="22" xfId="58" applyFont="1" applyBorder="1" applyAlignment="1">
      <alignment/>
      <protection/>
    </xf>
    <xf numFmtId="0" fontId="4" fillId="0" borderId="23" xfId="58" applyFont="1" applyFill="1" applyBorder="1" applyAlignment="1" applyProtection="1">
      <alignment horizontal="left" vertical="center" wrapText="1"/>
      <protection hidden="1"/>
    </xf>
    <xf numFmtId="0" fontId="4" fillId="0" borderId="16" xfId="58" applyFont="1" applyFill="1" applyBorder="1" applyAlignment="1" applyProtection="1">
      <alignment vertical="center"/>
      <protection hidden="1"/>
    </xf>
    <xf numFmtId="0" fontId="4" fillId="0" borderId="23" xfId="58" applyFont="1" applyBorder="1" applyAlignment="1" applyProtection="1">
      <alignment horizontal="left" vertical="center" wrapText="1"/>
      <protection hidden="1"/>
    </xf>
    <xf numFmtId="0" fontId="4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4" fillId="0" borderId="23" xfId="58" applyFont="1" applyFill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right"/>
      <protection hidden="1"/>
    </xf>
    <xf numFmtId="0" fontId="4" fillId="0" borderId="23" xfId="58" applyFont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right" wrapText="1"/>
      <protection hidden="1"/>
    </xf>
    <xf numFmtId="0" fontId="3" fillId="0" borderId="23" xfId="58" applyFont="1" applyFill="1" applyBorder="1" applyAlignment="1" applyProtection="1">
      <alignment horizontal="right" vertical="center"/>
      <protection hidden="1" locked="0"/>
    </xf>
    <xf numFmtId="0" fontId="4" fillId="0" borderId="23" xfId="58" applyFont="1" applyBorder="1" applyAlignment="1" applyProtection="1">
      <alignment horizontal="left" vertical="top" wrapText="1"/>
      <protection hidden="1"/>
    </xf>
    <xf numFmtId="0" fontId="4" fillId="0" borderId="16" xfId="58" applyFont="1" applyBorder="1" applyAlignment="1">
      <alignment/>
      <protection/>
    </xf>
    <xf numFmtId="0" fontId="4" fillId="0" borderId="16" xfId="58" applyFont="1" applyBorder="1" applyAlignment="1" applyProtection="1">
      <alignment horizontal="right" vertical="top"/>
      <protection hidden="1"/>
    </xf>
    <xf numFmtId="49" fontId="3" fillId="0" borderId="23" xfId="58" applyNumberFormat="1" applyFont="1" applyBorder="1" applyAlignment="1" applyProtection="1">
      <alignment horizontal="center" vertical="center"/>
      <protection hidden="1" locked="0"/>
    </xf>
    <xf numFmtId="0" fontId="4" fillId="0" borderId="16" xfId="58" applyFont="1" applyBorder="1" applyAlignment="1" applyProtection="1">
      <alignment horizontal="left" vertical="top"/>
      <protection hidden="1"/>
    </xf>
    <xf numFmtId="0" fontId="4" fillId="0" borderId="23" xfId="58" applyFont="1" applyBorder="1" applyAlignment="1" applyProtection="1">
      <alignment horizontal="left"/>
      <protection hidden="1"/>
    </xf>
    <xf numFmtId="0" fontId="4" fillId="0" borderId="22" xfId="58" applyFont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left"/>
      <protection hidden="1"/>
    </xf>
    <xf numFmtId="0" fontId="4" fillId="0" borderId="23" xfId="58" applyFont="1" applyFill="1" applyBorder="1" applyAlignment="1" applyProtection="1">
      <alignment vertical="center"/>
      <protection hidden="1"/>
    </xf>
    <xf numFmtId="0" fontId="13" fillId="0" borderId="23" xfId="63" applyFont="1" applyFill="1" applyBorder="1" applyAlignment="1" applyProtection="1">
      <alignment vertical="center"/>
      <protection hidden="1"/>
    </xf>
    <xf numFmtId="0" fontId="3" fillId="0" borderId="16" xfId="58" applyFont="1" applyBorder="1" applyAlignment="1" applyProtection="1">
      <alignment vertical="center"/>
      <protection hidden="1"/>
    </xf>
    <xf numFmtId="0" fontId="4" fillId="0" borderId="24" xfId="58" applyFont="1" applyFill="1" applyBorder="1" applyAlignment="1" applyProtection="1">
      <alignment horizontal="right" vertical="top" wrapText="1"/>
      <protection hidden="1"/>
    </xf>
    <xf numFmtId="0" fontId="4" fillId="0" borderId="25" xfId="58" applyFont="1" applyFill="1" applyBorder="1" applyAlignment="1" applyProtection="1">
      <alignment horizontal="right" vertical="top" wrapText="1"/>
      <protection hidden="1"/>
    </xf>
    <xf numFmtId="0" fontId="4" fillId="0" borderId="25" xfId="58" applyFont="1" applyFill="1" applyBorder="1" applyAlignment="1" applyProtection="1">
      <alignment/>
      <protection hidden="1"/>
    </xf>
    <xf numFmtId="0" fontId="4" fillId="0" borderId="26" xfId="58" applyFont="1" applyFill="1" applyBorder="1" applyAlignment="1" applyProtection="1">
      <alignment/>
      <protection hidden="1"/>
    </xf>
    <xf numFmtId="14" fontId="3" fillId="0" borderId="20" xfId="58" applyNumberFormat="1" applyFont="1" applyFill="1" applyBorder="1" applyAlignment="1" applyProtection="1">
      <alignment horizontal="center" vertical="center"/>
      <protection hidden="1" locked="0"/>
    </xf>
    <xf numFmtId="1" fontId="3" fillId="0" borderId="19" xfId="58" applyNumberFormat="1" applyFont="1" applyFill="1" applyBorder="1" applyAlignment="1" applyProtection="1">
      <alignment horizontal="center" vertical="center"/>
      <protection hidden="1" locked="0"/>
    </xf>
    <xf numFmtId="3" fontId="3" fillId="0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19" xfId="58" applyFont="1" applyFill="1" applyBorder="1" applyAlignment="1" applyProtection="1">
      <alignment horizontal="center" vertical="center"/>
      <protection hidden="1" locked="0"/>
    </xf>
    <xf numFmtId="49" fontId="3" fillId="0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Fill="1" applyBorder="1" applyAlignment="1">
      <alignment/>
      <protection/>
    </xf>
    <xf numFmtId="49" fontId="3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0" xfId="58" applyFont="1" applyAlignment="1" applyProtection="1">
      <alignment wrapText="1"/>
      <protection hidden="1"/>
    </xf>
    <xf numFmtId="0" fontId="4" fillId="0" borderId="0" xfId="58" applyFont="1" applyAlignment="1" applyProtection="1">
      <alignment/>
      <protection hidden="1"/>
    </xf>
    <xf numFmtId="0" fontId="4" fillId="0" borderId="0" xfId="58" applyFont="1" applyBorder="1" applyAlignment="1" applyProtection="1">
      <alignment horizontal="left"/>
      <protection hidden="1"/>
    </xf>
    <xf numFmtId="0" fontId="4" fillId="0" borderId="0" xfId="58" applyFont="1" applyFill="1" applyBorder="1" applyAlignment="1" applyProtection="1">
      <alignment/>
      <protection hidden="1"/>
    </xf>
    <xf numFmtId="0" fontId="4" fillId="0" borderId="0" xfId="58" applyFont="1" applyBorder="1" applyAlignment="1" applyProtection="1">
      <alignment vertical="top"/>
      <protection hidden="1"/>
    </xf>
    <xf numFmtId="0" fontId="4" fillId="0" borderId="23" xfId="58" applyFont="1" applyBorder="1" applyAlignment="1" applyProtection="1">
      <alignment/>
      <protection hidden="1"/>
    </xf>
    <xf numFmtId="0" fontId="4" fillId="0" borderId="0" xfId="58" applyFont="1" applyBorder="1" applyAlignment="1" applyProtection="1">
      <alignment horizontal="right"/>
      <protection hidden="1"/>
    </xf>
    <xf numFmtId="0" fontId="4" fillId="0" borderId="0" xfId="58" applyFont="1" applyFill="1" applyBorder="1" applyAlignment="1" applyProtection="1">
      <alignment vertical="top"/>
      <protection hidden="1"/>
    </xf>
    <xf numFmtId="0" fontId="6" fillId="0" borderId="21" xfId="0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33" borderId="14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4" fillId="0" borderId="16" xfId="58" applyFont="1" applyBorder="1" applyAlignment="1" applyProtection="1">
      <alignment horizontal="right"/>
      <protection hidden="1"/>
    </xf>
    <xf numFmtId="0" fontId="4" fillId="0" borderId="23" xfId="58" applyFont="1" applyBorder="1" applyAlignment="1" applyProtection="1">
      <alignment horizontal="left" vertical="top" indent="2"/>
      <protection hidden="1"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23" xfId="58" applyFont="1" applyBorder="1" applyAlignment="1" applyProtection="1">
      <alignment horizontal="left" vertical="top" wrapText="1" indent="2"/>
      <protection hidden="1"/>
    </xf>
    <xf numFmtId="0" fontId="4" fillId="0" borderId="16" xfId="58" applyFont="1" applyBorder="1" applyAlignment="1" applyProtection="1">
      <alignment horizontal="right" vertical="top"/>
      <protection hidden="1"/>
    </xf>
    <xf numFmtId="0" fontId="4" fillId="0" borderId="0" xfId="58" applyFont="1" applyBorder="1" applyAlignment="1" applyProtection="1">
      <alignment horizontal="right" vertical="top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7" xfId="0" applyNumberFormat="1" applyFont="1" applyFill="1" applyBorder="1" applyAlignment="1" applyProtection="1">
      <alignment vertical="center"/>
      <protection hidden="1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0" fontId="13" fillId="0" borderId="0" xfId="58" applyFont="1" applyBorder="1" applyAlignment="1" applyProtection="1">
      <alignment/>
      <protection hidden="1"/>
    </xf>
    <xf numFmtId="0" fontId="9" fillId="0" borderId="0" xfId="58" applyFont="1" applyAlignment="1">
      <alignment/>
      <protection/>
    </xf>
    <xf numFmtId="0" fontId="13" fillId="0" borderId="0" xfId="58" applyFont="1" applyAlignment="1" applyProtection="1">
      <alignment/>
      <protection hidden="1"/>
    </xf>
    <xf numFmtId="0" fontId="3" fillId="0" borderId="16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23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3" xfId="58" applyFont="1" applyBorder="1" applyAlignment="1" applyProtection="1">
      <alignment horizontal="center" vertical="center" wrapText="1"/>
      <protection hidden="1"/>
    </xf>
    <xf numFmtId="0" fontId="4" fillId="0" borderId="16" xfId="58" applyFont="1" applyBorder="1" applyAlignment="1" applyProtection="1">
      <alignment horizontal="right" vertical="center"/>
      <protection hidden="1"/>
    </xf>
    <xf numFmtId="0" fontId="4" fillId="0" borderId="23" xfId="58" applyFont="1" applyBorder="1" applyAlignment="1" applyProtection="1">
      <alignment horizontal="right"/>
      <protection hidden="1"/>
    </xf>
    <xf numFmtId="49" fontId="3" fillId="0" borderId="24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26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8" applyFont="1" applyBorder="1" applyAlignment="1" applyProtection="1">
      <alignment horizontal="right" vertical="center" wrapText="1"/>
      <protection hidden="1"/>
    </xf>
    <xf numFmtId="0" fontId="2" fillId="0" borderId="23" xfId="58" applyFont="1" applyBorder="1" applyAlignment="1" applyProtection="1">
      <alignment horizontal="right" wrapText="1"/>
      <protection hidden="1"/>
    </xf>
    <xf numFmtId="0" fontId="4" fillId="0" borderId="0" xfId="58" applyFont="1" applyAlignment="1" applyProtection="1">
      <alignment wrapText="1"/>
      <protection hidden="1"/>
    </xf>
    <xf numFmtId="0" fontId="3" fillId="0" borderId="24" xfId="58" applyFont="1" applyFill="1" applyBorder="1" applyAlignment="1" applyProtection="1">
      <alignment horizontal="left" vertical="center"/>
      <protection hidden="1" locked="0"/>
    </xf>
    <xf numFmtId="0" fontId="4" fillId="0" borderId="25" xfId="58" applyFont="1" applyFill="1" applyBorder="1" applyAlignment="1">
      <alignment horizontal="left" vertical="center"/>
      <protection/>
    </xf>
    <xf numFmtId="0" fontId="4" fillId="0" borderId="26" xfId="58" applyFont="1" applyFill="1" applyBorder="1" applyAlignment="1">
      <alignment horizontal="left" vertical="center"/>
      <protection/>
    </xf>
    <xf numFmtId="1" fontId="3" fillId="0" borderId="24" xfId="58" applyNumberFormat="1" applyFont="1" applyFill="1" applyBorder="1" applyAlignment="1" applyProtection="1">
      <alignment horizontal="center" vertical="center"/>
      <protection hidden="1" locked="0"/>
    </xf>
    <xf numFmtId="1" fontId="3" fillId="0" borderId="26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16" xfId="58" applyFont="1" applyBorder="1" applyAlignment="1" applyProtection="1">
      <alignment horizontal="right" vertical="center" wrapText="1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16" xfId="58" applyFont="1" applyBorder="1" applyAlignment="1" applyProtection="1">
      <alignment horizontal="right" wrapText="1"/>
      <protection hidden="1"/>
    </xf>
    <xf numFmtId="0" fontId="5" fillId="0" borderId="24" xfId="52" applyFont="1" applyFill="1" applyBorder="1" applyAlignment="1" applyProtection="1">
      <alignment/>
      <protection hidden="1" locked="0"/>
    </xf>
    <xf numFmtId="0" fontId="3" fillId="0" borderId="25" xfId="58" applyFont="1" applyFill="1" applyBorder="1" applyAlignment="1" applyProtection="1">
      <alignment/>
      <protection hidden="1" locked="0"/>
    </xf>
    <xf numFmtId="0" fontId="3" fillId="0" borderId="26" xfId="58" applyFont="1" applyFill="1" applyBorder="1" applyAlignment="1" applyProtection="1">
      <alignment/>
      <protection hidden="1" locked="0"/>
    </xf>
    <xf numFmtId="0" fontId="4" fillId="0" borderId="0" xfId="58" applyFont="1" applyBorder="1" applyAlignment="1" applyProtection="1">
      <alignment horizontal="right" vertical="center"/>
      <protection hidden="1"/>
    </xf>
    <xf numFmtId="0" fontId="4" fillId="0" borderId="16" xfId="58" applyFont="1" applyBorder="1" applyAlignment="1" applyProtection="1">
      <alignment horizontal="center" vertical="center"/>
      <protection hidden="1"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23" xfId="58" applyFont="1" applyBorder="1" applyAlignment="1">
      <alignment horizontal="center"/>
      <protection/>
    </xf>
    <xf numFmtId="0" fontId="4" fillId="0" borderId="25" xfId="58" applyFont="1" applyFill="1" applyBorder="1" applyAlignment="1">
      <alignment horizontal="left"/>
      <protection/>
    </xf>
    <xf numFmtId="0" fontId="4" fillId="0" borderId="26" xfId="58" applyFont="1" applyFill="1" applyBorder="1" applyAlignment="1">
      <alignment horizontal="left"/>
      <protection/>
    </xf>
    <xf numFmtId="0" fontId="4" fillId="0" borderId="16" xfId="58" applyFont="1" applyBorder="1" applyAlignment="1" applyProtection="1">
      <alignment horizontal="right" vertical="center"/>
      <protection hidden="1"/>
    </xf>
    <xf numFmtId="0" fontId="4" fillId="0" borderId="0" xfId="58" applyFont="1" applyBorder="1" applyAlignment="1" applyProtection="1">
      <alignment horizontal="right"/>
      <protection hidden="1"/>
    </xf>
    <xf numFmtId="0" fontId="4" fillId="0" borderId="0" xfId="58" applyFont="1" applyBorder="1" applyAlignment="1" applyProtection="1">
      <alignment horizontal="right" vertical="center" wrapText="1"/>
      <protection hidden="1"/>
    </xf>
    <xf numFmtId="0" fontId="3" fillId="0" borderId="24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26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25" xfId="58" applyFont="1" applyFill="1" applyBorder="1" applyAlignment="1">
      <alignment/>
      <protection/>
    </xf>
    <xf numFmtId="0" fontId="4" fillId="0" borderId="26" xfId="58" applyFont="1" applyFill="1" applyBorder="1" applyAlignment="1">
      <alignment/>
      <protection/>
    </xf>
    <xf numFmtId="0" fontId="4" fillId="0" borderId="25" xfId="58" applyFont="1" applyFill="1" applyBorder="1" applyAlignment="1">
      <alignment/>
      <protection/>
    </xf>
    <xf numFmtId="0" fontId="4" fillId="0" borderId="26" xfId="58" applyFont="1" applyFill="1" applyBorder="1" applyAlignment="1">
      <alignment/>
      <protection/>
    </xf>
    <xf numFmtId="0" fontId="10" fillId="0" borderId="28" xfId="58" applyFont="1" applyBorder="1" applyAlignment="1">
      <alignment wrapText="1"/>
      <protection/>
    </xf>
    <xf numFmtId="0" fontId="10" fillId="0" borderId="17" xfId="58" applyFont="1" applyBorder="1" applyAlignment="1">
      <alignment/>
      <protection/>
    </xf>
    <xf numFmtId="0" fontId="4" fillId="0" borderId="17" xfId="58" applyFont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17" xfId="58" applyFont="1" applyBorder="1" applyAlignment="1" applyProtection="1">
      <alignment horizontal="center"/>
      <protection hidden="1"/>
    </xf>
    <xf numFmtId="0" fontId="3" fillId="0" borderId="25" xfId="58" applyFont="1" applyFill="1" applyBorder="1" applyAlignment="1" applyProtection="1">
      <alignment horizontal="left" vertical="center"/>
      <protection hidden="1" locked="0"/>
    </xf>
    <xf numFmtId="0" fontId="3" fillId="0" borderId="26" xfId="58" applyFont="1" applyFill="1" applyBorder="1" applyAlignment="1" applyProtection="1">
      <alignment horizontal="left" vertical="center"/>
      <protection hidden="1" locked="0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23" xfId="58" applyFont="1" applyBorder="1" applyAlignment="1" applyProtection="1">
      <alignment horizontal="right" wrapText="1"/>
      <protection hidden="1"/>
    </xf>
    <xf numFmtId="49" fontId="3" fillId="0" borderId="24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5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6" xfId="58" applyNumberFormat="1" applyFont="1" applyFill="1" applyBorder="1" applyAlignment="1" applyProtection="1">
      <alignment horizontal="left" vertical="center"/>
      <protection hidden="1" locked="0"/>
    </xf>
    <xf numFmtId="0" fontId="13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Border="1" applyAlignment="1" applyProtection="1">
      <alignment horizontal="left" wrapText="1"/>
      <protection hidden="1"/>
    </xf>
    <xf numFmtId="0" fontId="4" fillId="0" borderId="25" xfId="58" applyFont="1" applyFill="1" applyBorder="1" applyAlignment="1" applyProtection="1">
      <alignment horizontal="center" vertical="top"/>
      <protection hidden="1"/>
    </xf>
    <xf numFmtId="0" fontId="4" fillId="0" borderId="25" xfId="58" applyFont="1" applyFill="1" applyBorder="1" applyAlignment="1" applyProtection="1">
      <alignment horizontal="center"/>
      <protection hidden="1"/>
    </xf>
    <xf numFmtId="49" fontId="5" fillId="0" borderId="24" xfId="52" applyNumberFormat="1" applyFont="1" applyFill="1" applyBorder="1" applyAlignment="1" applyProtection="1">
      <alignment horizontal="left" vertical="center"/>
      <protection hidden="1" locked="0"/>
    </xf>
    <xf numFmtId="49" fontId="17" fillId="0" borderId="25" xfId="58" applyNumberFormat="1" applyFont="1" applyFill="1" applyBorder="1" applyAlignment="1" applyProtection="1">
      <alignment horizontal="left" vertical="center"/>
      <protection hidden="1" locked="0"/>
    </xf>
    <xf numFmtId="49" fontId="17" fillId="0" borderId="26" xfId="58" applyNumberFormat="1" applyFont="1" applyFill="1" applyBorder="1" applyAlignment="1" applyProtection="1">
      <alignment horizontal="left" vertical="center"/>
      <protection hidden="1" locked="0"/>
    </xf>
    <xf numFmtId="0" fontId="4" fillId="0" borderId="26" xfId="58" applyFont="1" applyFill="1" applyBorder="1" applyAlignment="1">
      <alignment horizontal="left" vertical="center"/>
      <protection/>
    </xf>
    <xf numFmtId="0" fontId="14" fillId="0" borderId="0" xfId="63" applyFont="1" applyBorder="1" applyAlignment="1" applyProtection="1">
      <alignment horizontal="left"/>
      <protection hidden="1"/>
    </xf>
    <xf numFmtId="0" fontId="15" fillId="0" borderId="0" xfId="63" applyFont="1" applyBorder="1" applyAlignment="1">
      <alignment/>
      <protection/>
    </xf>
    <xf numFmtId="0" fontId="4" fillId="0" borderId="29" xfId="58" applyFont="1" applyBorder="1" applyAlignment="1" applyProtection="1">
      <alignment horizontal="center" vertical="top"/>
      <protection hidden="1"/>
    </xf>
    <xf numFmtId="0" fontId="4" fillId="0" borderId="29" xfId="58" applyFont="1" applyBorder="1" applyAlignment="1">
      <alignment horizontal="center"/>
      <protection/>
    </xf>
    <xf numFmtId="0" fontId="4" fillId="0" borderId="30" xfId="58" applyFont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2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plastik@adplastik.hr" TargetMode="External" /><Relationship Id="rId2" Type="http://schemas.openxmlformats.org/officeDocument/2006/relationships/hyperlink" Target="http://www.adplastik.hr/" TargetMode="External" /><Relationship Id="rId3" Type="http://schemas.openxmlformats.org/officeDocument/2006/relationships/hyperlink" Target="mailto:marica.jakelic@adplast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="110" zoomScaleSheetLayoutView="110" zoomScalePageLayoutView="0" workbookViewId="0" topLeftCell="B49">
      <selection activeCell="D78" sqref="D78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4" width="9.140625" style="10" customWidth="1"/>
    <col min="5" max="5" width="10.7109375" style="10" customWidth="1"/>
    <col min="6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9" ht="15.75">
      <c r="A1" s="173" t="s">
        <v>238</v>
      </c>
      <c r="B1" s="174"/>
      <c r="C1" s="174"/>
      <c r="D1" s="64"/>
      <c r="E1" s="64"/>
      <c r="F1" s="64"/>
      <c r="G1" s="64"/>
      <c r="H1" s="64"/>
      <c r="I1" s="65"/>
    </row>
    <row r="2" spans="1:9" ht="12.75">
      <c r="A2" s="127" t="s">
        <v>239</v>
      </c>
      <c r="B2" s="128"/>
      <c r="C2" s="128"/>
      <c r="D2" s="129"/>
      <c r="E2" s="91" t="s">
        <v>256</v>
      </c>
      <c r="F2" s="11"/>
      <c r="G2" s="12" t="s">
        <v>214</v>
      </c>
      <c r="H2" s="91" t="s">
        <v>257</v>
      </c>
      <c r="I2" s="66"/>
    </row>
    <row r="3" spans="1:9" ht="12.75">
      <c r="A3" s="67"/>
      <c r="B3" s="13"/>
      <c r="C3" s="13"/>
      <c r="D3" s="13"/>
      <c r="E3" s="14"/>
      <c r="F3" s="14"/>
      <c r="G3" s="13"/>
      <c r="H3" s="13"/>
      <c r="I3" s="68"/>
    </row>
    <row r="4" spans="1:9" ht="15">
      <c r="A4" s="130" t="s">
        <v>255</v>
      </c>
      <c r="B4" s="131"/>
      <c r="C4" s="131"/>
      <c r="D4" s="131"/>
      <c r="E4" s="131"/>
      <c r="F4" s="131"/>
      <c r="G4" s="131"/>
      <c r="H4" s="131"/>
      <c r="I4" s="132"/>
    </row>
    <row r="5" spans="1:9" ht="12.75">
      <c r="A5" s="69"/>
      <c r="B5" s="15"/>
      <c r="C5" s="15"/>
      <c r="D5" s="15"/>
      <c r="E5" s="16"/>
      <c r="F5" s="70"/>
      <c r="G5" s="17"/>
      <c r="H5" s="18"/>
      <c r="I5" s="71"/>
    </row>
    <row r="6" spans="1:9" ht="12.75">
      <c r="A6" s="133" t="s">
        <v>240</v>
      </c>
      <c r="B6" s="134"/>
      <c r="C6" s="135" t="s">
        <v>258</v>
      </c>
      <c r="D6" s="136"/>
      <c r="E6" s="139"/>
      <c r="F6" s="139"/>
      <c r="G6" s="139"/>
      <c r="H6" s="139"/>
      <c r="I6" s="101"/>
    </row>
    <row r="7" spans="1:9" ht="12.75">
      <c r="A7" s="72"/>
      <c r="B7" s="21"/>
      <c r="C7" s="23"/>
      <c r="D7" s="23"/>
      <c r="E7" s="139"/>
      <c r="F7" s="139"/>
      <c r="G7" s="139"/>
      <c r="H7" s="139"/>
      <c r="I7" s="101"/>
    </row>
    <row r="8" spans="1:9" ht="12.75">
      <c r="A8" s="137" t="s">
        <v>241</v>
      </c>
      <c r="B8" s="138"/>
      <c r="C8" s="135" t="s">
        <v>259</v>
      </c>
      <c r="D8" s="136"/>
      <c r="E8" s="139"/>
      <c r="F8" s="139"/>
      <c r="G8" s="139"/>
      <c r="H8" s="139"/>
      <c r="I8" s="102"/>
    </row>
    <row r="9" spans="1:9" ht="12.75">
      <c r="A9" s="74"/>
      <c r="B9" s="39"/>
      <c r="C9" s="103"/>
      <c r="D9" s="104"/>
      <c r="E9" s="15"/>
      <c r="F9" s="15"/>
      <c r="G9" s="15"/>
      <c r="H9" s="15"/>
      <c r="I9" s="15"/>
    </row>
    <row r="10" spans="1:9" ht="12.75">
      <c r="A10" s="145" t="s">
        <v>242</v>
      </c>
      <c r="B10" s="146"/>
      <c r="C10" s="135" t="s">
        <v>260</v>
      </c>
      <c r="D10" s="136"/>
      <c r="E10" s="15"/>
      <c r="F10" s="15"/>
      <c r="G10" s="15"/>
      <c r="H10" s="15"/>
      <c r="I10" s="15"/>
    </row>
    <row r="11" spans="1:9" ht="13.5" customHeight="1">
      <c r="A11" s="147"/>
      <c r="B11" s="146"/>
      <c r="C11" s="15"/>
      <c r="D11" s="15"/>
      <c r="E11" s="15"/>
      <c r="F11" s="15"/>
      <c r="G11" s="15"/>
      <c r="H11" s="15"/>
      <c r="I11" s="15"/>
    </row>
    <row r="12" spans="1:9" ht="12.75">
      <c r="A12" s="133" t="s">
        <v>243</v>
      </c>
      <c r="B12" s="134"/>
      <c r="C12" s="140" t="s">
        <v>261</v>
      </c>
      <c r="D12" s="141"/>
      <c r="E12" s="141"/>
      <c r="F12" s="141"/>
      <c r="G12" s="141"/>
      <c r="H12" s="141"/>
      <c r="I12" s="142"/>
    </row>
    <row r="13" spans="1:9" ht="12.75">
      <c r="A13" s="72"/>
      <c r="B13" s="21"/>
      <c r="C13" s="105"/>
      <c r="D13" s="23"/>
      <c r="E13" s="23"/>
      <c r="F13" s="23"/>
      <c r="G13" s="23"/>
      <c r="H13" s="23"/>
      <c r="I13" s="106"/>
    </row>
    <row r="14" spans="1:9" ht="12.75">
      <c r="A14" s="133" t="s">
        <v>226</v>
      </c>
      <c r="B14" s="134"/>
      <c r="C14" s="143">
        <v>21210</v>
      </c>
      <c r="D14" s="144"/>
      <c r="E14" s="23"/>
      <c r="F14" s="140" t="s">
        <v>262</v>
      </c>
      <c r="G14" s="141"/>
      <c r="H14" s="141"/>
      <c r="I14" s="142"/>
    </row>
    <row r="15" spans="1:9" ht="13.5" customHeight="1">
      <c r="A15" s="72"/>
      <c r="B15" s="21"/>
      <c r="C15" s="15"/>
      <c r="D15" s="15"/>
      <c r="E15" s="15"/>
      <c r="F15" s="15"/>
      <c r="G15" s="15"/>
      <c r="H15" s="15"/>
      <c r="I15" s="73"/>
    </row>
    <row r="16" spans="1:9" ht="12.75">
      <c r="A16" s="133" t="s">
        <v>244</v>
      </c>
      <c r="B16" s="134"/>
      <c r="C16" s="140" t="s">
        <v>263</v>
      </c>
      <c r="D16" s="141"/>
      <c r="E16" s="141"/>
      <c r="F16" s="141"/>
      <c r="G16" s="141"/>
      <c r="H16" s="141"/>
      <c r="I16" s="142"/>
    </row>
    <row r="17" spans="1:9" ht="13.5" customHeight="1">
      <c r="A17" s="72"/>
      <c r="B17" s="21"/>
      <c r="C17" s="23"/>
      <c r="D17" s="23"/>
      <c r="E17" s="23"/>
      <c r="F17" s="23"/>
      <c r="G17" s="23"/>
      <c r="H17" s="23"/>
      <c r="I17" s="106"/>
    </row>
    <row r="18" spans="1:9" ht="12.75">
      <c r="A18" s="133" t="s">
        <v>232</v>
      </c>
      <c r="B18" s="134"/>
      <c r="C18" s="148" t="s">
        <v>264</v>
      </c>
      <c r="D18" s="149"/>
      <c r="E18" s="149"/>
      <c r="F18" s="149"/>
      <c r="G18" s="149"/>
      <c r="H18" s="149"/>
      <c r="I18" s="150"/>
    </row>
    <row r="19" spans="1:9" ht="13.5" customHeight="1">
      <c r="A19" s="72"/>
      <c r="B19" s="21"/>
      <c r="C19" s="105"/>
      <c r="D19" s="23"/>
      <c r="E19" s="23"/>
      <c r="F19" s="23"/>
      <c r="G19" s="23"/>
      <c r="H19" s="23"/>
      <c r="I19" s="106"/>
    </row>
    <row r="20" spans="1:9" ht="12.75">
      <c r="A20" s="133" t="s">
        <v>245</v>
      </c>
      <c r="B20" s="134"/>
      <c r="C20" s="148" t="s">
        <v>265</v>
      </c>
      <c r="D20" s="149"/>
      <c r="E20" s="149"/>
      <c r="F20" s="149"/>
      <c r="G20" s="149"/>
      <c r="H20" s="149"/>
      <c r="I20" s="150"/>
    </row>
    <row r="21" spans="1:9" ht="12.75">
      <c r="A21" s="72"/>
      <c r="B21" s="21"/>
      <c r="C21" s="105"/>
      <c r="D21" s="23"/>
      <c r="E21" s="23"/>
      <c r="F21" s="23"/>
      <c r="G21" s="23"/>
      <c r="H21" s="23"/>
      <c r="I21" s="106"/>
    </row>
    <row r="22" spans="1:9" ht="12.75">
      <c r="A22" s="145" t="s">
        <v>248</v>
      </c>
      <c r="B22" s="163"/>
      <c r="C22" s="92">
        <v>406</v>
      </c>
      <c r="D22" s="140" t="s">
        <v>262</v>
      </c>
      <c r="E22" s="159"/>
      <c r="F22" s="160"/>
      <c r="G22" s="161"/>
      <c r="H22" s="162"/>
      <c r="I22" s="75"/>
    </row>
    <row r="23" spans="1:9" ht="20.25" customHeight="1">
      <c r="A23" s="145"/>
      <c r="B23" s="163"/>
      <c r="C23" s="15"/>
      <c r="D23" s="23"/>
      <c r="E23" s="23"/>
      <c r="F23" s="23"/>
      <c r="G23" s="23"/>
      <c r="H23" s="15"/>
      <c r="I23" s="73"/>
    </row>
    <row r="24" spans="1:9" ht="12.75" customHeight="1">
      <c r="A24" s="133" t="s">
        <v>247</v>
      </c>
      <c r="B24" s="134"/>
      <c r="C24" s="92">
        <v>17</v>
      </c>
      <c r="D24" s="140" t="s">
        <v>266</v>
      </c>
      <c r="E24" s="159"/>
      <c r="F24" s="159"/>
      <c r="G24" s="160"/>
      <c r="H24" s="40" t="s">
        <v>249</v>
      </c>
      <c r="I24" s="93">
        <v>2489</v>
      </c>
    </row>
    <row r="25" spans="1:9" ht="12.75">
      <c r="A25" s="72"/>
      <c r="B25" s="21"/>
      <c r="C25" s="15"/>
      <c r="D25" s="23"/>
      <c r="E25" s="23"/>
      <c r="F25" s="23"/>
      <c r="G25" s="21"/>
      <c r="H25" s="21" t="s">
        <v>227</v>
      </c>
      <c r="I25" s="108"/>
    </row>
    <row r="26" spans="1:9" ht="12.75">
      <c r="A26" s="133" t="s">
        <v>246</v>
      </c>
      <c r="B26" s="134"/>
      <c r="C26" s="94" t="s">
        <v>293</v>
      </c>
      <c r="D26" s="24"/>
      <c r="E26" s="30"/>
      <c r="F26" s="23"/>
      <c r="G26" s="151" t="s">
        <v>228</v>
      </c>
      <c r="H26" s="134"/>
      <c r="I26" s="95" t="s">
        <v>267</v>
      </c>
    </row>
    <row r="27" spans="1:9" ht="19.5" customHeight="1">
      <c r="A27" s="72"/>
      <c r="B27" s="21"/>
      <c r="C27" s="15"/>
      <c r="D27" s="23"/>
      <c r="E27" s="23"/>
      <c r="F27" s="23"/>
      <c r="G27" s="23"/>
      <c r="H27" s="15"/>
      <c r="I27" s="76"/>
    </row>
    <row r="28" spans="1:9" ht="12.75">
      <c r="A28" s="152" t="s">
        <v>229</v>
      </c>
      <c r="B28" s="153"/>
      <c r="C28" s="154"/>
      <c r="D28" s="154"/>
      <c r="E28" s="155" t="s">
        <v>230</v>
      </c>
      <c r="F28" s="156"/>
      <c r="G28" s="156"/>
      <c r="H28" s="157" t="s">
        <v>250</v>
      </c>
      <c r="I28" s="158"/>
    </row>
    <row r="29" spans="1:9" ht="12.75">
      <c r="A29" s="77"/>
      <c r="B29" s="30"/>
      <c r="C29" s="30"/>
      <c r="D29" s="25"/>
      <c r="E29" s="15"/>
      <c r="F29" s="15"/>
      <c r="G29" s="15"/>
      <c r="H29" s="26"/>
      <c r="I29" s="76"/>
    </row>
    <row r="30" spans="1:9" ht="12.75">
      <c r="A30" s="164" t="s">
        <v>261</v>
      </c>
      <c r="B30" s="165"/>
      <c r="C30" s="165"/>
      <c r="D30" s="166"/>
      <c r="E30" s="164" t="s">
        <v>295</v>
      </c>
      <c r="F30" s="165"/>
      <c r="G30" s="166"/>
      <c r="H30" s="135" t="s">
        <v>258</v>
      </c>
      <c r="I30" s="136"/>
    </row>
    <row r="31" spans="1:9" ht="12.75">
      <c r="A31" s="114"/>
      <c r="B31" s="107"/>
      <c r="C31" s="105"/>
      <c r="D31" s="167"/>
      <c r="E31" s="167"/>
      <c r="F31" s="167"/>
      <c r="G31" s="168"/>
      <c r="H31" s="23"/>
      <c r="I31" s="115"/>
    </row>
    <row r="32" spans="1:9" ht="12.75">
      <c r="A32" s="164" t="s">
        <v>296</v>
      </c>
      <c r="B32" s="169"/>
      <c r="C32" s="169"/>
      <c r="D32" s="170"/>
      <c r="E32" s="164" t="s">
        <v>297</v>
      </c>
      <c r="F32" s="169"/>
      <c r="G32" s="169"/>
      <c r="H32" s="135" t="s">
        <v>298</v>
      </c>
      <c r="I32" s="136"/>
    </row>
    <row r="33" spans="1:9" ht="12.75">
      <c r="A33" s="114"/>
      <c r="B33" s="107"/>
      <c r="C33" s="105"/>
      <c r="D33" s="116"/>
      <c r="E33" s="116"/>
      <c r="F33" s="116"/>
      <c r="G33" s="117"/>
      <c r="H33" s="23"/>
      <c r="I33" s="118"/>
    </row>
    <row r="34" spans="1:9" ht="12.75">
      <c r="A34" s="164" t="s">
        <v>299</v>
      </c>
      <c r="B34" s="169"/>
      <c r="C34" s="169"/>
      <c r="D34" s="170"/>
      <c r="E34" s="164" t="s">
        <v>300</v>
      </c>
      <c r="F34" s="169"/>
      <c r="G34" s="169"/>
      <c r="H34" s="135" t="s">
        <v>301</v>
      </c>
      <c r="I34" s="136"/>
    </row>
    <row r="35" spans="1:9" ht="12.75">
      <c r="A35" s="114"/>
      <c r="B35" s="107"/>
      <c r="C35" s="105"/>
      <c r="D35" s="116"/>
      <c r="E35" s="116"/>
      <c r="F35" s="116"/>
      <c r="G35" s="117"/>
      <c r="H35" s="23"/>
      <c r="I35" s="118"/>
    </row>
    <row r="36" spans="1:9" ht="12.75">
      <c r="A36" s="164" t="s">
        <v>302</v>
      </c>
      <c r="B36" s="169"/>
      <c r="C36" s="169"/>
      <c r="D36" s="170"/>
      <c r="E36" s="164" t="s">
        <v>303</v>
      </c>
      <c r="F36" s="169"/>
      <c r="G36" s="169"/>
      <c r="H36" s="135" t="s">
        <v>304</v>
      </c>
      <c r="I36" s="136"/>
    </row>
    <row r="37" spans="1:9" ht="12.75">
      <c r="A37" s="119"/>
      <c r="B37" s="120"/>
      <c r="C37" s="181"/>
      <c r="D37" s="182"/>
      <c r="E37" s="23"/>
      <c r="F37" s="181"/>
      <c r="G37" s="182"/>
      <c r="H37" s="23"/>
      <c r="I37" s="106"/>
    </row>
    <row r="38" spans="1:9" ht="12.75">
      <c r="A38" s="164" t="s">
        <v>305</v>
      </c>
      <c r="B38" s="169"/>
      <c r="C38" s="169"/>
      <c r="D38" s="170"/>
      <c r="E38" s="164" t="s">
        <v>295</v>
      </c>
      <c r="F38" s="169"/>
      <c r="G38" s="169"/>
      <c r="H38" s="135" t="s">
        <v>306</v>
      </c>
      <c r="I38" s="136"/>
    </row>
    <row r="39" spans="1:9" ht="12.75">
      <c r="A39" s="27"/>
      <c r="B39" s="27"/>
      <c r="C39" s="28"/>
      <c r="D39" s="29"/>
      <c r="E39" s="15"/>
      <c r="F39" s="28"/>
      <c r="G39" s="29"/>
      <c r="H39" s="15"/>
      <c r="I39" s="15"/>
    </row>
    <row r="40" spans="1:9" ht="12.75">
      <c r="A40" s="164" t="s">
        <v>307</v>
      </c>
      <c r="B40" s="171"/>
      <c r="C40" s="171"/>
      <c r="D40" s="172"/>
      <c r="E40" s="164" t="s">
        <v>308</v>
      </c>
      <c r="F40" s="171"/>
      <c r="G40" s="171"/>
      <c r="H40" s="135" t="s">
        <v>309</v>
      </c>
      <c r="I40" s="136"/>
    </row>
    <row r="41" spans="1:9" ht="12.75">
      <c r="A41" s="96"/>
      <c r="B41" s="30"/>
      <c r="C41" s="30"/>
      <c r="D41" s="30"/>
      <c r="E41" s="22"/>
      <c r="F41" s="97"/>
      <c r="G41" s="97"/>
      <c r="H41" s="98"/>
      <c r="I41" s="79"/>
    </row>
    <row r="42" spans="1:9" ht="12.75">
      <c r="A42" s="78"/>
      <c r="B42" s="27"/>
      <c r="C42" s="28"/>
      <c r="D42" s="29"/>
      <c r="E42" s="15"/>
      <c r="F42" s="28"/>
      <c r="G42" s="29"/>
      <c r="H42" s="15"/>
      <c r="I42" s="73"/>
    </row>
    <row r="43" spans="1:9" ht="13.5" customHeight="1">
      <c r="A43" s="80"/>
      <c r="B43" s="31"/>
      <c r="C43" s="31"/>
      <c r="D43" s="19"/>
      <c r="E43" s="19"/>
      <c r="F43" s="31"/>
      <c r="G43" s="19"/>
      <c r="H43" s="19"/>
      <c r="I43" s="81"/>
    </row>
    <row r="44" spans="1:9" ht="12.75" customHeight="1">
      <c r="A44" s="145" t="s">
        <v>251</v>
      </c>
      <c r="B44" s="183"/>
      <c r="C44" s="135"/>
      <c r="D44" s="136"/>
      <c r="E44" s="25"/>
      <c r="F44" s="140"/>
      <c r="G44" s="171"/>
      <c r="H44" s="171"/>
      <c r="I44" s="172"/>
    </row>
    <row r="45" spans="1:9" ht="13.5" customHeight="1">
      <c r="A45" s="78"/>
      <c r="B45" s="27"/>
      <c r="C45" s="176"/>
      <c r="D45" s="177"/>
      <c r="E45" s="15"/>
      <c r="F45" s="176"/>
      <c r="G45" s="178"/>
      <c r="H45" s="32"/>
      <c r="I45" s="82"/>
    </row>
    <row r="46" spans="1:9" ht="12.75">
      <c r="A46" s="145" t="s">
        <v>252</v>
      </c>
      <c r="B46" s="183"/>
      <c r="C46" s="140" t="s">
        <v>268</v>
      </c>
      <c r="D46" s="179"/>
      <c r="E46" s="179"/>
      <c r="F46" s="179"/>
      <c r="G46" s="179"/>
      <c r="H46" s="179"/>
      <c r="I46" s="180"/>
    </row>
    <row r="47" spans="1:9" ht="13.5" customHeight="1">
      <c r="A47" s="72"/>
      <c r="B47" s="21"/>
      <c r="C47" s="20" t="s">
        <v>231</v>
      </c>
      <c r="D47" s="15"/>
      <c r="E47" s="15"/>
      <c r="F47" s="15"/>
      <c r="G47" s="15"/>
      <c r="H47" s="15"/>
      <c r="I47" s="73"/>
    </row>
    <row r="48" spans="1:9" ht="12.75">
      <c r="A48" s="145" t="s">
        <v>253</v>
      </c>
      <c r="B48" s="183"/>
      <c r="C48" s="184" t="s">
        <v>269</v>
      </c>
      <c r="D48" s="185"/>
      <c r="E48" s="186"/>
      <c r="F48" s="15"/>
      <c r="G48" s="40" t="s">
        <v>254</v>
      </c>
      <c r="H48" s="184" t="s">
        <v>270</v>
      </c>
      <c r="I48" s="186"/>
    </row>
    <row r="49" spans="1:9" ht="12.75">
      <c r="A49" s="72"/>
      <c r="B49" s="21"/>
      <c r="C49" s="20"/>
      <c r="D49" s="15"/>
      <c r="E49" s="15"/>
      <c r="F49" s="15"/>
      <c r="G49" s="15"/>
      <c r="H49" s="15"/>
      <c r="I49" s="73"/>
    </row>
    <row r="50" spans="1:9" ht="12.75" customHeight="1">
      <c r="A50" s="145" t="s">
        <v>232</v>
      </c>
      <c r="B50" s="183"/>
      <c r="C50" s="191" t="s">
        <v>271</v>
      </c>
      <c r="D50" s="192"/>
      <c r="E50" s="192"/>
      <c r="F50" s="192"/>
      <c r="G50" s="192"/>
      <c r="H50" s="192"/>
      <c r="I50" s="193"/>
    </row>
    <row r="51" spans="1:9" ht="12.75">
      <c r="A51" s="72"/>
      <c r="B51" s="21"/>
      <c r="C51" s="15"/>
      <c r="D51" s="15"/>
      <c r="E51" s="15"/>
      <c r="F51" s="15"/>
      <c r="G51" s="15"/>
      <c r="H51" s="15"/>
      <c r="I51" s="73"/>
    </row>
    <row r="52" spans="1:9" ht="12.75">
      <c r="A52" s="133" t="s">
        <v>233</v>
      </c>
      <c r="B52" s="134"/>
      <c r="C52" s="184" t="s">
        <v>272</v>
      </c>
      <c r="D52" s="185"/>
      <c r="E52" s="185"/>
      <c r="F52" s="185"/>
      <c r="G52" s="185"/>
      <c r="H52" s="185"/>
      <c r="I52" s="194"/>
    </row>
    <row r="53" spans="1:9" ht="12.75">
      <c r="A53" s="83"/>
      <c r="B53" s="19"/>
      <c r="C53" s="175" t="s">
        <v>234</v>
      </c>
      <c r="D53" s="175"/>
      <c r="E53" s="175"/>
      <c r="F53" s="175"/>
      <c r="G53" s="175"/>
      <c r="H53" s="175"/>
      <c r="I53" s="84"/>
    </row>
    <row r="54" spans="1:9" ht="12.75">
      <c r="A54" s="83"/>
      <c r="B54" s="19"/>
      <c r="C54" s="100"/>
      <c r="D54" s="100"/>
      <c r="E54" s="100"/>
      <c r="F54" s="100"/>
      <c r="G54" s="100"/>
      <c r="H54" s="100"/>
      <c r="I54" s="84"/>
    </row>
    <row r="55" spans="1:9" ht="12.75">
      <c r="A55" s="83"/>
      <c r="B55" s="195" t="s">
        <v>235</v>
      </c>
      <c r="C55" s="196"/>
      <c r="D55" s="196"/>
      <c r="E55" s="196"/>
      <c r="F55" s="38"/>
      <c r="G55" s="38"/>
      <c r="H55" s="38"/>
      <c r="I55" s="85"/>
    </row>
    <row r="56" spans="1:9" ht="12.75">
      <c r="A56" s="83"/>
      <c r="B56" s="124" t="s">
        <v>313</v>
      </c>
      <c r="C56" s="125"/>
      <c r="D56" s="125"/>
      <c r="E56" s="125"/>
      <c r="F56" s="125"/>
      <c r="G56" s="125"/>
      <c r="H56" s="187" t="s">
        <v>314</v>
      </c>
      <c r="I56" s="187"/>
    </row>
    <row r="57" spans="1:9" ht="12.75">
      <c r="A57" s="83"/>
      <c r="B57" s="124" t="s">
        <v>315</v>
      </c>
      <c r="C57" s="125"/>
      <c r="D57" s="125"/>
      <c r="E57" s="125"/>
      <c r="F57" s="125"/>
      <c r="G57" s="125"/>
      <c r="H57" s="187"/>
      <c r="I57" s="187"/>
    </row>
    <row r="58" spans="1:9" ht="12.75">
      <c r="A58" s="83"/>
      <c r="B58" s="124" t="s">
        <v>316</v>
      </c>
      <c r="C58" s="125"/>
      <c r="D58" s="125"/>
      <c r="E58" s="125"/>
      <c r="F58" s="125"/>
      <c r="G58" s="125"/>
      <c r="H58" s="187"/>
      <c r="I58" s="187"/>
    </row>
    <row r="59" spans="1:9" ht="30" customHeight="1">
      <c r="A59" s="83"/>
      <c r="B59" s="188" t="s">
        <v>311</v>
      </c>
      <c r="C59" s="188"/>
      <c r="D59" s="188"/>
      <c r="E59" s="188"/>
      <c r="F59" s="188"/>
      <c r="G59" s="188"/>
      <c r="H59" s="187"/>
      <c r="I59" s="187"/>
    </row>
    <row r="60" spans="1:9" ht="12.75">
      <c r="A60" s="86" t="s">
        <v>1</v>
      </c>
      <c r="B60" s="124" t="s">
        <v>312</v>
      </c>
      <c r="C60" s="126"/>
      <c r="D60" s="126"/>
      <c r="E60" s="126"/>
      <c r="F60" s="126"/>
      <c r="G60" s="126"/>
      <c r="H60" s="187"/>
      <c r="I60" s="187"/>
    </row>
    <row r="61" spans="1:9" ht="12.75">
      <c r="A61" s="86"/>
      <c r="B61" s="124"/>
      <c r="C61" s="15"/>
      <c r="D61" s="15"/>
      <c r="E61" s="15"/>
      <c r="F61" s="15"/>
      <c r="G61" s="15"/>
      <c r="H61" s="30"/>
      <c r="I61" s="15"/>
    </row>
    <row r="62" spans="1:9" ht="13.5" thickBot="1">
      <c r="A62" s="86"/>
      <c r="B62" s="124"/>
      <c r="C62" s="15"/>
      <c r="D62" s="15"/>
      <c r="E62" s="15"/>
      <c r="F62" s="15"/>
      <c r="G62" s="15"/>
      <c r="H62" s="30"/>
      <c r="I62" s="73"/>
    </row>
    <row r="63" spans="1:9" ht="12.75">
      <c r="A63" s="69"/>
      <c r="B63" s="15"/>
      <c r="C63" s="15"/>
      <c r="D63" s="15"/>
      <c r="E63" s="27" t="s">
        <v>237</v>
      </c>
      <c r="F63" s="30"/>
      <c r="G63" s="197" t="s">
        <v>236</v>
      </c>
      <c r="H63" s="198"/>
      <c r="I63" s="199"/>
    </row>
    <row r="64" spans="1:9" ht="12.75">
      <c r="A64" s="87"/>
      <c r="B64" s="88"/>
      <c r="C64" s="89"/>
      <c r="D64" s="89"/>
      <c r="E64" s="89"/>
      <c r="F64" s="89"/>
      <c r="G64" s="189"/>
      <c r="H64" s="190"/>
      <c r="I64" s="90"/>
    </row>
  </sheetData>
  <sheetProtection/>
  <protectedRanges>
    <protectedRange sqref="C26" name="Range1"/>
    <protectedRange sqref="E2" name="Range1_3"/>
    <protectedRange sqref="H2" name="Range1_1"/>
    <protectedRange sqref="C6:D6 C8:D8 C10:D10" name="Range1_1_1"/>
    <protectedRange sqref="C12:I12 C14:D14 F14:I14" name="Range1_1_1_1"/>
    <protectedRange sqref="C16:I16 C18:I18 C20:I20 C22:F22" name="Range1_1_1_2"/>
    <protectedRange sqref="C24:G24" name="Range1_1_1_1_1"/>
    <protectedRange sqref="I26 I24" name="Range1_2"/>
    <protectedRange sqref="A30:I30 A32:I32 A34:D34 E38:G38" name="Range1_3_1"/>
  </protectedRanges>
  <mergeCells count="72">
    <mergeCell ref="H56:I60"/>
    <mergeCell ref="B59:G59"/>
    <mergeCell ref="G64:H64"/>
    <mergeCell ref="A50:B50"/>
    <mergeCell ref="C50:I50"/>
    <mergeCell ref="A52:B52"/>
    <mergeCell ref="C52:I52"/>
    <mergeCell ref="B55:E55"/>
    <mergeCell ref="G63:I63"/>
    <mergeCell ref="A46:B46"/>
    <mergeCell ref="A44:B44"/>
    <mergeCell ref="C44:D44"/>
    <mergeCell ref="F44:I44"/>
    <mergeCell ref="A48:B48"/>
    <mergeCell ref="C48:E48"/>
    <mergeCell ref="H48:I48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6:B26"/>
    <mergeCell ref="G26:H26"/>
    <mergeCell ref="A28:D28"/>
    <mergeCell ref="E28:G28"/>
    <mergeCell ref="H28:I28"/>
    <mergeCell ref="D22:F22"/>
    <mergeCell ref="G22:H22"/>
    <mergeCell ref="A22:B23"/>
    <mergeCell ref="A24:B24"/>
    <mergeCell ref="D24:G24"/>
    <mergeCell ref="A16:B16"/>
    <mergeCell ref="C16:I16"/>
    <mergeCell ref="A18:B18"/>
    <mergeCell ref="C18:I18"/>
    <mergeCell ref="A20:B20"/>
    <mergeCell ref="C20:I20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E6:H8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E2">
    <cfRule type="cellIs" priority="2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adplastik@adplastik.hr"/>
    <hyperlink ref="C20" r:id="rId2" display="www.adplastik.hr"/>
    <hyperlink ref="C50" r:id="rId3" display="marica.jakelic@adplast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12">
      <selection activeCell="F125" sqref="F125"/>
    </sheetView>
  </sheetViews>
  <sheetFormatPr defaultColWidth="9.140625" defaultRowHeight="12.75"/>
  <cols>
    <col min="1" max="9" width="9.140625" style="41" customWidth="1"/>
    <col min="10" max="11" width="12.7109375" style="41" customWidth="1"/>
    <col min="12" max="16384" width="9.140625" style="41" customWidth="1"/>
  </cols>
  <sheetData>
    <row r="1" spans="1:11" ht="12.75" customHeight="1">
      <c r="A1" s="233" t="s">
        <v>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2.75" customHeight="1">
      <c r="A2" s="234" t="s">
        <v>310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>
      <c r="A3" s="235" t="s">
        <v>294</v>
      </c>
      <c r="B3" s="236"/>
      <c r="C3" s="236"/>
      <c r="D3" s="236"/>
      <c r="E3" s="236"/>
      <c r="F3" s="236"/>
      <c r="G3" s="236"/>
      <c r="H3" s="236"/>
      <c r="I3" s="236"/>
      <c r="J3" s="236"/>
      <c r="K3" s="237"/>
    </row>
    <row r="4" spans="1:11" ht="24">
      <c r="A4" s="238" t="s">
        <v>5</v>
      </c>
      <c r="B4" s="239"/>
      <c r="C4" s="239"/>
      <c r="D4" s="239"/>
      <c r="E4" s="239"/>
      <c r="F4" s="239"/>
      <c r="G4" s="239"/>
      <c r="H4" s="240"/>
      <c r="I4" s="46" t="s">
        <v>6</v>
      </c>
      <c r="J4" s="47" t="s">
        <v>7</v>
      </c>
      <c r="K4" s="48" t="s">
        <v>8</v>
      </c>
    </row>
    <row r="5" spans="1:11" ht="12.75">
      <c r="A5" s="241">
        <v>1</v>
      </c>
      <c r="B5" s="241"/>
      <c r="C5" s="241"/>
      <c r="D5" s="241"/>
      <c r="E5" s="241"/>
      <c r="F5" s="241"/>
      <c r="G5" s="241"/>
      <c r="H5" s="241"/>
      <c r="I5" s="45">
        <v>2</v>
      </c>
      <c r="J5" s="44">
        <v>3</v>
      </c>
      <c r="K5" s="44">
        <v>4</v>
      </c>
    </row>
    <row r="6" spans="1:11" ht="12.75">
      <c r="A6" s="242" t="s">
        <v>61</v>
      </c>
      <c r="B6" s="243"/>
      <c r="C6" s="243"/>
      <c r="D6" s="243"/>
      <c r="E6" s="243"/>
      <c r="F6" s="243"/>
      <c r="G6" s="243"/>
      <c r="H6" s="243"/>
      <c r="I6" s="243"/>
      <c r="J6" s="243"/>
      <c r="K6" s="244"/>
    </row>
    <row r="7" spans="1:11" ht="12.75">
      <c r="A7" s="209" t="s">
        <v>9</v>
      </c>
      <c r="B7" s="210"/>
      <c r="C7" s="210"/>
      <c r="D7" s="210"/>
      <c r="E7" s="210"/>
      <c r="F7" s="210"/>
      <c r="G7" s="210"/>
      <c r="H7" s="232"/>
      <c r="I7" s="3">
        <v>1</v>
      </c>
      <c r="J7" s="6"/>
      <c r="K7" s="6"/>
    </row>
    <row r="8" spans="1:11" ht="12.75">
      <c r="A8" s="216" t="s">
        <v>285</v>
      </c>
      <c r="B8" s="217"/>
      <c r="C8" s="217"/>
      <c r="D8" s="217"/>
      <c r="E8" s="217"/>
      <c r="F8" s="217"/>
      <c r="G8" s="217"/>
      <c r="H8" s="218"/>
      <c r="I8" s="1">
        <v>2</v>
      </c>
      <c r="J8" s="111">
        <v>661659664</v>
      </c>
      <c r="K8" s="112">
        <v>742819707</v>
      </c>
    </row>
    <row r="9" spans="1:11" ht="12.75">
      <c r="A9" s="216" t="s">
        <v>10</v>
      </c>
      <c r="B9" s="217"/>
      <c r="C9" s="217"/>
      <c r="D9" s="217"/>
      <c r="E9" s="217"/>
      <c r="F9" s="217"/>
      <c r="G9" s="217"/>
      <c r="H9" s="218"/>
      <c r="I9" s="1">
        <v>3</v>
      </c>
      <c r="J9" s="111">
        <v>43568093</v>
      </c>
      <c r="K9" s="112">
        <v>41387283</v>
      </c>
    </row>
    <row r="10" spans="1:11" ht="12.75">
      <c r="A10" s="213" t="s">
        <v>11</v>
      </c>
      <c r="B10" s="214"/>
      <c r="C10" s="214"/>
      <c r="D10" s="214"/>
      <c r="E10" s="214"/>
      <c r="F10" s="214"/>
      <c r="G10" s="214"/>
      <c r="H10" s="215"/>
      <c r="I10" s="1">
        <v>4</v>
      </c>
      <c r="J10" s="7">
        <v>40667371</v>
      </c>
      <c r="K10" s="7">
        <v>38937009</v>
      </c>
    </row>
    <row r="11" spans="1:11" ht="12.75">
      <c r="A11" s="213" t="s">
        <v>12</v>
      </c>
      <c r="B11" s="214"/>
      <c r="C11" s="214"/>
      <c r="D11" s="214"/>
      <c r="E11" s="214"/>
      <c r="F11" s="214"/>
      <c r="G11" s="214"/>
      <c r="H11" s="215"/>
      <c r="I11" s="1">
        <v>5</v>
      </c>
      <c r="J11" s="7">
        <v>2476173</v>
      </c>
      <c r="K11" s="7">
        <v>515674</v>
      </c>
    </row>
    <row r="12" spans="1:11" ht="12.75">
      <c r="A12" s="213" t="s">
        <v>0</v>
      </c>
      <c r="B12" s="214"/>
      <c r="C12" s="214"/>
      <c r="D12" s="214"/>
      <c r="E12" s="214"/>
      <c r="F12" s="214"/>
      <c r="G12" s="214"/>
      <c r="H12" s="215"/>
      <c r="I12" s="1">
        <v>6</v>
      </c>
      <c r="J12" s="7"/>
      <c r="K12" s="7"/>
    </row>
    <row r="13" spans="1:11" ht="12.75">
      <c r="A13" s="213" t="s">
        <v>13</v>
      </c>
      <c r="B13" s="214"/>
      <c r="C13" s="214"/>
      <c r="D13" s="214"/>
      <c r="E13" s="214"/>
      <c r="F13" s="214"/>
      <c r="G13" s="214"/>
      <c r="H13" s="215"/>
      <c r="I13" s="1">
        <v>7</v>
      </c>
      <c r="J13" s="7"/>
      <c r="K13" s="7"/>
    </row>
    <row r="14" spans="1:11" ht="12.75">
      <c r="A14" s="213" t="s">
        <v>14</v>
      </c>
      <c r="B14" s="214"/>
      <c r="C14" s="214"/>
      <c r="D14" s="214"/>
      <c r="E14" s="214"/>
      <c r="F14" s="214"/>
      <c r="G14" s="214"/>
      <c r="H14" s="215"/>
      <c r="I14" s="1">
        <v>8</v>
      </c>
      <c r="J14" s="7"/>
      <c r="K14" s="7"/>
    </row>
    <row r="15" spans="1:11" ht="12.75">
      <c r="A15" s="213" t="s">
        <v>15</v>
      </c>
      <c r="B15" s="214"/>
      <c r="C15" s="214"/>
      <c r="D15" s="214"/>
      <c r="E15" s="214"/>
      <c r="F15" s="214"/>
      <c r="G15" s="214"/>
      <c r="H15" s="215"/>
      <c r="I15" s="1">
        <v>9</v>
      </c>
      <c r="J15" s="7">
        <v>424549</v>
      </c>
      <c r="K15" s="7">
        <v>1934600</v>
      </c>
    </row>
    <row r="16" spans="1:11" ht="12.75">
      <c r="A16" s="216" t="s">
        <v>16</v>
      </c>
      <c r="B16" s="217"/>
      <c r="C16" s="217"/>
      <c r="D16" s="217"/>
      <c r="E16" s="217"/>
      <c r="F16" s="217"/>
      <c r="G16" s="217"/>
      <c r="H16" s="218"/>
      <c r="I16" s="1">
        <v>10</v>
      </c>
      <c r="J16" s="111">
        <v>515418758</v>
      </c>
      <c r="K16" s="112">
        <v>537992686</v>
      </c>
    </row>
    <row r="17" spans="1:11" ht="12.75">
      <c r="A17" s="213" t="s">
        <v>17</v>
      </c>
      <c r="B17" s="214"/>
      <c r="C17" s="214"/>
      <c r="D17" s="214"/>
      <c r="E17" s="214"/>
      <c r="F17" s="214"/>
      <c r="G17" s="214"/>
      <c r="H17" s="215"/>
      <c r="I17" s="1">
        <v>11</v>
      </c>
      <c r="J17" s="7">
        <v>134619737</v>
      </c>
      <c r="K17" s="7">
        <v>135379260</v>
      </c>
    </row>
    <row r="18" spans="1:11" ht="12.75">
      <c r="A18" s="213" t="s">
        <v>18</v>
      </c>
      <c r="B18" s="214"/>
      <c r="C18" s="214"/>
      <c r="D18" s="214"/>
      <c r="E18" s="214"/>
      <c r="F18" s="214"/>
      <c r="G18" s="214"/>
      <c r="H18" s="215"/>
      <c r="I18" s="1">
        <v>12</v>
      </c>
      <c r="J18" s="7">
        <v>206138884</v>
      </c>
      <c r="K18" s="7">
        <v>225514301</v>
      </c>
    </row>
    <row r="19" spans="1:11" ht="12.75">
      <c r="A19" s="213" t="s">
        <v>19</v>
      </c>
      <c r="B19" s="214"/>
      <c r="C19" s="214"/>
      <c r="D19" s="214"/>
      <c r="E19" s="214"/>
      <c r="F19" s="214"/>
      <c r="G19" s="214"/>
      <c r="H19" s="215"/>
      <c r="I19" s="1">
        <v>13</v>
      </c>
      <c r="J19" s="7">
        <v>153479963</v>
      </c>
      <c r="K19" s="7">
        <v>144437953</v>
      </c>
    </row>
    <row r="20" spans="1:11" ht="12.75">
      <c r="A20" s="213" t="s">
        <v>20</v>
      </c>
      <c r="B20" s="214"/>
      <c r="C20" s="214"/>
      <c r="D20" s="214"/>
      <c r="E20" s="214"/>
      <c r="F20" s="214"/>
      <c r="G20" s="214"/>
      <c r="H20" s="215"/>
      <c r="I20" s="1">
        <v>14</v>
      </c>
      <c r="J20" s="7">
        <v>14341785</v>
      </c>
      <c r="K20" s="7">
        <v>13337564</v>
      </c>
    </row>
    <row r="21" spans="1:11" ht="12.75">
      <c r="A21" s="213" t="s">
        <v>21</v>
      </c>
      <c r="B21" s="214"/>
      <c r="C21" s="214"/>
      <c r="D21" s="214"/>
      <c r="E21" s="214"/>
      <c r="F21" s="214"/>
      <c r="G21" s="214"/>
      <c r="H21" s="215"/>
      <c r="I21" s="1">
        <v>15</v>
      </c>
      <c r="J21" s="7"/>
      <c r="K21" s="7"/>
    </row>
    <row r="22" spans="1:11" ht="12.75">
      <c r="A22" s="213" t="s">
        <v>22</v>
      </c>
      <c r="B22" s="214"/>
      <c r="C22" s="214"/>
      <c r="D22" s="214"/>
      <c r="E22" s="214"/>
      <c r="F22" s="214"/>
      <c r="G22" s="214"/>
      <c r="H22" s="215"/>
      <c r="I22" s="1">
        <v>16</v>
      </c>
      <c r="J22" s="7"/>
      <c r="K22" s="7">
        <v>9836323</v>
      </c>
    </row>
    <row r="23" spans="1:11" ht="12.75">
      <c r="A23" s="213" t="s">
        <v>23</v>
      </c>
      <c r="B23" s="214"/>
      <c r="C23" s="214"/>
      <c r="D23" s="214"/>
      <c r="E23" s="214"/>
      <c r="F23" s="214"/>
      <c r="G23" s="214"/>
      <c r="H23" s="215"/>
      <c r="I23" s="1">
        <v>17</v>
      </c>
      <c r="J23" s="7">
        <v>5558791</v>
      </c>
      <c r="K23" s="7">
        <v>6765557</v>
      </c>
    </row>
    <row r="24" spans="1:11" ht="12.75">
      <c r="A24" s="213" t="s">
        <v>24</v>
      </c>
      <c r="B24" s="214"/>
      <c r="C24" s="214"/>
      <c r="D24" s="214"/>
      <c r="E24" s="214"/>
      <c r="F24" s="214"/>
      <c r="G24" s="214"/>
      <c r="H24" s="215"/>
      <c r="I24" s="1">
        <v>18</v>
      </c>
      <c r="J24" s="7">
        <v>1279598</v>
      </c>
      <c r="K24" s="7">
        <v>2721728</v>
      </c>
    </row>
    <row r="25" spans="1:11" ht="12.75">
      <c r="A25" s="213" t="s">
        <v>25</v>
      </c>
      <c r="B25" s="214"/>
      <c r="C25" s="214"/>
      <c r="D25" s="214"/>
      <c r="E25" s="214"/>
      <c r="F25" s="214"/>
      <c r="G25" s="214"/>
      <c r="H25" s="215"/>
      <c r="I25" s="1">
        <v>19</v>
      </c>
      <c r="J25" s="7"/>
      <c r="K25" s="7"/>
    </row>
    <row r="26" spans="1:11" ht="12.75">
      <c r="A26" s="216" t="s">
        <v>26</v>
      </c>
      <c r="B26" s="217"/>
      <c r="C26" s="217"/>
      <c r="D26" s="217"/>
      <c r="E26" s="217"/>
      <c r="F26" s="217"/>
      <c r="G26" s="217"/>
      <c r="H26" s="218"/>
      <c r="I26" s="1">
        <v>20</v>
      </c>
      <c r="J26" s="111">
        <v>101901260</v>
      </c>
      <c r="K26" s="112">
        <v>162445326</v>
      </c>
    </row>
    <row r="27" spans="1:11" ht="12.75">
      <c r="A27" s="213" t="s">
        <v>27</v>
      </c>
      <c r="B27" s="214"/>
      <c r="C27" s="214"/>
      <c r="D27" s="214"/>
      <c r="E27" s="214"/>
      <c r="F27" s="214"/>
      <c r="G27" s="214"/>
      <c r="H27" s="215"/>
      <c r="I27" s="1">
        <v>21</v>
      </c>
      <c r="J27" s="7"/>
      <c r="K27" s="7"/>
    </row>
    <row r="28" spans="1:11" ht="12.75">
      <c r="A28" s="213" t="s">
        <v>30</v>
      </c>
      <c r="B28" s="214"/>
      <c r="C28" s="214"/>
      <c r="D28" s="214"/>
      <c r="E28" s="214"/>
      <c r="F28" s="214"/>
      <c r="G28" s="214"/>
      <c r="H28" s="215"/>
      <c r="I28" s="1">
        <v>22</v>
      </c>
      <c r="J28" s="7"/>
      <c r="K28" s="7"/>
    </row>
    <row r="29" spans="1:11" ht="12.75">
      <c r="A29" s="213" t="s">
        <v>29</v>
      </c>
      <c r="B29" s="214"/>
      <c r="C29" s="214"/>
      <c r="D29" s="214"/>
      <c r="E29" s="214"/>
      <c r="F29" s="214"/>
      <c r="G29" s="214"/>
      <c r="H29" s="215"/>
      <c r="I29" s="1">
        <v>23</v>
      </c>
      <c r="J29" s="7">
        <v>72841443</v>
      </c>
      <c r="K29" s="7">
        <v>84333744</v>
      </c>
    </row>
    <row r="30" spans="1:11" ht="12.75">
      <c r="A30" s="213" t="s">
        <v>28</v>
      </c>
      <c r="B30" s="214"/>
      <c r="C30" s="214"/>
      <c r="D30" s="214"/>
      <c r="E30" s="214"/>
      <c r="F30" s="214"/>
      <c r="G30" s="214"/>
      <c r="H30" s="215"/>
      <c r="I30" s="1">
        <v>24</v>
      </c>
      <c r="J30" s="7">
        <v>28564380</v>
      </c>
      <c r="K30" s="7">
        <v>53309155</v>
      </c>
    </row>
    <row r="31" spans="1:11" ht="12.75">
      <c r="A31" s="213" t="s">
        <v>31</v>
      </c>
      <c r="B31" s="214"/>
      <c r="C31" s="214"/>
      <c r="D31" s="214"/>
      <c r="E31" s="214"/>
      <c r="F31" s="214"/>
      <c r="G31" s="214"/>
      <c r="H31" s="215"/>
      <c r="I31" s="1">
        <v>25</v>
      </c>
      <c r="J31" s="7">
        <v>63855</v>
      </c>
      <c r="K31" s="7">
        <v>63855</v>
      </c>
    </row>
    <row r="32" spans="1:11" ht="12.75">
      <c r="A32" s="213" t="s">
        <v>32</v>
      </c>
      <c r="B32" s="214"/>
      <c r="C32" s="214"/>
      <c r="D32" s="214"/>
      <c r="E32" s="214"/>
      <c r="F32" s="214"/>
      <c r="G32" s="214"/>
      <c r="H32" s="215"/>
      <c r="I32" s="1">
        <v>26</v>
      </c>
      <c r="J32" s="7">
        <v>431582</v>
      </c>
      <c r="K32" s="7">
        <v>24738572</v>
      </c>
    </row>
    <row r="33" spans="1:11" ht="12.75">
      <c r="A33" s="213" t="s">
        <v>33</v>
      </c>
      <c r="B33" s="214"/>
      <c r="C33" s="214"/>
      <c r="D33" s="214"/>
      <c r="E33" s="214"/>
      <c r="F33" s="214"/>
      <c r="G33" s="214"/>
      <c r="H33" s="215"/>
      <c r="I33" s="1">
        <v>27</v>
      </c>
      <c r="J33" s="7"/>
      <c r="K33" s="7"/>
    </row>
    <row r="34" spans="1:11" ht="12.75">
      <c r="A34" s="213" t="s">
        <v>34</v>
      </c>
      <c r="B34" s="214"/>
      <c r="C34" s="214"/>
      <c r="D34" s="214"/>
      <c r="E34" s="214"/>
      <c r="F34" s="214"/>
      <c r="G34" s="214"/>
      <c r="H34" s="215"/>
      <c r="I34" s="1">
        <v>28</v>
      </c>
      <c r="J34" s="7"/>
      <c r="K34" s="7"/>
    </row>
    <row r="35" spans="1:11" ht="12.75">
      <c r="A35" s="216" t="s">
        <v>37</v>
      </c>
      <c r="B35" s="217"/>
      <c r="C35" s="217"/>
      <c r="D35" s="217"/>
      <c r="E35" s="217"/>
      <c r="F35" s="217"/>
      <c r="G35" s="217"/>
      <c r="H35" s="218"/>
      <c r="I35" s="1">
        <v>29</v>
      </c>
      <c r="J35" s="111">
        <v>0</v>
      </c>
      <c r="K35" s="112">
        <v>0</v>
      </c>
    </row>
    <row r="36" spans="1:11" ht="12.75">
      <c r="A36" s="213" t="s">
        <v>36</v>
      </c>
      <c r="B36" s="214"/>
      <c r="C36" s="214"/>
      <c r="D36" s="214"/>
      <c r="E36" s="214"/>
      <c r="F36" s="214"/>
      <c r="G36" s="214"/>
      <c r="H36" s="215"/>
      <c r="I36" s="1">
        <v>30</v>
      </c>
      <c r="J36" s="7"/>
      <c r="K36" s="7"/>
    </row>
    <row r="37" spans="1:11" ht="12.75">
      <c r="A37" s="213" t="s">
        <v>35</v>
      </c>
      <c r="B37" s="214"/>
      <c r="C37" s="214"/>
      <c r="D37" s="214"/>
      <c r="E37" s="214"/>
      <c r="F37" s="214"/>
      <c r="G37" s="214"/>
      <c r="H37" s="215"/>
      <c r="I37" s="1">
        <v>31</v>
      </c>
      <c r="J37" s="7"/>
      <c r="K37" s="7"/>
    </row>
    <row r="38" spans="1:11" ht="12.75">
      <c r="A38" s="213" t="s">
        <v>38</v>
      </c>
      <c r="B38" s="214"/>
      <c r="C38" s="214"/>
      <c r="D38" s="214"/>
      <c r="E38" s="214"/>
      <c r="F38" s="214"/>
      <c r="G38" s="214"/>
      <c r="H38" s="215"/>
      <c r="I38" s="1">
        <v>32</v>
      </c>
      <c r="J38" s="7"/>
      <c r="K38" s="7"/>
    </row>
    <row r="39" spans="1:11" ht="12.75">
      <c r="A39" s="216" t="s">
        <v>39</v>
      </c>
      <c r="B39" s="217"/>
      <c r="C39" s="217"/>
      <c r="D39" s="217"/>
      <c r="E39" s="217"/>
      <c r="F39" s="217"/>
      <c r="G39" s="217"/>
      <c r="H39" s="218"/>
      <c r="I39" s="1">
        <v>33</v>
      </c>
      <c r="J39" s="7">
        <v>771553</v>
      </c>
      <c r="K39" s="7">
        <v>994412</v>
      </c>
    </row>
    <row r="40" spans="1:11" ht="12.75">
      <c r="A40" s="216" t="s">
        <v>286</v>
      </c>
      <c r="B40" s="217"/>
      <c r="C40" s="217"/>
      <c r="D40" s="217"/>
      <c r="E40" s="217"/>
      <c r="F40" s="217"/>
      <c r="G40" s="217"/>
      <c r="H40" s="218"/>
      <c r="I40" s="1">
        <v>34</v>
      </c>
      <c r="J40" s="111">
        <v>335680554</v>
      </c>
      <c r="K40" s="112">
        <v>342563374</v>
      </c>
    </row>
    <row r="41" spans="1:11" ht="12.75">
      <c r="A41" s="216" t="s">
        <v>44</v>
      </c>
      <c r="B41" s="217"/>
      <c r="C41" s="217"/>
      <c r="D41" s="217"/>
      <c r="E41" s="217"/>
      <c r="F41" s="217"/>
      <c r="G41" s="217"/>
      <c r="H41" s="218"/>
      <c r="I41" s="1">
        <v>35</v>
      </c>
      <c r="J41" s="111">
        <v>57465965</v>
      </c>
      <c r="K41" s="112">
        <v>72995772</v>
      </c>
    </row>
    <row r="42" spans="1:11" ht="12.75">
      <c r="A42" s="213" t="s">
        <v>40</v>
      </c>
      <c r="B42" s="214"/>
      <c r="C42" s="214"/>
      <c r="D42" s="214"/>
      <c r="E42" s="214"/>
      <c r="F42" s="214"/>
      <c r="G42" s="214"/>
      <c r="H42" s="215"/>
      <c r="I42" s="1">
        <v>36</v>
      </c>
      <c r="J42" s="7">
        <v>42629395</v>
      </c>
      <c r="K42" s="7">
        <v>39899443</v>
      </c>
    </row>
    <row r="43" spans="1:11" ht="12.75">
      <c r="A43" s="213" t="s">
        <v>41</v>
      </c>
      <c r="B43" s="214"/>
      <c r="C43" s="214"/>
      <c r="D43" s="214"/>
      <c r="E43" s="214"/>
      <c r="F43" s="214"/>
      <c r="G43" s="214"/>
      <c r="H43" s="215"/>
      <c r="I43" s="1">
        <v>37</v>
      </c>
      <c r="J43" s="7">
        <v>2806050</v>
      </c>
      <c r="K43" s="7">
        <v>2530539</v>
      </c>
    </row>
    <row r="44" spans="1:11" ht="12.75">
      <c r="A44" s="213" t="s">
        <v>42</v>
      </c>
      <c r="B44" s="214"/>
      <c r="C44" s="214"/>
      <c r="D44" s="214"/>
      <c r="E44" s="214"/>
      <c r="F44" s="214"/>
      <c r="G44" s="214"/>
      <c r="H44" s="215"/>
      <c r="I44" s="1">
        <v>38</v>
      </c>
      <c r="J44" s="7">
        <v>8623623</v>
      </c>
      <c r="K44" s="7">
        <v>11092898</v>
      </c>
    </row>
    <row r="45" spans="1:11" ht="12.75">
      <c r="A45" s="213" t="s">
        <v>43</v>
      </c>
      <c r="B45" s="214"/>
      <c r="C45" s="214"/>
      <c r="D45" s="214"/>
      <c r="E45" s="214"/>
      <c r="F45" s="214"/>
      <c r="G45" s="214"/>
      <c r="H45" s="215"/>
      <c r="I45" s="1">
        <v>39</v>
      </c>
      <c r="J45" s="7">
        <v>3406897</v>
      </c>
      <c r="K45" s="7">
        <v>19472892</v>
      </c>
    </row>
    <row r="46" spans="1:11" ht="12.75">
      <c r="A46" s="213" t="s">
        <v>45</v>
      </c>
      <c r="B46" s="214"/>
      <c r="C46" s="214"/>
      <c r="D46" s="214"/>
      <c r="E46" s="214"/>
      <c r="F46" s="214"/>
      <c r="G46" s="214"/>
      <c r="H46" s="215"/>
      <c r="I46" s="1">
        <v>40</v>
      </c>
      <c r="J46" s="7"/>
      <c r="K46" s="7"/>
    </row>
    <row r="47" spans="1:11" ht="12.75">
      <c r="A47" s="213" t="s">
        <v>46</v>
      </c>
      <c r="B47" s="214"/>
      <c r="C47" s="214"/>
      <c r="D47" s="214"/>
      <c r="E47" s="214"/>
      <c r="F47" s="214"/>
      <c r="G47" s="214"/>
      <c r="H47" s="215"/>
      <c r="I47" s="1">
        <v>41</v>
      </c>
      <c r="J47" s="7"/>
      <c r="K47" s="7"/>
    </row>
    <row r="48" spans="1:11" ht="12.75">
      <c r="A48" s="213" t="s">
        <v>47</v>
      </c>
      <c r="B48" s="214"/>
      <c r="C48" s="214"/>
      <c r="D48" s="214"/>
      <c r="E48" s="214"/>
      <c r="F48" s="214"/>
      <c r="G48" s="214"/>
      <c r="H48" s="215"/>
      <c r="I48" s="1">
        <v>42</v>
      </c>
      <c r="J48" s="7"/>
      <c r="K48" s="7"/>
    </row>
    <row r="49" spans="1:11" ht="12.75">
      <c r="A49" s="216" t="s">
        <v>48</v>
      </c>
      <c r="B49" s="217"/>
      <c r="C49" s="217"/>
      <c r="D49" s="217"/>
      <c r="E49" s="217"/>
      <c r="F49" s="217"/>
      <c r="G49" s="217"/>
      <c r="H49" s="218"/>
      <c r="I49" s="1">
        <v>43</v>
      </c>
      <c r="J49" s="111">
        <v>202109498</v>
      </c>
      <c r="K49" s="112">
        <v>201380924</v>
      </c>
    </row>
    <row r="50" spans="1:11" ht="12.75">
      <c r="A50" s="213" t="s">
        <v>49</v>
      </c>
      <c r="B50" s="214"/>
      <c r="C50" s="214"/>
      <c r="D50" s="214"/>
      <c r="E50" s="214"/>
      <c r="F50" s="214"/>
      <c r="G50" s="214"/>
      <c r="H50" s="215"/>
      <c r="I50" s="1">
        <v>44</v>
      </c>
      <c r="J50" s="7"/>
      <c r="K50" s="7"/>
    </row>
    <row r="51" spans="1:11" ht="12.75">
      <c r="A51" s="213" t="s">
        <v>50</v>
      </c>
      <c r="B51" s="214"/>
      <c r="C51" s="214"/>
      <c r="D51" s="214"/>
      <c r="E51" s="214"/>
      <c r="F51" s="214"/>
      <c r="G51" s="214"/>
      <c r="H51" s="215"/>
      <c r="I51" s="1">
        <v>45</v>
      </c>
      <c r="J51" s="7">
        <v>147150088</v>
      </c>
      <c r="K51" s="7">
        <v>144486335</v>
      </c>
    </row>
    <row r="52" spans="1:11" ht="12.75">
      <c r="A52" s="213" t="s">
        <v>51</v>
      </c>
      <c r="B52" s="214"/>
      <c r="C52" s="214"/>
      <c r="D52" s="214"/>
      <c r="E52" s="214"/>
      <c r="F52" s="214"/>
      <c r="G52" s="214"/>
      <c r="H52" s="215"/>
      <c r="I52" s="1">
        <v>46</v>
      </c>
      <c r="J52" s="7">
        <v>5244952</v>
      </c>
      <c r="K52" s="7">
        <v>11459976</v>
      </c>
    </row>
    <row r="53" spans="1:11" ht="12.75">
      <c r="A53" s="213" t="s">
        <v>52</v>
      </c>
      <c r="B53" s="214"/>
      <c r="C53" s="214"/>
      <c r="D53" s="214"/>
      <c r="E53" s="214"/>
      <c r="F53" s="214"/>
      <c r="G53" s="214"/>
      <c r="H53" s="215"/>
      <c r="I53" s="1">
        <v>47</v>
      </c>
      <c r="J53" s="7">
        <v>932787</v>
      </c>
      <c r="K53" s="7">
        <v>735970</v>
      </c>
    </row>
    <row r="54" spans="1:11" ht="12.75">
      <c r="A54" s="213" t="s">
        <v>53</v>
      </c>
      <c r="B54" s="214"/>
      <c r="C54" s="214"/>
      <c r="D54" s="214"/>
      <c r="E54" s="214"/>
      <c r="F54" s="214"/>
      <c r="G54" s="214"/>
      <c r="H54" s="215"/>
      <c r="I54" s="1">
        <v>48</v>
      </c>
      <c r="J54" s="7">
        <v>24370613</v>
      </c>
      <c r="K54" s="7">
        <v>19265748</v>
      </c>
    </row>
    <row r="55" spans="1:11" ht="12.75">
      <c r="A55" s="213" t="s">
        <v>54</v>
      </c>
      <c r="B55" s="214"/>
      <c r="C55" s="214"/>
      <c r="D55" s="214"/>
      <c r="E55" s="214"/>
      <c r="F55" s="214"/>
      <c r="G55" s="214"/>
      <c r="H55" s="215"/>
      <c r="I55" s="1">
        <v>49</v>
      </c>
      <c r="J55" s="7">
        <v>24411058</v>
      </c>
      <c r="K55" s="7">
        <v>25432895</v>
      </c>
    </row>
    <row r="56" spans="1:11" ht="12.75">
      <c r="A56" s="216" t="s">
        <v>62</v>
      </c>
      <c r="B56" s="217"/>
      <c r="C56" s="217"/>
      <c r="D56" s="217"/>
      <c r="E56" s="217"/>
      <c r="F56" s="217"/>
      <c r="G56" s="217"/>
      <c r="H56" s="218"/>
      <c r="I56" s="1">
        <v>50</v>
      </c>
      <c r="J56" s="111">
        <v>66543367</v>
      </c>
      <c r="K56" s="112">
        <v>60674391</v>
      </c>
    </row>
    <row r="57" spans="1:11" ht="12.75">
      <c r="A57" s="213" t="s">
        <v>27</v>
      </c>
      <c r="B57" s="214"/>
      <c r="C57" s="214"/>
      <c r="D57" s="214"/>
      <c r="E57" s="214"/>
      <c r="F57" s="214"/>
      <c r="G57" s="214"/>
      <c r="H57" s="215"/>
      <c r="I57" s="1">
        <v>51</v>
      </c>
      <c r="J57" s="7"/>
      <c r="K57" s="7"/>
    </row>
    <row r="58" spans="1:11" ht="12.75">
      <c r="A58" s="213" t="s">
        <v>55</v>
      </c>
      <c r="B58" s="214"/>
      <c r="C58" s="214"/>
      <c r="D58" s="214"/>
      <c r="E58" s="214"/>
      <c r="F58" s="214"/>
      <c r="G58" s="214"/>
      <c r="H58" s="215"/>
      <c r="I58" s="1">
        <v>52</v>
      </c>
      <c r="J58" s="7"/>
      <c r="K58" s="7"/>
    </row>
    <row r="59" spans="1:11" ht="12.75">
      <c r="A59" s="213" t="s">
        <v>29</v>
      </c>
      <c r="B59" s="214"/>
      <c r="C59" s="214"/>
      <c r="D59" s="214"/>
      <c r="E59" s="214"/>
      <c r="F59" s="214"/>
      <c r="G59" s="214"/>
      <c r="H59" s="215"/>
      <c r="I59" s="1">
        <v>53</v>
      </c>
      <c r="J59" s="7"/>
      <c r="K59" s="7"/>
    </row>
    <row r="60" spans="1:11" ht="12.75">
      <c r="A60" s="213" t="s">
        <v>28</v>
      </c>
      <c r="B60" s="214"/>
      <c r="C60" s="214"/>
      <c r="D60" s="214"/>
      <c r="E60" s="214"/>
      <c r="F60" s="214"/>
      <c r="G60" s="214"/>
      <c r="H60" s="215"/>
      <c r="I60" s="1">
        <v>54</v>
      </c>
      <c r="J60" s="7"/>
      <c r="K60" s="7">
        <v>14977162</v>
      </c>
    </row>
    <row r="61" spans="1:11" ht="12.75">
      <c r="A61" s="213" t="s">
        <v>56</v>
      </c>
      <c r="B61" s="214"/>
      <c r="C61" s="214"/>
      <c r="D61" s="214"/>
      <c r="E61" s="214"/>
      <c r="F61" s="214"/>
      <c r="G61" s="214"/>
      <c r="H61" s="215"/>
      <c r="I61" s="1">
        <v>55</v>
      </c>
      <c r="J61" s="7"/>
      <c r="K61" s="7"/>
    </row>
    <row r="62" spans="1:11" ht="12.75">
      <c r="A62" s="213" t="s">
        <v>32</v>
      </c>
      <c r="B62" s="214"/>
      <c r="C62" s="214"/>
      <c r="D62" s="214"/>
      <c r="E62" s="214"/>
      <c r="F62" s="214"/>
      <c r="G62" s="214"/>
      <c r="H62" s="215"/>
      <c r="I62" s="1">
        <v>56</v>
      </c>
      <c r="J62" s="7">
        <v>66543367</v>
      </c>
      <c r="K62" s="7">
        <v>45697229</v>
      </c>
    </row>
    <row r="63" spans="1:11" ht="12.75">
      <c r="A63" s="213" t="s">
        <v>57</v>
      </c>
      <c r="B63" s="214"/>
      <c r="C63" s="214"/>
      <c r="D63" s="214"/>
      <c r="E63" s="214"/>
      <c r="F63" s="214"/>
      <c r="G63" s="214"/>
      <c r="H63" s="215"/>
      <c r="I63" s="1">
        <v>57</v>
      </c>
      <c r="J63" s="7"/>
      <c r="K63" s="7"/>
    </row>
    <row r="64" spans="1:11" ht="12.75">
      <c r="A64" s="216" t="s">
        <v>58</v>
      </c>
      <c r="B64" s="217"/>
      <c r="C64" s="217"/>
      <c r="D64" s="217"/>
      <c r="E64" s="217"/>
      <c r="F64" s="217"/>
      <c r="G64" s="217"/>
      <c r="H64" s="218"/>
      <c r="I64" s="1">
        <v>58</v>
      </c>
      <c r="J64" s="7">
        <v>9561724</v>
      </c>
      <c r="K64" s="7">
        <v>7512287</v>
      </c>
    </row>
    <row r="65" spans="1:11" ht="12.75">
      <c r="A65" s="216" t="s">
        <v>59</v>
      </c>
      <c r="B65" s="217"/>
      <c r="C65" s="217"/>
      <c r="D65" s="217"/>
      <c r="E65" s="217"/>
      <c r="F65" s="217"/>
      <c r="G65" s="217"/>
      <c r="H65" s="218"/>
      <c r="I65" s="1">
        <v>59</v>
      </c>
      <c r="J65" s="7">
        <v>75549210</v>
      </c>
      <c r="K65" s="7">
        <v>116165088</v>
      </c>
    </row>
    <row r="66" spans="1:11" ht="12.75">
      <c r="A66" s="216" t="s">
        <v>287</v>
      </c>
      <c r="B66" s="217"/>
      <c r="C66" s="217"/>
      <c r="D66" s="217"/>
      <c r="E66" s="217"/>
      <c r="F66" s="217"/>
      <c r="G66" s="217"/>
      <c r="H66" s="218"/>
      <c r="I66" s="1">
        <v>60</v>
      </c>
      <c r="J66" s="111">
        <v>1072889428</v>
      </c>
      <c r="K66" s="112">
        <v>1201548169</v>
      </c>
    </row>
    <row r="67" spans="1:11" ht="12.75">
      <c r="A67" s="227" t="s">
        <v>60</v>
      </c>
      <c r="B67" s="228"/>
      <c r="C67" s="228"/>
      <c r="D67" s="228"/>
      <c r="E67" s="228"/>
      <c r="F67" s="228"/>
      <c r="G67" s="228"/>
      <c r="H67" s="229"/>
      <c r="I67" s="4">
        <v>61</v>
      </c>
      <c r="J67" s="110">
        <v>7149210</v>
      </c>
      <c r="K67" s="110">
        <v>4592542</v>
      </c>
    </row>
    <row r="68" spans="1:11" ht="12.75">
      <c r="A68" s="205" t="s">
        <v>63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1:11" ht="12.75">
      <c r="A69" s="209" t="s">
        <v>288</v>
      </c>
      <c r="B69" s="210"/>
      <c r="C69" s="210"/>
      <c r="D69" s="210"/>
      <c r="E69" s="210"/>
      <c r="F69" s="210"/>
      <c r="G69" s="210"/>
      <c r="H69" s="232"/>
      <c r="I69" s="3">
        <v>62</v>
      </c>
      <c r="J69" s="111">
        <v>659164863</v>
      </c>
      <c r="K69" s="112">
        <v>703571542</v>
      </c>
    </row>
    <row r="70" spans="1:11" ht="12.75">
      <c r="A70" s="216" t="s">
        <v>64</v>
      </c>
      <c r="B70" s="217"/>
      <c r="C70" s="217"/>
      <c r="D70" s="217"/>
      <c r="E70" s="217"/>
      <c r="F70" s="217"/>
      <c r="G70" s="217"/>
      <c r="H70" s="218"/>
      <c r="I70" s="1">
        <v>63</v>
      </c>
      <c r="J70" s="7">
        <v>419958400</v>
      </c>
      <c r="K70" s="7">
        <v>419958400</v>
      </c>
    </row>
    <row r="71" spans="1:11" ht="12.75">
      <c r="A71" s="216" t="s">
        <v>65</v>
      </c>
      <c r="B71" s="217"/>
      <c r="C71" s="217"/>
      <c r="D71" s="217"/>
      <c r="E71" s="217"/>
      <c r="F71" s="217"/>
      <c r="G71" s="217"/>
      <c r="H71" s="218"/>
      <c r="I71" s="1">
        <v>64</v>
      </c>
      <c r="J71" s="7">
        <v>172707992</v>
      </c>
      <c r="K71" s="7">
        <v>183120693</v>
      </c>
    </row>
    <row r="72" spans="1:11" ht="12.75">
      <c r="A72" s="216" t="s">
        <v>66</v>
      </c>
      <c r="B72" s="217"/>
      <c r="C72" s="217"/>
      <c r="D72" s="217"/>
      <c r="E72" s="217"/>
      <c r="F72" s="217"/>
      <c r="G72" s="217"/>
      <c r="H72" s="218"/>
      <c r="I72" s="1">
        <v>65</v>
      </c>
      <c r="J72" s="111">
        <v>6176653</v>
      </c>
      <c r="K72" s="112">
        <v>6853275</v>
      </c>
    </row>
    <row r="73" spans="1:11" ht="12.75">
      <c r="A73" s="213" t="s">
        <v>67</v>
      </c>
      <c r="B73" s="214"/>
      <c r="C73" s="214"/>
      <c r="D73" s="214"/>
      <c r="E73" s="214"/>
      <c r="F73" s="214"/>
      <c r="G73" s="214"/>
      <c r="H73" s="215"/>
      <c r="I73" s="1">
        <v>66</v>
      </c>
      <c r="J73" s="7">
        <v>6139794</v>
      </c>
      <c r="K73" s="7">
        <v>6142808</v>
      </c>
    </row>
    <row r="74" spans="1:11" ht="12.75">
      <c r="A74" s="213" t="s">
        <v>68</v>
      </c>
      <c r="B74" s="214"/>
      <c r="C74" s="214"/>
      <c r="D74" s="214"/>
      <c r="E74" s="214"/>
      <c r="F74" s="214"/>
      <c r="G74" s="214"/>
      <c r="H74" s="215"/>
      <c r="I74" s="1">
        <v>67</v>
      </c>
      <c r="J74" s="7">
        <v>11359719</v>
      </c>
      <c r="K74" s="7">
        <v>378455</v>
      </c>
    </row>
    <row r="75" spans="1:11" ht="12.75">
      <c r="A75" s="213" t="s">
        <v>69</v>
      </c>
      <c r="B75" s="214"/>
      <c r="C75" s="214"/>
      <c r="D75" s="214"/>
      <c r="E75" s="214"/>
      <c r="F75" s="214"/>
      <c r="G75" s="214"/>
      <c r="H75" s="215"/>
      <c r="I75" s="1">
        <v>68</v>
      </c>
      <c r="J75" s="7">
        <v>11359719</v>
      </c>
      <c r="K75" s="7">
        <v>378455</v>
      </c>
    </row>
    <row r="76" spans="1:11" ht="12.75">
      <c r="A76" s="213" t="s">
        <v>70</v>
      </c>
      <c r="B76" s="214"/>
      <c r="C76" s="214"/>
      <c r="D76" s="214"/>
      <c r="E76" s="214"/>
      <c r="F76" s="214"/>
      <c r="G76" s="214"/>
      <c r="H76" s="215"/>
      <c r="I76" s="1">
        <v>69</v>
      </c>
      <c r="J76" s="7">
        <v>36859</v>
      </c>
      <c r="K76" s="7">
        <v>37583</v>
      </c>
    </row>
    <row r="77" spans="1:11" ht="12.75">
      <c r="A77" s="213" t="s">
        <v>71</v>
      </c>
      <c r="B77" s="214"/>
      <c r="C77" s="214"/>
      <c r="D77" s="214"/>
      <c r="E77" s="214"/>
      <c r="F77" s="214"/>
      <c r="G77" s="214"/>
      <c r="H77" s="215"/>
      <c r="I77" s="1">
        <v>70</v>
      </c>
      <c r="J77" s="7"/>
      <c r="K77" s="7">
        <v>672884</v>
      </c>
    </row>
    <row r="78" spans="1:11" ht="12.75">
      <c r="A78" s="216" t="s">
        <v>72</v>
      </c>
      <c r="B78" s="217"/>
      <c r="C78" s="217"/>
      <c r="D78" s="217"/>
      <c r="E78" s="217"/>
      <c r="F78" s="217"/>
      <c r="G78" s="217"/>
      <c r="H78" s="218"/>
      <c r="I78" s="1">
        <v>71</v>
      </c>
      <c r="J78" s="7">
        <v>10042847</v>
      </c>
      <c r="K78" s="7">
        <v>10185353</v>
      </c>
    </row>
    <row r="79" spans="1:11" ht="12.75">
      <c r="A79" s="216" t="s">
        <v>73</v>
      </c>
      <c r="B79" s="217"/>
      <c r="C79" s="217"/>
      <c r="D79" s="217"/>
      <c r="E79" s="217"/>
      <c r="F79" s="217"/>
      <c r="G79" s="217"/>
      <c r="H79" s="218"/>
      <c r="I79" s="1">
        <v>72</v>
      </c>
      <c r="J79" s="113">
        <v>0</v>
      </c>
      <c r="K79" s="113">
        <v>18778919</v>
      </c>
    </row>
    <row r="80" spans="1:11" ht="12.75">
      <c r="A80" s="224" t="s">
        <v>74</v>
      </c>
      <c r="B80" s="225"/>
      <c r="C80" s="225"/>
      <c r="D80" s="225"/>
      <c r="E80" s="225"/>
      <c r="F80" s="225"/>
      <c r="G80" s="225"/>
      <c r="H80" s="226"/>
      <c r="I80" s="1">
        <v>73</v>
      </c>
      <c r="J80" s="7"/>
      <c r="K80" s="7">
        <v>18778919</v>
      </c>
    </row>
    <row r="81" spans="1:11" ht="12.75">
      <c r="A81" s="224" t="s">
        <v>75</v>
      </c>
      <c r="B81" s="225"/>
      <c r="C81" s="225"/>
      <c r="D81" s="225"/>
      <c r="E81" s="225"/>
      <c r="F81" s="225"/>
      <c r="G81" s="225"/>
      <c r="H81" s="226"/>
      <c r="I81" s="1">
        <v>74</v>
      </c>
      <c r="J81" s="7"/>
      <c r="K81" s="7"/>
    </row>
    <row r="82" spans="1:11" ht="12.75">
      <c r="A82" s="216" t="s">
        <v>76</v>
      </c>
      <c r="B82" s="217"/>
      <c r="C82" s="217"/>
      <c r="D82" s="217"/>
      <c r="E82" s="217"/>
      <c r="F82" s="217"/>
      <c r="G82" s="217"/>
      <c r="H82" s="218"/>
      <c r="I82" s="1">
        <v>75</v>
      </c>
      <c r="J82" s="111">
        <v>50254373</v>
      </c>
      <c r="K82" s="112">
        <v>64663081</v>
      </c>
    </row>
    <row r="83" spans="1:11" ht="12.75">
      <c r="A83" s="224" t="s">
        <v>77</v>
      </c>
      <c r="B83" s="225"/>
      <c r="C83" s="225"/>
      <c r="D83" s="225"/>
      <c r="E83" s="225"/>
      <c r="F83" s="225"/>
      <c r="G83" s="225"/>
      <c r="H83" s="226"/>
      <c r="I83" s="1">
        <v>76</v>
      </c>
      <c r="J83" s="7">
        <v>50254373</v>
      </c>
      <c r="K83" s="7">
        <v>64663081</v>
      </c>
    </row>
    <row r="84" spans="1:11" ht="12.75">
      <c r="A84" s="224" t="s">
        <v>78</v>
      </c>
      <c r="B84" s="225"/>
      <c r="C84" s="225"/>
      <c r="D84" s="225"/>
      <c r="E84" s="225"/>
      <c r="F84" s="225"/>
      <c r="G84" s="225"/>
      <c r="H84" s="226"/>
      <c r="I84" s="1">
        <v>77</v>
      </c>
      <c r="J84" s="7"/>
      <c r="K84" s="7"/>
    </row>
    <row r="85" spans="1:11" ht="12.75">
      <c r="A85" s="216" t="s">
        <v>79</v>
      </c>
      <c r="B85" s="217"/>
      <c r="C85" s="217"/>
      <c r="D85" s="217"/>
      <c r="E85" s="217"/>
      <c r="F85" s="217"/>
      <c r="G85" s="217"/>
      <c r="H85" s="218"/>
      <c r="I85" s="1">
        <v>78</v>
      </c>
      <c r="J85" s="7">
        <v>24598</v>
      </c>
      <c r="K85" s="7">
        <v>11821</v>
      </c>
    </row>
    <row r="86" spans="1:11" ht="12.75">
      <c r="A86" s="216" t="s">
        <v>289</v>
      </c>
      <c r="B86" s="217"/>
      <c r="C86" s="217"/>
      <c r="D86" s="217"/>
      <c r="E86" s="217"/>
      <c r="F86" s="217"/>
      <c r="G86" s="217"/>
      <c r="H86" s="218"/>
      <c r="I86" s="1">
        <v>79</v>
      </c>
      <c r="J86" s="111">
        <v>15619833</v>
      </c>
      <c r="K86" s="112">
        <v>15214437</v>
      </c>
    </row>
    <row r="87" spans="1:11" ht="12.75">
      <c r="A87" s="213" t="s">
        <v>80</v>
      </c>
      <c r="B87" s="214"/>
      <c r="C87" s="214"/>
      <c r="D87" s="214"/>
      <c r="E87" s="214"/>
      <c r="F87" s="214"/>
      <c r="G87" s="214"/>
      <c r="H87" s="215"/>
      <c r="I87" s="1">
        <v>80</v>
      </c>
      <c r="J87" s="7">
        <v>3332255</v>
      </c>
      <c r="K87" s="7">
        <v>4954378</v>
      </c>
    </row>
    <row r="88" spans="1:11" ht="12.75">
      <c r="A88" s="213" t="s">
        <v>81</v>
      </c>
      <c r="B88" s="214"/>
      <c r="C88" s="214"/>
      <c r="D88" s="214"/>
      <c r="E88" s="214"/>
      <c r="F88" s="214"/>
      <c r="G88" s="214"/>
      <c r="H88" s="215"/>
      <c r="I88" s="1">
        <v>81</v>
      </c>
      <c r="J88" s="7"/>
      <c r="K88" s="7">
        <v>0</v>
      </c>
    </row>
    <row r="89" spans="1:11" ht="12.75">
      <c r="A89" s="213" t="s">
        <v>82</v>
      </c>
      <c r="B89" s="214"/>
      <c r="C89" s="214"/>
      <c r="D89" s="214"/>
      <c r="E89" s="214"/>
      <c r="F89" s="214"/>
      <c r="G89" s="214"/>
      <c r="H89" s="215"/>
      <c r="I89" s="1">
        <v>82</v>
      </c>
      <c r="J89" s="7">
        <v>12287578</v>
      </c>
      <c r="K89" s="7">
        <v>10260059</v>
      </c>
    </row>
    <row r="90" spans="1:11" ht="12.75">
      <c r="A90" s="216" t="s">
        <v>290</v>
      </c>
      <c r="B90" s="217"/>
      <c r="C90" s="217"/>
      <c r="D90" s="217"/>
      <c r="E90" s="217"/>
      <c r="F90" s="217"/>
      <c r="G90" s="217"/>
      <c r="H90" s="218"/>
      <c r="I90" s="1">
        <v>83</v>
      </c>
      <c r="J90" s="111">
        <v>92905027</v>
      </c>
      <c r="K90" s="112">
        <v>79910743</v>
      </c>
    </row>
    <row r="91" spans="1:11" ht="12.75">
      <c r="A91" s="213" t="s">
        <v>83</v>
      </c>
      <c r="B91" s="214"/>
      <c r="C91" s="214"/>
      <c r="D91" s="214"/>
      <c r="E91" s="214"/>
      <c r="F91" s="214"/>
      <c r="G91" s="214"/>
      <c r="H91" s="215"/>
      <c r="I91" s="1">
        <v>84</v>
      </c>
      <c r="J91" s="7"/>
      <c r="K91" s="7"/>
    </row>
    <row r="92" spans="1:11" ht="12.75">
      <c r="A92" s="213" t="s">
        <v>84</v>
      </c>
      <c r="B92" s="214"/>
      <c r="C92" s="214"/>
      <c r="D92" s="214"/>
      <c r="E92" s="214"/>
      <c r="F92" s="214"/>
      <c r="G92" s="214"/>
      <c r="H92" s="215"/>
      <c r="I92" s="1">
        <v>85</v>
      </c>
      <c r="J92" s="7"/>
      <c r="K92" s="7"/>
    </row>
    <row r="93" spans="1:11" ht="12.75">
      <c r="A93" s="213" t="s">
        <v>85</v>
      </c>
      <c r="B93" s="214"/>
      <c r="C93" s="214"/>
      <c r="D93" s="214"/>
      <c r="E93" s="214"/>
      <c r="F93" s="214"/>
      <c r="G93" s="214"/>
      <c r="H93" s="215"/>
      <c r="I93" s="1">
        <v>86</v>
      </c>
      <c r="J93" s="7">
        <v>92830764</v>
      </c>
      <c r="K93" s="7">
        <v>79841681</v>
      </c>
    </row>
    <row r="94" spans="1:11" ht="12.75">
      <c r="A94" s="213" t="s">
        <v>86</v>
      </c>
      <c r="B94" s="214"/>
      <c r="C94" s="214"/>
      <c r="D94" s="214"/>
      <c r="E94" s="214"/>
      <c r="F94" s="214"/>
      <c r="G94" s="214"/>
      <c r="H94" s="215"/>
      <c r="I94" s="1">
        <v>87</v>
      </c>
      <c r="J94" s="7"/>
      <c r="K94" s="7"/>
    </row>
    <row r="95" spans="1:11" ht="12.75">
      <c r="A95" s="213" t="s">
        <v>87</v>
      </c>
      <c r="B95" s="214"/>
      <c r="C95" s="214"/>
      <c r="D95" s="214"/>
      <c r="E95" s="214"/>
      <c r="F95" s="214"/>
      <c r="G95" s="214"/>
      <c r="H95" s="215"/>
      <c r="I95" s="1">
        <v>88</v>
      </c>
      <c r="J95" s="7"/>
      <c r="K95" s="7"/>
    </row>
    <row r="96" spans="1:11" ht="12.75">
      <c r="A96" s="213" t="s">
        <v>88</v>
      </c>
      <c r="B96" s="214"/>
      <c r="C96" s="214"/>
      <c r="D96" s="214"/>
      <c r="E96" s="214"/>
      <c r="F96" s="214"/>
      <c r="G96" s="214"/>
      <c r="H96" s="215"/>
      <c r="I96" s="1">
        <v>89</v>
      </c>
      <c r="J96" s="7"/>
      <c r="K96" s="7"/>
    </row>
    <row r="97" spans="1:11" ht="12.75">
      <c r="A97" s="213" t="s">
        <v>89</v>
      </c>
      <c r="B97" s="214"/>
      <c r="C97" s="214"/>
      <c r="D97" s="214"/>
      <c r="E97" s="214"/>
      <c r="F97" s="214"/>
      <c r="G97" s="214"/>
      <c r="H97" s="215"/>
      <c r="I97" s="1">
        <v>90</v>
      </c>
      <c r="J97" s="7"/>
      <c r="K97" s="7"/>
    </row>
    <row r="98" spans="1:11" ht="12.75">
      <c r="A98" s="213" t="s">
        <v>90</v>
      </c>
      <c r="B98" s="214"/>
      <c r="C98" s="214"/>
      <c r="D98" s="214"/>
      <c r="E98" s="214"/>
      <c r="F98" s="214"/>
      <c r="G98" s="214"/>
      <c r="H98" s="215"/>
      <c r="I98" s="1">
        <v>91</v>
      </c>
      <c r="J98" s="7"/>
      <c r="K98" s="7"/>
    </row>
    <row r="99" spans="1:11" ht="12.75">
      <c r="A99" s="213" t="s">
        <v>91</v>
      </c>
      <c r="B99" s="214"/>
      <c r="C99" s="214"/>
      <c r="D99" s="214"/>
      <c r="E99" s="214"/>
      <c r="F99" s="214"/>
      <c r="G99" s="214"/>
      <c r="H99" s="215"/>
      <c r="I99" s="1">
        <v>92</v>
      </c>
      <c r="J99" s="7">
        <v>74263</v>
      </c>
      <c r="K99" s="7">
        <v>69062</v>
      </c>
    </row>
    <row r="100" spans="1:11" ht="12.75">
      <c r="A100" s="216" t="s">
        <v>291</v>
      </c>
      <c r="B100" s="217"/>
      <c r="C100" s="217"/>
      <c r="D100" s="217"/>
      <c r="E100" s="217"/>
      <c r="F100" s="217"/>
      <c r="G100" s="217"/>
      <c r="H100" s="218"/>
      <c r="I100" s="1">
        <v>93</v>
      </c>
      <c r="J100" s="111">
        <v>303494369</v>
      </c>
      <c r="K100" s="112">
        <v>400643484</v>
      </c>
    </row>
    <row r="101" spans="1:11" ht="12.75" customHeight="1">
      <c r="A101" s="213" t="s">
        <v>83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7"/>
      <c r="K101" s="7"/>
    </row>
    <row r="102" spans="1:11" ht="12.75" customHeight="1">
      <c r="A102" s="213" t="s">
        <v>84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7"/>
      <c r="K102" s="7"/>
    </row>
    <row r="103" spans="1:11" ht="12.75" customHeight="1">
      <c r="A103" s="213" t="s">
        <v>85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7">
        <v>106256933</v>
      </c>
      <c r="K103" s="7">
        <v>130575421</v>
      </c>
    </row>
    <row r="104" spans="1:11" ht="12.75" customHeight="1">
      <c r="A104" s="213" t="s">
        <v>86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7">
        <v>82413732</v>
      </c>
      <c r="K104" s="7">
        <v>121247148</v>
      </c>
    </row>
    <row r="105" spans="1:11" ht="12.75" customHeight="1">
      <c r="A105" s="213" t="s">
        <v>87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7">
        <v>93147767</v>
      </c>
      <c r="K105" s="7">
        <v>120621316</v>
      </c>
    </row>
    <row r="106" spans="1:11" ht="12.75" customHeight="1">
      <c r="A106" s="213" t="s">
        <v>88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7"/>
      <c r="K106" s="7"/>
    </row>
    <row r="107" spans="1:11" ht="12.75" customHeight="1">
      <c r="A107" s="213" t="s">
        <v>89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7"/>
      <c r="K107" s="7">
        <v>8971</v>
      </c>
    </row>
    <row r="108" spans="1:11" ht="12.75">
      <c r="A108" s="213" t="s">
        <v>92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7">
        <v>6553022</v>
      </c>
      <c r="K108" s="7">
        <v>3163182</v>
      </c>
    </row>
    <row r="109" spans="1:11" ht="12.75">
      <c r="A109" s="213" t="s">
        <v>93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7">
        <v>14848229</v>
      </c>
      <c r="K109" s="7">
        <v>24365906</v>
      </c>
    </row>
    <row r="110" spans="1:11" ht="12.75">
      <c r="A110" s="213" t="s">
        <v>94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7">
        <v>16387</v>
      </c>
      <c r="K110" s="7">
        <v>657875</v>
      </c>
    </row>
    <row r="111" spans="1:11" ht="12.75">
      <c r="A111" s="213" t="s">
        <v>95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7"/>
      <c r="K111" s="7"/>
    </row>
    <row r="112" spans="1:11" ht="12.75">
      <c r="A112" s="213" t="s">
        <v>96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7">
        <v>258299</v>
      </c>
      <c r="K112" s="7">
        <v>3665</v>
      </c>
    </row>
    <row r="113" spans="1:11" ht="12.75">
      <c r="A113" s="216" t="s">
        <v>97</v>
      </c>
      <c r="B113" s="217"/>
      <c r="C113" s="217"/>
      <c r="D113" s="217"/>
      <c r="E113" s="217"/>
      <c r="F113" s="217"/>
      <c r="G113" s="217"/>
      <c r="H113" s="218"/>
      <c r="I113" s="1">
        <v>106</v>
      </c>
      <c r="J113" s="7">
        <v>1705336</v>
      </c>
      <c r="K113" s="7">
        <v>2207963</v>
      </c>
    </row>
    <row r="114" spans="1:11" ht="12.75">
      <c r="A114" s="216" t="s">
        <v>292</v>
      </c>
      <c r="B114" s="217"/>
      <c r="C114" s="217"/>
      <c r="D114" s="217"/>
      <c r="E114" s="217"/>
      <c r="F114" s="217"/>
      <c r="G114" s="217"/>
      <c r="H114" s="218"/>
      <c r="I114" s="1">
        <v>107</v>
      </c>
      <c r="J114" s="111">
        <v>1072889428</v>
      </c>
      <c r="K114" s="112">
        <v>1201548169</v>
      </c>
    </row>
    <row r="115" spans="1:11" ht="12.75">
      <c r="A115" s="202" t="s">
        <v>98</v>
      </c>
      <c r="B115" s="203"/>
      <c r="C115" s="203"/>
      <c r="D115" s="203"/>
      <c r="E115" s="203"/>
      <c r="F115" s="203"/>
      <c r="G115" s="203"/>
      <c r="H115" s="204"/>
      <c r="I115" s="2">
        <v>108</v>
      </c>
      <c r="J115" s="110">
        <v>7149210</v>
      </c>
      <c r="K115" s="110">
        <v>4592542</v>
      </c>
    </row>
    <row r="116" spans="1:11" ht="12.75">
      <c r="A116" s="205" t="s">
        <v>99</v>
      </c>
      <c r="B116" s="206"/>
      <c r="C116" s="206"/>
      <c r="D116" s="206"/>
      <c r="E116" s="206"/>
      <c r="F116" s="206"/>
      <c r="G116" s="206"/>
      <c r="H116" s="206"/>
      <c r="I116" s="207"/>
      <c r="J116" s="207"/>
      <c r="K116" s="208"/>
    </row>
    <row r="117" spans="1:11" ht="12.75">
      <c r="A117" s="209" t="s">
        <v>100</v>
      </c>
      <c r="B117" s="210"/>
      <c r="C117" s="210"/>
      <c r="D117" s="210"/>
      <c r="E117" s="210"/>
      <c r="F117" s="210"/>
      <c r="G117" s="210"/>
      <c r="H117" s="210"/>
      <c r="I117" s="211"/>
      <c r="J117" s="211"/>
      <c r="K117" s="212"/>
    </row>
    <row r="118" spans="1:11" ht="12.75">
      <c r="A118" s="213" t="s">
        <v>101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7">
        <f>+J69-J85</f>
        <v>659140265</v>
      </c>
      <c r="K118" s="7">
        <v>703559721</v>
      </c>
    </row>
    <row r="119" spans="1:11" ht="12.75">
      <c r="A119" s="219" t="s">
        <v>102</v>
      </c>
      <c r="B119" s="220"/>
      <c r="C119" s="220"/>
      <c r="D119" s="220"/>
      <c r="E119" s="220"/>
      <c r="F119" s="220"/>
      <c r="G119" s="220"/>
      <c r="H119" s="221"/>
      <c r="I119" s="4">
        <v>110</v>
      </c>
      <c r="J119" s="8">
        <f>+J85</f>
        <v>24598</v>
      </c>
      <c r="K119" s="8">
        <v>11821</v>
      </c>
    </row>
    <row r="120" spans="1:11" ht="12.75">
      <c r="A120" s="222" t="s">
        <v>103</v>
      </c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</row>
    <row r="121" spans="1:11" ht="12.75">
      <c r="A121" s="200"/>
      <c r="B121" s="201"/>
      <c r="C121" s="201"/>
      <c r="D121" s="201"/>
      <c r="E121" s="201"/>
      <c r="F121" s="201"/>
      <c r="G121" s="201"/>
      <c r="H121" s="201"/>
      <c r="I121" s="201"/>
      <c r="J121" s="201"/>
      <c r="K121" s="201"/>
    </row>
  </sheetData>
  <sheetProtection/>
  <mergeCells count="121">
    <mergeCell ref="A1:K1"/>
    <mergeCell ref="A2:K2"/>
    <mergeCell ref="A3:K3"/>
    <mergeCell ref="A4:H4"/>
    <mergeCell ref="A13:H13"/>
    <mergeCell ref="A14:H14"/>
    <mergeCell ref="A5:H5"/>
    <mergeCell ref="A6:K6"/>
    <mergeCell ref="A7:H7"/>
    <mergeCell ref="A8:H8"/>
    <mergeCell ref="A15:H15"/>
    <mergeCell ref="A16:H16"/>
    <mergeCell ref="A9:H9"/>
    <mergeCell ref="A10:H10"/>
    <mergeCell ref="A11:H11"/>
    <mergeCell ref="A12:H1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37:H37"/>
    <mergeCell ref="A38:H38"/>
    <mergeCell ref="A29:H29"/>
    <mergeCell ref="A30:H30"/>
    <mergeCell ref="A31:H31"/>
    <mergeCell ref="A32:H32"/>
    <mergeCell ref="A39:H39"/>
    <mergeCell ref="A40:H40"/>
    <mergeCell ref="A33:H33"/>
    <mergeCell ref="A34:H34"/>
    <mergeCell ref="A35:H35"/>
    <mergeCell ref="A36:H3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61:H61"/>
    <mergeCell ref="A62:H62"/>
    <mergeCell ref="A53:H53"/>
    <mergeCell ref="A54:H54"/>
    <mergeCell ref="A55:H55"/>
    <mergeCell ref="A56:H56"/>
    <mergeCell ref="A63:H63"/>
    <mergeCell ref="A64:H64"/>
    <mergeCell ref="A57:H57"/>
    <mergeCell ref="A58:H58"/>
    <mergeCell ref="A59:H59"/>
    <mergeCell ref="A60:H6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85:H85"/>
    <mergeCell ref="A86:H86"/>
    <mergeCell ref="A77:H77"/>
    <mergeCell ref="A78:H78"/>
    <mergeCell ref="A79:H79"/>
    <mergeCell ref="A80:H80"/>
    <mergeCell ref="A87:H87"/>
    <mergeCell ref="A88:H88"/>
    <mergeCell ref="A81:H81"/>
    <mergeCell ref="A82:H82"/>
    <mergeCell ref="A83:H83"/>
    <mergeCell ref="A84:H8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109:H109"/>
    <mergeCell ref="A110:H110"/>
    <mergeCell ref="A101:H101"/>
    <mergeCell ref="A102:H102"/>
    <mergeCell ref="A103:H103"/>
    <mergeCell ref="A104:H104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2:K77 J70:K70 J7:K6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zoomScale="110" zoomScaleSheetLayoutView="110" zoomScalePageLayoutView="0" workbookViewId="0" topLeftCell="A61">
      <selection activeCell="M9" sqref="M9"/>
    </sheetView>
  </sheetViews>
  <sheetFormatPr defaultColWidth="9.140625" defaultRowHeight="12.75"/>
  <cols>
    <col min="1" max="9" width="9.140625" style="41" customWidth="1"/>
    <col min="10" max="11" width="12.7109375" style="41" customWidth="1"/>
    <col min="12" max="16384" width="9.140625" style="41" customWidth="1"/>
  </cols>
  <sheetData>
    <row r="1" spans="1:11" ht="12.75" customHeight="1">
      <c r="A1" s="233" t="s">
        <v>104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2.75" customHeight="1">
      <c r="A2" s="248" t="s">
        <v>273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2.75" customHeight="1">
      <c r="A3" s="235" t="s">
        <v>294</v>
      </c>
      <c r="B3" s="236"/>
      <c r="C3" s="236"/>
      <c r="D3" s="236"/>
      <c r="E3" s="236"/>
      <c r="F3" s="236"/>
      <c r="G3" s="236"/>
      <c r="H3" s="236"/>
      <c r="I3" s="236"/>
      <c r="J3" s="236"/>
      <c r="K3" s="237"/>
    </row>
    <row r="4" spans="1:11" ht="24">
      <c r="A4" s="256" t="s">
        <v>5</v>
      </c>
      <c r="B4" s="256"/>
      <c r="C4" s="256"/>
      <c r="D4" s="256"/>
      <c r="E4" s="256"/>
      <c r="F4" s="256"/>
      <c r="G4" s="256"/>
      <c r="H4" s="256"/>
      <c r="I4" s="46" t="s">
        <v>6</v>
      </c>
      <c r="J4" s="109" t="s">
        <v>7</v>
      </c>
      <c r="K4" s="48" t="s">
        <v>8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50">
        <v>2</v>
      </c>
      <c r="J5" s="48">
        <v>3</v>
      </c>
      <c r="K5" s="48">
        <v>4</v>
      </c>
    </row>
    <row r="6" spans="1:11" ht="12.75">
      <c r="A6" s="209" t="s">
        <v>274</v>
      </c>
      <c r="B6" s="210"/>
      <c r="C6" s="210"/>
      <c r="D6" s="210"/>
      <c r="E6" s="210"/>
      <c r="F6" s="210"/>
      <c r="G6" s="210"/>
      <c r="H6" s="232"/>
      <c r="I6" s="3">
        <v>111</v>
      </c>
      <c r="J6" s="111">
        <v>802277154</v>
      </c>
      <c r="K6" s="112">
        <v>736416340.2</v>
      </c>
    </row>
    <row r="7" spans="1:11" ht="12.75">
      <c r="A7" s="213" t="s">
        <v>105</v>
      </c>
      <c r="B7" s="214"/>
      <c r="C7" s="214"/>
      <c r="D7" s="214"/>
      <c r="E7" s="214"/>
      <c r="F7" s="214"/>
      <c r="G7" s="214"/>
      <c r="H7" s="215"/>
      <c r="I7" s="1">
        <v>112</v>
      </c>
      <c r="J7" s="7">
        <v>696951950</v>
      </c>
      <c r="K7" s="7">
        <v>721730070.2</v>
      </c>
    </row>
    <row r="8" spans="1:11" ht="12.75">
      <c r="A8" s="213" t="s">
        <v>106</v>
      </c>
      <c r="B8" s="214"/>
      <c r="C8" s="214"/>
      <c r="D8" s="214"/>
      <c r="E8" s="214"/>
      <c r="F8" s="214"/>
      <c r="G8" s="214"/>
      <c r="H8" s="215"/>
      <c r="I8" s="1">
        <v>113</v>
      </c>
      <c r="J8" s="7">
        <v>105325204</v>
      </c>
      <c r="K8" s="7">
        <v>14686270</v>
      </c>
    </row>
    <row r="9" spans="1:11" ht="12.75">
      <c r="A9" s="216" t="s">
        <v>275</v>
      </c>
      <c r="B9" s="217"/>
      <c r="C9" s="217"/>
      <c r="D9" s="217"/>
      <c r="E9" s="217"/>
      <c r="F9" s="217"/>
      <c r="G9" s="217"/>
      <c r="H9" s="218"/>
      <c r="I9" s="1">
        <v>114</v>
      </c>
      <c r="J9" s="111">
        <v>764413660</v>
      </c>
      <c r="K9" s="112">
        <v>684182067</v>
      </c>
    </row>
    <row r="10" spans="1:11" ht="12.75">
      <c r="A10" s="216" t="s">
        <v>107</v>
      </c>
      <c r="B10" s="217"/>
      <c r="C10" s="217"/>
      <c r="D10" s="217"/>
      <c r="E10" s="217"/>
      <c r="F10" s="217"/>
      <c r="G10" s="217"/>
      <c r="H10" s="218"/>
      <c r="I10" s="1">
        <v>115</v>
      </c>
      <c r="J10" s="7">
        <v>-2019946</v>
      </c>
      <c r="K10" s="7">
        <v>-972733</v>
      </c>
    </row>
    <row r="11" spans="1:11" ht="12.75">
      <c r="A11" s="216" t="s">
        <v>276</v>
      </c>
      <c r="B11" s="217"/>
      <c r="C11" s="217"/>
      <c r="D11" s="217"/>
      <c r="E11" s="217"/>
      <c r="F11" s="217"/>
      <c r="G11" s="217"/>
      <c r="H11" s="218"/>
      <c r="I11" s="1">
        <v>116</v>
      </c>
      <c r="J11" s="111">
        <v>445883204</v>
      </c>
      <c r="K11" s="112">
        <v>419833056</v>
      </c>
    </row>
    <row r="12" spans="1:11" ht="12.75">
      <c r="A12" s="213" t="s">
        <v>108</v>
      </c>
      <c r="B12" s="214"/>
      <c r="C12" s="214"/>
      <c r="D12" s="214"/>
      <c r="E12" s="214"/>
      <c r="F12" s="214"/>
      <c r="G12" s="214"/>
      <c r="H12" s="215"/>
      <c r="I12" s="1">
        <v>117</v>
      </c>
      <c r="J12" s="7">
        <v>320853730</v>
      </c>
      <c r="K12" s="7">
        <v>345679488</v>
      </c>
    </row>
    <row r="13" spans="1:11" ht="12.75">
      <c r="A13" s="213" t="s">
        <v>109</v>
      </c>
      <c r="B13" s="214"/>
      <c r="C13" s="214"/>
      <c r="D13" s="214"/>
      <c r="E13" s="214"/>
      <c r="F13" s="214"/>
      <c r="G13" s="214"/>
      <c r="H13" s="215"/>
      <c r="I13" s="1">
        <v>118</v>
      </c>
      <c r="J13" s="7">
        <v>65170823</v>
      </c>
      <c r="K13" s="7">
        <v>26273441</v>
      </c>
    </row>
    <row r="14" spans="1:11" ht="12.75">
      <c r="A14" s="213" t="s">
        <v>110</v>
      </c>
      <c r="B14" s="214"/>
      <c r="C14" s="214"/>
      <c r="D14" s="214"/>
      <c r="E14" s="214"/>
      <c r="F14" s="214"/>
      <c r="G14" s="214"/>
      <c r="H14" s="215"/>
      <c r="I14" s="1">
        <v>119</v>
      </c>
      <c r="J14" s="7">
        <v>59858651</v>
      </c>
      <c r="K14" s="7">
        <v>47880127</v>
      </c>
    </row>
    <row r="15" spans="1:11" ht="12.75">
      <c r="A15" s="216" t="s">
        <v>277</v>
      </c>
      <c r="B15" s="217"/>
      <c r="C15" s="217"/>
      <c r="D15" s="217"/>
      <c r="E15" s="217"/>
      <c r="F15" s="217"/>
      <c r="G15" s="217"/>
      <c r="H15" s="218"/>
      <c r="I15" s="1">
        <v>120</v>
      </c>
      <c r="J15" s="111">
        <v>134634243</v>
      </c>
      <c r="K15" s="112">
        <v>123999341</v>
      </c>
    </row>
    <row r="16" spans="1:11" ht="12.75">
      <c r="A16" s="213" t="s">
        <v>111</v>
      </c>
      <c r="B16" s="214"/>
      <c r="C16" s="214"/>
      <c r="D16" s="214"/>
      <c r="E16" s="214"/>
      <c r="F16" s="214"/>
      <c r="G16" s="214"/>
      <c r="H16" s="215"/>
      <c r="I16" s="1">
        <v>121</v>
      </c>
      <c r="J16" s="7">
        <v>86618729</v>
      </c>
      <c r="K16" s="7">
        <v>76248115</v>
      </c>
    </row>
    <row r="17" spans="1:11" ht="12.75">
      <c r="A17" s="213" t="s">
        <v>112</v>
      </c>
      <c r="B17" s="214"/>
      <c r="C17" s="214"/>
      <c r="D17" s="214"/>
      <c r="E17" s="214"/>
      <c r="F17" s="214"/>
      <c r="G17" s="214"/>
      <c r="H17" s="215"/>
      <c r="I17" s="1">
        <v>122</v>
      </c>
      <c r="J17" s="7">
        <v>27430840</v>
      </c>
      <c r="K17" s="7">
        <v>26470879</v>
      </c>
    </row>
    <row r="18" spans="1:11" ht="12.75">
      <c r="A18" s="213" t="s">
        <v>113</v>
      </c>
      <c r="B18" s="214"/>
      <c r="C18" s="214"/>
      <c r="D18" s="214"/>
      <c r="E18" s="214"/>
      <c r="F18" s="214"/>
      <c r="G18" s="214"/>
      <c r="H18" s="215"/>
      <c r="I18" s="1">
        <v>123</v>
      </c>
      <c r="J18" s="7">
        <v>20584674</v>
      </c>
      <c r="K18" s="7">
        <v>21280347</v>
      </c>
    </row>
    <row r="19" spans="1:11" ht="12.75">
      <c r="A19" s="216" t="s">
        <v>114</v>
      </c>
      <c r="B19" s="217"/>
      <c r="C19" s="217"/>
      <c r="D19" s="217"/>
      <c r="E19" s="217"/>
      <c r="F19" s="217"/>
      <c r="G19" s="217"/>
      <c r="H19" s="218"/>
      <c r="I19" s="1">
        <v>124</v>
      </c>
      <c r="J19" s="7">
        <v>55207527</v>
      </c>
      <c r="K19" s="7">
        <v>49481847</v>
      </c>
    </row>
    <row r="20" spans="1:11" ht="12.75">
      <c r="A20" s="216" t="s">
        <v>115</v>
      </c>
      <c r="B20" s="217"/>
      <c r="C20" s="217"/>
      <c r="D20" s="217"/>
      <c r="E20" s="217"/>
      <c r="F20" s="217"/>
      <c r="G20" s="217"/>
      <c r="H20" s="218"/>
      <c r="I20" s="1">
        <v>125</v>
      </c>
      <c r="J20" s="7">
        <v>37463423</v>
      </c>
      <c r="K20" s="7">
        <v>79572415</v>
      </c>
    </row>
    <row r="21" spans="1:11" ht="12.75">
      <c r="A21" s="216" t="s">
        <v>278</v>
      </c>
      <c r="B21" s="217"/>
      <c r="C21" s="217"/>
      <c r="D21" s="217"/>
      <c r="E21" s="217"/>
      <c r="F21" s="217"/>
      <c r="G21" s="217"/>
      <c r="H21" s="218"/>
      <c r="I21" s="1">
        <v>126</v>
      </c>
      <c r="J21" s="113">
        <v>0</v>
      </c>
      <c r="K21" s="113">
        <v>0</v>
      </c>
    </row>
    <row r="22" spans="1:11" ht="12.75">
      <c r="A22" s="213" t="s">
        <v>116</v>
      </c>
      <c r="B22" s="214"/>
      <c r="C22" s="214"/>
      <c r="D22" s="214"/>
      <c r="E22" s="214"/>
      <c r="F22" s="214"/>
      <c r="G22" s="214"/>
      <c r="H22" s="215"/>
      <c r="I22" s="1">
        <v>127</v>
      </c>
      <c r="J22" s="7"/>
      <c r="K22" s="7"/>
    </row>
    <row r="23" spans="1:11" ht="12.75">
      <c r="A23" s="213" t="s">
        <v>117</v>
      </c>
      <c r="B23" s="214"/>
      <c r="C23" s="214"/>
      <c r="D23" s="214"/>
      <c r="E23" s="214"/>
      <c r="F23" s="214"/>
      <c r="G23" s="214"/>
      <c r="H23" s="215"/>
      <c r="I23" s="1">
        <v>128</v>
      </c>
      <c r="J23" s="7"/>
      <c r="K23" s="7"/>
    </row>
    <row r="24" spans="1:11" ht="12.75">
      <c r="A24" s="216" t="s">
        <v>118</v>
      </c>
      <c r="B24" s="217"/>
      <c r="C24" s="217"/>
      <c r="D24" s="217"/>
      <c r="E24" s="217"/>
      <c r="F24" s="217"/>
      <c r="G24" s="217"/>
      <c r="H24" s="218"/>
      <c r="I24" s="1">
        <v>129</v>
      </c>
      <c r="J24" s="7">
        <v>15545246</v>
      </c>
      <c r="K24" s="7">
        <v>4801997</v>
      </c>
    </row>
    <row r="25" spans="1:11" ht="12.75">
      <c r="A25" s="216" t="s">
        <v>119</v>
      </c>
      <c r="B25" s="217"/>
      <c r="C25" s="217"/>
      <c r="D25" s="217"/>
      <c r="E25" s="217"/>
      <c r="F25" s="217"/>
      <c r="G25" s="217"/>
      <c r="H25" s="218"/>
      <c r="I25" s="1">
        <v>130</v>
      </c>
      <c r="J25" s="7">
        <v>77699963</v>
      </c>
      <c r="K25" s="7">
        <v>7466144</v>
      </c>
    </row>
    <row r="26" spans="1:11" ht="12.75">
      <c r="A26" s="216" t="s">
        <v>279</v>
      </c>
      <c r="B26" s="217"/>
      <c r="C26" s="217"/>
      <c r="D26" s="217"/>
      <c r="E26" s="217"/>
      <c r="F26" s="217"/>
      <c r="G26" s="217"/>
      <c r="H26" s="218"/>
      <c r="I26" s="1">
        <v>131</v>
      </c>
      <c r="J26" s="111">
        <v>46183564</v>
      </c>
      <c r="K26" s="112">
        <v>30844025</v>
      </c>
    </row>
    <row r="27" spans="1:11" ht="11.25" customHeight="1">
      <c r="A27" s="213" t="s">
        <v>120</v>
      </c>
      <c r="B27" s="214"/>
      <c r="C27" s="214"/>
      <c r="D27" s="214"/>
      <c r="E27" s="214"/>
      <c r="F27" s="214"/>
      <c r="G27" s="214"/>
      <c r="H27" s="215"/>
      <c r="I27" s="1">
        <v>132</v>
      </c>
      <c r="J27" s="7">
        <v>22425443</v>
      </c>
      <c r="K27" s="7">
        <v>8165899</v>
      </c>
    </row>
    <row r="28" spans="1:11" ht="12.75">
      <c r="A28" s="213" t="s">
        <v>121</v>
      </c>
      <c r="B28" s="214"/>
      <c r="C28" s="214"/>
      <c r="D28" s="214"/>
      <c r="E28" s="214"/>
      <c r="F28" s="214"/>
      <c r="G28" s="214"/>
      <c r="H28" s="215"/>
      <c r="I28" s="1">
        <v>133</v>
      </c>
      <c r="J28" s="7">
        <v>23758121</v>
      </c>
      <c r="K28" s="7">
        <v>17889465</v>
      </c>
    </row>
    <row r="29" spans="1:11" ht="12.75">
      <c r="A29" s="213" t="s">
        <v>122</v>
      </c>
      <c r="B29" s="214"/>
      <c r="C29" s="214"/>
      <c r="D29" s="214"/>
      <c r="E29" s="214"/>
      <c r="F29" s="214"/>
      <c r="G29" s="214"/>
      <c r="H29" s="215"/>
      <c r="I29" s="1">
        <v>134</v>
      </c>
      <c r="J29" s="7"/>
      <c r="K29" s="7">
        <v>4610634</v>
      </c>
    </row>
    <row r="30" spans="1:11" ht="12.75">
      <c r="A30" s="213" t="s">
        <v>123</v>
      </c>
      <c r="B30" s="214"/>
      <c r="C30" s="214"/>
      <c r="D30" s="214"/>
      <c r="E30" s="214"/>
      <c r="F30" s="214"/>
      <c r="G30" s="214"/>
      <c r="H30" s="215"/>
      <c r="I30" s="1">
        <v>135</v>
      </c>
      <c r="J30" s="7"/>
      <c r="K30" s="7"/>
    </row>
    <row r="31" spans="1:11" ht="12.75">
      <c r="A31" s="213" t="s">
        <v>124</v>
      </c>
      <c r="B31" s="214"/>
      <c r="C31" s="214"/>
      <c r="D31" s="214"/>
      <c r="E31" s="214"/>
      <c r="F31" s="214"/>
      <c r="G31" s="214"/>
      <c r="H31" s="215"/>
      <c r="I31" s="1">
        <v>136</v>
      </c>
      <c r="J31" s="7"/>
      <c r="K31" s="7">
        <v>178027</v>
      </c>
    </row>
    <row r="32" spans="1:11" ht="12.75">
      <c r="A32" s="216" t="s">
        <v>280</v>
      </c>
      <c r="B32" s="217"/>
      <c r="C32" s="217"/>
      <c r="D32" s="217"/>
      <c r="E32" s="217"/>
      <c r="F32" s="217"/>
      <c r="G32" s="217"/>
      <c r="H32" s="218"/>
      <c r="I32" s="1">
        <v>137</v>
      </c>
      <c r="J32" s="111">
        <v>39549301</v>
      </c>
      <c r="K32" s="112">
        <v>40210062</v>
      </c>
    </row>
    <row r="33" spans="1:11" ht="12.75" customHeight="1">
      <c r="A33" s="213" t="s">
        <v>120</v>
      </c>
      <c r="B33" s="214"/>
      <c r="C33" s="214"/>
      <c r="D33" s="214"/>
      <c r="E33" s="214"/>
      <c r="F33" s="214"/>
      <c r="G33" s="214"/>
      <c r="H33" s="215"/>
      <c r="I33" s="1">
        <v>138</v>
      </c>
      <c r="J33" s="7">
        <v>7337600</v>
      </c>
      <c r="K33" s="7">
        <v>9807542</v>
      </c>
    </row>
    <row r="34" spans="1:11" ht="12.75" customHeight="1">
      <c r="A34" s="213" t="s">
        <v>121</v>
      </c>
      <c r="B34" s="214"/>
      <c r="C34" s="214"/>
      <c r="D34" s="214"/>
      <c r="E34" s="214"/>
      <c r="F34" s="214"/>
      <c r="G34" s="214"/>
      <c r="H34" s="215"/>
      <c r="I34" s="1">
        <v>139</v>
      </c>
      <c r="J34" s="7">
        <v>32211701</v>
      </c>
      <c r="K34" s="7">
        <v>30171517</v>
      </c>
    </row>
    <row r="35" spans="1:11" ht="12.75">
      <c r="A35" s="213" t="s">
        <v>125</v>
      </c>
      <c r="B35" s="214"/>
      <c r="C35" s="214"/>
      <c r="D35" s="214"/>
      <c r="E35" s="214"/>
      <c r="F35" s="214"/>
      <c r="G35" s="214"/>
      <c r="H35" s="215"/>
      <c r="I35" s="1">
        <v>140</v>
      </c>
      <c r="J35" s="7"/>
      <c r="K35" s="7">
        <v>0</v>
      </c>
    </row>
    <row r="36" spans="1:11" ht="12.75">
      <c r="A36" s="213" t="s">
        <v>126</v>
      </c>
      <c r="B36" s="214"/>
      <c r="C36" s="214"/>
      <c r="D36" s="214"/>
      <c r="E36" s="214"/>
      <c r="F36" s="214"/>
      <c r="G36" s="214"/>
      <c r="H36" s="215"/>
      <c r="I36" s="1">
        <v>141</v>
      </c>
      <c r="J36" s="7"/>
      <c r="K36" s="7">
        <v>231003</v>
      </c>
    </row>
    <row r="37" spans="1:11" ht="12.75">
      <c r="A37" s="216" t="s">
        <v>127</v>
      </c>
      <c r="B37" s="217"/>
      <c r="C37" s="217"/>
      <c r="D37" s="217"/>
      <c r="E37" s="217"/>
      <c r="F37" s="217"/>
      <c r="G37" s="217"/>
      <c r="H37" s="218"/>
      <c r="I37" s="1">
        <v>142</v>
      </c>
      <c r="J37" s="7">
        <v>24506763</v>
      </c>
      <c r="K37" s="7">
        <v>31940175</v>
      </c>
    </row>
    <row r="38" spans="1:11" ht="12.75">
      <c r="A38" s="216" t="s">
        <v>128</v>
      </c>
      <c r="B38" s="217"/>
      <c r="C38" s="217"/>
      <c r="D38" s="217"/>
      <c r="E38" s="217"/>
      <c r="F38" s="217"/>
      <c r="G38" s="217"/>
      <c r="H38" s="218"/>
      <c r="I38" s="1">
        <v>143</v>
      </c>
      <c r="J38" s="7">
        <v>9360783</v>
      </c>
      <c r="K38" s="7">
        <v>4259329</v>
      </c>
    </row>
    <row r="39" spans="1:11" ht="12.75">
      <c r="A39" s="216" t="s">
        <v>130</v>
      </c>
      <c r="B39" s="217"/>
      <c r="C39" s="217"/>
      <c r="D39" s="217"/>
      <c r="E39" s="217"/>
      <c r="F39" s="217"/>
      <c r="G39" s="217"/>
      <c r="H39" s="218"/>
      <c r="I39" s="1">
        <v>144</v>
      </c>
      <c r="J39" s="7"/>
      <c r="K39" s="7"/>
    </row>
    <row r="40" spans="1:11" ht="12.75">
      <c r="A40" s="216" t="s">
        <v>129</v>
      </c>
      <c r="B40" s="217"/>
      <c r="C40" s="217"/>
      <c r="D40" s="217"/>
      <c r="E40" s="217"/>
      <c r="F40" s="217"/>
      <c r="G40" s="217"/>
      <c r="H40" s="218"/>
      <c r="I40" s="1">
        <v>145</v>
      </c>
      <c r="J40" s="7"/>
      <c r="K40" s="7"/>
    </row>
    <row r="41" spans="1:11" ht="12.75">
      <c r="A41" s="216" t="s">
        <v>281</v>
      </c>
      <c r="B41" s="217"/>
      <c r="C41" s="217"/>
      <c r="D41" s="217"/>
      <c r="E41" s="217"/>
      <c r="F41" s="217"/>
      <c r="G41" s="217"/>
      <c r="H41" s="218"/>
      <c r="I41" s="1">
        <v>146</v>
      </c>
      <c r="J41" s="111">
        <v>872967481</v>
      </c>
      <c r="K41" s="112">
        <v>799200540.2</v>
      </c>
    </row>
    <row r="42" spans="1:11" ht="12.75">
      <c r="A42" s="216" t="s">
        <v>282</v>
      </c>
      <c r="B42" s="217"/>
      <c r="C42" s="217"/>
      <c r="D42" s="217"/>
      <c r="E42" s="217"/>
      <c r="F42" s="217"/>
      <c r="G42" s="217"/>
      <c r="H42" s="218"/>
      <c r="I42" s="1">
        <v>147</v>
      </c>
      <c r="J42" s="111">
        <v>813323744</v>
      </c>
      <c r="K42" s="112">
        <v>728651458</v>
      </c>
    </row>
    <row r="43" spans="1:11" ht="12.75">
      <c r="A43" s="216" t="s">
        <v>283</v>
      </c>
      <c r="B43" s="217"/>
      <c r="C43" s="217"/>
      <c r="D43" s="217"/>
      <c r="E43" s="217"/>
      <c r="F43" s="217"/>
      <c r="G43" s="217"/>
      <c r="H43" s="218"/>
      <c r="I43" s="1">
        <v>148</v>
      </c>
      <c r="J43" s="111">
        <v>59643737</v>
      </c>
      <c r="K43" s="112">
        <v>70549082.20000005</v>
      </c>
    </row>
    <row r="44" spans="1:11" ht="12.75">
      <c r="A44" s="224" t="s">
        <v>131</v>
      </c>
      <c r="B44" s="225"/>
      <c r="C44" s="225"/>
      <c r="D44" s="225"/>
      <c r="E44" s="225"/>
      <c r="F44" s="225"/>
      <c r="G44" s="225"/>
      <c r="H44" s="226"/>
      <c r="I44" s="1">
        <v>149</v>
      </c>
      <c r="J44" s="42">
        <v>59643737</v>
      </c>
      <c r="K44" s="42">
        <v>70549082.20000005</v>
      </c>
    </row>
    <row r="45" spans="1:11" ht="12.75">
      <c r="A45" s="224" t="s">
        <v>132</v>
      </c>
      <c r="B45" s="225"/>
      <c r="C45" s="225"/>
      <c r="D45" s="225"/>
      <c r="E45" s="225"/>
      <c r="F45" s="225"/>
      <c r="G45" s="225"/>
      <c r="H45" s="226"/>
      <c r="I45" s="1">
        <v>150</v>
      </c>
      <c r="J45" s="42">
        <v>0</v>
      </c>
      <c r="K45" s="42">
        <v>0</v>
      </c>
    </row>
    <row r="46" spans="1:11" ht="12.75">
      <c r="A46" s="216" t="s">
        <v>133</v>
      </c>
      <c r="B46" s="217"/>
      <c r="C46" s="217"/>
      <c r="D46" s="217"/>
      <c r="E46" s="217"/>
      <c r="F46" s="217"/>
      <c r="G46" s="217"/>
      <c r="H46" s="218"/>
      <c r="I46" s="1">
        <v>151</v>
      </c>
      <c r="J46" s="7">
        <v>9372949</v>
      </c>
      <c r="K46" s="7">
        <v>5880690</v>
      </c>
    </row>
    <row r="47" spans="1:11" ht="12.75">
      <c r="A47" s="216" t="s">
        <v>284</v>
      </c>
      <c r="B47" s="217"/>
      <c r="C47" s="217"/>
      <c r="D47" s="217"/>
      <c r="E47" s="217"/>
      <c r="F47" s="217"/>
      <c r="G47" s="217"/>
      <c r="H47" s="218"/>
      <c r="I47" s="1">
        <v>152</v>
      </c>
      <c r="J47" s="111">
        <v>50270788</v>
      </c>
      <c r="K47" s="112">
        <v>64668392.20000005</v>
      </c>
    </row>
    <row r="48" spans="1:11" ht="12.75">
      <c r="A48" s="224" t="s">
        <v>134</v>
      </c>
      <c r="B48" s="225"/>
      <c r="C48" s="225"/>
      <c r="D48" s="225"/>
      <c r="E48" s="225"/>
      <c r="F48" s="225"/>
      <c r="G48" s="225"/>
      <c r="H48" s="226"/>
      <c r="I48" s="1">
        <v>153</v>
      </c>
      <c r="J48" s="42">
        <v>50270788</v>
      </c>
      <c r="K48" s="42">
        <v>64668392.20000005</v>
      </c>
    </row>
    <row r="49" spans="1:11" ht="12.75">
      <c r="A49" s="253" t="s">
        <v>135</v>
      </c>
      <c r="B49" s="254"/>
      <c r="C49" s="254"/>
      <c r="D49" s="254"/>
      <c r="E49" s="254"/>
      <c r="F49" s="254"/>
      <c r="G49" s="254"/>
      <c r="H49" s="255"/>
      <c r="I49" s="2">
        <v>154</v>
      </c>
      <c r="J49" s="49">
        <v>0</v>
      </c>
      <c r="K49" s="49">
        <v>0</v>
      </c>
    </row>
    <row r="50" spans="1:11" ht="12.75" customHeight="1">
      <c r="A50" s="205" t="s">
        <v>136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</row>
    <row r="51" spans="1:11" ht="12.75" customHeight="1">
      <c r="A51" s="209" t="s">
        <v>137</v>
      </c>
      <c r="B51" s="210"/>
      <c r="C51" s="210"/>
      <c r="D51" s="210"/>
      <c r="E51" s="210"/>
      <c r="F51" s="210"/>
      <c r="G51" s="210"/>
      <c r="H51" s="210"/>
      <c r="I51" s="43"/>
      <c r="J51" s="43"/>
      <c r="K51" s="43"/>
    </row>
    <row r="52" spans="1:11" ht="12.75">
      <c r="A52" s="245" t="s">
        <v>139</v>
      </c>
      <c r="B52" s="246"/>
      <c r="C52" s="246"/>
      <c r="D52" s="246"/>
      <c r="E52" s="246"/>
      <c r="F52" s="246"/>
      <c r="G52" s="246"/>
      <c r="H52" s="247"/>
      <c r="I52" s="1">
        <v>155</v>
      </c>
      <c r="J52" s="7">
        <v>50254372</v>
      </c>
      <c r="K52" s="7">
        <v>64663081</v>
      </c>
    </row>
    <row r="53" spans="1:11" ht="12.75">
      <c r="A53" s="245" t="s">
        <v>138</v>
      </c>
      <c r="B53" s="246"/>
      <c r="C53" s="246"/>
      <c r="D53" s="246"/>
      <c r="E53" s="246"/>
      <c r="F53" s="246"/>
      <c r="G53" s="246"/>
      <c r="H53" s="247"/>
      <c r="I53" s="1">
        <v>156</v>
      </c>
      <c r="J53" s="8">
        <v>16416</v>
      </c>
      <c r="K53" s="8">
        <v>5311</v>
      </c>
    </row>
    <row r="54" spans="1:11" ht="12.75" customHeight="1">
      <c r="A54" s="205" t="s">
        <v>140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</row>
    <row r="55" spans="1:11" ht="12.75">
      <c r="A55" s="209" t="s">
        <v>141</v>
      </c>
      <c r="B55" s="210"/>
      <c r="C55" s="210"/>
      <c r="D55" s="210"/>
      <c r="E55" s="210"/>
      <c r="F55" s="210"/>
      <c r="G55" s="210"/>
      <c r="H55" s="232"/>
      <c r="I55" s="9">
        <v>157</v>
      </c>
      <c r="J55" s="6">
        <f>+J48</f>
        <v>50270788</v>
      </c>
      <c r="K55" s="6">
        <f>+K48</f>
        <v>64668392.20000005</v>
      </c>
    </row>
    <row r="56" spans="1:11" ht="12.75">
      <c r="A56" s="216" t="s">
        <v>142</v>
      </c>
      <c r="B56" s="217"/>
      <c r="C56" s="217"/>
      <c r="D56" s="217"/>
      <c r="E56" s="217"/>
      <c r="F56" s="217"/>
      <c r="G56" s="217"/>
      <c r="H56" s="218"/>
      <c r="I56" s="1">
        <v>158</v>
      </c>
      <c r="J56" s="42">
        <f>SUM(J57:J63)</f>
        <v>0</v>
      </c>
      <c r="K56" s="42">
        <f>SUM(K57:K63)</f>
        <v>0</v>
      </c>
    </row>
    <row r="57" spans="1:11" ht="12.75">
      <c r="A57" s="216" t="s">
        <v>143</v>
      </c>
      <c r="B57" s="217"/>
      <c r="C57" s="217"/>
      <c r="D57" s="217"/>
      <c r="E57" s="217"/>
      <c r="F57" s="217"/>
      <c r="G57" s="217"/>
      <c r="H57" s="218"/>
      <c r="I57" s="1">
        <v>159</v>
      </c>
      <c r="J57" s="7"/>
      <c r="K57" s="7"/>
    </row>
    <row r="58" spans="1:11" ht="12.75">
      <c r="A58" s="216" t="s">
        <v>144</v>
      </c>
      <c r="B58" s="217"/>
      <c r="C58" s="217"/>
      <c r="D58" s="217"/>
      <c r="E58" s="217"/>
      <c r="F58" s="217"/>
      <c r="G58" s="217"/>
      <c r="H58" s="218"/>
      <c r="I58" s="1">
        <v>160</v>
      </c>
      <c r="J58" s="7"/>
      <c r="K58" s="7"/>
    </row>
    <row r="59" spans="1:11" ht="12.75">
      <c r="A59" s="216" t="s">
        <v>145</v>
      </c>
      <c r="B59" s="217"/>
      <c r="C59" s="217"/>
      <c r="D59" s="217"/>
      <c r="E59" s="217"/>
      <c r="F59" s="217"/>
      <c r="G59" s="217"/>
      <c r="H59" s="218"/>
      <c r="I59" s="1">
        <v>161</v>
      </c>
      <c r="J59" s="7"/>
      <c r="K59" s="7"/>
    </row>
    <row r="60" spans="1:11" ht="12.75">
      <c r="A60" s="216" t="s">
        <v>146</v>
      </c>
      <c r="B60" s="217"/>
      <c r="C60" s="217"/>
      <c r="D60" s="217"/>
      <c r="E60" s="217"/>
      <c r="F60" s="217"/>
      <c r="G60" s="217"/>
      <c r="H60" s="218"/>
      <c r="I60" s="1">
        <v>162</v>
      </c>
      <c r="J60" s="7"/>
      <c r="K60" s="7"/>
    </row>
    <row r="61" spans="1:11" ht="12.75">
      <c r="A61" s="216" t="s">
        <v>147</v>
      </c>
      <c r="B61" s="217"/>
      <c r="C61" s="217"/>
      <c r="D61" s="217"/>
      <c r="E61" s="217"/>
      <c r="F61" s="217"/>
      <c r="G61" s="217"/>
      <c r="H61" s="218"/>
      <c r="I61" s="1">
        <v>163</v>
      </c>
      <c r="J61" s="7"/>
      <c r="K61" s="7"/>
    </row>
    <row r="62" spans="1:11" ht="12.75">
      <c r="A62" s="216" t="s">
        <v>148</v>
      </c>
      <c r="B62" s="217"/>
      <c r="C62" s="217"/>
      <c r="D62" s="217"/>
      <c r="E62" s="217"/>
      <c r="F62" s="217"/>
      <c r="G62" s="217"/>
      <c r="H62" s="218"/>
      <c r="I62" s="1">
        <v>164</v>
      </c>
      <c r="J62" s="7"/>
      <c r="K62" s="7"/>
    </row>
    <row r="63" spans="1:11" ht="12.75">
      <c r="A63" s="216" t="s">
        <v>149</v>
      </c>
      <c r="B63" s="217"/>
      <c r="C63" s="217"/>
      <c r="D63" s="217"/>
      <c r="E63" s="217"/>
      <c r="F63" s="217"/>
      <c r="G63" s="217"/>
      <c r="H63" s="218"/>
      <c r="I63" s="1">
        <v>165</v>
      </c>
      <c r="J63" s="7"/>
      <c r="K63" s="7"/>
    </row>
    <row r="64" spans="1:11" ht="12.75">
      <c r="A64" s="216" t="s">
        <v>150</v>
      </c>
      <c r="B64" s="217"/>
      <c r="C64" s="217"/>
      <c r="D64" s="217"/>
      <c r="E64" s="217"/>
      <c r="F64" s="217"/>
      <c r="G64" s="217"/>
      <c r="H64" s="218"/>
      <c r="I64" s="1">
        <v>166</v>
      </c>
      <c r="J64" s="7"/>
      <c r="K64" s="7"/>
    </row>
    <row r="65" spans="1:11" ht="12.75">
      <c r="A65" s="216" t="s">
        <v>151</v>
      </c>
      <c r="B65" s="217"/>
      <c r="C65" s="217"/>
      <c r="D65" s="217"/>
      <c r="E65" s="217"/>
      <c r="F65" s="217"/>
      <c r="G65" s="217"/>
      <c r="H65" s="218"/>
      <c r="I65" s="1">
        <v>167</v>
      </c>
      <c r="J65" s="42">
        <f>J56-J64</f>
        <v>0</v>
      </c>
      <c r="K65" s="42">
        <f>K56-K64</f>
        <v>0</v>
      </c>
    </row>
    <row r="66" spans="1:11" ht="12.75">
      <c r="A66" s="216" t="s">
        <v>152</v>
      </c>
      <c r="B66" s="217"/>
      <c r="C66" s="217"/>
      <c r="D66" s="217"/>
      <c r="E66" s="217"/>
      <c r="F66" s="217"/>
      <c r="G66" s="217"/>
      <c r="H66" s="218"/>
      <c r="I66" s="1">
        <v>168</v>
      </c>
      <c r="J66" s="49">
        <f>J55+J65</f>
        <v>50270788</v>
      </c>
      <c r="K66" s="49">
        <f>K55+K65</f>
        <v>64668392.20000005</v>
      </c>
    </row>
    <row r="67" spans="1:11" ht="12.75" customHeight="1">
      <c r="A67" s="249" t="s">
        <v>153</v>
      </c>
      <c r="B67" s="250"/>
      <c r="C67" s="250"/>
      <c r="D67" s="250"/>
      <c r="E67" s="250"/>
      <c r="F67" s="250"/>
      <c r="G67" s="250"/>
      <c r="H67" s="250"/>
      <c r="I67" s="250"/>
      <c r="J67" s="250"/>
      <c r="K67" s="250"/>
    </row>
    <row r="68" spans="1:11" ht="12.75" customHeight="1">
      <c r="A68" s="251" t="s">
        <v>154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</row>
    <row r="69" spans="1:11" ht="12.75" customHeight="1">
      <c r="A69" s="245" t="s">
        <v>139</v>
      </c>
      <c r="B69" s="246"/>
      <c r="C69" s="246"/>
      <c r="D69" s="246"/>
      <c r="E69" s="246"/>
      <c r="F69" s="246"/>
      <c r="G69" s="246"/>
      <c r="H69" s="247"/>
      <c r="I69" s="1">
        <v>169</v>
      </c>
      <c r="J69" s="7">
        <f>+J52</f>
        <v>50254372</v>
      </c>
      <c r="K69" s="7">
        <f>+K52</f>
        <v>64663081</v>
      </c>
    </row>
    <row r="70" spans="1:11" ht="12.75" customHeight="1">
      <c r="A70" s="245" t="s">
        <v>138</v>
      </c>
      <c r="B70" s="246"/>
      <c r="C70" s="246"/>
      <c r="D70" s="246"/>
      <c r="E70" s="246"/>
      <c r="F70" s="246"/>
      <c r="G70" s="246"/>
      <c r="H70" s="247"/>
      <c r="I70" s="4">
        <v>170</v>
      </c>
      <c r="J70" s="8">
        <f>+J53</f>
        <v>16416</v>
      </c>
      <c r="K70" s="8">
        <f>+K53</f>
        <v>5311</v>
      </c>
    </row>
  </sheetData>
  <sheetProtection/>
  <mergeCells count="70">
    <mergeCell ref="A8:H8"/>
    <mergeCell ref="A3:K3"/>
    <mergeCell ref="A4:H4"/>
    <mergeCell ref="A5:H5"/>
    <mergeCell ref="A6:H6"/>
    <mergeCell ref="A7:H7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5:H55"/>
    <mergeCell ref="A54:K54"/>
    <mergeCell ref="A56:H56"/>
    <mergeCell ref="A49:H49"/>
    <mergeCell ref="A50:K50"/>
    <mergeCell ref="A51:H51"/>
    <mergeCell ref="A52:H52"/>
    <mergeCell ref="A2:K2"/>
    <mergeCell ref="A1:K1"/>
    <mergeCell ref="A70:H70"/>
    <mergeCell ref="A64:H64"/>
    <mergeCell ref="A65:H65"/>
    <mergeCell ref="A66:H66"/>
    <mergeCell ref="A67:K67"/>
    <mergeCell ref="A68:K68"/>
    <mergeCell ref="A61:H61"/>
    <mergeCell ref="A62:H62"/>
    <mergeCell ref="A63:H63"/>
    <mergeCell ref="A69:H69"/>
    <mergeCell ref="A57:H57"/>
    <mergeCell ref="A58:H58"/>
    <mergeCell ref="A59:H59"/>
    <mergeCell ref="A60:H60"/>
  </mergeCells>
  <dataValidations count="3">
    <dataValidation type="whole" operator="notEqual" allowBlank="1" showInputMessage="1" showErrorMessage="1" errorTitle="Pogrešan unos" error="Mogu se unijeti samo cjelobrojne vrijednosti." sqref="J52:K53 J55:K66 J46:K46 J69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0:K1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7:K49 J6:K9 J11:K45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49">
      <selection activeCell="M8" sqref="M8"/>
    </sheetView>
  </sheetViews>
  <sheetFormatPr defaultColWidth="9.140625" defaultRowHeight="12.75"/>
  <cols>
    <col min="1" max="9" width="9.140625" style="41" customWidth="1"/>
    <col min="10" max="11" width="12.7109375" style="41" customWidth="1"/>
    <col min="12" max="16384" width="9.140625" style="41" customWidth="1"/>
  </cols>
  <sheetData>
    <row r="1" spans="1:11" ht="12.75" customHeight="1">
      <c r="A1" s="261" t="s">
        <v>155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273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 customHeight="1">
      <c r="A3" s="235" t="s">
        <v>294</v>
      </c>
      <c r="B3" s="236"/>
      <c r="C3" s="236"/>
      <c r="D3" s="236"/>
      <c r="E3" s="236"/>
      <c r="F3" s="236"/>
      <c r="G3" s="236"/>
      <c r="H3" s="236"/>
      <c r="I3" s="236"/>
      <c r="J3" s="236"/>
      <c r="K3" s="237"/>
    </row>
    <row r="4" spans="1:11" ht="24">
      <c r="A4" s="263" t="str">
        <f>+'P&amp;L'!A4</f>
        <v>ITEM</v>
      </c>
      <c r="B4" s="263"/>
      <c r="C4" s="263"/>
      <c r="D4" s="263"/>
      <c r="E4" s="263"/>
      <c r="F4" s="263"/>
      <c r="G4" s="263"/>
      <c r="H4" s="263"/>
      <c r="I4" s="51" t="str">
        <f>+'P&amp;L'!I4</f>
        <v>AOP
ind.</v>
      </c>
      <c r="J4" s="52" t="str">
        <f>+'P&amp;L'!J4</f>
        <v>Preceding year</v>
      </c>
      <c r="K4" s="52" t="str">
        <f>+'P&amp;L'!K4</f>
        <v>Current year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53">
        <v>2</v>
      </c>
      <c r="J5" s="54" t="s">
        <v>2</v>
      </c>
      <c r="K5" s="54" t="s">
        <v>3</v>
      </c>
    </row>
    <row r="6" spans="1:11" ht="19.5" customHeight="1">
      <c r="A6" s="205" t="s">
        <v>156</v>
      </c>
      <c r="B6" s="206"/>
      <c r="C6" s="206"/>
      <c r="D6" s="206"/>
      <c r="E6" s="206"/>
      <c r="F6" s="206"/>
      <c r="G6" s="206"/>
      <c r="H6" s="206"/>
      <c r="I6" s="258"/>
      <c r="J6" s="258"/>
      <c r="K6" s="259"/>
    </row>
    <row r="7" spans="1:11" ht="16.5" customHeight="1">
      <c r="A7" s="213" t="s">
        <v>157</v>
      </c>
      <c r="B7" s="214"/>
      <c r="C7" s="214"/>
      <c r="D7" s="214"/>
      <c r="E7" s="214"/>
      <c r="F7" s="214"/>
      <c r="G7" s="214"/>
      <c r="H7" s="214"/>
      <c r="I7" s="1">
        <v>1</v>
      </c>
      <c r="J7" s="5">
        <v>59643737</v>
      </c>
      <c r="K7" s="7">
        <v>70549082.20000005</v>
      </c>
    </row>
    <row r="8" spans="1:11" ht="16.5" customHeight="1">
      <c r="A8" s="213" t="s">
        <v>158</v>
      </c>
      <c r="B8" s="214"/>
      <c r="C8" s="214"/>
      <c r="D8" s="214"/>
      <c r="E8" s="214"/>
      <c r="F8" s="214"/>
      <c r="G8" s="214"/>
      <c r="H8" s="214"/>
      <c r="I8" s="1">
        <v>2</v>
      </c>
      <c r="J8" s="5">
        <v>55207527</v>
      </c>
      <c r="K8" s="7">
        <v>49481847</v>
      </c>
    </row>
    <row r="9" spans="1:11" ht="16.5" customHeight="1">
      <c r="A9" s="213" t="s">
        <v>159</v>
      </c>
      <c r="B9" s="214"/>
      <c r="C9" s="214"/>
      <c r="D9" s="214"/>
      <c r="E9" s="214"/>
      <c r="F9" s="214"/>
      <c r="G9" s="214"/>
      <c r="H9" s="214"/>
      <c r="I9" s="1">
        <v>3</v>
      </c>
      <c r="J9" s="5">
        <v>37931635</v>
      </c>
      <c r="K9" s="7">
        <v>105946916</v>
      </c>
    </row>
    <row r="10" spans="1:11" ht="16.5" customHeight="1">
      <c r="A10" s="213" t="s">
        <v>160</v>
      </c>
      <c r="B10" s="214"/>
      <c r="C10" s="214"/>
      <c r="D10" s="214"/>
      <c r="E10" s="214"/>
      <c r="F10" s="214"/>
      <c r="G10" s="214"/>
      <c r="H10" s="214"/>
      <c r="I10" s="1">
        <v>4</v>
      </c>
      <c r="J10" s="5">
        <v>13568732</v>
      </c>
      <c r="K10" s="7"/>
    </row>
    <row r="11" spans="1:11" ht="16.5" customHeight="1">
      <c r="A11" s="213" t="s">
        <v>161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7"/>
    </row>
    <row r="12" spans="1:11" ht="16.5" customHeight="1">
      <c r="A12" s="213" t="s">
        <v>162</v>
      </c>
      <c r="B12" s="214"/>
      <c r="C12" s="214"/>
      <c r="D12" s="214"/>
      <c r="E12" s="214"/>
      <c r="F12" s="214"/>
      <c r="G12" s="214"/>
      <c r="H12" s="214"/>
      <c r="I12" s="1">
        <v>6</v>
      </c>
      <c r="J12" s="5">
        <v>1332380</v>
      </c>
      <c r="K12" s="7">
        <v>2859074</v>
      </c>
    </row>
    <row r="13" spans="1:11" ht="12.75">
      <c r="A13" s="216" t="s">
        <v>170</v>
      </c>
      <c r="B13" s="217"/>
      <c r="C13" s="217"/>
      <c r="D13" s="217"/>
      <c r="E13" s="217"/>
      <c r="F13" s="217"/>
      <c r="G13" s="217"/>
      <c r="H13" s="217"/>
      <c r="I13" s="1">
        <v>7</v>
      </c>
      <c r="J13" s="111">
        <f>SUM(J7:J12)</f>
        <v>167684011</v>
      </c>
      <c r="K13" s="112">
        <f>SUM(K7:K12)</f>
        <v>228836919.20000005</v>
      </c>
    </row>
    <row r="14" spans="1:11" ht="12.75">
      <c r="A14" s="213" t="s">
        <v>178</v>
      </c>
      <c r="B14" s="214"/>
      <c r="C14" s="214"/>
      <c r="D14" s="214"/>
      <c r="E14" s="214"/>
      <c r="F14" s="214"/>
      <c r="G14" s="214"/>
      <c r="H14" s="214"/>
      <c r="I14" s="1">
        <v>8</v>
      </c>
      <c r="J14" s="5"/>
      <c r="K14" s="7"/>
    </row>
    <row r="15" spans="1:11" ht="12.75">
      <c r="A15" s="213" t="s">
        <v>179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7">
        <v>39887304</v>
      </c>
    </row>
    <row r="16" spans="1:11" ht="12.75">
      <c r="A16" s="213" t="s">
        <v>180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>
        <v>157583</v>
      </c>
      <c r="K16" s="7">
        <v>15529807</v>
      </c>
    </row>
    <row r="17" spans="1:11" ht="12.75">
      <c r="A17" s="213" t="s">
        <v>181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>
        <v>771553</v>
      </c>
      <c r="K17" s="7">
        <v>222859</v>
      </c>
    </row>
    <row r="18" spans="1:11" ht="12.75">
      <c r="A18" s="216" t="s">
        <v>182</v>
      </c>
      <c r="B18" s="217"/>
      <c r="C18" s="217"/>
      <c r="D18" s="217"/>
      <c r="E18" s="217"/>
      <c r="F18" s="217"/>
      <c r="G18" s="217"/>
      <c r="H18" s="217"/>
      <c r="I18" s="1">
        <v>12</v>
      </c>
      <c r="J18" s="111">
        <f>SUM(J14:J17)</f>
        <v>929136</v>
      </c>
      <c r="K18" s="112">
        <f>SUM(K14:K17)</f>
        <v>55639970</v>
      </c>
    </row>
    <row r="19" spans="1:11" ht="12.75">
      <c r="A19" s="216" t="s">
        <v>171</v>
      </c>
      <c r="B19" s="217"/>
      <c r="C19" s="217"/>
      <c r="D19" s="217"/>
      <c r="E19" s="217"/>
      <c r="F19" s="217"/>
      <c r="G19" s="217"/>
      <c r="H19" s="217"/>
      <c r="I19" s="1">
        <v>13</v>
      </c>
      <c r="J19" s="111">
        <f>IF(J13&gt;J18,J13-J18,0)</f>
        <v>166754875</v>
      </c>
      <c r="K19" s="112">
        <f>IF(K13&gt;K18,K13-K18,0)</f>
        <v>173196949.20000005</v>
      </c>
    </row>
    <row r="20" spans="1:11" ht="12.75">
      <c r="A20" s="216" t="s">
        <v>172</v>
      </c>
      <c r="B20" s="217"/>
      <c r="C20" s="217"/>
      <c r="D20" s="217"/>
      <c r="E20" s="217"/>
      <c r="F20" s="217"/>
      <c r="G20" s="217"/>
      <c r="H20" s="217"/>
      <c r="I20" s="1">
        <v>14</v>
      </c>
      <c r="J20" s="111">
        <f>IF(J18&gt;J13,J18-J13,0)</f>
        <v>0</v>
      </c>
      <c r="K20" s="112">
        <f>IF(K18&gt;K13,K18-K13,0)</f>
        <v>0</v>
      </c>
    </row>
    <row r="21" spans="1:11" ht="12.75">
      <c r="A21" s="205" t="s">
        <v>173</v>
      </c>
      <c r="B21" s="206"/>
      <c r="C21" s="206"/>
      <c r="D21" s="206"/>
      <c r="E21" s="206"/>
      <c r="F21" s="206"/>
      <c r="G21" s="206"/>
      <c r="H21" s="206"/>
      <c r="I21" s="258"/>
      <c r="J21" s="258"/>
      <c r="K21" s="259"/>
    </row>
    <row r="22" spans="1:11" ht="12.75">
      <c r="A22" s="213" t="s">
        <v>183</v>
      </c>
      <c r="B22" s="214"/>
      <c r="C22" s="214"/>
      <c r="D22" s="214"/>
      <c r="E22" s="214"/>
      <c r="F22" s="214"/>
      <c r="G22" s="214"/>
      <c r="H22" s="214"/>
      <c r="I22" s="1">
        <v>15</v>
      </c>
      <c r="J22" s="5">
        <v>57347107</v>
      </c>
      <c r="K22" s="7"/>
    </row>
    <row r="23" spans="1:11" ht="12.75">
      <c r="A23" s="213" t="s">
        <v>184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>
        <v>12075000</v>
      </c>
    </row>
    <row r="24" spans="1:11" ht="12.75">
      <c r="A24" s="213" t="s">
        <v>185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7"/>
    </row>
    <row r="25" spans="1:11" ht="12.75">
      <c r="A25" s="213" t="s">
        <v>186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>
        <v>15663556</v>
      </c>
    </row>
    <row r="26" spans="1:11" ht="12.75">
      <c r="A26" s="213" t="s">
        <v>187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/>
    </row>
    <row r="27" spans="1:11" ht="12.75">
      <c r="A27" s="216" t="s">
        <v>188</v>
      </c>
      <c r="B27" s="217"/>
      <c r="C27" s="217"/>
      <c r="D27" s="217"/>
      <c r="E27" s="217"/>
      <c r="F27" s="217"/>
      <c r="G27" s="217"/>
      <c r="H27" s="217"/>
      <c r="I27" s="1">
        <v>20</v>
      </c>
      <c r="J27" s="111">
        <f>SUM(J22:J26)</f>
        <v>57347107</v>
      </c>
      <c r="K27" s="112">
        <f>SUM(K22:K26)</f>
        <v>27738556</v>
      </c>
    </row>
    <row r="28" spans="1:11" ht="12.75">
      <c r="A28" s="213" t="s">
        <v>189</v>
      </c>
      <c r="B28" s="214"/>
      <c r="C28" s="214"/>
      <c r="D28" s="214"/>
      <c r="E28" s="214"/>
      <c r="F28" s="214"/>
      <c r="G28" s="214"/>
      <c r="H28" s="214"/>
      <c r="I28" s="1">
        <v>21</v>
      </c>
      <c r="J28" s="5">
        <v>99626483</v>
      </c>
      <c r="K28" s="7">
        <v>69874965</v>
      </c>
    </row>
    <row r="29" spans="1:11" ht="12.75">
      <c r="A29" s="213" t="s">
        <v>190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>
        <v>45702210</v>
      </c>
      <c r="K29" s="7"/>
    </row>
    <row r="30" spans="1:11" ht="12.75">
      <c r="A30" s="213" t="s">
        <v>191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7"/>
    </row>
    <row r="31" spans="1:11" ht="12.75">
      <c r="A31" s="216" t="s">
        <v>192</v>
      </c>
      <c r="B31" s="217"/>
      <c r="C31" s="217"/>
      <c r="D31" s="217"/>
      <c r="E31" s="217"/>
      <c r="F31" s="217"/>
      <c r="G31" s="217"/>
      <c r="H31" s="217"/>
      <c r="I31" s="1">
        <v>24</v>
      </c>
      <c r="J31" s="111">
        <f>SUM(J28:J30)</f>
        <v>145328693</v>
      </c>
      <c r="K31" s="112">
        <f>SUM(K28:K30)</f>
        <v>69874965</v>
      </c>
    </row>
    <row r="32" spans="1:11" ht="12.75">
      <c r="A32" s="216" t="s">
        <v>175</v>
      </c>
      <c r="B32" s="217"/>
      <c r="C32" s="217"/>
      <c r="D32" s="217"/>
      <c r="E32" s="217"/>
      <c r="F32" s="217"/>
      <c r="G32" s="217"/>
      <c r="H32" s="217"/>
      <c r="I32" s="1">
        <v>25</v>
      </c>
      <c r="J32" s="111">
        <f>IF(J27&gt;J31,J27-J31,0)</f>
        <v>0</v>
      </c>
      <c r="K32" s="112">
        <f>IF(K27&gt;K31,K27-K31,0)</f>
        <v>0</v>
      </c>
    </row>
    <row r="33" spans="1:11" ht="12.75">
      <c r="A33" s="216" t="s">
        <v>174</v>
      </c>
      <c r="B33" s="217"/>
      <c r="C33" s="217"/>
      <c r="D33" s="217"/>
      <c r="E33" s="217"/>
      <c r="F33" s="217"/>
      <c r="G33" s="217"/>
      <c r="H33" s="217"/>
      <c r="I33" s="1">
        <v>26</v>
      </c>
      <c r="J33" s="111">
        <f>IF(J31&gt;J27,J31-J27,0)</f>
        <v>87981586</v>
      </c>
      <c r="K33" s="112">
        <f>IF(K31&gt;K27,K31-K27,0)</f>
        <v>42136409</v>
      </c>
    </row>
    <row r="34" spans="1:11" ht="12.75">
      <c r="A34" s="205" t="s">
        <v>163</v>
      </c>
      <c r="B34" s="206"/>
      <c r="C34" s="206"/>
      <c r="D34" s="206"/>
      <c r="E34" s="206"/>
      <c r="F34" s="206"/>
      <c r="G34" s="206"/>
      <c r="H34" s="206"/>
      <c r="I34" s="258"/>
      <c r="J34" s="258"/>
      <c r="K34" s="259"/>
    </row>
    <row r="35" spans="1:11" ht="12.75">
      <c r="A35" s="213" t="s">
        <v>193</v>
      </c>
      <c r="B35" s="214"/>
      <c r="C35" s="214"/>
      <c r="D35" s="214"/>
      <c r="E35" s="214"/>
      <c r="F35" s="214"/>
      <c r="G35" s="214"/>
      <c r="H35" s="214"/>
      <c r="I35" s="1">
        <v>27</v>
      </c>
      <c r="J35" s="5"/>
      <c r="K35" s="7"/>
    </row>
    <row r="36" spans="1:11" ht="12.75">
      <c r="A36" s="213" t="s">
        <v>194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>
        <v>21649437</v>
      </c>
      <c r="K36" s="7"/>
    </row>
    <row r="37" spans="1:11" ht="12.75">
      <c r="A37" s="213" t="s">
        <v>195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7"/>
    </row>
    <row r="38" spans="1:11" ht="12.75">
      <c r="A38" s="216" t="s">
        <v>196</v>
      </c>
      <c r="B38" s="217"/>
      <c r="C38" s="217"/>
      <c r="D38" s="217"/>
      <c r="E38" s="217"/>
      <c r="F38" s="217"/>
      <c r="G38" s="217"/>
      <c r="H38" s="217"/>
      <c r="I38" s="1">
        <v>30</v>
      </c>
      <c r="J38" s="111">
        <f>SUM(J35:J37)</f>
        <v>21649437</v>
      </c>
      <c r="K38" s="112">
        <f>SUM(K35:K37)</f>
        <v>0</v>
      </c>
    </row>
    <row r="39" spans="1:11" ht="12.75">
      <c r="A39" s="213" t="s">
        <v>197</v>
      </c>
      <c r="B39" s="214"/>
      <c r="C39" s="214"/>
      <c r="D39" s="214"/>
      <c r="E39" s="214"/>
      <c r="F39" s="214"/>
      <c r="G39" s="214"/>
      <c r="H39" s="214"/>
      <c r="I39" s="1">
        <v>31</v>
      </c>
      <c r="J39" s="5">
        <v>31401954</v>
      </c>
      <c r="K39" s="7">
        <v>67669374</v>
      </c>
    </row>
    <row r="40" spans="1:11" ht="12.75">
      <c r="A40" s="213" t="s">
        <v>198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>
        <v>5837295</v>
      </c>
      <c r="K40" s="7">
        <v>30597630</v>
      </c>
    </row>
    <row r="41" spans="1:11" ht="12.75">
      <c r="A41" s="213" t="s">
        <v>199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>
        <v>28564380</v>
      </c>
      <c r="K41" s="7">
        <v>24744775</v>
      </c>
    </row>
    <row r="42" spans="1:11" ht="12.75">
      <c r="A42" s="213" t="s">
        <v>200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>
      <c r="A43" s="213" t="s">
        <v>201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>
        <f>29503518+3970617+4729953</f>
        <v>38204088</v>
      </c>
      <c r="K43" s="7">
        <v>10098198</v>
      </c>
    </row>
    <row r="44" spans="1:11" ht="12.75">
      <c r="A44" s="216" t="s">
        <v>202</v>
      </c>
      <c r="B44" s="217"/>
      <c r="C44" s="217"/>
      <c r="D44" s="217"/>
      <c r="E44" s="217"/>
      <c r="F44" s="217"/>
      <c r="G44" s="217"/>
      <c r="H44" s="217"/>
      <c r="I44" s="1">
        <v>36</v>
      </c>
      <c r="J44" s="111">
        <f>SUM(J39:J43)</f>
        <v>104007717</v>
      </c>
      <c r="K44" s="112">
        <f>SUM(K39:K43)</f>
        <v>133109977</v>
      </c>
    </row>
    <row r="45" spans="1:11" ht="12.75">
      <c r="A45" s="216" t="s">
        <v>176</v>
      </c>
      <c r="B45" s="217"/>
      <c r="C45" s="217"/>
      <c r="D45" s="217"/>
      <c r="E45" s="217"/>
      <c r="F45" s="217"/>
      <c r="G45" s="217"/>
      <c r="H45" s="217"/>
      <c r="I45" s="1">
        <v>37</v>
      </c>
      <c r="J45" s="111">
        <f>IF(J38&gt;J44,J38-J44,0)</f>
        <v>0</v>
      </c>
      <c r="K45" s="112">
        <f>IF(K38&gt;K44,K38-K44,0)</f>
        <v>0</v>
      </c>
    </row>
    <row r="46" spans="1:11" ht="12.75">
      <c r="A46" s="216" t="s">
        <v>177</v>
      </c>
      <c r="B46" s="217"/>
      <c r="C46" s="217"/>
      <c r="D46" s="217"/>
      <c r="E46" s="217"/>
      <c r="F46" s="217"/>
      <c r="G46" s="217"/>
      <c r="H46" s="217"/>
      <c r="I46" s="1">
        <v>38</v>
      </c>
      <c r="J46" s="111">
        <f>IF(J44&gt;J38,J44-J38,0)</f>
        <v>82358280</v>
      </c>
      <c r="K46" s="112">
        <f>IF(K44&gt;K38,K44-K38,0)</f>
        <v>133109977</v>
      </c>
    </row>
    <row r="47" spans="1:11" ht="12.75">
      <c r="A47" s="213" t="s">
        <v>164</v>
      </c>
      <c r="B47" s="214"/>
      <c r="C47" s="214"/>
      <c r="D47" s="214"/>
      <c r="E47" s="214"/>
      <c r="F47" s="214"/>
      <c r="G47" s="214"/>
      <c r="H47" s="214"/>
      <c r="I47" s="1">
        <v>39</v>
      </c>
      <c r="J47" s="121">
        <f>IF(J19-J20+J32-J33+J45-J46&gt;0,J19-J20+J32-J33+J45-J46,0)</f>
        <v>0</v>
      </c>
      <c r="K47" s="42">
        <f>IF(K19-K20+K32-K33+K45-K46&gt;0,K19-K20+K32-K33+K45-K46,0)</f>
        <v>0</v>
      </c>
    </row>
    <row r="48" spans="1:11" ht="12.75">
      <c r="A48" s="213" t="s">
        <v>165</v>
      </c>
      <c r="B48" s="214"/>
      <c r="C48" s="214"/>
      <c r="D48" s="214"/>
      <c r="E48" s="214"/>
      <c r="F48" s="214"/>
      <c r="G48" s="214"/>
      <c r="H48" s="214"/>
      <c r="I48" s="1">
        <v>40</v>
      </c>
      <c r="J48" s="121">
        <f>IF(J20-J19+J33-J32+J46-J45&gt;0,J20-J19+J33-J32+J46-J45,0)</f>
        <v>3584991</v>
      </c>
      <c r="K48" s="42">
        <f>IF(K20-K19+K33-K32+K46-K45&gt;0,K20-K19+K33-K32+K46-K45,0)</f>
        <v>2049436.7999999523</v>
      </c>
    </row>
    <row r="49" spans="1:11" ht="12.75">
      <c r="A49" s="213" t="s">
        <v>166</v>
      </c>
      <c r="B49" s="214"/>
      <c r="C49" s="214"/>
      <c r="D49" s="214"/>
      <c r="E49" s="214"/>
      <c r="F49" s="214"/>
      <c r="G49" s="214"/>
      <c r="H49" s="214"/>
      <c r="I49" s="1">
        <v>41</v>
      </c>
      <c r="J49" s="5">
        <v>13146715</v>
      </c>
      <c r="K49" s="7">
        <v>9561724</v>
      </c>
    </row>
    <row r="50" spans="1:11" ht="12.75">
      <c r="A50" s="213" t="s">
        <v>167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/>
      <c r="K50" s="7"/>
    </row>
    <row r="51" spans="1:11" ht="12.75">
      <c r="A51" s="213" t="s">
        <v>168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>
        <v>3584991</v>
      </c>
      <c r="K51" s="7">
        <v>2049437</v>
      </c>
    </row>
    <row r="52" spans="1:11" ht="12.75">
      <c r="A52" s="219" t="s">
        <v>169</v>
      </c>
      <c r="B52" s="220"/>
      <c r="C52" s="220"/>
      <c r="D52" s="220"/>
      <c r="E52" s="220"/>
      <c r="F52" s="220"/>
      <c r="G52" s="220"/>
      <c r="H52" s="220"/>
      <c r="I52" s="4">
        <v>44</v>
      </c>
      <c r="J52" s="122">
        <f>J49+J50-J51</f>
        <v>9561724</v>
      </c>
      <c r="K52" s="49">
        <f>K49+K50-K51</f>
        <v>7512287</v>
      </c>
    </row>
  </sheetData>
  <sheetProtection/>
  <mergeCells count="52">
    <mergeCell ref="A3:K3"/>
    <mergeCell ref="A1:K1"/>
    <mergeCell ref="A2:K2"/>
    <mergeCell ref="A4:H4"/>
    <mergeCell ref="A9:H9"/>
    <mergeCell ref="A11:H11"/>
    <mergeCell ref="A12:H12"/>
    <mergeCell ref="A5:H5"/>
    <mergeCell ref="A6:K6"/>
    <mergeCell ref="A7:H7"/>
    <mergeCell ref="A8:H8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22:K26 J14:K17 J7:K12 J28:K30 J39:K43 J35:K3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13:K13 J18:K20 J31:K33 J52:K52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="110" zoomScaleSheetLayoutView="110" zoomScalePageLayoutView="0" workbookViewId="0" topLeftCell="A16">
      <selection activeCell="G38" sqref="G38"/>
    </sheetView>
  </sheetViews>
  <sheetFormatPr defaultColWidth="9.140625" defaultRowHeight="12.75"/>
  <cols>
    <col min="1" max="4" width="9.140625" style="57" customWidth="1"/>
    <col min="5" max="5" width="10.421875" style="57" bestFit="1" customWidth="1"/>
    <col min="6" max="6" width="9.140625" style="57" customWidth="1"/>
    <col min="7" max="7" width="10.57421875" style="57" customWidth="1"/>
    <col min="8" max="8" width="9.140625" style="57" customWidth="1"/>
    <col min="9" max="10" width="12.7109375" style="57" customWidth="1"/>
    <col min="11" max="16384" width="9.140625" style="57" customWidth="1"/>
  </cols>
  <sheetData>
    <row r="1" spans="1:11" ht="12.75">
      <c r="A1" s="278" t="s">
        <v>203</v>
      </c>
      <c r="B1" s="279"/>
      <c r="C1" s="279"/>
      <c r="D1" s="279"/>
      <c r="E1" s="279"/>
      <c r="F1" s="279"/>
      <c r="G1" s="279"/>
      <c r="H1" s="279"/>
      <c r="I1" s="279"/>
      <c r="J1" s="279"/>
      <c r="K1" s="56"/>
    </row>
    <row r="2" spans="1:11" ht="15.75">
      <c r="A2" s="33"/>
      <c r="B2" s="55"/>
      <c r="C2" s="266" t="s">
        <v>213</v>
      </c>
      <c r="D2" s="267"/>
      <c r="E2" s="58">
        <v>40544</v>
      </c>
      <c r="F2" s="99" t="s">
        <v>214</v>
      </c>
      <c r="G2" s="58">
        <v>40908</v>
      </c>
      <c r="H2" s="55"/>
      <c r="I2" s="55"/>
      <c r="J2" s="55"/>
      <c r="K2" s="59"/>
    </row>
    <row r="3" spans="1:11" ht="12.75" customHeight="1">
      <c r="A3" s="235" t="s">
        <v>294</v>
      </c>
      <c r="B3" s="236"/>
      <c r="C3" s="236"/>
      <c r="D3" s="236"/>
      <c r="E3" s="236"/>
      <c r="F3" s="236"/>
      <c r="G3" s="236"/>
      <c r="H3" s="236"/>
      <c r="I3" s="236"/>
      <c r="J3" s="237"/>
      <c r="K3" s="59"/>
    </row>
    <row r="4" spans="1:10" ht="24">
      <c r="A4" s="268" t="s">
        <v>5</v>
      </c>
      <c r="B4" s="268"/>
      <c r="C4" s="268"/>
      <c r="D4" s="268"/>
      <c r="E4" s="268"/>
      <c r="F4" s="268"/>
      <c r="G4" s="268"/>
      <c r="H4" s="61" t="s">
        <v>6</v>
      </c>
      <c r="I4" s="61" t="s">
        <v>7</v>
      </c>
      <c r="J4" s="61" t="s">
        <v>8</v>
      </c>
    </row>
    <row r="5" spans="1:10" ht="12.75">
      <c r="A5" s="269">
        <v>1</v>
      </c>
      <c r="B5" s="269"/>
      <c r="C5" s="269"/>
      <c r="D5" s="269"/>
      <c r="E5" s="269"/>
      <c r="F5" s="269"/>
      <c r="G5" s="269"/>
      <c r="H5" s="63">
        <v>2</v>
      </c>
      <c r="I5" s="62" t="s">
        <v>2</v>
      </c>
      <c r="J5" s="62" t="s">
        <v>3</v>
      </c>
    </row>
    <row r="6" spans="1:10" ht="12.75" customHeight="1">
      <c r="A6" s="264" t="s">
        <v>217</v>
      </c>
      <c r="B6" s="265"/>
      <c r="C6" s="265"/>
      <c r="D6" s="265"/>
      <c r="E6" s="265"/>
      <c r="F6" s="265"/>
      <c r="G6" s="265"/>
      <c r="H6" s="34">
        <v>1</v>
      </c>
      <c r="I6" s="6">
        <v>419958400</v>
      </c>
      <c r="J6" s="6">
        <v>419958400</v>
      </c>
    </row>
    <row r="7" spans="1:10" ht="12.75">
      <c r="A7" s="264" t="s">
        <v>218</v>
      </c>
      <c r="B7" s="265"/>
      <c r="C7" s="265"/>
      <c r="D7" s="265"/>
      <c r="E7" s="265"/>
      <c r="F7" s="265"/>
      <c r="G7" s="265"/>
      <c r="H7" s="34">
        <v>2</v>
      </c>
      <c r="I7" s="7">
        <v>172707992</v>
      </c>
      <c r="J7" s="7">
        <v>183120693</v>
      </c>
    </row>
    <row r="8" spans="1:10" ht="12.75">
      <c r="A8" s="264" t="s">
        <v>219</v>
      </c>
      <c r="B8" s="265"/>
      <c r="C8" s="265"/>
      <c r="D8" s="265"/>
      <c r="E8" s="265"/>
      <c r="F8" s="265"/>
      <c r="G8" s="265"/>
      <c r="H8" s="34">
        <v>3</v>
      </c>
      <c r="I8" s="7">
        <v>6201251</v>
      </c>
      <c r="J8" s="7">
        <v>6865096</v>
      </c>
    </row>
    <row r="9" spans="1:10" ht="12" customHeight="1">
      <c r="A9" s="264" t="s">
        <v>220</v>
      </c>
      <c r="B9" s="265"/>
      <c r="C9" s="265"/>
      <c r="D9" s="265"/>
      <c r="E9" s="265"/>
      <c r="F9" s="265"/>
      <c r="G9" s="265"/>
      <c r="H9" s="34">
        <v>4</v>
      </c>
      <c r="I9" s="7">
        <v>0</v>
      </c>
      <c r="J9" s="7">
        <v>18778919</v>
      </c>
    </row>
    <row r="10" spans="1:10" ht="12" customHeight="1">
      <c r="A10" s="264" t="s">
        <v>221</v>
      </c>
      <c r="B10" s="265"/>
      <c r="C10" s="265"/>
      <c r="D10" s="265"/>
      <c r="E10" s="265"/>
      <c r="F10" s="265"/>
      <c r="G10" s="265"/>
      <c r="H10" s="34">
        <v>5</v>
      </c>
      <c r="I10" s="7">
        <v>50254373</v>
      </c>
      <c r="J10" s="7">
        <v>64663081</v>
      </c>
    </row>
    <row r="11" spans="1:10" ht="12" customHeight="1">
      <c r="A11" s="264" t="s">
        <v>222</v>
      </c>
      <c r="B11" s="265"/>
      <c r="C11" s="265"/>
      <c r="D11" s="265"/>
      <c r="E11" s="265"/>
      <c r="F11" s="265"/>
      <c r="G11" s="265"/>
      <c r="H11" s="34">
        <v>6</v>
      </c>
      <c r="I11" s="7"/>
      <c r="J11" s="7"/>
    </row>
    <row r="12" spans="1:10" ht="12" customHeight="1">
      <c r="A12" s="264" t="s">
        <v>223</v>
      </c>
      <c r="B12" s="265"/>
      <c r="C12" s="265"/>
      <c r="D12" s="265"/>
      <c r="E12" s="265"/>
      <c r="F12" s="265"/>
      <c r="G12" s="265"/>
      <c r="H12" s="34">
        <v>7</v>
      </c>
      <c r="I12" s="7"/>
      <c r="J12" s="7"/>
    </row>
    <row r="13" spans="1:10" ht="12" customHeight="1">
      <c r="A13" s="264" t="s">
        <v>224</v>
      </c>
      <c r="B13" s="265"/>
      <c r="C13" s="265"/>
      <c r="D13" s="265"/>
      <c r="E13" s="265"/>
      <c r="F13" s="265"/>
      <c r="G13" s="265"/>
      <c r="H13" s="34">
        <v>8</v>
      </c>
      <c r="I13" s="7"/>
      <c r="J13" s="7"/>
    </row>
    <row r="14" spans="1:10" ht="12" customHeight="1">
      <c r="A14" s="264" t="s">
        <v>225</v>
      </c>
      <c r="B14" s="265"/>
      <c r="C14" s="265"/>
      <c r="D14" s="265"/>
      <c r="E14" s="265"/>
      <c r="F14" s="265"/>
      <c r="G14" s="265"/>
      <c r="H14" s="34">
        <v>9</v>
      </c>
      <c r="I14" s="7">
        <v>10042847</v>
      </c>
      <c r="J14" s="7">
        <v>10185353</v>
      </c>
    </row>
    <row r="15" spans="1:10" ht="12.75" customHeight="1">
      <c r="A15" s="270" t="s">
        <v>204</v>
      </c>
      <c r="B15" s="271"/>
      <c r="C15" s="271"/>
      <c r="D15" s="271"/>
      <c r="E15" s="271"/>
      <c r="F15" s="271"/>
      <c r="G15" s="271"/>
      <c r="H15" s="34">
        <v>10</v>
      </c>
      <c r="I15" s="111">
        <f>SUM(I6:I14)</f>
        <v>659164863</v>
      </c>
      <c r="J15" s="112">
        <f>SUM(J6:J14)</f>
        <v>703571542</v>
      </c>
    </row>
    <row r="16" spans="1:10" ht="12.75" customHeight="1">
      <c r="A16" s="264" t="s">
        <v>205</v>
      </c>
      <c r="B16" s="265"/>
      <c r="C16" s="265"/>
      <c r="D16" s="265"/>
      <c r="E16" s="265"/>
      <c r="F16" s="265"/>
      <c r="G16" s="265"/>
      <c r="H16" s="34">
        <v>11</v>
      </c>
      <c r="I16" s="35"/>
      <c r="J16" s="35"/>
    </row>
    <row r="17" spans="1:10" ht="12.75" customHeight="1">
      <c r="A17" s="264" t="s">
        <v>206</v>
      </c>
      <c r="B17" s="265"/>
      <c r="C17" s="265"/>
      <c r="D17" s="265"/>
      <c r="E17" s="265"/>
      <c r="F17" s="265"/>
      <c r="G17" s="265"/>
      <c r="H17" s="34">
        <v>12</v>
      </c>
      <c r="I17" s="35"/>
      <c r="J17" s="35"/>
    </row>
    <row r="18" spans="1:10" ht="12.75" customHeight="1">
      <c r="A18" s="264" t="s">
        <v>207</v>
      </c>
      <c r="B18" s="265"/>
      <c r="C18" s="265"/>
      <c r="D18" s="265"/>
      <c r="E18" s="265"/>
      <c r="F18" s="265"/>
      <c r="G18" s="265"/>
      <c r="H18" s="34">
        <v>13</v>
      </c>
      <c r="I18" s="35"/>
      <c r="J18" s="35"/>
    </row>
    <row r="19" spans="1:10" ht="12.75" customHeight="1">
      <c r="A19" s="264" t="s">
        <v>208</v>
      </c>
      <c r="B19" s="265"/>
      <c r="C19" s="265"/>
      <c r="D19" s="265"/>
      <c r="E19" s="265"/>
      <c r="F19" s="265"/>
      <c r="G19" s="265"/>
      <c r="H19" s="34">
        <v>14</v>
      </c>
      <c r="I19" s="35"/>
      <c r="J19" s="35"/>
    </row>
    <row r="20" spans="1:10" ht="12.75" customHeight="1">
      <c r="A20" s="264" t="s">
        <v>209</v>
      </c>
      <c r="B20" s="265"/>
      <c r="C20" s="265"/>
      <c r="D20" s="265"/>
      <c r="E20" s="265"/>
      <c r="F20" s="265"/>
      <c r="G20" s="265"/>
      <c r="H20" s="34">
        <v>15</v>
      </c>
      <c r="I20" s="35"/>
      <c r="J20" s="35"/>
    </row>
    <row r="21" spans="1:10" ht="15" customHeight="1">
      <c r="A21" s="264" t="s">
        <v>210</v>
      </c>
      <c r="B21" s="265"/>
      <c r="C21" s="265"/>
      <c r="D21" s="265"/>
      <c r="E21" s="265"/>
      <c r="F21" s="265"/>
      <c r="G21" s="265"/>
      <c r="H21" s="34">
        <v>16</v>
      </c>
      <c r="I21" s="35"/>
      <c r="J21" s="35"/>
    </row>
    <row r="22" spans="1:10" ht="15" customHeight="1">
      <c r="A22" s="216" t="s">
        <v>215</v>
      </c>
      <c r="B22" s="271"/>
      <c r="C22" s="271"/>
      <c r="D22" s="271"/>
      <c r="E22" s="271"/>
      <c r="F22" s="271"/>
      <c r="G22" s="271"/>
      <c r="H22" s="34">
        <v>17</v>
      </c>
      <c r="I22" s="60">
        <v>0</v>
      </c>
      <c r="J22" s="60">
        <v>0</v>
      </c>
    </row>
    <row r="23" spans="1:10" ht="15" customHeight="1">
      <c r="A23" s="280"/>
      <c r="B23" s="281"/>
      <c r="C23" s="281"/>
      <c r="D23" s="281"/>
      <c r="E23" s="281"/>
      <c r="F23" s="281"/>
      <c r="G23" s="281"/>
      <c r="H23" s="282"/>
      <c r="I23" s="282"/>
      <c r="J23" s="283"/>
    </row>
    <row r="24" spans="1:10" ht="15" customHeight="1">
      <c r="A24" s="272" t="s">
        <v>211</v>
      </c>
      <c r="B24" s="273"/>
      <c r="C24" s="273"/>
      <c r="D24" s="273"/>
      <c r="E24" s="273"/>
      <c r="F24" s="273"/>
      <c r="G24" s="273"/>
      <c r="H24" s="36">
        <v>18</v>
      </c>
      <c r="I24" s="6">
        <v>659140265</v>
      </c>
      <c r="J24" s="6">
        <v>703559721</v>
      </c>
    </row>
    <row r="25" spans="1:10" ht="15" customHeight="1">
      <c r="A25" s="274" t="s">
        <v>212</v>
      </c>
      <c r="B25" s="275"/>
      <c r="C25" s="275"/>
      <c r="D25" s="275"/>
      <c r="E25" s="275"/>
      <c r="F25" s="275"/>
      <c r="G25" s="275"/>
      <c r="H25" s="37">
        <v>19</v>
      </c>
      <c r="I25" s="123">
        <v>24598</v>
      </c>
      <c r="J25" s="123">
        <v>11821</v>
      </c>
    </row>
    <row r="26" spans="1:10" ht="30" customHeight="1">
      <c r="A26" s="276" t="s">
        <v>216</v>
      </c>
      <c r="B26" s="277"/>
      <c r="C26" s="277"/>
      <c r="D26" s="277"/>
      <c r="E26" s="277"/>
      <c r="F26" s="277"/>
      <c r="G26" s="277"/>
      <c r="H26" s="277"/>
      <c r="I26" s="277"/>
      <c r="J26" s="277"/>
    </row>
    <row r="29" ht="20.25" customHeight="1"/>
  </sheetData>
  <sheetProtection/>
  <protectedRanges>
    <protectedRange sqref="E2:E3" name="Range1_1"/>
    <protectedRange sqref="G2:G3" name="Range1"/>
  </protectedRanges>
  <mergeCells count="26">
    <mergeCell ref="A24:G24"/>
    <mergeCell ref="A25:G25"/>
    <mergeCell ref="A26:J26"/>
    <mergeCell ref="A1:J1"/>
    <mergeCell ref="A20:G20"/>
    <mergeCell ref="A21:G21"/>
    <mergeCell ref="A22:G22"/>
    <mergeCell ref="A23:J23"/>
    <mergeCell ref="A16:G16"/>
    <mergeCell ref="A17:G17"/>
    <mergeCell ref="A18:G18"/>
    <mergeCell ref="A19:G19"/>
    <mergeCell ref="A12:G12"/>
    <mergeCell ref="A13:G13"/>
    <mergeCell ref="A14:G14"/>
    <mergeCell ref="A15:G15"/>
    <mergeCell ref="A7:G7"/>
    <mergeCell ref="A8:G8"/>
    <mergeCell ref="A9:G9"/>
    <mergeCell ref="A10:G10"/>
    <mergeCell ref="A11:G11"/>
    <mergeCell ref="C2:D2"/>
    <mergeCell ref="A4:G4"/>
    <mergeCell ref="A5:G5"/>
    <mergeCell ref="A6:G6"/>
    <mergeCell ref="A3:J3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I24:J25">
      <formula1>9999999999</formula1>
    </dataValidation>
    <dataValidation type="whole" operator="notEqual" allowBlank="1" showInputMessage="1" showErrorMessage="1" errorTitle="Pogrešan unos" error="Mogu se unijeti samo cjelobrojne vrijednosti." sqref="I16:J21 I6:J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I22:J23 I15:J15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Sanja Kulic</cp:lastModifiedBy>
  <cp:lastPrinted>2011-03-28T11:17:39Z</cp:lastPrinted>
  <dcterms:created xsi:type="dcterms:W3CDTF">2008-10-17T11:51:54Z</dcterms:created>
  <dcterms:modified xsi:type="dcterms:W3CDTF">2012-04-26T15:46:56Z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