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vlovric\Desktop\NO 26.04. Radni materijali\1Q 2023\Finalne verzije\Excel\"/>
    </mc:Choice>
  </mc:AlternateContent>
  <xr:revisionPtr revIDLastSave="0" documentId="8_{E4A60226-740C-473A-B69E-32F0B1CDC4FA}"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G27" i="22" l="1"/>
  <c r="K27" i="22"/>
  <c r="D27" i="22"/>
  <c r="H27" i="22"/>
  <c r="L27" i="22"/>
  <c r="N21" i="22"/>
  <c r="I27" i="22"/>
  <c r="M27" i="22"/>
  <c r="N25" i="22"/>
  <c r="J27" i="22"/>
  <c r="N26" i="22"/>
  <c r="N28" i="22"/>
  <c r="N24" i="22"/>
  <c r="F27" i="22"/>
  <c r="N22" i="22"/>
  <c r="E27" i="22"/>
  <c r="N29" i="22"/>
  <c r="N30" i="22"/>
  <c r="N31" i="22"/>
  <c r="N27" i="22" l="1"/>
  <c r="M23" i="22"/>
  <c r="M32" i="22" s="1"/>
  <c r="L23" i="22"/>
  <c r="L32" i="22" s="1"/>
  <c r="K23" i="22"/>
  <c r="K32" i="22" s="1"/>
  <c r="J23" i="22"/>
  <c r="J32" i="22" s="1"/>
  <c r="I23" i="22"/>
  <c r="I32" i="22" s="1"/>
  <c r="H23" i="22"/>
  <c r="H32" i="22" s="1"/>
  <c r="G23" i="22"/>
  <c r="G32" i="22" s="1"/>
  <c r="F23" i="22"/>
  <c r="F32" i="22" s="1"/>
  <c r="E23" i="22"/>
  <c r="E32" i="22" s="1"/>
  <c r="G14" i="22" l="1"/>
  <c r="K14" i="22"/>
  <c r="E14" i="22"/>
  <c r="I14" i="22"/>
  <c r="N16" i="22"/>
  <c r="N17" i="22"/>
  <c r="M14" i="22"/>
  <c r="N12" i="22"/>
  <c r="N11" i="22"/>
  <c r="J14" i="22"/>
  <c r="D14" i="22"/>
  <c r="H14" i="22"/>
  <c r="L14" i="22"/>
  <c r="N13" i="22"/>
  <c r="N18" i="22"/>
  <c r="J10" i="22"/>
  <c r="F10" i="22"/>
  <c r="N15" i="22"/>
  <c r="F14" i="22"/>
  <c r="M10" i="22"/>
  <c r="I10" i="22"/>
  <c r="E10" i="22"/>
  <c r="L10" i="22"/>
  <c r="H10" i="22"/>
  <c r="K10" i="22"/>
  <c r="G10" i="22"/>
  <c r="G19" i="22" s="1"/>
  <c r="N7" i="22"/>
  <c r="D10" i="22"/>
  <c r="N9" i="22"/>
  <c r="N8" i="22"/>
  <c r="F23" i="19"/>
  <c r="F20" i="19"/>
  <c r="F19" i="19" s="1"/>
  <c r="F59" i="19"/>
  <c r="E59" i="19"/>
  <c r="D59" i="19"/>
  <c r="C59" i="19"/>
  <c r="F41" i="19"/>
  <c r="E41" i="19"/>
  <c r="D41" i="19"/>
  <c r="F34" i="19"/>
  <c r="E34" i="19"/>
  <c r="D34" i="19"/>
  <c r="C34" i="19"/>
  <c r="F29" i="19"/>
  <c r="E29" i="19"/>
  <c r="D29" i="19"/>
  <c r="C29" i="19"/>
  <c r="E20" i="19"/>
  <c r="C20" i="19"/>
  <c r="F15" i="19"/>
  <c r="E15" i="19"/>
  <c r="D15" i="19"/>
  <c r="C15" i="19"/>
  <c r="D23" i="18"/>
  <c r="D17" i="18"/>
  <c r="C41" i="19" l="1"/>
  <c r="E19" i="22"/>
  <c r="K19" i="22"/>
  <c r="I19" i="22"/>
  <c r="D20" i="19"/>
  <c r="C11" i="18"/>
  <c r="C41" i="18"/>
  <c r="C38" i="18" s="1"/>
  <c r="C62" i="18" s="1"/>
  <c r="F9" i="19"/>
  <c r="F8" i="19" s="1"/>
  <c r="F47" i="19" s="1"/>
  <c r="C29" i="18"/>
  <c r="C52" i="18"/>
  <c r="D23" i="19"/>
  <c r="E9" i="19"/>
  <c r="E8" i="19" s="1"/>
  <c r="E47" i="19" s="1"/>
  <c r="E23" i="19"/>
  <c r="E19" i="19" s="1"/>
  <c r="E48" i="19" s="1"/>
  <c r="D11" i="18"/>
  <c r="D29" i="18"/>
  <c r="D22" i="18" s="1"/>
  <c r="D41" i="18"/>
  <c r="D38" i="18" s="1"/>
  <c r="D52" i="18"/>
  <c r="D9" i="19"/>
  <c r="C17" i="18"/>
  <c r="C9" i="18" s="1"/>
  <c r="C23" i="18"/>
  <c r="C9" i="19"/>
  <c r="C8" i="19" s="1"/>
  <c r="C47" i="19" s="1"/>
  <c r="C23" i="19"/>
  <c r="C19" i="19" s="1"/>
  <c r="C48" i="19" s="1"/>
  <c r="N14" i="22"/>
  <c r="H19" i="22"/>
  <c r="M19" i="22"/>
  <c r="F19" i="22"/>
  <c r="L19" i="22"/>
  <c r="J19" i="22"/>
  <c r="D19" i="22"/>
  <c r="D20" i="22" s="1"/>
  <c r="N10" i="22"/>
  <c r="D9" i="18"/>
  <c r="D8" i="19"/>
  <c r="D47" i="19" s="1"/>
  <c r="F48" i="19"/>
  <c r="E50" i="19" l="1"/>
  <c r="E52" i="19" s="1"/>
  <c r="E60" i="19" s="1"/>
  <c r="C22" i="18"/>
  <c r="D19" i="19"/>
  <c r="D48" i="19" s="1"/>
  <c r="D50" i="19" s="1"/>
  <c r="D52" i="19" s="1"/>
  <c r="D60" i="19" s="1"/>
  <c r="D62" i="18"/>
  <c r="F50" i="19"/>
  <c r="F52" i="19" s="1"/>
  <c r="F60" i="19" s="1"/>
  <c r="D35" i="18"/>
  <c r="N19" i="22"/>
  <c r="N20" i="22"/>
  <c r="D23" i="22"/>
  <c r="C50" i="19"/>
  <c r="C52" i="19" s="1"/>
  <c r="C60" i="19" s="1"/>
  <c r="C35" i="18"/>
  <c r="N23" i="22" l="1"/>
  <c r="N32" i="22" s="1"/>
  <c r="D32" i="22"/>
  <c r="H49" i="21"/>
  <c r="H45" i="21"/>
  <c r="H39" i="21"/>
  <c r="H31" i="21"/>
  <c r="H34" i="21" s="1"/>
  <c r="H25" i="21"/>
  <c r="H28" i="21" s="1"/>
  <c r="I19" i="21"/>
  <c r="H12" i="21"/>
  <c r="H47" i="20"/>
  <c r="H43" i="20"/>
  <c r="H37" i="20"/>
  <c r="H32" i="20"/>
  <c r="H28" i="20"/>
  <c r="H21" i="20"/>
  <c r="H15" i="20"/>
  <c r="I43" i="20" l="1"/>
  <c r="I37" i="20"/>
  <c r="I49" i="21" l="1"/>
  <c r="I45" i="21"/>
  <c r="I39" i="21"/>
  <c r="I31" i="21"/>
  <c r="I34" i="21" s="1"/>
  <c r="I25" i="21"/>
  <c r="I28" i="21" s="1"/>
  <c r="H19" i="21"/>
  <c r="I12" i="21"/>
  <c r="I47" i="20"/>
  <c r="I32" i="20"/>
  <c r="I28" i="20"/>
  <c r="I21" i="20"/>
  <c r="I15" i="20"/>
</calcChain>
</file>

<file path=xl/sharedStrings.xml><?xml version="1.0" encoding="utf-8"?>
<sst xmlns="http://schemas.openxmlformats.org/spreadsheetml/2006/main" count="348" uniqueCount="325">
  <si>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</si>
  <si>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</si>
  <si>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</si>
  <si>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</si>
  <si>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</si>
  <si>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</si>
  <si>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</si>
  <si>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</si>
  <si>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</si>
  <si>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</si>
  <si>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</si>
  <si>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</si>
  <si>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</si>
  <si>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</si>
  <si>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</si>
  <si>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</si>
  <si>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</si>
  <si>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</si>
  <si>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</si>
  <si>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</si>
  <si>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</si>
  <si>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</si>
  <si>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</si>
  <si>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</si>
  <si>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</si>
  <si>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</si>
  <si>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</si>
  <si>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</si>
  <si>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</si>
  <si>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</si>
  <si>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</si>
  <si>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</si>
  <si>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</si>
  <si>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</si>
  <si>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</si>
  <si>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</si>
  <si>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</si>
  <si>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</si>
  <si>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</si>
  <si>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</si>
  <si>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</si>
  <si>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</si>
  <si>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</si>
  <si>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</si>
  <si>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</si>
  <si>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</si>
  <si>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</si>
  <si>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</si>
  <si>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</si>
  <si>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</si>
  <si>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</si>
  <si>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</si>
  <si>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</si>
  <si>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</si>
  <si>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</si>
  <si>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</si>
  <si>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</si>
  <si>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</si>
  <si>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</si>
  <si>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</si>
  <si>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</si>
  <si>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</si>
  <si>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</si>
  <si>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</si>
  <si>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</si>
  <si>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</si>
  <si>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</si>
  <si>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</si>
  <si>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</si>
  <si>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</si>
  <si>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</si>
  <si>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</si>
  <si>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</si>
  <si>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</si>
  <si>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</si>
  <si>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</si>
  <si>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</si>
  <si>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</si>
  <si>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</si>
  <si>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</si>
  <si>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</si>
  <si>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</si>
  <si>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</si>
  <si>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</si>
  <si>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</si>
  <si>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</si>
  <si>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</si>
  <si>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</si>
  <si>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</si>
  <si>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</si>
  <si>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</si>
  <si>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</si>
  <si>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</si>
  <si>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</si>
  <si>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</si>
  <si>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</si>
  <si>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</si>
  <si>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</si>
  <si>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</si>
  <si>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</si>
  <si>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</si>
  <si>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</si>
  <si>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</si>
  <si>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</si>
  <si>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</si>
  <si>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</si>
  <si>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</si>
  <si>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</si>
  <si>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</si>
  <si>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</si>
  <si>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</si>
  <si>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</si>
  <si>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</si>
  <si>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</si>
  <si>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</si>
  <si>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</si>
  <si>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</si>
  <si>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</si>
  <si>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</si>
  <si>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</si>
  <si>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</si>
  <si>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</si>
  <si>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</si>
  <si>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</si>
  <si>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</si>
  <si>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</si>
  <si>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</si>
  <si>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</si>
  <si>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</si>
  <si>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</si>
  <si>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</si>
  <si>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</si>
  <si>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</si>
  <si>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</si>
  <si>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</si>
  <si>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</si>
  <si>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</si>
  <si>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</si>
  <si>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</si>
  <si>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</si>
  <si>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</si>
  <si>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</si>
  <si>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</si>
  <si>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</si>
  <si>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</si>
  <si>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</si>
  <si>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</si>
  <si>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</si>
  <si>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</si>
  <si>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</si>
  <si>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</si>
  <si>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</si>
  <si>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</si>
  <si>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</si>
  <si>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</si>
  <si>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</si>
  <si>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</si>
  <si>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</si>
  <si>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</si>
  <si>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</si>
  <si>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</si>
  <si>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</si>
  <si>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</si>
  <si>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</si>
  <si>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</si>
  <si>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</si>
  <si>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</si>
  <si>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</si>
  <si>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</si>
  <si>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</si>
  <si>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</si>
  <si>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</si>
  <si>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</si>
  <si>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</si>
  <si>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</si>
  <si>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</si>
  <si>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</si>
  <si>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</si>
  <si>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</si>
  <si>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</si>
  <si>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</si>
  <si>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</si>
  <si>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</si>
  <si>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</si>
  <si>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</si>
  <si>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</si>
  <si>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</si>
  <si>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</si>
  <si>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</si>
  <si>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</si>
  <si>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</si>
  <si>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</si>
  <si>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</si>
  <si>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</si>
  <si>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</si>
  <si>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</si>
  <si>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</si>
  <si>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</si>
  <si>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</si>
  <si>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</si>
  <si>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</si>
  <si>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</si>
  <si>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</si>
  <si>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</si>
  <si>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</si>
  <si>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</si>
  <si>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</si>
  <si>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</si>
  <si>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</si>
  <si>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</si>
  <si>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</si>
  <si>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</si>
  <si>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</si>
  <si>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</si>
  <si>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</si>
  <si>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</si>
  <si>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</si>
  <si>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</si>
  <si>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</si>
  <si>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</si>
  <si>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</si>
  <si>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</si>
  <si>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</si>
  <si>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</si>
  <si>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</si>
  <si>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</si>
  <si>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</si>
  <si>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</si>
  <si>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</si>
  <si>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</si>
  <si>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</si>
  <si>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</si>
  <si>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</si>
  <si>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</si>
  <si>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</si>
  <si>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</si>
  <si>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</si>
  <si>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</si>
  <si>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</si>
  <si>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</si>
  <si>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</si>
  <si>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</si>
  <si>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</si>
  <si>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</si>
  <si>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</si>
  <si>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</si>
  <si>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</si>
  <si>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</si>
  <si>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</si>
  <si>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</si>
  <si>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</si>
  <si>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</si>
  <si>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</si>
  <si>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</si>
  <si>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</si>
  <si>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</si>
  <si>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</si>
  <si>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</si>
  <si>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</si>
  <si>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</si>
  <si>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</si>
  <si>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</si>
  <si>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</si>
  <si>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</si>
  <si>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</si>
  <si>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</si>
  <si>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</si>
  <si>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</si>
  <si>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</si>
  <si>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</si>
  <si>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</si>
  <si>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</si>
  <si>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</si>
  <si>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</si>
  <si>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</si>
  <si>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</si>
  <si>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</si>
  <si>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</si>
  <si>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</si>
  <si>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</si>
  <si>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</si>
  <si>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</si>
  <si>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</si>
  <si>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</si>
  <si>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</si>
  <si>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</si>
  <si>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</si>
  <si>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</si>
  <si>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</si>
  <si>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</si>
  <si>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</si>
  <si>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</si>
  <si>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</si>
  <si>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</si>
  <si>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</si>
  <si>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</si>
  <si>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</si>
  <si>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</si>
  <si>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</si>
  <si>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</si>
  <si>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</si>
  <si>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</si>
  <si>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</si>
  <si>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</si>
  <si>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</si>
  <si>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</si>
  <si>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</si>
  <si>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</si>
  <si>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</si>
  <si>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</si>
  <si>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KN</t>
  </si>
  <si>
    <t>RN</t>
  </si>
  <si>
    <t>Sigma Tax Consulting d.o.o.</t>
  </si>
  <si>
    <t>Lucija Tropčić Kovaček</t>
  </si>
  <si>
    <t>01/4699-555</t>
  </si>
  <si>
    <t>lucija.tropcic@sigmabc.eu</t>
  </si>
  <si>
    <t xml:space="preserve">balance as at 31.3.2023 </t>
  </si>
  <si>
    <t>Submitter: Zagreb Stock Exchange Inc.</t>
  </si>
  <si>
    <t>For the period 1.1.2023 to31.3.2023</t>
  </si>
  <si>
    <t>Submitter: Zagreb Stock Echange Inc.</t>
  </si>
  <si>
    <t>for the period 1.1.2023 to 31.3.2023</t>
  </si>
  <si>
    <t xml:space="preserve">As at 1 January of the current 
year </t>
  </si>
  <si>
    <t>As at 1 January of the previous year 
(restated)</t>
  </si>
  <si>
    <t>VI Total cash payments from financing activities 029+...+033</t>
  </si>
  <si>
    <t xml:space="preserve">NOTES TO THE ANNUAL FINANCIAL STATEMENTS – TFI
(drawn up for quarterly reporting periods)
Name of issuer:   Zagrebačka burza d.d.
Personal identification number (OIB):   84368186611
Reporting period: 1.1.2023-31.3.2023
Type of report: Separate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Separate quarterly financial statements are prepared in accordance with International Financial Reporting Standards as adopted by the European Union (IFRS). Separate financial statements are prepared on a historical cost basis, except for financial assets at fair value through profit or loss and financial assets through other comprehensive income which are measured at fair value.
Detailed information on the basis of preparation of the financial statements are provided in Note 2 to the separate financial statements presented in the Annual Report on Company Status and Business Activities in 2022 available on the internet page www.zse.hr (further: the Company’s Annual Report).
Significant accounting policies
Financial statements for the reporting period are prepared applying the same accounting policies presented in the separate financial statements for 2022 available on the internet page www.zse.hr.
Disclosure of additional information required by IFRSs that are not presented in the separate statement of financial position, statement of comprehensive income, statement of cash flows and statement of changes in equity
Additional information required by IFRSs that are not presented in the separate statement of financial position, statement of comprehensive income, statement of cash flows and statement of changes in equity are disclosed in Unconsolidated unaudited financial result for the period from 1 January to 31 March 2023, as published on the internet page www.zse.hr.
Change of functional currency
Based on the Decision of the Government of the Republic of Croatia regarding the announcement of the introduction of the euro as the official currency in the Republic of Croatia (Official Gazette 85/22), the euro becomes the official monetary unit and legal tender in the Republic of Croatia on 1 January 2023. The fixed conversion rate is set at HRK 7.53450 for one euro.
The introduction of the euro as the official currency in the Republic of Croatia represents a change in the functional currency that is calculated prospectively.
Accounting treatment of a change in functional currency is prescribed by IAS 21 § 37, stating that all items, as of the date of the change (1 January 2023), shall be translated to the new functional currency using the exchange rate at the date of the change. The resulting translated amounts for non monetary items are treated as new historical cost
Impact of change in functional currency on comparative data
A change in functional currency on comparative data represents a change in accounting policy. Accordingly, comparative data in kuna are converted into euro using historical exchange rates for the euro. The balance sheet positions are converted into euro using the final, fixed conversion rate of HRK 7.5345 per 1 euro, while the positions of the statement of comprehensive income, cash flow and capital movements are converted using the middle exchange rate of the Croatian National Bank for 1 euro for the year 2022 which represents an approximation of the historical exchange rates of the euro in 2022, which amounts to HRK 7.53159 for 1 euro.
IAS 21 does not prescribe how capital positions shall be converted into the new functional currency. The company has chosen to apply a fixed conversion rate. As a result, in other comprehensive income for 2022 the amount of HRK 12 thousand is reported as a result of adjusting the movement of capital positions according to the exchange rate on the date of the transaction and the fixed conversion rate according to which the capital positions are converted from HRK to EUR on 1 January 2023.
3.	Financial commitments, guarantees or contingencies that are not included in the balance sheet, and an indication of the nature and form of any valuable security which has been provided
The Company does not have financial commitments, guarantees or contingencies that are not included in the balance sheet as of 31 March 2023, nor has issued securities. 
4.	Amount of advance payments and loans granted to the members of administrative, management and supervisory bodies
The Company did not give advances or approved loans to members of administrative, management and supervisory bodies during 2023. 
5.	Amount and nature of individual items of income or expenditure which are of exceptional size or incidence
Details on the income or expenditure which are of exceptional size or incidence are presented in the Notes to the Unconsolidated result for the quarter.
6.	Liabilities falling due after more than five years, as well as debts covered by valuable security provided by the Group
At the balance sheet date, the Company does not have liabilities falling due after more than five years.
At the balance sheet date, the Company does not have debts covered by valuable securities provided by the Company.
7.	Average number of employees during the reporting period
The average number of the employees during the reporting period of 2023 is 24.
8.	Capitalized costs of salaries during the reporting period
The Company did not capitalize the cost of salaries during the reporting period.
9.	Deferred taxes	
Provisions for deferred taxes, balance of deferred taxes at the beginning and the end of the reporting period, as well as movement of those positions during the reporting period:  
	1.1.2023	Increase	Decrease	31.3.2023
	eur'000	eur'000	eur'000	eur'000
Deferred tax assets	15	-	-	15
Deferred tax liabilities	-	-	-	-
	15	-	-	15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Company holds a participating share in the capital are presented in Notes "Investments in subsidiaries" and "Investments in associates and joint ventures" (GFI: "Investments in associates, subsidiaries and joint ventures"). There were no changes in participating interests during the reporting period.
11.	Number and nominal value of shares subscribed during the reporting period within the limits of the authorised capital
There were no shares subscribed during the reporting period within the limits of the authorised capital.
12.	Existence of any participation certificates, convertible debentures, warrants, options or similar securities or rights, with an indication of their number and the rights they give
The Company has no participation certificates, convertible debentures, warrants, options or similar securities or rights.
13.	Name, registered office and legal form of each of the companies in which the issuer has unlimited liability
The Company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
Recapitulation of the comparison of the GFI-POD balance sheet and the balance sheet prepared according to IFRS for the first quarter of 2023
 	Balance sheet item (IFRS)	Notes	Amount
(‘000 eur)	 	Balance sheet item (GFI)	AOP	Amount
(‘000 eur)
ASSETS						
Lont term assets		4,732		FIXED ASSETS 	1	4,631
	Intangible assets	11	222	 	I INTANGIBLE ASSETS	2	222
	 	 	504	 	II TANGIBLE ASSETS 	3	503
	Property and equipment	10	196		1 Land and buildings	4	268
	Assets with right of use	12	308		2 Computer equipment	5	161
					3 Other tangible assets	6	52
					4 Leasehold improvements	7	22
	 	 	504	 	 	 	503
			3,890		III FIXED FINANCIAL ASSETS 		3,891
	Investment in subsidiary	13	2,538		1 Investments in associates, subsidiaries and joint ventures	10	3,799
	Investment in associate and joint venture	14	1,261				
			3,799				3,799
	Financial assets at fair value through other comprehensive income	15a	31	 	2 Financial assets at amortised cost (long term)	11	61
	Long term deposits	19	33		3 Financial assets at fair value through other comprehensive income	12	31
	Borrowings to associated company	18	27				
			91				92
			3,890				3,891
	Deferred tax assets	9	15	 	DEFERRED TAX ASSETS	13	15
CURRENT ASSETS 		9,340		B CURRENT ASSETS	14	1,991
					I RECEIVABLES 	15	196
	Trade receivables 	16	(418)		1 Trade receivables	16	94
	Other assets	16	613		2 Receivables from employees and members of the undertaking	17	1
	Contract assets		50		3 Receivables from government and other institutions	18	17
					4 Receivables from connected undertakings	19	5
					5 Other receivables	20	79
			245				196
	 	 	9,038	 	III SHORT-TERM FINANCIAL ASSETS 	21	1,738
	Short-term deposits		61		1 Financial assets at amortised cost	22	620
	Financial assets at fair value through profit or loss		8,977		3 Financial assets at fair value through statement of profit or loss	24	1,118
	 	 	9,038	 	 	 	1,738
	Cash and cash equivalents		57		III CASH AND CASH EQUIVALENTS	25	57
	Prepaid expenses		99		C PREPAID EXPENSES AND ACCRUED INCOME	26	149
 	TOTAL ASSETS	 	14.171	 	D TOTAL ASSETS 	27	6.771
	CAPITAL AND LIABILITIES						
	CAPITAL AND RESERVES		5,793		A CAPITAL AND RESERVES	29	5,793
	Issued share capital		3,076		I INITIAL CAPITAL	30	3,076
	Share premium		1,840		II CAPITAL RESERVES	31	1,840
					III PROFIT RESERVES 	32	877
	Legal reserves		19		1 Legal reserves	33	19
	Own shares		(28)		2 Reserves for own shares	34	(28)
	Fer value reserves		70		3 Fair value reserves	35	70
	Other reserves		816		4 Other reserves	36	816
	Accumulated profit (loss)		-		IV RETAINED PROFIT OR LOSS BROUGHT FORWARD	37	17
					V PROFIT OR LOSS FOR THE YEAR	38	(17)
 	 	 	5,793	 	 	 	 5,793
Long term liabilities		231		D LONG-TERM LIABILITIES	47	231
	Long term lease liabilities		231		Long term liabilities	47	231
							-
	 	 	231	 	 	 	231
Short term liabilities		310			40	311
							-
	Trade and other payables		240		1 Advance payments liabilities	41	50
	Short term lease liabilitities		70		2 Trade payables	42	54
					3 Liabilities to employees	43	44
					4 Taxes, contributions and similar liabilities	44	54
					5 Liabilities to related undertakings	45	-
					6 Other short term liabilities	46	109
 	 	 	310	 	 	 	311
	Contract liabilities	 	436		F ACCRUALS AND DEFERRED INCOME		436
	Contract liabilities		436				
 	 	 	436	 	 	 	436
 	Total equity and liabilities	 	6.770	 	 Total equity and liabilities	50	6.771
 	P&amp;L item (IFRS)	 	Amount ('000 eur)	 	P&amp;L item (GFI)	 	Amount ('000 eur)
Operating income		462		A OPERATING INCOME	1	461
	Sales revenue	4	310		I Sales revenue 	2	309
	Other operating income	5	(336)		II Other operating income 	9	152
	Revenue from LEI	5	488				-
 			462			 	461
Operating expenses
 	 	487	 	B OPERATING EXPENSES	13	484
	Staff costs	6	238	 	II Staff costs	17	227
	Other employee costs (GFI AOP 22)	6	(288)				-
	 	 	(50)	 	 	 	227
			197				205
	Other operating expenses		197		I Material costs 	14	133
	Expenses reported under Staff costs		288		IV Other costs	22	64
			0		VII Other operating expenses	27	8
	 	 	485	 	 	 	205
	Depreciation and amortization		52		III Depreciation	21	52
 	 	 	-	 	 	 	-
Net finance income		7		Net  finance income		6
	Financial income		2		C FINANCIAL INCOME 	28	9
	Dividend income		0		D FINANCIAL EXPENSES 	35	(3)
	Financial expense		(3)		 		0
	Net losses from changes in fair value of financial assets through profit and loss		8		 		0
 	Net foreign exchange loss	 	0	 	 	 	0
Profit before tax	 	(18)	 	H PRE-TAX PROFIT OR LOSS	44	(17)
Income tax 	 	0	 	I INCOME TAX	45	0
Profit for the period	 	(18)	 	J PROFIT OR LOSS FOR THE PERIOD 	46	(17)
Other comprehensive income 		0		K OTHER COMPREHENSIVE INCOME	53	0
Total comprehensive income for the year	 	(18)	 	TOTAL COMPREHENSIVE INCOME 	54	(17)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</si>
</sst>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05">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2" fillId="0" borderId="1" xfId="0" applyNumberFormat="1" applyFont="1" applyBorder="1" applyAlignment="1" applyProtection="1">
      <alignment horizontal="center" vertical="center" wrapText="1"/>
      <protection locked="0"/>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3" fontId="22" fillId="0" borderId="0" xfId="0" applyNumberFormat="1" applyFont="1" applyAlignment="1">
      <alignment vertical="center" wrapText="1"/>
    </xf>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zoomScale="115" zoomScaleNormal="100" zoomScaleSheetLayoutView="115" workbookViewId="0">
      <selection activeCell="I42" sqref="I42"/>
    </sheetView>
  </sheetViews>
  <sheetFormatPr defaultColWidth="9.140625" defaultRowHeight="15" x14ac:dyDescent="0.25"/>
  <cols>
    <col min="1" max="1" width="9.140625" style="20"/>
    <col min="2" max="2" width="13" style="20" customWidth="1"/>
    <col min="3" max="8" width="9.140625" style="20"/>
    <col min="9" max="9" width="19.7109375" style="20" customWidth="1"/>
    <col min="10" max="16384" width="9.140625" style="20"/>
  </cols>
  <sheetData>
    <row r="1" spans="1:10" ht="15.75" x14ac:dyDescent="0.25">
      <c r="A1" s="103" t="s">
        <v>0</v>
      </c>
      <c r="B1" s="104"/>
      <c r="C1" s="104"/>
      <c r="D1" s="18"/>
      <c r="E1" s="18"/>
      <c r="F1" s="18"/>
      <c r="G1" s="18"/>
      <c r="H1" s="18"/>
      <c r="I1" s="18"/>
      <c r="J1" s="19"/>
    </row>
    <row r="2" spans="1:10" ht="14.45" customHeight="1" x14ac:dyDescent="0.25">
      <c r="A2" s="105" t="s">
        <v>1</v>
      </c>
      <c r="B2" s="106"/>
      <c r="C2" s="106"/>
      <c r="D2" s="106"/>
      <c r="E2" s="106"/>
      <c r="F2" s="106"/>
      <c r="G2" s="106"/>
      <c r="H2" s="106"/>
      <c r="I2" s="106"/>
      <c r="J2" s="107"/>
    </row>
    <row r="3" spans="1:10" x14ac:dyDescent="0.25">
      <c r="A3" s="21"/>
      <c r="B3" s="22"/>
      <c r="C3" s="22"/>
      <c r="D3" s="22"/>
      <c r="E3" s="22"/>
      <c r="F3" s="22"/>
      <c r="G3" s="22"/>
      <c r="H3" s="22"/>
      <c r="I3" s="22"/>
      <c r="J3" s="23"/>
    </row>
    <row r="4" spans="1:10" ht="33.6" customHeight="1" x14ac:dyDescent="0.25">
      <c r="A4" s="108" t="s">
        <v>2</v>
      </c>
      <c r="B4" s="109"/>
      <c r="C4" s="109"/>
      <c r="D4" s="109"/>
      <c r="E4" s="110">
        <v>44927</v>
      </c>
      <c r="F4" s="111"/>
      <c r="G4" s="24" t="s">
        <v>3</v>
      </c>
      <c r="H4" s="110">
        <v>45016</v>
      </c>
      <c r="I4" s="111"/>
      <c r="J4" s="25"/>
    </row>
    <row r="5" spans="1:10" s="26" customFormat="1" ht="10.15" customHeight="1" x14ac:dyDescent="0.25">
      <c r="A5" s="112"/>
      <c r="B5" s="113"/>
      <c r="C5" s="113"/>
      <c r="D5" s="113"/>
      <c r="E5" s="113"/>
      <c r="F5" s="113"/>
      <c r="G5" s="113"/>
      <c r="H5" s="113"/>
      <c r="I5" s="113"/>
      <c r="J5" s="114"/>
    </row>
    <row r="6" spans="1:10" ht="20.45" customHeight="1" x14ac:dyDescent="0.25">
      <c r="A6" s="27"/>
      <c r="B6" s="28" t="s">
        <v>4</v>
      </c>
      <c r="C6" s="29"/>
      <c r="D6" s="29"/>
      <c r="E6" s="35">
        <v>2023</v>
      </c>
      <c r="F6" s="30"/>
      <c r="G6" s="24"/>
      <c r="H6" s="30"/>
      <c r="I6" s="31"/>
      <c r="J6" s="32"/>
    </row>
    <row r="7" spans="1:10" s="34" customFormat="1" ht="10.9" customHeight="1" x14ac:dyDescent="0.25">
      <c r="A7" s="27"/>
      <c r="B7" s="29"/>
      <c r="C7" s="29"/>
      <c r="D7" s="29"/>
      <c r="E7" s="33"/>
      <c r="F7" s="33"/>
      <c r="G7" s="24"/>
      <c r="H7" s="30"/>
      <c r="I7" s="31"/>
      <c r="J7" s="32"/>
    </row>
    <row r="8" spans="1:10" ht="20.45" customHeight="1" x14ac:dyDescent="0.25">
      <c r="A8" s="27"/>
      <c r="B8" s="28" t="s">
        <v>5</v>
      </c>
      <c r="C8" s="29"/>
      <c r="D8" s="29"/>
      <c r="E8" s="35">
        <v>1</v>
      </c>
      <c r="F8" s="30"/>
      <c r="G8" s="24"/>
      <c r="H8" s="30"/>
      <c r="I8" s="31"/>
      <c r="J8" s="32"/>
    </row>
    <row r="9" spans="1:10" s="34" customFormat="1" ht="10.9" customHeight="1" x14ac:dyDescent="0.25">
      <c r="A9" s="27"/>
      <c r="B9" s="29"/>
      <c r="C9" s="29"/>
      <c r="D9" s="29"/>
      <c r="E9" s="33"/>
      <c r="F9" s="33"/>
      <c r="G9" s="24"/>
      <c r="H9" s="33"/>
      <c r="I9" s="36"/>
      <c r="J9" s="32"/>
    </row>
    <row r="10" spans="1:10" ht="37.9" customHeight="1" x14ac:dyDescent="0.25">
      <c r="A10" s="122" t="s">
        <v>6</v>
      </c>
      <c r="B10" s="123"/>
      <c r="C10" s="123"/>
      <c r="D10" s="123"/>
      <c r="E10" s="123"/>
      <c r="F10" s="123"/>
      <c r="G10" s="123"/>
      <c r="H10" s="123"/>
      <c r="I10" s="123"/>
      <c r="J10" s="37"/>
    </row>
    <row r="11" spans="1:10" ht="24.6" customHeight="1" x14ac:dyDescent="0.25">
      <c r="A11" s="124" t="s">
        <v>7</v>
      </c>
      <c r="B11" s="125"/>
      <c r="C11" s="117" t="s">
        <v>299</v>
      </c>
      <c r="D11" s="118"/>
      <c r="E11" s="38"/>
      <c r="F11" s="126" t="s">
        <v>8</v>
      </c>
      <c r="G11" s="116"/>
      <c r="H11" s="127" t="s">
        <v>306</v>
      </c>
      <c r="I11" s="128"/>
      <c r="J11" s="39"/>
    </row>
    <row r="12" spans="1:10" ht="14.45" customHeight="1" x14ac:dyDescent="0.25">
      <c r="A12" s="40"/>
      <c r="B12" s="41"/>
      <c r="C12" s="41"/>
      <c r="D12" s="41"/>
      <c r="E12" s="120"/>
      <c r="F12" s="120"/>
      <c r="G12" s="120"/>
      <c r="H12" s="120"/>
      <c r="I12" s="42"/>
      <c r="J12" s="39"/>
    </row>
    <row r="13" spans="1:10" ht="21" customHeight="1" x14ac:dyDescent="0.25">
      <c r="A13" s="115" t="s">
        <v>9</v>
      </c>
      <c r="B13" s="116"/>
      <c r="C13" s="117" t="s">
        <v>302</v>
      </c>
      <c r="D13" s="118"/>
      <c r="E13" s="119"/>
      <c r="F13" s="120"/>
      <c r="G13" s="120"/>
      <c r="H13" s="120"/>
      <c r="I13" s="42"/>
      <c r="J13" s="39"/>
    </row>
    <row r="14" spans="1:10" ht="10.9" customHeight="1" x14ac:dyDescent="0.25">
      <c r="A14" s="38"/>
      <c r="B14" s="42"/>
      <c r="C14" s="41"/>
      <c r="D14" s="41"/>
      <c r="E14" s="121"/>
      <c r="F14" s="121"/>
      <c r="G14" s="121"/>
      <c r="H14" s="121"/>
      <c r="I14" s="41"/>
      <c r="J14" s="43"/>
    </row>
    <row r="15" spans="1:10" ht="22.9" customHeight="1" x14ac:dyDescent="0.25">
      <c r="A15" s="115" t="s">
        <v>10</v>
      </c>
      <c r="B15" s="116"/>
      <c r="C15" s="117" t="s">
        <v>301</v>
      </c>
      <c r="D15" s="118"/>
      <c r="E15" s="136"/>
      <c r="F15" s="137"/>
      <c r="G15" s="44" t="s">
        <v>11</v>
      </c>
      <c r="H15" s="127" t="s">
        <v>300</v>
      </c>
      <c r="I15" s="128"/>
      <c r="J15" s="45"/>
    </row>
    <row r="16" spans="1:10" ht="10.9" customHeight="1" x14ac:dyDescent="0.25">
      <c r="A16" s="38"/>
      <c r="B16" s="42"/>
      <c r="C16" s="41"/>
      <c r="D16" s="41"/>
      <c r="E16" s="121"/>
      <c r="F16" s="121"/>
      <c r="G16" s="121"/>
      <c r="H16" s="121"/>
      <c r="I16" s="41"/>
      <c r="J16" s="43"/>
    </row>
    <row r="17" spans="1:10" ht="22.9" customHeight="1" x14ac:dyDescent="0.25">
      <c r="A17" s="46"/>
      <c r="B17" s="44" t="s">
        <v>12</v>
      </c>
      <c r="C17" s="117" t="s">
        <v>303</v>
      </c>
      <c r="D17" s="118"/>
      <c r="E17" s="47"/>
      <c r="F17" s="47"/>
      <c r="G17" s="47"/>
      <c r="H17" s="47"/>
      <c r="I17" s="47"/>
      <c r="J17" s="45"/>
    </row>
    <row r="18" spans="1:10" x14ac:dyDescent="0.25">
      <c r="A18" s="129"/>
      <c r="B18" s="130"/>
      <c r="C18" s="121"/>
      <c r="D18" s="121"/>
      <c r="E18" s="121"/>
      <c r="F18" s="121"/>
      <c r="G18" s="121"/>
      <c r="H18" s="121"/>
      <c r="I18" s="41"/>
      <c r="J18" s="43"/>
    </row>
    <row r="19" spans="1:10" x14ac:dyDescent="0.25">
      <c r="A19" s="131" t="s">
        <v>13</v>
      </c>
      <c r="B19" s="132"/>
      <c r="C19" s="133" t="s">
        <v>304</v>
      </c>
      <c r="D19" s="134"/>
      <c r="E19" s="134"/>
      <c r="F19" s="134"/>
      <c r="G19" s="134"/>
      <c r="H19" s="134"/>
      <c r="I19" s="134"/>
      <c r="J19" s="135"/>
    </row>
    <row r="20" spans="1:10" x14ac:dyDescent="0.25">
      <c r="A20" s="40"/>
      <c r="B20" s="41"/>
      <c r="C20" s="48"/>
      <c r="D20" s="41"/>
      <c r="E20" s="121"/>
      <c r="F20" s="121"/>
      <c r="G20" s="121"/>
      <c r="H20" s="121"/>
      <c r="I20" s="41"/>
      <c r="J20" s="43"/>
    </row>
    <row r="21" spans="1:10" x14ac:dyDescent="0.25">
      <c r="A21" s="131" t="s">
        <v>14</v>
      </c>
      <c r="B21" s="132"/>
      <c r="C21" s="127">
        <v>10000</v>
      </c>
      <c r="D21" s="128"/>
      <c r="E21" s="121"/>
      <c r="F21" s="121"/>
      <c r="G21" s="133" t="s">
        <v>305</v>
      </c>
      <c r="H21" s="134"/>
      <c r="I21" s="134"/>
      <c r="J21" s="135"/>
    </row>
    <row r="22" spans="1:10" x14ac:dyDescent="0.25">
      <c r="A22" s="40"/>
      <c r="B22" s="41"/>
      <c r="C22" s="41"/>
      <c r="D22" s="41"/>
      <c r="E22" s="121"/>
      <c r="F22" s="121"/>
      <c r="G22" s="121"/>
      <c r="H22" s="121"/>
      <c r="I22" s="41"/>
      <c r="J22" s="43"/>
    </row>
    <row r="23" spans="1:10" x14ac:dyDescent="0.25">
      <c r="A23" s="131" t="s">
        <v>15</v>
      </c>
      <c r="B23" s="132"/>
      <c r="C23" s="133" t="s">
        <v>307</v>
      </c>
      <c r="D23" s="134"/>
      <c r="E23" s="134"/>
      <c r="F23" s="134"/>
      <c r="G23" s="134"/>
      <c r="H23" s="134"/>
      <c r="I23" s="134"/>
      <c r="J23" s="135"/>
    </row>
    <row r="24" spans="1:10" x14ac:dyDescent="0.25">
      <c r="A24" s="40"/>
      <c r="B24" s="41"/>
      <c r="C24" s="41"/>
      <c r="D24" s="41"/>
      <c r="E24" s="121"/>
      <c r="F24" s="121"/>
      <c r="G24" s="121"/>
      <c r="H24" s="121"/>
      <c r="I24" s="41"/>
      <c r="J24" s="43"/>
    </row>
    <row r="25" spans="1:10" x14ac:dyDescent="0.25">
      <c r="A25" s="131" t="s">
        <v>16</v>
      </c>
      <c r="B25" s="132"/>
      <c r="C25" s="139" t="s">
        <v>308</v>
      </c>
      <c r="D25" s="140"/>
      <c r="E25" s="140"/>
      <c r="F25" s="140"/>
      <c r="G25" s="140"/>
      <c r="H25" s="140"/>
      <c r="I25" s="140"/>
      <c r="J25" s="141"/>
    </row>
    <row r="26" spans="1:10" x14ac:dyDescent="0.25">
      <c r="A26" s="40"/>
      <c r="B26" s="41"/>
      <c r="C26" s="48"/>
      <c r="D26" s="41"/>
      <c r="E26" s="121"/>
      <c r="F26" s="121"/>
      <c r="G26" s="121"/>
      <c r="H26" s="121"/>
      <c r="I26" s="41"/>
      <c r="J26" s="43"/>
    </row>
    <row r="27" spans="1:10" x14ac:dyDescent="0.25">
      <c r="A27" s="131" t="s">
        <v>17</v>
      </c>
      <c r="B27" s="132"/>
      <c r="C27" s="139" t="s">
        <v>309</v>
      </c>
      <c r="D27" s="140"/>
      <c r="E27" s="140"/>
      <c r="F27" s="140"/>
      <c r="G27" s="140"/>
      <c r="H27" s="140"/>
      <c r="I27" s="140"/>
      <c r="J27" s="141"/>
    </row>
    <row r="28" spans="1:10" ht="13.9" customHeight="1" x14ac:dyDescent="0.25">
      <c r="A28" s="40"/>
      <c r="B28" s="41"/>
      <c r="C28" s="48"/>
      <c r="D28" s="41"/>
      <c r="E28" s="121"/>
      <c r="F28" s="121"/>
      <c r="G28" s="121"/>
      <c r="H28" s="121"/>
      <c r="I28" s="41"/>
      <c r="J28" s="43"/>
    </row>
    <row r="29" spans="1:10" ht="22.9" customHeight="1" x14ac:dyDescent="0.25">
      <c r="A29" s="115" t="s">
        <v>18</v>
      </c>
      <c r="B29" s="132"/>
      <c r="C29" s="49">
        <v>24</v>
      </c>
      <c r="D29" s="50"/>
      <c r="E29" s="138"/>
      <c r="F29" s="138"/>
      <c r="G29" s="138"/>
      <c r="H29" s="138"/>
      <c r="I29" s="51"/>
      <c r="J29" s="52"/>
    </row>
    <row r="30" spans="1:10" x14ac:dyDescent="0.25">
      <c r="A30" s="40"/>
      <c r="B30" s="41"/>
      <c r="C30" s="41"/>
      <c r="D30" s="41"/>
      <c r="E30" s="121"/>
      <c r="F30" s="121"/>
      <c r="G30" s="121"/>
      <c r="H30" s="121"/>
      <c r="I30" s="51"/>
      <c r="J30" s="52"/>
    </row>
    <row r="31" spans="1:10" x14ac:dyDescent="0.25">
      <c r="A31" s="131" t="s">
        <v>19</v>
      </c>
      <c r="B31" s="132"/>
      <c r="C31" s="64" t="s">
        <v>310</v>
      </c>
      <c r="D31" s="142" t="s">
        <v>20</v>
      </c>
      <c r="E31" s="143"/>
      <c r="F31" s="143"/>
      <c r="G31" s="143"/>
      <c r="H31" s="41"/>
      <c r="I31" s="53" t="s">
        <v>21</v>
      </c>
      <c r="J31" s="54" t="s">
        <v>22</v>
      </c>
    </row>
    <row r="32" spans="1:10" x14ac:dyDescent="0.25">
      <c r="A32" s="131"/>
      <c r="B32" s="132"/>
      <c r="C32" s="55"/>
      <c r="D32" s="24"/>
      <c r="E32" s="137"/>
      <c r="F32" s="137"/>
      <c r="G32" s="137"/>
      <c r="H32" s="137"/>
      <c r="I32" s="51"/>
      <c r="J32" s="52"/>
    </row>
    <row r="33" spans="1:10" x14ac:dyDescent="0.25">
      <c r="A33" s="131" t="s">
        <v>23</v>
      </c>
      <c r="B33" s="132"/>
      <c r="C33" s="49" t="s">
        <v>311</v>
      </c>
      <c r="D33" s="142" t="s">
        <v>24</v>
      </c>
      <c r="E33" s="143"/>
      <c r="F33" s="143"/>
      <c r="G33" s="143"/>
      <c r="H33" s="47"/>
      <c r="I33" s="53" t="s">
        <v>25</v>
      </c>
      <c r="J33" s="54" t="s">
        <v>26</v>
      </c>
    </row>
    <row r="34" spans="1:10" x14ac:dyDescent="0.25">
      <c r="A34" s="40"/>
      <c r="B34" s="41"/>
      <c r="C34" s="41"/>
      <c r="D34" s="41"/>
      <c r="E34" s="121"/>
      <c r="F34" s="121"/>
      <c r="G34" s="121"/>
      <c r="H34" s="121"/>
      <c r="I34" s="41"/>
      <c r="J34" s="43"/>
    </row>
    <row r="35" spans="1:10" x14ac:dyDescent="0.25">
      <c r="A35" s="142" t="s">
        <v>27</v>
      </c>
      <c r="B35" s="143"/>
      <c r="C35" s="143"/>
      <c r="D35" s="143"/>
      <c r="E35" s="143" t="s">
        <v>28</v>
      </c>
      <c r="F35" s="143"/>
      <c r="G35" s="143"/>
      <c r="H35" s="143"/>
      <c r="I35" s="143"/>
      <c r="J35" s="56" t="s">
        <v>29</v>
      </c>
    </row>
    <row r="36" spans="1:10" x14ac:dyDescent="0.25">
      <c r="A36" s="40"/>
      <c r="B36" s="41"/>
      <c r="C36" s="41"/>
      <c r="D36" s="41"/>
      <c r="E36" s="121"/>
      <c r="F36" s="121"/>
      <c r="G36" s="121"/>
      <c r="H36" s="121"/>
      <c r="I36" s="41"/>
      <c r="J36" s="52"/>
    </row>
    <row r="37" spans="1:10" x14ac:dyDescent="0.25">
      <c r="A37" s="144"/>
      <c r="B37" s="145"/>
      <c r="C37" s="145"/>
      <c r="D37" s="145"/>
      <c r="E37" s="144"/>
      <c r="F37" s="145"/>
      <c r="G37" s="145"/>
      <c r="H37" s="145"/>
      <c r="I37" s="146"/>
      <c r="J37" s="57"/>
    </row>
    <row r="38" spans="1:10" x14ac:dyDescent="0.25">
      <c r="A38" s="40"/>
      <c r="B38" s="41"/>
      <c r="C38" s="48"/>
      <c r="D38" s="147"/>
      <c r="E38" s="147"/>
      <c r="F38" s="147"/>
      <c r="G38" s="147"/>
      <c r="H38" s="147"/>
      <c r="I38" s="147"/>
      <c r="J38" s="43"/>
    </row>
    <row r="39" spans="1:10" x14ac:dyDescent="0.25">
      <c r="A39" s="144"/>
      <c r="B39" s="145"/>
      <c r="C39" s="145"/>
      <c r="D39" s="146"/>
      <c r="E39" s="144"/>
      <c r="F39" s="145"/>
      <c r="G39" s="145"/>
      <c r="H39" s="145"/>
      <c r="I39" s="146"/>
      <c r="J39" s="49"/>
    </row>
    <row r="40" spans="1:10" x14ac:dyDescent="0.25">
      <c r="A40" s="40"/>
      <c r="B40" s="41"/>
      <c r="C40" s="48"/>
      <c r="D40" s="58"/>
      <c r="E40" s="147"/>
      <c r="F40" s="147"/>
      <c r="G40" s="147"/>
      <c r="H40" s="147"/>
      <c r="I40" s="42"/>
      <c r="J40" s="43"/>
    </row>
    <row r="41" spans="1:10" x14ac:dyDescent="0.25">
      <c r="A41" s="144"/>
      <c r="B41" s="145"/>
      <c r="C41" s="145"/>
      <c r="D41" s="146"/>
      <c r="E41" s="144"/>
      <c r="F41" s="145"/>
      <c r="G41" s="145"/>
      <c r="H41" s="145"/>
      <c r="I41" s="146"/>
      <c r="J41" s="49"/>
    </row>
    <row r="42" spans="1:10" x14ac:dyDescent="0.25">
      <c r="A42" s="40"/>
      <c r="B42" s="41"/>
      <c r="C42" s="48"/>
      <c r="D42" s="58"/>
      <c r="E42" s="147"/>
      <c r="F42" s="147"/>
      <c r="G42" s="147"/>
      <c r="H42" s="147"/>
      <c r="I42" s="42"/>
      <c r="J42" s="43"/>
    </row>
    <row r="43" spans="1:10" x14ac:dyDescent="0.25">
      <c r="A43" s="144"/>
      <c r="B43" s="145"/>
      <c r="C43" s="145"/>
      <c r="D43" s="146"/>
      <c r="E43" s="144"/>
      <c r="F43" s="145"/>
      <c r="G43" s="145"/>
      <c r="H43" s="145"/>
      <c r="I43" s="146"/>
      <c r="J43" s="49"/>
    </row>
    <row r="44" spans="1:10" x14ac:dyDescent="0.25">
      <c r="A44" s="59"/>
      <c r="B44" s="48"/>
      <c r="C44" s="148"/>
      <c r="D44" s="148"/>
      <c r="E44" s="121"/>
      <c r="F44" s="121"/>
      <c r="G44" s="148"/>
      <c r="H44" s="148"/>
      <c r="I44" s="148"/>
      <c r="J44" s="43"/>
    </row>
    <row r="45" spans="1:10" x14ac:dyDescent="0.25">
      <c r="A45" s="144"/>
      <c r="B45" s="145"/>
      <c r="C45" s="145"/>
      <c r="D45" s="146"/>
      <c r="E45" s="144"/>
      <c r="F45" s="145"/>
      <c r="G45" s="145"/>
      <c r="H45" s="145"/>
      <c r="I45" s="146"/>
      <c r="J45" s="49"/>
    </row>
    <row r="46" spans="1:10" x14ac:dyDescent="0.25">
      <c r="A46" s="59"/>
      <c r="B46" s="48"/>
      <c r="C46" s="48"/>
      <c r="D46" s="41"/>
      <c r="E46" s="149"/>
      <c r="F46" s="149"/>
      <c r="G46" s="148"/>
      <c r="H46" s="148"/>
      <c r="I46" s="41"/>
      <c r="J46" s="43"/>
    </row>
    <row r="47" spans="1:10" x14ac:dyDescent="0.25">
      <c r="A47" s="144"/>
      <c r="B47" s="145"/>
      <c r="C47" s="145"/>
      <c r="D47" s="146"/>
      <c r="E47" s="144"/>
      <c r="F47" s="145"/>
      <c r="G47" s="145"/>
      <c r="H47" s="145"/>
      <c r="I47" s="146"/>
      <c r="J47" s="49"/>
    </row>
    <row r="48" spans="1:10" x14ac:dyDescent="0.25">
      <c r="A48" s="59"/>
      <c r="B48" s="48"/>
      <c r="C48" s="48"/>
      <c r="D48" s="41"/>
      <c r="E48" s="121"/>
      <c r="F48" s="121"/>
      <c r="G48" s="148"/>
      <c r="H48" s="148"/>
      <c r="I48" s="41"/>
      <c r="J48" s="60" t="s">
        <v>30</v>
      </c>
    </row>
    <row r="49" spans="1:10" x14ac:dyDescent="0.25">
      <c r="A49" s="59"/>
      <c r="B49" s="48"/>
      <c r="C49" s="48"/>
      <c r="D49" s="41"/>
      <c r="E49" s="121"/>
      <c r="F49" s="121"/>
      <c r="G49" s="148"/>
      <c r="H49" s="148"/>
      <c r="I49" s="41"/>
      <c r="J49" s="60" t="s">
        <v>31</v>
      </c>
    </row>
    <row r="50" spans="1:10" ht="14.45" customHeight="1" x14ac:dyDescent="0.25">
      <c r="A50" s="115" t="s">
        <v>32</v>
      </c>
      <c r="B50" s="126"/>
      <c r="C50" s="127"/>
      <c r="D50" s="128"/>
      <c r="E50" s="124" t="s">
        <v>33</v>
      </c>
      <c r="F50" s="154"/>
      <c r="G50" s="133" t="s">
        <v>312</v>
      </c>
      <c r="H50" s="134"/>
      <c r="I50" s="134"/>
      <c r="J50" s="135"/>
    </row>
    <row r="51" spans="1:10" x14ac:dyDescent="0.25">
      <c r="A51" s="59"/>
      <c r="B51" s="48"/>
      <c r="C51" s="148"/>
      <c r="D51" s="148"/>
      <c r="E51" s="121"/>
      <c r="F51" s="121"/>
      <c r="G51" s="155" t="s">
        <v>34</v>
      </c>
      <c r="H51" s="155"/>
      <c r="I51" s="155"/>
      <c r="J51" s="32"/>
    </row>
    <row r="52" spans="1:10" ht="13.9" customHeight="1" x14ac:dyDescent="0.25">
      <c r="A52" s="115" t="s">
        <v>35</v>
      </c>
      <c r="B52" s="126"/>
      <c r="C52" s="133" t="s">
        <v>313</v>
      </c>
      <c r="D52" s="134"/>
      <c r="E52" s="134"/>
      <c r="F52" s="134"/>
      <c r="G52" s="134"/>
      <c r="H52" s="134"/>
      <c r="I52" s="134"/>
      <c r="J52" s="135"/>
    </row>
    <row r="53" spans="1:10" x14ac:dyDescent="0.25">
      <c r="A53" s="40"/>
      <c r="B53" s="41"/>
      <c r="C53" s="138" t="s">
        <v>36</v>
      </c>
      <c r="D53" s="138"/>
      <c r="E53" s="138"/>
      <c r="F53" s="138"/>
      <c r="G53" s="138"/>
      <c r="H53" s="138"/>
      <c r="I53" s="138"/>
      <c r="J53" s="43"/>
    </row>
    <row r="54" spans="1:10" x14ac:dyDescent="0.25">
      <c r="A54" s="115" t="s">
        <v>37</v>
      </c>
      <c r="B54" s="126"/>
      <c r="C54" s="150" t="s">
        <v>314</v>
      </c>
      <c r="D54" s="151"/>
      <c r="E54" s="152"/>
      <c r="F54" s="121"/>
      <c r="G54" s="121"/>
      <c r="H54" s="143"/>
      <c r="I54" s="143"/>
      <c r="J54" s="153"/>
    </row>
    <row r="55" spans="1:10" x14ac:dyDescent="0.25">
      <c r="A55" s="40"/>
      <c r="B55" s="41"/>
      <c r="C55" s="48"/>
      <c r="D55" s="41"/>
      <c r="E55" s="121"/>
      <c r="F55" s="121"/>
      <c r="G55" s="121"/>
      <c r="H55" s="121"/>
      <c r="I55" s="41"/>
      <c r="J55" s="43"/>
    </row>
    <row r="56" spans="1:10" ht="14.45" customHeight="1" x14ac:dyDescent="0.25">
      <c r="A56" s="115" t="s">
        <v>38</v>
      </c>
      <c r="B56" s="126"/>
      <c r="C56" s="161" t="s">
        <v>315</v>
      </c>
      <c r="D56" s="157"/>
      <c r="E56" s="157"/>
      <c r="F56" s="157"/>
      <c r="G56" s="157"/>
      <c r="H56" s="157"/>
      <c r="I56" s="157"/>
      <c r="J56" s="158"/>
    </row>
    <row r="57" spans="1:10" x14ac:dyDescent="0.25">
      <c r="A57" s="40"/>
      <c r="B57" s="41"/>
      <c r="C57" s="41"/>
      <c r="D57" s="41"/>
      <c r="E57" s="121"/>
      <c r="F57" s="121"/>
      <c r="G57" s="121"/>
      <c r="H57" s="121"/>
      <c r="I57" s="41"/>
      <c r="J57" s="43"/>
    </row>
    <row r="58" spans="1:10" x14ac:dyDescent="0.25">
      <c r="A58" s="115" t="s">
        <v>39</v>
      </c>
      <c r="B58" s="126"/>
      <c r="C58" s="156"/>
      <c r="D58" s="157"/>
      <c r="E58" s="157"/>
      <c r="F58" s="157"/>
      <c r="G58" s="157"/>
      <c r="H58" s="157"/>
      <c r="I58" s="157"/>
      <c r="J58" s="158"/>
    </row>
    <row r="59" spans="1:10" ht="14.45" customHeight="1" x14ac:dyDescent="0.25">
      <c r="A59" s="40"/>
      <c r="B59" s="41"/>
      <c r="C59" s="159" t="s">
        <v>40</v>
      </c>
      <c r="D59" s="159"/>
      <c r="E59" s="159"/>
      <c r="F59" s="159"/>
      <c r="G59" s="41"/>
      <c r="H59" s="41"/>
      <c r="I59" s="41"/>
      <c r="J59" s="43"/>
    </row>
    <row r="60" spans="1:10" x14ac:dyDescent="0.25">
      <c r="A60" s="115" t="s">
        <v>41</v>
      </c>
      <c r="B60" s="126"/>
      <c r="C60" s="156"/>
      <c r="D60" s="157"/>
      <c r="E60" s="157"/>
      <c r="F60" s="157"/>
      <c r="G60" s="157"/>
      <c r="H60" s="157"/>
      <c r="I60" s="157"/>
      <c r="J60" s="158"/>
    </row>
    <row r="61" spans="1:10" ht="14.45" customHeight="1" x14ac:dyDescent="0.25">
      <c r="A61" s="61"/>
      <c r="B61" s="62"/>
      <c r="C61" s="160" t="s">
        <v>42</v>
      </c>
      <c r="D61" s="160"/>
      <c r="E61" s="160"/>
      <c r="F61" s="160"/>
      <c r="G61" s="160"/>
      <c r="H61" s="62"/>
      <c r="I61" s="62"/>
      <c r="J61" s="63"/>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7"/>
  <sheetViews>
    <sheetView showGridLines="0" view="pageBreakPreview" topLeftCell="A31" zoomScaleNormal="100" zoomScaleSheetLayoutView="100" workbookViewId="0">
      <selection activeCell="B9" sqref="A9:D67"/>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4" t="s">
        <v>142</v>
      </c>
      <c r="B1" s="164"/>
      <c r="C1" s="164"/>
      <c r="D1" s="164"/>
    </row>
    <row r="2" spans="1:5" x14ac:dyDescent="0.2">
      <c r="A2" s="165" t="s">
        <v>316</v>
      </c>
      <c r="B2" s="165"/>
      <c r="C2" s="165"/>
      <c r="D2" s="165"/>
    </row>
    <row r="3" spans="1:5" x14ac:dyDescent="0.2">
      <c r="A3" s="166" t="s">
        <v>143</v>
      </c>
      <c r="B3" s="166"/>
      <c r="C3" s="166"/>
      <c r="D3" s="166"/>
    </row>
    <row r="4" spans="1:5" x14ac:dyDescent="0.2">
      <c r="A4" s="167" t="s">
        <v>317</v>
      </c>
      <c r="B4" s="167"/>
      <c r="C4" s="167"/>
      <c r="D4" s="167"/>
    </row>
    <row r="5" spans="1:5" x14ac:dyDescent="0.2">
      <c r="A5" s="168" t="s">
        <v>144</v>
      </c>
      <c r="B5" s="77" t="s">
        <v>145</v>
      </c>
      <c r="C5" s="169" t="s">
        <v>147</v>
      </c>
      <c r="D5" s="169" t="s">
        <v>148</v>
      </c>
    </row>
    <row r="6" spans="1:5" ht="18" customHeight="1" x14ac:dyDescent="0.2">
      <c r="A6" s="168"/>
      <c r="B6" s="79" t="s">
        <v>146</v>
      </c>
      <c r="C6" s="169"/>
      <c r="D6" s="169"/>
    </row>
    <row r="7" spans="1:5" x14ac:dyDescent="0.2">
      <c r="A7" s="80">
        <v>1</v>
      </c>
      <c r="B7" s="80">
        <v>2</v>
      </c>
      <c r="C7" s="78">
        <v>3</v>
      </c>
      <c r="D7" s="78">
        <v>4</v>
      </c>
    </row>
    <row r="8" spans="1:5" x14ac:dyDescent="0.2">
      <c r="A8" s="162" t="s">
        <v>149</v>
      </c>
      <c r="B8" s="162"/>
      <c r="C8" s="162"/>
      <c r="D8" s="162"/>
    </row>
    <row r="9" spans="1:5" x14ac:dyDescent="0.2">
      <c r="A9" s="81" t="s">
        <v>150</v>
      </c>
      <c r="B9" s="82">
        <v>1</v>
      </c>
      <c r="C9" s="95">
        <f>+C10+C11+C17+C21</f>
        <v>4666224</v>
      </c>
      <c r="D9" s="95">
        <f>+D10+D11+D17+D21</f>
        <v>4631700</v>
      </c>
      <c r="E9" s="97"/>
    </row>
    <row r="10" spans="1:5" x14ac:dyDescent="0.2">
      <c r="A10" s="83" t="s">
        <v>151</v>
      </c>
      <c r="B10" s="84">
        <v>2</v>
      </c>
      <c r="C10" s="94">
        <v>219864</v>
      </c>
      <c r="D10" s="94">
        <v>221847</v>
      </c>
      <c r="E10" s="97"/>
    </row>
    <row r="11" spans="1:5" x14ac:dyDescent="0.2">
      <c r="A11" s="81" t="s">
        <v>152</v>
      </c>
      <c r="B11" s="82">
        <v>3</v>
      </c>
      <c r="C11" s="95">
        <f>SUM(C12:C16)</f>
        <v>542912</v>
      </c>
      <c r="D11" s="95">
        <f>SUM(D12:D16)</f>
        <v>503370</v>
      </c>
      <c r="E11" s="97"/>
    </row>
    <row r="12" spans="1:5" x14ac:dyDescent="0.2">
      <c r="A12" s="85" t="s">
        <v>153</v>
      </c>
      <c r="B12" s="86">
        <v>4</v>
      </c>
      <c r="C12" s="10">
        <v>289487</v>
      </c>
      <c r="D12" s="10">
        <v>267703</v>
      </c>
      <c r="E12" s="97"/>
    </row>
    <row r="13" spans="1:5" x14ac:dyDescent="0.2">
      <c r="A13" s="85" t="s">
        <v>154</v>
      </c>
      <c r="B13" s="86">
        <v>5</v>
      </c>
      <c r="C13" s="10">
        <v>172554</v>
      </c>
      <c r="D13" s="10">
        <v>161732</v>
      </c>
      <c r="E13" s="97"/>
    </row>
    <row r="14" spans="1:5" x14ac:dyDescent="0.2">
      <c r="A14" s="85" t="s">
        <v>155</v>
      </c>
      <c r="B14" s="86">
        <v>6</v>
      </c>
      <c r="C14" s="10">
        <v>57178</v>
      </c>
      <c r="D14" s="10">
        <v>51944</v>
      </c>
      <c r="E14" s="97"/>
    </row>
    <row r="15" spans="1:5" x14ac:dyDescent="0.2">
      <c r="A15" s="85" t="s">
        <v>156</v>
      </c>
      <c r="B15" s="86">
        <v>7</v>
      </c>
      <c r="C15" s="10">
        <v>23693</v>
      </c>
      <c r="D15" s="10">
        <v>21991</v>
      </c>
      <c r="E15" s="97"/>
    </row>
    <row r="16" spans="1:5" x14ac:dyDescent="0.2">
      <c r="A16" s="85" t="s">
        <v>157</v>
      </c>
      <c r="B16" s="86">
        <v>8</v>
      </c>
      <c r="C16" s="10">
        <v>0</v>
      </c>
      <c r="D16" s="10">
        <v>0</v>
      </c>
      <c r="E16" s="97"/>
    </row>
    <row r="17" spans="1:5" x14ac:dyDescent="0.2">
      <c r="A17" s="81" t="s">
        <v>158</v>
      </c>
      <c r="B17" s="82">
        <v>9</v>
      </c>
      <c r="C17" s="95">
        <f>+C18+C19+C20</f>
        <v>3887990</v>
      </c>
      <c r="D17" s="95">
        <f>+D18+D19+D20</f>
        <v>3891025</v>
      </c>
      <c r="E17" s="97"/>
    </row>
    <row r="18" spans="1:5" x14ac:dyDescent="0.2">
      <c r="A18" s="87" t="s">
        <v>159</v>
      </c>
      <c r="B18" s="88">
        <v>10</v>
      </c>
      <c r="C18" s="10">
        <v>3799780</v>
      </c>
      <c r="D18" s="10">
        <v>3799780</v>
      </c>
      <c r="E18" s="97"/>
    </row>
    <row r="19" spans="1:5" x14ac:dyDescent="0.2">
      <c r="A19" s="87" t="s">
        <v>160</v>
      </c>
      <c r="B19" s="88">
        <v>11</v>
      </c>
      <c r="C19" s="10">
        <v>62047</v>
      </c>
      <c r="D19" s="10">
        <v>60547</v>
      </c>
      <c r="E19" s="97"/>
    </row>
    <row r="20" spans="1:5" ht="25.5" x14ac:dyDescent="0.2">
      <c r="A20" s="87" t="s">
        <v>161</v>
      </c>
      <c r="B20" s="88">
        <v>12</v>
      </c>
      <c r="C20" s="10">
        <v>26163</v>
      </c>
      <c r="D20" s="10">
        <v>30698</v>
      </c>
      <c r="E20" s="97"/>
    </row>
    <row r="21" spans="1:5" x14ac:dyDescent="0.2">
      <c r="A21" s="83" t="s">
        <v>162</v>
      </c>
      <c r="B21" s="84">
        <v>13</v>
      </c>
      <c r="C21" s="10">
        <v>15458</v>
      </c>
      <c r="D21" s="10">
        <v>15458</v>
      </c>
      <c r="E21" s="97"/>
    </row>
    <row r="22" spans="1:5" x14ac:dyDescent="0.2">
      <c r="A22" s="81" t="s">
        <v>163</v>
      </c>
      <c r="B22" s="82">
        <v>14</v>
      </c>
      <c r="C22" s="92">
        <f>+C23+C29+C33</f>
        <v>2137414</v>
      </c>
      <c r="D22" s="92">
        <f>+D23+D29+D33</f>
        <v>1989185</v>
      </c>
      <c r="E22" s="97"/>
    </row>
    <row r="23" spans="1:5" x14ac:dyDescent="0.2">
      <c r="A23" s="81" t="s">
        <v>164</v>
      </c>
      <c r="B23" s="82">
        <v>15</v>
      </c>
      <c r="C23" s="95">
        <f>SUM(C24:C28)</f>
        <v>269985</v>
      </c>
      <c r="D23" s="95">
        <f>SUM(D24:D28)</f>
        <v>194144</v>
      </c>
      <c r="E23" s="97"/>
    </row>
    <row r="24" spans="1:5" x14ac:dyDescent="0.2">
      <c r="A24" s="85" t="s">
        <v>165</v>
      </c>
      <c r="B24" s="86">
        <v>16</v>
      </c>
      <c r="C24" s="10">
        <v>184957</v>
      </c>
      <c r="D24" s="10">
        <v>93619</v>
      </c>
      <c r="E24" s="97"/>
    </row>
    <row r="25" spans="1:5" ht="25.5" x14ac:dyDescent="0.2">
      <c r="A25" s="85" t="s">
        <v>166</v>
      </c>
      <c r="B25" s="86">
        <v>17</v>
      </c>
      <c r="C25" s="10">
        <v>35</v>
      </c>
      <c r="D25" s="10">
        <v>1064</v>
      </c>
      <c r="E25" s="97"/>
    </row>
    <row r="26" spans="1:5" x14ac:dyDescent="0.2">
      <c r="A26" s="85" t="s">
        <v>167</v>
      </c>
      <c r="B26" s="86">
        <v>18</v>
      </c>
      <c r="C26" s="10">
        <v>2959</v>
      </c>
      <c r="D26" s="10">
        <v>16583</v>
      </c>
      <c r="E26" s="97"/>
    </row>
    <row r="27" spans="1:5" x14ac:dyDescent="0.2">
      <c r="A27" s="85" t="s">
        <v>168</v>
      </c>
      <c r="B27" s="86">
        <v>19</v>
      </c>
      <c r="C27" s="10">
        <v>3635</v>
      </c>
      <c r="D27" s="10">
        <v>4875</v>
      </c>
      <c r="E27" s="97"/>
    </row>
    <row r="28" spans="1:5" x14ac:dyDescent="0.2">
      <c r="A28" s="85" t="s">
        <v>169</v>
      </c>
      <c r="B28" s="86">
        <v>20</v>
      </c>
      <c r="C28" s="10">
        <v>78399</v>
      </c>
      <c r="D28" s="10">
        <v>78003</v>
      </c>
      <c r="E28" s="97"/>
    </row>
    <row r="29" spans="1:5" x14ac:dyDescent="0.2">
      <c r="A29" s="81" t="s">
        <v>170</v>
      </c>
      <c r="B29" s="89">
        <v>21</v>
      </c>
      <c r="C29" s="95">
        <f>SUM(C30:C32)</f>
        <v>1199534</v>
      </c>
      <c r="D29" s="95">
        <f>SUM(D30:D32)</f>
        <v>1737680</v>
      </c>
      <c r="E29" s="97"/>
    </row>
    <row r="30" spans="1:5" x14ac:dyDescent="0.2">
      <c r="A30" s="85" t="s">
        <v>171</v>
      </c>
      <c r="B30" s="86">
        <v>22</v>
      </c>
      <c r="C30" s="10">
        <v>8136</v>
      </c>
      <c r="D30" s="10">
        <v>619519</v>
      </c>
      <c r="E30" s="97"/>
    </row>
    <row r="31" spans="1:5" ht="25.5" x14ac:dyDescent="0.2">
      <c r="A31" s="85" t="s">
        <v>172</v>
      </c>
      <c r="B31" s="86">
        <v>23</v>
      </c>
      <c r="C31" s="10">
        <v>0</v>
      </c>
      <c r="D31" s="10">
        <v>0</v>
      </c>
      <c r="E31" s="97"/>
    </row>
    <row r="32" spans="1:5" ht="25.5" x14ac:dyDescent="0.2">
      <c r="A32" s="85" t="s">
        <v>173</v>
      </c>
      <c r="B32" s="86">
        <v>24</v>
      </c>
      <c r="C32" s="10">
        <v>1191398</v>
      </c>
      <c r="D32" s="10">
        <v>1118161</v>
      </c>
      <c r="E32" s="97"/>
    </row>
    <row r="33" spans="1:5" x14ac:dyDescent="0.2">
      <c r="A33" s="83" t="s">
        <v>174</v>
      </c>
      <c r="B33" s="84">
        <v>25</v>
      </c>
      <c r="C33" s="9">
        <v>667895</v>
      </c>
      <c r="D33" s="9">
        <v>57361</v>
      </c>
      <c r="E33" s="97"/>
    </row>
    <row r="34" spans="1:5" x14ac:dyDescent="0.2">
      <c r="A34" s="83" t="s">
        <v>175</v>
      </c>
      <c r="B34" s="84">
        <v>26</v>
      </c>
      <c r="C34" s="9">
        <v>26739</v>
      </c>
      <c r="D34" s="9">
        <v>149451</v>
      </c>
      <c r="E34" s="97"/>
    </row>
    <row r="35" spans="1:5" x14ac:dyDescent="0.2">
      <c r="A35" s="81" t="s">
        <v>176</v>
      </c>
      <c r="B35" s="82">
        <v>27</v>
      </c>
      <c r="C35" s="95">
        <f>+C34+C22+C9</f>
        <v>6830377</v>
      </c>
      <c r="D35" s="95">
        <f>+D34+D22+D9</f>
        <v>6770336</v>
      </c>
      <c r="E35" s="97"/>
    </row>
    <row r="36" spans="1:5" x14ac:dyDescent="0.2">
      <c r="A36" s="83" t="s">
        <v>177</v>
      </c>
      <c r="B36" s="84">
        <v>28</v>
      </c>
      <c r="C36" s="10">
        <v>0</v>
      </c>
      <c r="D36" s="10">
        <v>0</v>
      </c>
      <c r="E36" s="97"/>
    </row>
    <row r="37" spans="1:5" x14ac:dyDescent="0.2">
      <c r="A37" s="162" t="s">
        <v>178</v>
      </c>
      <c r="B37" s="162"/>
      <c r="C37" s="162"/>
      <c r="D37" s="162"/>
      <c r="E37" s="97"/>
    </row>
    <row r="38" spans="1:5" x14ac:dyDescent="0.2">
      <c r="A38" s="81" t="s">
        <v>179</v>
      </c>
      <c r="B38" s="82">
        <v>29</v>
      </c>
      <c r="C38" s="95">
        <f>+C39+C40+C41+C46+C47+C48+C49+C50</f>
        <v>5819124</v>
      </c>
      <c r="D38" s="95">
        <f>+D39+D40+D41+D46+D47+D48+D49+D50</f>
        <v>5792608</v>
      </c>
      <c r="E38" s="97"/>
    </row>
    <row r="39" spans="1:5" x14ac:dyDescent="0.2">
      <c r="A39" s="85" t="s">
        <v>180</v>
      </c>
      <c r="B39" s="86">
        <v>30</v>
      </c>
      <c r="C39" s="10">
        <v>3076316</v>
      </c>
      <c r="D39" s="10">
        <v>3076316</v>
      </c>
      <c r="E39" s="97"/>
    </row>
    <row r="40" spans="1:5" x14ac:dyDescent="0.2">
      <c r="A40" s="85" t="s">
        <v>181</v>
      </c>
      <c r="B40" s="86">
        <v>31</v>
      </c>
      <c r="C40" s="10">
        <v>1839562</v>
      </c>
      <c r="D40" s="10">
        <v>1839562</v>
      </c>
      <c r="E40" s="97"/>
    </row>
    <row r="41" spans="1:5" x14ac:dyDescent="0.2">
      <c r="A41" s="90" t="s">
        <v>182</v>
      </c>
      <c r="B41" s="89">
        <v>32</v>
      </c>
      <c r="C41" s="96">
        <f>SUM(C42:C45)</f>
        <v>886352</v>
      </c>
      <c r="D41" s="96">
        <f>SUM(D42:D45)</f>
        <v>876466</v>
      </c>
      <c r="E41" s="97"/>
    </row>
    <row r="42" spans="1:5" x14ac:dyDescent="0.2">
      <c r="A42" s="85" t="s">
        <v>183</v>
      </c>
      <c r="B42" s="86">
        <v>33</v>
      </c>
      <c r="C42" s="10">
        <v>18714</v>
      </c>
      <c r="D42" s="10">
        <v>18714</v>
      </c>
      <c r="E42" s="97"/>
    </row>
    <row r="43" spans="1:5" x14ac:dyDescent="0.2">
      <c r="A43" s="85" t="s">
        <v>184</v>
      </c>
      <c r="B43" s="86">
        <v>34</v>
      </c>
      <c r="C43" s="10">
        <v>-18409</v>
      </c>
      <c r="D43" s="10">
        <v>-28295</v>
      </c>
      <c r="E43" s="97"/>
    </row>
    <row r="44" spans="1:5" x14ac:dyDescent="0.2">
      <c r="A44" s="85" t="s">
        <v>185</v>
      </c>
      <c r="B44" s="86">
        <v>35</v>
      </c>
      <c r="C44" s="10">
        <v>70169</v>
      </c>
      <c r="D44" s="10">
        <v>70169</v>
      </c>
      <c r="E44" s="97"/>
    </row>
    <row r="45" spans="1:5" x14ac:dyDescent="0.2">
      <c r="A45" s="85" t="s">
        <v>186</v>
      </c>
      <c r="B45" s="86">
        <v>36</v>
      </c>
      <c r="C45" s="10">
        <v>815878</v>
      </c>
      <c r="D45" s="10">
        <v>815878</v>
      </c>
      <c r="E45" s="97"/>
    </row>
    <row r="46" spans="1:5" x14ac:dyDescent="0.2">
      <c r="A46" s="85" t="s">
        <v>187</v>
      </c>
      <c r="B46" s="86">
        <v>37</v>
      </c>
      <c r="C46" s="10">
        <v>0</v>
      </c>
      <c r="D46" s="10">
        <v>0</v>
      </c>
      <c r="E46" s="97"/>
    </row>
    <row r="47" spans="1:5" ht="25.5" x14ac:dyDescent="0.2">
      <c r="A47" s="85" t="s">
        <v>188</v>
      </c>
      <c r="B47" s="86">
        <v>38</v>
      </c>
      <c r="C47" s="10">
        <v>0</v>
      </c>
      <c r="D47" s="10">
        <v>0</v>
      </c>
      <c r="E47" s="97"/>
    </row>
    <row r="48" spans="1:5" x14ac:dyDescent="0.2">
      <c r="A48" s="85" t="s">
        <v>189</v>
      </c>
      <c r="B48" s="86">
        <v>39</v>
      </c>
      <c r="C48" s="10">
        <v>0</v>
      </c>
      <c r="D48" s="10">
        <v>16894</v>
      </c>
      <c r="E48" s="97"/>
    </row>
    <row r="49" spans="1:5" x14ac:dyDescent="0.2">
      <c r="A49" s="85" t="s">
        <v>190</v>
      </c>
      <c r="B49" s="86">
        <v>40</v>
      </c>
      <c r="C49" s="10">
        <v>16894</v>
      </c>
      <c r="D49" s="10">
        <v>-16630</v>
      </c>
      <c r="E49" s="97"/>
    </row>
    <row r="50" spans="1:5" x14ac:dyDescent="0.2">
      <c r="A50" s="85" t="s">
        <v>191</v>
      </c>
      <c r="B50" s="86">
        <v>41</v>
      </c>
      <c r="C50" s="10">
        <v>0</v>
      </c>
      <c r="D50" s="10">
        <v>0</v>
      </c>
      <c r="E50" s="97"/>
    </row>
    <row r="51" spans="1:5" x14ac:dyDescent="0.2">
      <c r="A51" s="83" t="s">
        <v>192</v>
      </c>
      <c r="B51" s="84">
        <v>42</v>
      </c>
      <c r="C51" s="10">
        <v>0</v>
      </c>
      <c r="D51" s="10">
        <v>0</v>
      </c>
      <c r="E51" s="97"/>
    </row>
    <row r="52" spans="1:5" x14ac:dyDescent="0.2">
      <c r="A52" s="81" t="s">
        <v>193</v>
      </c>
      <c r="B52" s="82">
        <v>43</v>
      </c>
      <c r="C52" s="95">
        <f>SUM(C53:C58)</f>
        <v>293447</v>
      </c>
      <c r="D52" s="95">
        <f>SUM(D53:D58)</f>
        <v>310072</v>
      </c>
      <c r="E52" s="97"/>
    </row>
    <row r="53" spans="1:5" x14ac:dyDescent="0.2">
      <c r="A53" s="85" t="s">
        <v>194</v>
      </c>
      <c r="B53" s="86">
        <v>44</v>
      </c>
      <c r="C53" s="10">
        <v>499</v>
      </c>
      <c r="D53" s="10">
        <v>50247</v>
      </c>
      <c r="E53" s="97"/>
    </row>
    <row r="54" spans="1:5" x14ac:dyDescent="0.2">
      <c r="A54" s="85" t="s">
        <v>195</v>
      </c>
      <c r="B54" s="86">
        <v>45</v>
      </c>
      <c r="C54" s="10">
        <v>74100</v>
      </c>
      <c r="D54" s="10">
        <v>53638</v>
      </c>
      <c r="E54" s="97"/>
    </row>
    <row r="55" spans="1:5" x14ac:dyDescent="0.2">
      <c r="A55" s="85" t="s">
        <v>196</v>
      </c>
      <c r="B55" s="86">
        <v>46</v>
      </c>
      <c r="C55" s="10">
        <v>43959</v>
      </c>
      <c r="D55" s="10">
        <v>43759</v>
      </c>
      <c r="E55" s="97"/>
    </row>
    <row r="56" spans="1:5" x14ac:dyDescent="0.2">
      <c r="A56" s="85" t="s">
        <v>197</v>
      </c>
      <c r="B56" s="86">
        <v>47</v>
      </c>
      <c r="C56" s="10">
        <v>43442</v>
      </c>
      <c r="D56" s="10">
        <v>54089</v>
      </c>
      <c r="E56" s="97"/>
    </row>
    <row r="57" spans="1:5" x14ac:dyDescent="0.2">
      <c r="A57" s="85" t="s">
        <v>198</v>
      </c>
      <c r="B57" s="86">
        <v>48</v>
      </c>
      <c r="C57" s="10">
        <v>263</v>
      </c>
      <c r="D57" s="10">
        <v>0</v>
      </c>
      <c r="E57" s="97"/>
    </row>
    <row r="58" spans="1:5" x14ac:dyDescent="0.2">
      <c r="A58" s="85" t="s">
        <v>199</v>
      </c>
      <c r="B58" s="86">
        <v>49</v>
      </c>
      <c r="C58" s="10">
        <v>131184</v>
      </c>
      <c r="D58" s="10">
        <v>108339</v>
      </c>
      <c r="E58" s="97"/>
    </row>
    <row r="59" spans="1:5" x14ac:dyDescent="0.2">
      <c r="A59" s="83" t="s">
        <v>200</v>
      </c>
      <c r="B59" s="84">
        <v>50</v>
      </c>
      <c r="C59" s="9">
        <v>230548</v>
      </c>
      <c r="D59" s="9">
        <v>230548</v>
      </c>
      <c r="E59" s="97"/>
    </row>
    <row r="60" spans="1:5" x14ac:dyDescent="0.2">
      <c r="A60" s="83" t="s">
        <v>201</v>
      </c>
      <c r="B60" s="84">
        <v>51</v>
      </c>
      <c r="C60" s="9">
        <v>0</v>
      </c>
      <c r="D60" s="9">
        <v>0</v>
      </c>
      <c r="E60" s="97"/>
    </row>
    <row r="61" spans="1:5" x14ac:dyDescent="0.2">
      <c r="A61" s="83" t="s">
        <v>202</v>
      </c>
      <c r="B61" s="84">
        <v>52</v>
      </c>
      <c r="C61" s="9">
        <v>487258</v>
      </c>
      <c r="D61" s="9">
        <v>437108</v>
      </c>
      <c r="E61" s="97"/>
    </row>
    <row r="62" spans="1:5" x14ac:dyDescent="0.2">
      <c r="A62" s="81" t="s">
        <v>203</v>
      </c>
      <c r="B62" s="82">
        <v>53</v>
      </c>
      <c r="C62" s="95">
        <f>+C61+C60+C59+C52+C38</f>
        <v>6830377</v>
      </c>
      <c r="D62" s="95">
        <f>+D61+D60+D59+D52+D38</f>
        <v>6770336</v>
      </c>
      <c r="E62" s="97"/>
    </row>
    <row r="63" spans="1:5" x14ac:dyDescent="0.2">
      <c r="A63" s="83" t="s">
        <v>204</v>
      </c>
      <c r="B63" s="84">
        <v>54</v>
      </c>
      <c r="C63" s="93">
        <v>0</v>
      </c>
      <c r="D63" s="93">
        <v>0</v>
      </c>
      <c r="E63" s="97"/>
    </row>
    <row r="64" spans="1:5" x14ac:dyDescent="0.2">
      <c r="A64" s="163" t="s">
        <v>205</v>
      </c>
      <c r="B64" s="163"/>
      <c r="C64" s="163"/>
      <c r="D64" s="163"/>
      <c r="E64" s="97"/>
    </row>
    <row r="65" spans="1:5" x14ac:dyDescent="0.2">
      <c r="A65" s="81" t="s">
        <v>206</v>
      </c>
      <c r="B65" s="82">
        <v>55</v>
      </c>
      <c r="C65" s="92">
        <v>0</v>
      </c>
      <c r="D65" s="92">
        <v>0</v>
      </c>
      <c r="E65" s="97"/>
    </row>
    <row r="66" spans="1:5" x14ac:dyDescent="0.2">
      <c r="A66" s="83" t="s">
        <v>207</v>
      </c>
      <c r="B66" s="84">
        <v>56</v>
      </c>
      <c r="C66" s="93">
        <v>0</v>
      </c>
      <c r="D66" s="93">
        <v>0</v>
      </c>
      <c r="E66" s="97"/>
    </row>
    <row r="67" spans="1:5" x14ac:dyDescent="0.2">
      <c r="A67" s="83" t="s">
        <v>208</v>
      </c>
      <c r="B67" s="84">
        <v>57</v>
      </c>
      <c r="C67" s="93">
        <v>0</v>
      </c>
      <c r="D67" s="93">
        <v>0</v>
      </c>
      <c r="E67" s="97"/>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C130896:D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C196432:D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C261968:D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C327504:D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C393040:D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C458576:D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C524112:D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C589648:D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C655184:D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C720720:D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C786256:D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C851792:D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C917328:D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C982864:D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C65362:D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C130898:D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C196434:D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C261970:D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C327506:D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C393042:D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C458578:D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C524114:D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C589650:D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C655186:D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C720722:D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C786258:D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C851794:D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C917330:D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C982866:D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C65369:D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C130905:D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C196441:D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C261977:D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C327513:D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C393049:D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C458585:D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C524121:D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C589657:D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C655193:D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C720729:D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C786265:D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C851801:D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C917337:D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C982873:D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C65376:D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C130912:D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C196448:D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C261984:D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C327520:D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C393056:D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C458592:D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C524128:D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C589664:D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C655200:D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C720736:D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C786272:D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C851808:D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C917344:D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C982880:D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C65297:D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C130833:D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C196369:D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C261905:D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C327441:D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C392977:D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C458513:D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C524049:D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C589585:D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C655121:D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C720657:D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C786193:D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C851729:D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C917265:D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C982801:D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C130904:D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C196440:D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C261976:D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C327512:D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C393048:D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C458584:D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C524120:D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C589656:D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C655192:D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C720728:D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C786264:D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C851800:D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C917336:D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C982872:D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C130897:D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C196433:D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C261969:D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C327505:D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C393041:D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C458577:D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C524113:D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C589649:D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C655185:D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C720721:D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C786257:D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C851793:D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C917329:D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C982865:D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C130895:D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C196431:D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C261967:D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C327503:D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C393039:D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C458575:D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C524111:D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C589647:D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C655183:D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C720719:D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C786255:D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C851791:D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C917327:D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C982863:D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Incorrect entry" error="You can enter only whole numbers." sqref="C65408:D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C130944:D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C196480:D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C262016:D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C327552:D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C393088:D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C458624:D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C524160:D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C589696:D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C655232:D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C720768:D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C786304:D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C851840:D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C917376:D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C982912:D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C65375:D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C130911:D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C196447:D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C261983:D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C327519:D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C393055:D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C458591:D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C524127:D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C589663:D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C655199:D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C720735:D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C786271:D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C851807:D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C917343:D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C982879:D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4"/>
  <sheetViews>
    <sheetView showGridLines="0" view="pageBreakPreview" topLeftCell="A28" zoomScale="110" zoomScaleNormal="100" zoomScaleSheetLayoutView="110" workbookViewId="0">
      <selection activeCell="A46" sqref="A46"/>
    </sheetView>
  </sheetViews>
  <sheetFormatPr defaultRowHeight="12.75" x14ac:dyDescent="0.2"/>
  <cols>
    <col min="1" max="1" width="70.140625" style="5" customWidth="1"/>
    <col min="2" max="2" width="4.28515625" style="5" bestFit="1" customWidth="1"/>
    <col min="3" max="3" width="8.7109375" style="5" bestFit="1" customWidth="1"/>
    <col min="4" max="4" width="8.7109375" style="5" customWidth="1"/>
    <col min="5" max="5" width="8.7109375" style="5" bestFit="1" customWidth="1"/>
    <col min="6" max="6" width="8.140625" style="5" customWidth="1"/>
    <col min="7" max="252" width="9.140625" style="5"/>
    <col min="253" max="253" width="9.85546875" style="5" bestFit="1" customWidth="1"/>
    <col min="254" max="254" width="11.7109375" style="5" bestFit="1" customWidth="1"/>
    <col min="255" max="508" width="9.140625" style="5"/>
    <col min="509" max="509" width="9.85546875" style="5" bestFit="1" customWidth="1"/>
    <col min="510" max="510" width="11.7109375" style="5" bestFit="1" customWidth="1"/>
    <col min="511" max="764" width="9.140625" style="5"/>
    <col min="765" max="765" width="9.85546875" style="5" bestFit="1" customWidth="1"/>
    <col min="766" max="766" width="11.7109375" style="5" bestFit="1" customWidth="1"/>
    <col min="767" max="1020" width="9.140625" style="5"/>
    <col min="1021" max="1021" width="9.85546875" style="5" bestFit="1" customWidth="1"/>
    <col min="1022" max="1022" width="11.7109375" style="5" bestFit="1" customWidth="1"/>
    <col min="1023" max="1276" width="9.140625" style="5"/>
    <col min="1277" max="1277" width="9.85546875" style="5" bestFit="1" customWidth="1"/>
    <col min="1278" max="1278" width="11.7109375" style="5" bestFit="1" customWidth="1"/>
    <col min="1279" max="1532" width="9.140625" style="5"/>
    <col min="1533" max="1533" width="9.85546875" style="5" bestFit="1" customWidth="1"/>
    <col min="1534" max="1534" width="11.7109375" style="5" bestFit="1" customWidth="1"/>
    <col min="1535" max="1788" width="9.140625" style="5"/>
    <col min="1789" max="1789" width="9.85546875" style="5" bestFit="1" customWidth="1"/>
    <col min="1790" max="1790" width="11.7109375" style="5" bestFit="1" customWidth="1"/>
    <col min="1791" max="2044" width="9.140625" style="5"/>
    <col min="2045" max="2045" width="9.85546875" style="5" bestFit="1" customWidth="1"/>
    <col min="2046" max="2046" width="11.7109375" style="5" bestFit="1" customWidth="1"/>
    <col min="2047" max="2300" width="9.140625" style="5"/>
    <col min="2301" max="2301" width="9.85546875" style="5" bestFit="1" customWidth="1"/>
    <col min="2302" max="2302" width="11.7109375" style="5" bestFit="1" customWidth="1"/>
    <col min="2303" max="2556" width="9.140625" style="5"/>
    <col min="2557" max="2557" width="9.85546875" style="5" bestFit="1" customWidth="1"/>
    <col min="2558" max="2558" width="11.7109375" style="5" bestFit="1" customWidth="1"/>
    <col min="2559" max="2812" width="9.140625" style="5"/>
    <col min="2813" max="2813" width="9.85546875" style="5" bestFit="1" customWidth="1"/>
    <col min="2814" max="2814" width="11.7109375" style="5" bestFit="1" customWidth="1"/>
    <col min="2815" max="3068" width="9.140625" style="5"/>
    <col min="3069" max="3069" width="9.85546875" style="5" bestFit="1" customWidth="1"/>
    <col min="3070" max="3070" width="11.7109375" style="5" bestFit="1" customWidth="1"/>
    <col min="3071" max="3324" width="9.140625" style="5"/>
    <col min="3325" max="3325" width="9.85546875" style="5" bestFit="1" customWidth="1"/>
    <col min="3326" max="3326" width="11.7109375" style="5" bestFit="1" customWidth="1"/>
    <col min="3327" max="3580" width="9.140625" style="5"/>
    <col min="3581" max="3581" width="9.85546875" style="5" bestFit="1" customWidth="1"/>
    <col min="3582" max="3582" width="11.7109375" style="5" bestFit="1" customWidth="1"/>
    <col min="3583" max="3836" width="9.140625" style="5"/>
    <col min="3837" max="3837" width="9.85546875" style="5" bestFit="1" customWidth="1"/>
    <col min="3838" max="3838" width="11.7109375" style="5" bestFit="1" customWidth="1"/>
    <col min="3839" max="4092" width="9.140625" style="5"/>
    <col min="4093" max="4093" width="9.85546875" style="5" bestFit="1" customWidth="1"/>
    <col min="4094" max="4094" width="11.7109375" style="5" bestFit="1" customWidth="1"/>
    <col min="4095" max="4348" width="9.140625" style="5"/>
    <col min="4349" max="4349" width="9.85546875" style="5" bestFit="1" customWidth="1"/>
    <col min="4350" max="4350" width="11.7109375" style="5" bestFit="1" customWidth="1"/>
    <col min="4351" max="4604" width="9.140625" style="5"/>
    <col min="4605" max="4605" width="9.85546875" style="5" bestFit="1" customWidth="1"/>
    <col min="4606" max="4606" width="11.7109375" style="5" bestFit="1" customWidth="1"/>
    <col min="4607" max="4860" width="9.140625" style="5"/>
    <col min="4861" max="4861" width="9.85546875" style="5" bestFit="1" customWidth="1"/>
    <col min="4862" max="4862" width="11.7109375" style="5" bestFit="1" customWidth="1"/>
    <col min="4863" max="5116" width="9.140625" style="5"/>
    <col min="5117" max="5117" width="9.85546875" style="5" bestFit="1" customWidth="1"/>
    <col min="5118" max="5118" width="11.7109375" style="5" bestFit="1" customWidth="1"/>
    <col min="5119" max="5372" width="9.140625" style="5"/>
    <col min="5373" max="5373" width="9.85546875" style="5" bestFit="1" customWidth="1"/>
    <col min="5374" max="5374" width="11.7109375" style="5" bestFit="1" customWidth="1"/>
    <col min="5375" max="5628" width="9.140625" style="5"/>
    <col min="5629" max="5629" width="9.85546875" style="5" bestFit="1" customWidth="1"/>
    <col min="5630" max="5630" width="11.7109375" style="5" bestFit="1" customWidth="1"/>
    <col min="5631" max="5884" width="9.140625" style="5"/>
    <col min="5885" max="5885" width="9.85546875" style="5" bestFit="1" customWidth="1"/>
    <col min="5886" max="5886" width="11.7109375" style="5" bestFit="1" customWidth="1"/>
    <col min="5887" max="6140" width="9.140625" style="5"/>
    <col min="6141" max="6141" width="9.85546875" style="5" bestFit="1" customWidth="1"/>
    <col min="6142" max="6142" width="11.7109375" style="5" bestFit="1" customWidth="1"/>
    <col min="6143" max="6396" width="9.140625" style="5"/>
    <col min="6397" max="6397" width="9.85546875" style="5" bestFit="1" customWidth="1"/>
    <col min="6398" max="6398" width="11.7109375" style="5" bestFit="1" customWidth="1"/>
    <col min="6399" max="6652" width="9.140625" style="5"/>
    <col min="6653" max="6653" width="9.85546875" style="5" bestFit="1" customWidth="1"/>
    <col min="6654" max="6654" width="11.7109375" style="5" bestFit="1" customWidth="1"/>
    <col min="6655" max="6908" width="9.140625" style="5"/>
    <col min="6909" max="6909" width="9.85546875" style="5" bestFit="1" customWidth="1"/>
    <col min="6910" max="6910" width="11.7109375" style="5" bestFit="1" customWidth="1"/>
    <col min="6911" max="7164" width="9.140625" style="5"/>
    <col min="7165" max="7165" width="9.85546875" style="5" bestFit="1" customWidth="1"/>
    <col min="7166" max="7166" width="11.7109375" style="5" bestFit="1" customWidth="1"/>
    <col min="7167" max="7420" width="9.140625" style="5"/>
    <col min="7421" max="7421" width="9.85546875" style="5" bestFit="1" customWidth="1"/>
    <col min="7422" max="7422" width="11.7109375" style="5" bestFit="1" customWidth="1"/>
    <col min="7423" max="7676" width="9.140625" style="5"/>
    <col min="7677" max="7677" width="9.85546875" style="5" bestFit="1" customWidth="1"/>
    <col min="7678" max="7678" width="11.7109375" style="5" bestFit="1" customWidth="1"/>
    <col min="7679" max="7932" width="9.140625" style="5"/>
    <col min="7933" max="7933" width="9.85546875" style="5" bestFit="1" customWidth="1"/>
    <col min="7934" max="7934" width="11.7109375" style="5" bestFit="1" customWidth="1"/>
    <col min="7935" max="8188" width="9.140625" style="5"/>
    <col min="8189" max="8189" width="9.85546875" style="5" bestFit="1" customWidth="1"/>
    <col min="8190" max="8190" width="11.7109375" style="5" bestFit="1" customWidth="1"/>
    <col min="8191" max="8444" width="9.140625" style="5"/>
    <col min="8445" max="8445" width="9.85546875" style="5" bestFit="1" customWidth="1"/>
    <col min="8446" max="8446" width="11.7109375" style="5" bestFit="1" customWidth="1"/>
    <col min="8447" max="8700" width="9.140625" style="5"/>
    <col min="8701" max="8701" width="9.85546875" style="5" bestFit="1" customWidth="1"/>
    <col min="8702" max="8702" width="11.7109375" style="5" bestFit="1" customWidth="1"/>
    <col min="8703" max="8956" width="9.140625" style="5"/>
    <col min="8957" max="8957" width="9.85546875" style="5" bestFit="1" customWidth="1"/>
    <col min="8958" max="8958" width="11.7109375" style="5" bestFit="1" customWidth="1"/>
    <col min="8959" max="9212" width="9.140625" style="5"/>
    <col min="9213" max="9213" width="9.85546875" style="5" bestFit="1" customWidth="1"/>
    <col min="9214" max="9214" width="11.7109375" style="5" bestFit="1" customWidth="1"/>
    <col min="9215" max="9468" width="9.140625" style="5"/>
    <col min="9469" max="9469" width="9.85546875" style="5" bestFit="1" customWidth="1"/>
    <col min="9470" max="9470" width="11.7109375" style="5" bestFit="1" customWidth="1"/>
    <col min="9471" max="9724" width="9.140625" style="5"/>
    <col min="9725" max="9725" width="9.85546875" style="5" bestFit="1" customWidth="1"/>
    <col min="9726" max="9726" width="11.7109375" style="5" bestFit="1" customWidth="1"/>
    <col min="9727" max="9980" width="9.140625" style="5"/>
    <col min="9981" max="9981" width="9.85546875" style="5" bestFit="1" customWidth="1"/>
    <col min="9982" max="9982" width="11.7109375" style="5" bestFit="1" customWidth="1"/>
    <col min="9983" max="10236" width="9.140625" style="5"/>
    <col min="10237" max="10237" width="9.85546875" style="5" bestFit="1" customWidth="1"/>
    <col min="10238" max="10238" width="11.7109375" style="5" bestFit="1" customWidth="1"/>
    <col min="10239" max="10492" width="9.140625" style="5"/>
    <col min="10493" max="10493" width="9.85546875" style="5" bestFit="1" customWidth="1"/>
    <col min="10494" max="10494" width="11.7109375" style="5" bestFit="1" customWidth="1"/>
    <col min="10495" max="10748" width="9.140625" style="5"/>
    <col min="10749" max="10749" width="9.85546875" style="5" bestFit="1" customWidth="1"/>
    <col min="10750" max="10750" width="11.7109375" style="5" bestFit="1" customWidth="1"/>
    <col min="10751" max="11004" width="9.140625" style="5"/>
    <col min="11005" max="11005" width="9.85546875" style="5" bestFit="1" customWidth="1"/>
    <col min="11006" max="11006" width="11.7109375" style="5" bestFit="1" customWidth="1"/>
    <col min="11007" max="11260" width="9.140625" style="5"/>
    <col min="11261" max="11261" width="9.85546875" style="5" bestFit="1" customWidth="1"/>
    <col min="11262" max="11262" width="11.7109375" style="5" bestFit="1" customWidth="1"/>
    <col min="11263" max="11516" width="9.140625" style="5"/>
    <col min="11517" max="11517" width="9.85546875" style="5" bestFit="1" customWidth="1"/>
    <col min="11518" max="11518" width="11.7109375" style="5" bestFit="1" customWidth="1"/>
    <col min="11519" max="11772" width="9.140625" style="5"/>
    <col min="11773" max="11773" width="9.85546875" style="5" bestFit="1" customWidth="1"/>
    <col min="11774" max="11774" width="11.7109375" style="5" bestFit="1" customWidth="1"/>
    <col min="11775" max="12028" width="9.140625" style="5"/>
    <col min="12029" max="12029" width="9.85546875" style="5" bestFit="1" customWidth="1"/>
    <col min="12030" max="12030" width="11.7109375" style="5" bestFit="1" customWidth="1"/>
    <col min="12031" max="12284" width="9.140625" style="5"/>
    <col min="12285" max="12285" width="9.85546875" style="5" bestFit="1" customWidth="1"/>
    <col min="12286" max="12286" width="11.7109375" style="5" bestFit="1" customWidth="1"/>
    <col min="12287" max="12540" width="9.140625" style="5"/>
    <col min="12541" max="12541" width="9.85546875" style="5" bestFit="1" customWidth="1"/>
    <col min="12542" max="12542" width="11.7109375" style="5" bestFit="1" customWidth="1"/>
    <col min="12543" max="12796" width="9.140625" style="5"/>
    <col min="12797" max="12797" width="9.85546875" style="5" bestFit="1" customWidth="1"/>
    <col min="12798" max="12798" width="11.7109375" style="5" bestFit="1" customWidth="1"/>
    <col min="12799" max="13052" width="9.140625" style="5"/>
    <col min="13053" max="13053" width="9.85546875" style="5" bestFit="1" customWidth="1"/>
    <col min="13054" max="13054" width="11.7109375" style="5" bestFit="1" customWidth="1"/>
    <col min="13055" max="13308" width="9.140625" style="5"/>
    <col min="13309" max="13309" width="9.85546875" style="5" bestFit="1" customWidth="1"/>
    <col min="13310" max="13310" width="11.7109375" style="5" bestFit="1" customWidth="1"/>
    <col min="13311" max="13564" width="9.140625" style="5"/>
    <col min="13565" max="13565" width="9.85546875" style="5" bestFit="1" customWidth="1"/>
    <col min="13566" max="13566" width="11.7109375" style="5" bestFit="1" customWidth="1"/>
    <col min="13567" max="13820" width="9.140625" style="5"/>
    <col min="13821" max="13821" width="9.85546875" style="5" bestFit="1" customWidth="1"/>
    <col min="13822" max="13822" width="11.7109375" style="5" bestFit="1" customWidth="1"/>
    <col min="13823" max="14076" width="9.140625" style="5"/>
    <col min="14077" max="14077" width="9.85546875" style="5" bestFit="1" customWidth="1"/>
    <col min="14078" max="14078" width="11.7109375" style="5" bestFit="1" customWidth="1"/>
    <col min="14079" max="14332" width="9.140625" style="5"/>
    <col min="14333" max="14333" width="9.85546875" style="5" bestFit="1" customWidth="1"/>
    <col min="14334" max="14334" width="11.7109375" style="5" bestFit="1" customWidth="1"/>
    <col min="14335" max="14588" width="9.140625" style="5"/>
    <col min="14589" max="14589" width="9.85546875" style="5" bestFit="1" customWidth="1"/>
    <col min="14590" max="14590" width="11.7109375" style="5" bestFit="1" customWidth="1"/>
    <col min="14591" max="14844" width="9.140625" style="5"/>
    <col min="14845" max="14845" width="9.85546875" style="5" bestFit="1" customWidth="1"/>
    <col min="14846" max="14846" width="11.7109375" style="5" bestFit="1" customWidth="1"/>
    <col min="14847" max="15100" width="9.140625" style="5"/>
    <col min="15101" max="15101" width="9.85546875" style="5" bestFit="1" customWidth="1"/>
    <col min="15102" max="15102" width="11.7109375" style="5" bestFit="1" customWidth="1"/>
    <col min="15103" max="15356" width="9.140625" style="5"/>
    <col min="15357" max="15357" width="9.85546875" style="5" bestFit="1" customWidth="1"/>
    <col min="15358" max="15358" width="11.7109375" style="5" bestFit="1" customWidth="1"/>
    <col min="15359" max="15612" width="9.140625" style="5"/>
    <col min="15613" max="15613" width="9.85546875" style="5" bestFit="1" customWidth="1"/>
    <col min="15614" max="15614" width="11.7109375" style="5" bestFit="1" customWidth="1"/>
    <col min="15615" max="15868" width="9.140625" style="5"/>
    <col min="15869" max="15869" width="9.85546875" style="5" bestFit="1" customWidth="1"/>
    <col min="15870" max="15870" width="11.7109375" style="5" bestFit="1" customWidth="1"/>
    <col min="15871" max="16124" width="9.140625" style="5"/>
    <col min="16125" max="16125" width="9.85546875" style="5" bestFit="1" customWidth="1"/>
    <col min="16126" max="16126" width="11.7109375" style="5" bestFit="1" customWidth="1"/>
    <col min="16127" max="16373" width="9.140625" style="5"/>
    <col min="16374" max="16384" width="9.140625" style="5" customWidth="1"/>
  </cols>
  <sheetData>
    <row r="1" spans="1:7" ht="15.75" x14ac:dyDescent="0.2">
      <c r="A1" s="164" t="s">
        <v>209</v>
      </c>
      <c r="B1" s="164"/>
      <c r="C1" s="164"/>
      <c r="D1" s="164"/>
      <c r="E1" s="65"/>
      <c r="F1" s="65"/>
    </row>
    <row r="2" spans="1:7" ht="14.25" x14ac:dyDescent="0.2">
      <c r="A2" s="165" t="s">
        <v>318</v>
      </c>
      <c r="B2" s="165"/>
      <c r="C2" s="165"/>
      <c r="D2" s="165"/>
      <c r="E2" s="65"/>
      <c r="F2" s="65"/>
    </row>
    <row r="3" spans="1:7" x14ac:dyDescent="0.2">
      <c r="A3" s="166" t="s">
        <v>143</v>
      </c>
      <c r="B3" s="166"/>
      <c r="C3" s="166"/>
      <c r="D3" s="166"/>
      <c r="E3" s="166"/>
      <c r="F3" s="166"/>
    </row>
    <row r="4" spans="1:7" x14ac:dyDescent="0.2">
      <c r="A4" s="170" t="s">
        <v>319</v>
      </c>
      <c r="B4" s="171"/>
      <c r="C4" s="171"/>
      <c r="D4" s="171"/>
      <c r="E4" s="171"/>
      <c r="F4" s="171"/>
    </row>
    <row r="5" spans="1:7" ht="30.6" customHeight="1" x14ac:dyDescent="0.2">
      <c r="A5" s="168" t="s">
        <v>144</v>
      </c>
      <c r="B5" s="77" t="s">
        <v>145</v>
      </c>
      <c r="C5" s="169" t="s">
        <v>210</v>
      </c>
      <c r="D5" s="169"/>
      <c r="E5" s="169" t="s">
        <v>211</v>
      </c>
      <c r="F5" s="169"/>
    </row>
    <row r="6" spans="1:7" ht="22.5" x14ac:dyDescent="0.2">
      <c r="A6" s="168"/>
      <c r="B6" s="78" t="s">
        <v>146</v>
      </c>
      <c r="C6" s="78" t="s">
        <v>212</v>
      </c>
      <c r="D6" s="78" t="s">
        <v>213</v>
      </c>
      <c r="E6" s="78" t="s">
        <v>212</v>
      </c>
      <c r="F6" s="78" t="s">
        <v>213</v>
      </c>
    </row>
    <row r="7" spans="1:7" x14ac:dyDescent="0.2">
      <c r="A7" s="80">
        <v>1</v>
      </c>
      <c r="B7" s="80">
        <v>2</v>
      </c>
      <c r="C7" s="78">
        <v>3</v>
      </c>
      <c r="D7" s="78">
        <v>4</v>
      </c>
      <c r="E7" s="78">
        <v>5</v>
      </c>
      <c r="F7" s="78">
        <v>6</v>
      </c>
    </row>
    <row r="8" spans="1:7" x14ac:dyDescent="0.2">
      <c r="A8" s="81" t="s">
        <v>214</v>
      </c>
      <c r="B8" s="82">
        <v>1</v>
      </c>
      <c r="C8" s="95">
        <f>+C9+C15</f>
        <v>520520</v>
      </c>
      <c r="D8" s="95">
        <f t="shared" ref="D8:F8" si="0">+D9+D15</f>
        <v>520520</v>
      </c>
      <c r="E8" s="95">
        <f t="shared" si="0"/>
        <v>461311</v>
      </c>
      <c r="F8" s="95">
        <f t="shared" si="0"/>
        <v>461311</v>
      </c>
      <c r="G8" s="17"/>
    </row>
    <row r="9" spans="1:7" x14ac:dyDescent="0.2">
      <c r="A9" s="90" t="s">
        <v>215</v>
      </c>
      <c r="B9" s="89">
        <v>2</v>
      </c>
      <c r="C9" s="96">
        <f>+C10+C11+C12+C13+C14</f>
        <v>378271</v>
      </c>
      <c r="D9" s="96">
        <f t="shared" ref="D9:F9" si="1">+D10+D11+D12+D13+D14</f>
        <v>378271</v>
      </c>
      <c r="E9" s="96">
        <f t="shared" si="1"/>
        <v>309463</v>
      </c>
      <c r="F9" s="96">
        <f t="shared" si="1"/>
        <v>309463</v>
      </c>
      <c r="G9" s="17"/>
    </row>
    <row r="10" spans="1:7" x14ac:dyDescent="0.2">
      <c r="A10" s="85" t="s">
        <v>216</v>
      </c>
      <c r="B10" s="86">
        <v>3</v>
      </c>
      <c r="C10" s="98">
        <v>176210</v>
      </c>
      <c r="D10" s="98">
        <v>176210</v>
      </c>
      <c r="E10" s="98">
        <v>110234</v>
      </c>
      <c r="F10" s="98">
        <v>110234</v>
      </c>
      <c r="G10" s="17"/>
    </row>
    <row r="11" spans="1:7" x14ac:dyDescent="0.2">
      <c r="A11" s="85" t="s">
        <v>217</v>
      </c>
      <c r="B11" s="86">
        <v>4</v>
      </c>
      <c r="C11" s="98">
        <v>167303</v>
      </c>
      <c r="D11" s="98">
        <v>167303</v>
      </c>
      <c r="E11" s="98">
        <v>165555</v>
      </c>
      <c r="F11" s="98">
        <v>165555</v>
      </c>
      <c r="G11" s="17"/>
    </row>
    <row r="12" spans="1:7" x14ac:dyDescent="0.2">
      <c r="A12" s="85" t="s">
        <v>218</v>
      </c>
      <c r="B12" s="86">
        <v>5</v>
      </c>
      <c r="C12" s="98">
        <v>34758</v>
      </c>
      <c r="D12" s="98">
        <v>34758</v>
      </c>
      <c r="E12" s="98">
        <v>33674</v>
      </c>
      <c r="F12" s="98">
        <v>33674</v>
      </c>
      <c r="G12" s="17"/>
    </row>
    <row r="13" spans="1:7" x14ac:dyDescent="0.2">
      <c r="A13" s="85" t="s">
        <v>219</v>
      </c>
      <c r="B13" s="86">
        <v>6</v>
      </c>
      <c r="C13" s="98">
        <v>0</v>
      </c>
      <c r="D13" s="98">
        <v>0</v>
      </c>
      <c r="E13" s="98">
        <v>0</v>
      </c>
      <c r="F13" s="98">
        <v>0</v>
      </c>
      <c r="G13" s="17"/>
    </row>
    <row r="14" spans="1:7" x14ac:dyDescent="0.2">
      <c r="A14" s="85" t="s">
        <v>220</v>
      </c>
      <c r="B14" s="86">
        <v>7</v>
      </c>
      <c r="C14" s="98">
        <v>0</v>
      </c>
      <c r="D14" s="98">
        <v>0</v>
      </c>
      <c r="E14" s="98">
        <v>0</v>
      </c>
      <c r="F14" s="98">
        <v>0</v>
      </c>
      <c r="G14" s="17"/>
    </row>
    <row r="15" spans="1:7" x14ac:dyDescent="0.2">
      <c r="A15" s="90" t="s">
        <v>221</v>
      </c>
      <c r="B15" s="89">
        <v>8</v>
      </c>
      <c r="C15" s="96">
        <f>SUM(C16:C18)</f>
        <v>142249</v>
      </c>
      <c r="D15" s="96">
        <f t="shared" ref="D15:F15" si="2">SUM(D16:D18)</f>
        <v>142249</v>
      </c>
      <c r="E15" s="96">
        <f t="shared" si="2"/>
        <v>151848</v>
      </c>
      <c r="F15" s="96">
        <f t="shared" si="2"/>
        <v>151848</v>
      </c>
      <c r="G15" s="17"/>
    </row>
    <row r="16" spans="1:7" x14ac:dyDescent="0.2">
      <c r="A16" s="85" t="s">
        <v>222</v>
      </c>
      <c r="B16" s="86">
        <v>9</v>
      </c>
      <c r="C16" s="98">
        <v>0</v>
      </c>
      <c r="D16" s="98">
        <v>0</v>
      </c>
      <c r="E16" s="98">
        <v>0</v>
      </c>
      <c r="F16" s="98">
        <v>0</v>
      </c>
      <c r="G16" s="17"/>
    </row>
    <row r="17" spans="1:7" x14ac:dyDescent="0.2">
      <c r="A17" s="85" t="s">
        <v>223</v>
      </c>
      <c r="B17" s="86">
        <v>10</v>
      </c>
      <c r="C17" s="98">
        <v>81276</v>
      </c>
      <c r="D17" s="98">
        <v>81276</v>
      </c>
      <c r="E17" s="98">
        <v>79879</v>
      </c>
      <c r="F17" s="98">
        <v>79879</v>
      </c>
      <c r="G17" s="17"/>
    </row>
    <row r="18" spans="1:7" x14ac:dyDescent="0.2">
      <c r="A18" s="85" t="s">
        <v>224</v>
      </c>
      <c r="B18" s="86">
        <v>11</v>
      </c>
      <c r="C18" s="98">
        <v>60973</v>
      </c>
      <c r="D18" s="98">
        <v>60973</v>
      </c>
      <c r="E18" s="98">
        <v>71969</v>
      </c>
      <c r="F18" s="98">
        <v>71969</v>
      </c>
      <c r="G18" s="17"/>
    </row>
    <row r="19" spans="1:7" x14ac:dyDescent="0.2">
      <c r="A19" s="81" t="s">
        <v>225</v>
      </c>
      <c r="B19" s="82">
        <v>12</v>
      </c>
      <c r="C19" s="95">
        <f t="shared" ref="C19:E19" si="3">+C20+C23+C27+C28+C29+C33</f>
        <v>453697</v>
      </c>
      <c r="D19" s="95">
        <f t="shared" si="3"/>
        <v>453697</v>
      </c>
      <c r="E19" s="95">
        <f t="shared" si="3"/>
        <v>484322</v>
      </c>
      <c r="F19" s="95">
        <f>+F20+F23+F27+F28+F29+F33</f>
        <v>484322</v>
      </c>
      <c r="G19" s="17"/>
    </row>
    <row r="20" spans="1:7" x14ac:dyDescent="0.2">
      <c r="A20" s="90" t="s">
        <v>226</v>
      </c>
      <c r="B20" s="89">
        <v>13</v>
      </c>
      <c r="C20" s="96">
        <f>C21+C22</f>
        <v>119438</v>
      </c>
      <c r="D20" s="96">
        <f t="shared" ref="D20:F20" si="4">D21+D22</f>
        <v>119438</v>
      </c>
      <c r="E20" s="96">
        <f t="shared" si="4"/>
        <v>132950</v>
      </c>
      <c r="F20" s="96">
        <f t="shared" si="4"/>
        <v>132950</v>
      </c>
      <c r="G20" s="17"/>
    </row>
    <row r="21" spans="1:7" x14ac:dyDescent="0.2">
      <c r="A21" s="85" t="s">
        <v>227</v>
      </c>
      <c r="B21" s="86">
        <v>14</v>
      </c>
      <c r="C21" s="98">
        <v>13141</v>
      </c>
      <c r="D21" s="98">
        <v>13141</v>
      </c>
      <c r="E21" s="98">
        <v>15078</v>
      </c>
      <c r="F21" s="98">
        <v>15078</v>
      </c>
      <c r="G21" s="17"/>
    </row>
    <row r="22" spans="1:7" x14ac:dyDescent="0.2">
      <c r="A22" s="85" t="s">
        <v>228</v>
      </c>
      <c r="B22" s="86">
        <v>15</v>
      </c>
      <c r="C22" s="98">
        <v>106297</v>
      </c>
      <c r="D22" s="98">
        <v>106297</v>
      </c>
      <c r="E22" s="98">
        <v>117872</v>
      </c>
      <c r="F22" s="98">
        <v>117872</v>
      </c>
      <c r="G22" s="17"/>
    </row>
    <row r="23" spans="1:7" x14ac:dyDescent="0.2">
      <c r="A23" s="90" t="s">
        <v>229</v>
      </c>
      <c r="B23" s="89">
        <v>16</v>
      </c>
      <c r="C23" s="96">
        <f>+C25+C24+C26</f>
        <v>238203</v>
      </c>
      <c r="D23" s="96">
        <f t="shared" ref="D23:F23" si="5">+D25+D24+D26</f>
        <v>238203</v>
      </c>
      <c r="E23" s="96">
        <f t="shared" si="5"/>
        <v>228469</v>
      </c>
      <c r="F23" s="96">
        <f t="shared" si="5"/>
        <v>228469</v>
      </c>
      <c r="G23" s="17"/>
    </row>
    <row r="24" spans="1:7" x14ac:dyDescent="0.2">
      <c r="A24" s="85" t="s">
        <v>230</v>
      </c>
      <c r="B24" s="86">
        <v>17</v>
      </c>
      <c r="C24" s="98">
        <v>137219</v>
      </c>
      <c r="D24" s="98">
        <v>137219</v>
      </c>
      <c r="E24" s="98">
        <v>130192</v>
      </c>
      <c r="F24" s="98">
        <v>130192</v>
      </c>
      <c r="G24" s="17"/>
    </row>
    <row r="25" spans="1:7" x14ac:dyDescent="0.2">
      <c r="A25" s="85" t="s">
        <v>231</v>
      </c>
      <c r="B25" s="86">
        <v>18</v>
      </c>
      <c r="C25" s="98">
        <v>68591</v>
      </c>
      <c r="D25" s="98">
        <v>68591</v>
      </c>
      <c r="E25" s="98">
        <v>66267</v>
      </c>
      <c r="F25" s="98">
        <v>66267</v>
      </c>
      <c r="G25" s="17"/>
    </row>
    <row r="26" spans="1:7" x14ac:dyDescent="0.2">
      <c r="A26" s="85" t="s">
        <v>232</v>
      </c>
      <c r="B26" s="86">
        <v>19</v>
      </c>
      <c r="C26" s="98">
        <v>32393</v>
      </c>
      <c r="D26" s="98">
        <v>32393</v>
      </c>
      <c r="E26" s="98">
        <v>32010</v>
      </c>
      <c r="F26" s="98">
        <v>32010</v>
      </c>
      <c r="G26" s="17"/>
    </row>
    <row r="27" spans="1:7" x14ac:dyDescent="0.2">
      <c r="A27" s="85" t="s">
        <v>233</v>
      </c>
      <c r="B27" s="86">
        <v>20</v>
      </c>
      <c r="C27" s="98">
        <v>42073</v>
      </c>
      <c r="D27" s="98">
        <v>42073</v>
      </c>
      <c r="E27" s="98">
        <v>51638</v>
      </c>
      <c r="F27" s="98">
        <v>51638</v>
      </c>
      <c r="G27" s="17"/>
    </row>
    <row r="28" spans="1:7" x14ac:dyDescent="0.2">
      <c r="A28" s="85" t="s">
        <v>234</v>
      </c>
      <c r="B28" s="86">
        <v>21</v>
      </c>
      <c r="C28" s="98">
        <v>50215</v>
      </c>
      <c r="D28" s="98">
        <v>50215</v>
      </c>
      <c r="E28" s="98">
        <v>63102</v>
      </c>
      <c r="F28" s="98">
        <v>63102</v>
      </c>
      <c r="G28" s="17"/>
    </row>
    <row r="29" spans="1:7" x14ac:dyDescent="0.2">
      <c r="A29" s="90" t="s">
        <v>235</v>
      </c>
      <c r="B29" s="89">
        <v>22</v>
      </c>
      <c r="C29" s="96">
        <f>SUM(C30:C31)</f>
        <v>0</v>
      </c>
      <c r="D29" s="96">
        <f t="shared" ref="D29:F29" si="6">SUM(D30:D31)</f>
        <v>0</v>
      </c>
      <c r="E29" s="96">
        <f t="shared" si="6"/>
        <v>0</v>
      </c>
      <c r="F29" s="96">
        <f t="shared" si="6"/>
        <v>0</v>
      </c>
      <c r="G29" s="17"/>
    </row>
    <row r="30" spans="1:7" x14ac:dyDescent="0.2">
      <c r="A30" s="85" t="s">
        <v>236</v>
      </c>
      <c r="B30" s="86">
        <v>23</v>
      </c>
      <c r="C30" s="98">
        <v>0</v>
      </c>
      <c r="D30" s="98">
        <v>0</v>
      </c>
      <c r="E30" s="98">
        <v>0</v>
      </c>
      <c r="F30" s="98">
        <v>0</v>
      </c>
      <c r="G30" s="17"/>
    </row>
    <row r="31" spans="1:7" x14ac:dyDescent="0.2">
      <c r="A31" s="85" t="s">
        <v>237</v>
      </c>
      <c r="B31" s="86">
        <v>24</v>
      </c>
      <c r="C31" s="98">
        <v>0</v>
      </c>
      <c r="D31" s="98">
        <v>0</v>
      </c>
      <c r="E31" s="98">
        <v>0</v>
      </c>
      <c r="F31" s="98">
        <v>0</v>
      </c>
      <c r="G31" s="17"/>
    </row>
    <row r="32" spans="1:7" x14ac:dyDescent="0.2">
      <c r="A32" s="85" t="s">
        <v>238</v>
      </c>
      <c r="B32" s="86">
        <v>25</v>
      </c>
      <c r="C32" s="98">
        <v>0</v>
      </c>
      <c r="D32" s="98">
        <v>0</v>
      </c>
      <c r="E32" s="98">
        <v>0</v>
      </c>
      <c r="F32" s="98">
        <v>0</v>
      </c>
      <c r="G32" s="17"/>
    </row>
    <row r="33" spans="1:7" x14ac:dyDescent="0.2">
      <c r="A33" s="85" t="s">
        <v>239</v>
      </c>
      <c r="B33" s="86">
        <v>26</v>
      </c>
      <c r="C33" s="98">
        <v>3768</v>
      </c>
      <c r="D33" s="98">
        <v>3768</v>
      </c>
      <c r="E33" s="98">
        <v>8163</v>
      </c>
      <c r="F33" s="98">
        <v>8163</v>
      </c>
      <c r="G33" s="17"/>
    </row>
    <row r="34" spans="1:7" x14ac:dyDescent="0.2">
      <c r="A34" s="81" t="s">
        <v>240</v>
      </c>
      <c r="B34" s="82">
        <v>27</v>
      </c>
      <c r="C34" s="95">
        <f>SUM(C35:C40)</f>
        <v>6118</v>
      </c>
      <c r="D34" s="95">
        <f t="shared" ref="D34:F34" si="7">SUM(D35:D40)</f>
        <v>6118</v>
      </c>
      <c r="E34" s="95">
        <f t="shared" si="7"/>
        <v>9057</v>
      </c>
      <c r="F34" s="95">
        <f t="shared" si="7"/>
        <v>9057</v>
      </c>
      <c r="G34" s="17"/>
    </row>
    <row r="35" spans="1:7" ht="25.5" x14ac:dyDescent="0.2">
      <c r="A35" s="85" t="s">
        <v>241</v>
      </c>
      <c r="B35" s="86">
        <v>28</v>
      </c>
      <c r="C35" s="98">
        <v>22</v>
      </c>
      <c r="D35" s="98">
        <v>22</v>
      </c>
      <c r="E35" s="98">
        <v>0</v>
      </c>
      <c r="F35" s="98">
        <v>0</v>
      </c>
      <c r="G35" s="17"/>
    </row>
    <row r="36" spans="1:7" ht="25.5" x14ac:dyDescent="0.2">
      <c r="A36" s="85" t="s">
        <v>242</v>
      </c>
      <c r="B36" s="86">
        <v>29</v>
      </c>
      <c r="C36" s="98">
        <v>5980</v>
      </c>
      <c r="D36" s="98">
        <v>5980</v>
      </c>
      <c r="E36" s="98">
        <v>2269</v>
      </c>
      <c r="F36" s="98">
        <v>2269</v>
      </c>
      <c r="G36" s="17"/>
    </row>
    <row r="37" spans="1:7" x14ac:dyDescent="0.2">
      <c r="A37" s="85" t="s">
        <v>243</v>
      </c>
      <c r="B37" s="86">
        <v>30</v>
      </c>
      <c r="C37" s="98">
        <v>0</v>
      </c>
      <c r="D37" s="98">
        <v>0</v>
      </c>
      <c r="E37" s="98">
        <v>0</v>
      </c>
      <c r="F37" s="98">
        <v>0</v>
      </c>
      <c r="G37" s="17"/>
    </row>
    <row r="38" spans="1:7" x14ac:dyDescent="0.2">
      <c r="A38" s="85" t="s">
        <v>244</v>
      </c>
      <c r="B38" s="86">
        <v>31</v>
      </c>
      <c r="C38" s="98">
        <v>0</v>
      </c>
      <c r="D38" s="98">
        <v>0</v>
      </c>
      <c r="E38" s="98">
        <v>1355</v>
      </c>
      <c r="F38" s="98">
        <v>1355</v>
      </c>
      <c r="G38" s="17"/>
    </row>
    <row r="39" spans="1:7" x14ac:dyDescent="0.2">
      <c r="A39" s="85" t="s">
        <v>245</v>
      </c>
      <c r="B39" s="86">
        <v>32</v>
      </c>
      <c r="C39" s="98">
        <v>0</v>
      </c>
      <c r="D39" s="98">
        <v>0</v>
      </c>
      <c r="E39" s="98">
        <v>0</v>
      </c>
      <c r="F39" s="98">
        <v>0</v>
      </c>
      <c r="G39" s="17"/>
    </row>
    <row r="40" spans="1:7" x14ac:dyDescent="0.2">
      <c r="A40" s="85" t="s">
        <v>246</v>
      </c>
      <c r="B40" s="86">
        <v>33</v>
      </c>
      <c r="C40" s="98">
        <v>116</v>
      </c>
      <c r="D40" s="98">
        <v>116</v>
      </c>
      <c r="E40" s="98">
        <v>5433</v>
      </c>
      <c r="F40" s="98">
        <v>5433</v>
      </c>
      <c r="G40" s="17"/>
    </row>
    <row r="41" spans="1:7" x14ac:dyDescent="0.2">
      <c r="A41" s="81" t="s">
        <v>247</v>
      </c>
      <c r="B41" s="82">
        <v>34</v>
      </c>
      <c r="C41" s="95">
        <f>SUM(C42:C44)</f>
        <v>37243</v>
      </c>
      <c r="D41" s="95">
        <f t="shared" ref="D41:F41" si="8">SUM(D42:D44)</f>
        <v>37243</v>
      </c>
      <c r="E41" s="95">
        <f t="shared" si="8"/>
        <v>2676</v>
      </c>
      <c r="F41" s="95">
        <f t="shared" si="8"/>
        <v>2676</v>
      </c>
      <c r="G41" s="17"/>
    </row>
    <row r="42" spans="1:7" ht="25.5" x14ac:dyDescent="0.2">
      <c r="A42" s="85" t="s">
        <v>248</v>
      </c>
      <c r="B42" s="86">
        <v>35</v>
      </c>
      <c r="C42" s="98">
        <v>0</v>
      </c>
      <c r="D42" s="98">
        <v>0</v>
      </c>
      <c r="E42" s="98">
        <v>0</v>
      </c>
      <c r="F42" s="98">
        <v>0</v>
      </c>
      <c r="G42" s="17"/>
    </row>
    <row r="43" spans="1:7" ht="25.5" x14ac:dyDescent="0.2">
      <c r="A43" s="85" t="s">
        <v>249</v>
      </c>
      <c r="B43" s="86">
        <v>36</v>
      </c>
      <c r="C43" s="98">
        <v>4854</v>
      </c>
      <c r="D43" s="98">
        <v>4854</v>
      </c>
      <c r="E43" s="98">
        <v>2676</v>
      </c>
      <c r="F43" s="98">
        <v>2676</v>
      </c>
      <c r="G43" s="17"/>
    </row>
    <row r="44" spans="1:7" x14ac:dyDescent="0.2">
      <c r="A44" s="85" t="s">
        <v>250</v>
      </c>
      <c r="B44" s="86">
        <v>37</v>
      </c>
      <c r="C44" s="98">
        <v>32389</v>
      </c>
      <c r="D44" s="98">
        <v>32389</v>
      </c>
      <c r="E44" s="98">
        <v>0</v>
      </c>
      <c r="F44" s="98">
        <v>0</v>
      </c>
      <c r="G44" s="17"/>
    </row>
    <row r="45" spans="1:7" x14ac:dyDescent="0.2">
      <c r="A45" s="85" t="s">
        <v>251</v>
      </c>
      <c r="B45" s="86">
        <v>38</v>
      </c>
      <c r="C45" s="98">
        <v>0</v>
      </c>
      <c r="D45" s="98">
        <v>0</v>
      </c>
      <c r="E45" s="98">
        <v>0</v>
      </c>
      <c r="F45" s="98">
        <v>0</v>
      </c>
      <c r="G45" s="17"/>
    </row>
    <row r="46" spans="1:7" x14ac:dyDescent="0.2">
      <c r="A46" s="85" t="s">
        <v>252</v>
      </c>
      <c r="B46" s="86">
        <v>39</v>
      </c>
      <c r="C46" s="98">
        <v>0</v>
      </c>
      <c r="D46" s="98">
        <v>0</v>
      </c>
      <c r="E46" s="98">
        <v>0</v>
      </c>
      <c r="F46" s="98">
        <v>0</v>
      </c>
      <c r="G46" s="17"/>
    </row>
    <row r="47" spans="1:7" x14ac:dyDescent="0.2">
      <c r="A47" s="81" t="s">
        <v>253</v>
      </c>
      <c r="B47" s="82">
        <v>40</v>
      </c>
      <c r="C47" s="95">
        <f>+C8+C34+0</f>
        <v>526638</v>
      </c>
      <c r="D47" s="95">
        <f t="shared" ref="D47:F47" si="9">+D8+D34+0</f>
        <v>526638</v>
      </c>
      <c r="E47" s="95">
        <f t="shared" si="9"/>
        <v>470368</v>
      </c>
      <c r="F47" s="95">
        <f t="shared" si="9"/>
        <v>470368</v>
      </c>
      <c r="G47" s="17"/>
    </row>
    <row r="48" spans="1:7" x14ac:dyDescent="0.2">
      <c r="A48" s="81" t="s">
        <v>254</v>
      </c>
      <c r="B48" s="82">
        <v>41</v>
      </c>
      <c r="C48" s="95">
        <f>+C41+C19</f>
        <v>490940</v>
      </c>
      <c r="D48" s="95">
        <f t="shared" ref="D48:F48" si="10">+D41+D19</f>
        <v>490940</v>
      </c>
      <c r="E48" s="95">
        <f t="shared" si="10"/>
        <v>486998</v>
      </c>
      <c r="F48" s="95">
        <f t="shared" si="10"/>
        <v>486998</v>
      </c>
      <c r="G48" s="17"/>
    </row>
    <row r="49" spans="1:7" x14ac:dyDescent="0.2">
      <c r="A49" s="83" t="s">
        <v>255</v>
      </c>
      <c r="B49" s="84">
        <v>42</v>
      </c>
      <c r="C49" s="98">
        <v>0</v>
      </c>
      <c r="D49" s="98">
        <v>0</v>
      </c>
      <c r="E49" s="98">
        <v>0</v>
      </c>
      <c r="F49" s="98">
        <v>0</v>
      </c>
      <c r="G49" s="17"/>
    </row>
    <row r="50" spans="1:7" x14ac:dyDescent="0.2">
      <c r="A50" s="81" t="s">
        <v>256</v>
      </c>
      <c r="B50" s="82">
        <v>43</v>
      </c>
      <c r="C50" s="95">
        <f>+C47+C49-C48</f>
        <v>35698</v>
      </c>
      <c r="D50" s="95">
        <f t="shared" ref="D50:F50" si="11">+D47+D49-D48</f>
        <v>35698</v>
      </c>
      <c r="E50" s="95">
        <f t="shared" si="11"/>
        <v>-16630</v>
      </c>
      <c r="F50" s="95">
        <f t="shared" si="11"/>
        <v>-16630</v>
      </c>
      <c r="G50" s="17"/>
    </row>
    <row r="51" spans="1:7" x14ac:dyDescent="0.2">
      <c r="A51" s="83" t="s">
        <v>257</v>
      </c>
      <c r="B51" s="84">
        <v>44</v>
      </c>
      <c r="C51" s="98">
        <v>0</v>
      </c>
      <c r="D51" s="98">
        <v>0</v>
      </c>
      <c r="E51" s="98">
        <v>0</v>
      </c>
      <c r="F51" s="98">
        <v>0</v>
      </c>
      <c r="G51" s="17"/>
    </row>
    <row r="52" spans="1:7" x14ac:dyDescent="0.2">
      <c r="A52" s="81" t="s">
        <v>258</v>
      </c>
      <c r="B52" s="82">
        <v>45</v>
      </c>
      <c r="C52" s="95">
        <f>+C50-C51</f>
        <v>35698</v>
      </c>
      <c r="D52" s="95">
        <f t="shared" ref="D52:F52" si="12">+D50-D51</f>
        <v>35698</v>
      </c>
      <c r="E52" s="95">
        <f t="shared" si="12"/>
        <v>-16630</v>
      </c>
      <c r="F52" s="95">
        <f t="shared" si="12"/>
        <v>-16630</v>
      </c>
      <c r="G52" s="17"/>
    </row>
    <row r="53" spans="1:7" ht="25.5" x14ac:dyDescent="0.2">
      <c r="A53" s="83" t="s">
        <v>259</v>
      </c>
      <c r="B53" s="84">
        <v>46</v>
      </c>
      <c r="C53" s="98">
        <v>0</v>
      </c>
      <c r="D53" s="98">
        <v>0</v>
      </c>
      <c r="E53" s="98">
        <v>0</v>
      </c>
      <c r="F53" s="98">
        <v>0</v>
      </c>
      <c r="G53" s="17"/>
    </row>
    <row r="54" spans="1:7" x14ac:dyDescent="0.2">
      <c r="A54" s="83" t="s">
        <v>260</v>
      </c>
      <c r="B54" s="84">
        <v>47</v>
      </c>
      <c r="C54" s="98">
        <v>0</v>
      </c>
      <c r="D54" s="98">
        <v>0</v>
      </c>
      <c r="E54" s="98">
        <v>0</v>
      </c>
      <c r="F54" s="98">
        <v>0</v>
      </c>
      <c r="G54" s="17"/>
    </row>
    <row r="55" spans="1:7" ht="25.5" x14ac:dyDescent="0.2">
      <c r="A55" s="83" t="s">
        <v>261</v>
      </c>
      <c r="B55" s="84">
        <v>48</v>
      </c>
      <c r="C55" s="98">
        <v>0</v>
      </c>
      <c r="D55" s="98">
        <v>0</v>
      </c>
      <c r="E55" s="98">
        <v>0</v>
      </c>
      <c r="F55" s="98">
        <v>0</v>
      </c>
      <c r="G55" s="17"/>
    </row>
    <row r="56" spans="1:7" x14ac:dyDescent="0.2">
      <c r="A56" s="83" t="s">
        <v>262</v>
      </c>
      <c r="B56" s="84">
        <v>49</v>
      </c>
      <c r="C56" s="98">
        <v>0</v>
      </c>
      <c r="D56" s="98">
        <v>0</v>
      </c>
      <c r="E56" s="98">
        <v>0</v>
      </c>
      <c r="F56" s="98">
        <v>0</v>
      </c>
      <c r="G56" s="17"/>
    </row>
    <row r="57" spans="1:7" ht="25.5" x14ac:dyDescent="0.2">
      <c r="A57" s="83" t="s">
        <v>263</v>
      </c>
      <c r="B57" s="84">
        <v>50</v>
      </c>
      <c r="C57" s="98">
        <v>-15</v>
      </c>
      <c r="D57" s="98">
        <v>-15</v>
      </c>
      <c r="E57" s="98">
        <v>0</v>
      </c>
      <c r="F57" s="98">
        <v>0</v>
      </c>
      <c r="G57" s="17"/>
    </row>
    <row r="58" spans="1:7" x14ac:dyDescent="0.2">
      <c r="A58" s="83" t="s">
        <v>264</v>
      </c>
      <c r="B58" s="84">
        <v>51</v>
      </c>
      <c r="C58" s="98">
        <v>0</v>
      </c>
      <c r="D58" s="98">
        <v>0</v>
      </c>
      <c r="E58" s="98">
        <v>0</v>
      </c>
      <c r="F58" s="98">
        <v>0</v>
      </c>
    </row>
    <row r="59" spans="1:7" x14ac:dyDescent="0.2">
      <c r="A59" s="81" t="s">
        <v>265</v>
      </c>
      <c r="B59" s="82">
        <v>52</v>
      </c>
      <c r="C59" s="95">
        <f>SUM(C53:C58)</f>
        <v>-15</v>
      </c>
      <c r="D59" s="95">
        <f>SUM(D53:D58)</f>
        <v>-15</v>
      </c>
      <c r="E59" s="95">
        <f t="shared" ref="E59:F59" si="13">SUM(E53:E58)</f>
        <v>0</v>
      </c>
      <c r="F59" s="95">
        <f t="shared" si="13"/>
        <v>0</v>
      </c>
    </row>
    <row r="60" spans="1:7" x14ac:dyDescent="0.2">
      <c r="A60" s="81" t="s">
        <v>266</v>
      </c>
      <c r="B60" s="82">
        <v>53</v>
      </c>
      <c r="C60" s="95">
        <f>+C59+C52</f>
        <v>35683</v>
      </c>
      <c r="D60" s="95">
        <f t="shared" ref="D60:F60" si="14">+D59+D52</f>
        <v>35683</v>
      </c>
      <c r="E60" s="95">
        <f t="shared" si="14"/>
        <v>-16630</v>
      </c>
      <c r="F60" s="95">
        <f t="shared" si="14"/>
        <v>-16630</v>
      </c>
    </row>
    <row r="61" spans="1:7" x14ac:dyDescent="0.2">
      <c r="A61" s="83" t="s">
        <v>267</v>
      </c>
      <c r="B61" s="84">
        <v>54</v>
      </c>
      <c r="C61" s="98">
        <v>0</v>
      </c>
      <c r="D61" s="98">
        <v>0</v>
      </c>
      <c r="E61" s="98">
        <v>0</v>
      </c>
      <c r="F61" s="98">
        <v>0</v>
      </c>
    </row>
    <row r="62" spans="1:7" x14ac:dyDescent="0.2">
      <c r="A62" s="163" t="s">
        <v>268</v>
      </c>
      <c r="B62" s="163"/>
      <c r="C62" s="163"/>
      <c r="D62" s="163"/>
      <c r="E62" s="91"/>
      <c r="F62" s="91"/>
    </row>
    <row r="63" spans="1:7" x14ac:dyDescent="0.2">
      <c r="A63" s="83" t="s">
        <v>269</v>
      </c>
      <c r="B63" s="84">
        <v>55</v>
      </c>
      <c r="C63" s="98">
        <v>0</v>
      </c>
      <c r="D63" s="98">
        <v>0</v>
      </c>
      <c r="E63" s="98">
        <v>0</v>
      </c>
      <c r="F63" s="98">
        <v>0</v>
      </c>
    </row>
    <row r="64" spans="1:7" x14ac:dyDescent="0.2">
      <c r="A64" s="83" t="s">
        <v>270</v>
      </c>
      <c r="B64" s="84">
        <v>56</v>
      </c>
      <c r="C64" s="98">
        <v>0</v>
      </c>
      <c r="D64" s="98">
        <v>0</v>
      </c>
      <c r="E64" s="98">
        <v>0</v>
      </c>
      <c r="F64" s="98">
        <v>0</v>
      </c>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S65381:IT65415 SO65381:SP65415 ACK65381:ACL65415 AMG65381:AMH65415 AWC65381:AWD65415 BFY65381:BFZ65415 BPU65381:BPV65415 BZQ65381:BZR65415 CJM65381:CJN65415 CTI65381:CTJ65415 DDE65381:DDF65415 DNA65381:DNB65415 DWW65381:DWX65415 EGS65381:EGT65415 EQO65381:EQP65415 FAK65381:FAL65415 FKG65381:FKH65415 FUC65381:FUD65415 GDY65381:GDZ65415 GNU65381:GNV65415 GXQ65381:GXR65415 HHM65381:HHN65415 HRI65381:HRJ65415 IBE65381:IBF65415 ILA65381:ILB65415 IUW65381:IUX65415 JES65381:JET65415 JOO65381:JOP65415 JYK65381:JYL65415 KIG65381:KIH65415 KSC65381:KSD65415 LBY65381:LBZ65415 LLU65381:LLV65415 LVQ65381:LVR65415 MFM65381:MFN65415 MPI65381:MPJ65415 MZE65381:MZF65415 NJA65381:NJB65415 NSW65381:NSX65415 OCS65381:OCT65415 OMO65381:OMP65415 OWK65381:OWL65415 PGG65381:PGH65415 PQC65381:PQD65415 PZY65381:PZZ65415 QJU65381:QJV65415 QTQ65381:QTR65415 RDM65381:RDN65415 RNI65381:RNJ65415 RXE65381:RXF65415 SHA65381:SHB65415 SQW65381:SQX65415 TAS65381:TAT65415 TKO65381:TKP65415 TUK65381:TUL65415 UEG65381:UEH65415 UOC65381:UOD65415 UXY65381:UXZ65415 VHU65381:VHV65415 VRQ65381:VRR65415 WBM65381:WBN65415 WLI65381:WLJ65415 WVE65381:WVF65415 IS130917:IT130951 SO130917:SP130951 ACK130917:ACL130951 AMG130917:AMH130951 AWC130917:AWD130951 BFY130917:BFZ130951 BPU130917:BPV130951 BZQ130917:BZR130951 CJM130917:CJN130951 CTI130917:CTJ130951 DDE130917:DDF130951 DNA130917:DNB130951 DWW130917:DWX130951 EGS130917:EGT130951 EQO130917:EQP130951 FAK130917:FAL130951 FKG130917:FKH130951 FUC130917:FUD130951 GDY130917:GDZ130951 GNU130917:GNV130951 GXQ130917:GXR130951 HHM130917:HHN130951 HRI130917:HRJ130951 IBE130917:IBF130951 ILA130917:ILB130951 IUW130917:IUX130951 JES130917:JET130951 JOO130917:JOP130951 JYK130917:JYL130951 KIG130917:KIH130951 KSC130917:KSD130951 LBY130917:LBZ130951 LLU130917:LLV130951 LVQ130917:LVR130951 MFM130917:MFN130951 MPI130917:MPJ130951 MZE130917:MZF130951 NJA130917:NJB130951 NSW130917:NSX130951 OCS130917:OCT130951 OMO130917:OMP130951 OWK130917:OWL130951 PGG130917:PGH130951 PQC130917:PQD130951 PZY130917:PZZ130951 QJU130917:QJV130951 QTQ130917:QTR130951 RDM130917:RDN130951 RNI130917:RNJ130951 RXE130917:RXF130951 SHA130917:SHB130951 SQW130917:SQX130951 TAS130917:TAT130951 TKO130917:TKP130951 TUK130917:TUL130951 UEG130917:UEH130951 UOC130917:UOD130951 UXY130917:UXZ130951 VHU130917:VHV130951 VRQ130917:VRR130951 WBM130917:WBN130951 WLI130917:WLJ130951 WVE130917:WVF130951 IS196453:IT196487 SO196453:SP196487 ACK196453:ACL196487 AMG196453:AMH196487 AWC196453:AWD196487 BFY196453:BFZ196487 BPU196453:BPV196487 BZQ196453:BZR196487 CJM196453:CJN196487 CTI196453:CTJ196487 DDE196453:DDF196487 DNA196453:DNB196487 DWW196453:DWX196487 EGS196453:EGT196487 EQO196453:EQP196487 FAK196453:FAL196487 FKG196453:FKH196487 FUC196453:FUD196487 GDY196453:GDZ196487 GNU196453:GNV196487 GXQ196453:GXR196487 HHM196453:HHN196487 HRI196453:HRJ196487 IBE196453:IBF196487 ILA196453:ILB196487 IUW196453:IUX196487 JES196453:JET196487 JOO196453:JOP196487 JYK196453:JYL196487 KIG196453:KIH196487 KSC196453:KSD196487 LBY196453:LBZ196487 LLU196453:LLV196487 LVQ196453:LVR196487 MFM196453:MFN196487 MPI196453:MPJ196487 MZE196453:MZF196487 NJA196453:NJB196487 NSW196453:NSX196487 OCS196453:OCT196487 OMO196453:OMP196487 OWK196453:OWL196487 PGG196453:PGH196487 PQC196453:PQD196487 PZY196453:PZZ196487 QJU196453:QJV196487 QTQ196453:QTR196487 RDM196453:RDN196487 RNI196453:RNJ196487 RXE196453:RXF196487 SHA196453:SHB196487 SQW196453:SQX196487 TAS196453:TAT196487 TKO196453:TKP196487 TUK196453:TUL196487 UEG196453:UEH196487 UOC196453:UOD196487 UXY196453:UXZ196487 VHU196453:VHV196487 VRQ196453:VRR196487 WBM196453:WBN196487 WLI196453:WLJ196487 WVE196453:WVF196487 IS261989:IT262023 SO261989:SP262023 ACK261989:ACL262023 AMG261989:AMH262023 AWC261989:AWD262023 BFY261989:BFZ262023 BPU261989:BPV262023 BZQ261989:BZR262023 CJM261989:CJN262023 CTI261989:CTJ262023 DDE261989:DDF262023 DNA261989:DNB262023 DWW261989:DWX262023 EGS261989:EGT262023 EQO261989:EQP262023 FAK261989:FAL262023 FKG261989:FKH262023 FUC261989:FUD262023 GDY261989:GDZ262023 GNU261989:GNV262023 GXQ261989:GXR262023 HHM261989:HHN262023 HRI261989:HRJ262023 IBE261989:IBF262023 ILA261989:ILB262023 IUW261989:IUX262023 JES261989:JET262023 JOO261989:JOP262023 JYK261989:JYL262023 KIG261989:KIH262023 KSC261989:KSD262023 LBY261989:LBZ262023 LLU261989:LLV262023 LVQ261989:LVR262023 MFM261989:MFN262023 MPI261989:MPJ262023 MZE261989:MZF262023 NJA261989:NJB262023 NSW261989:NSX262023 OCS261989:OCT262023 OMO261989:OMP262023 OWK261989:OWL262023 PGG261989:PGH262023 PQC261989:PQD262023 PZY261989:PZZ262023 QJU261989:QJV262023 QTQ261989:QTR262023 RDM261989:RDN262023 RNI261989:RNJ262023 RXE261989:RXF262023 SHA261989:SHB262023 SQW261989:SQX262023 TAS261989:TAT262023 TKO261989:TKP262023 TUK261989:TUL262023 UEG261989:UEH262023 UOC261989:UOD262023 UXY261989:UXZ262023 VHU261989:VHV262023 VRQ261989:VRR262023 WBM261989:WBN262023 WLI261989:WLJ262023 WVE261989:WVF262023 IS327525:IT327559 SO327525:SP327559 ACK327525:ACL327559 AMG327525:AMH327559 AWC327525:AWD327559 BFY327525:BFZ327559 BPU327525:BPV327559 BZQ327525:BZR327559 CJM327525:CJN327559 CTI327525:CTJ327559 DDE327525:DDF327559 DNA327525:DNB327559 DWW327525:DWX327559 EGS327525:EGT327559 EQO327525:EQP327559 FAK327525:FAL327559 FKG327525:FKH327559 FUC327525:FUD327559 GDY327525:GDZ327559 GNU327525:GNV327559 GXQ327525:GXR327559 HHM327525:HHN327559 HRI327525:HRJ327559 IBE327525:IBF327559 ILA327525:ILB327559 IUW327525:IUX327559 JES327525:JET327559 JOO327525:JOP327559 JYK327525:JYL327559 KIG327525:KIH327559 KSC327525:KSD327559 LBY327525:LBZ327559 LLU327525:LLV327559 LVQ327525:LVR327559 MFM327525:MFN327559 MPI327525:MPJ327559 MZE327525:MZF327559 NJA327525:NJB327559 NSW327525:NSX327559 OCS327525:OCT327559 OMO327525:OMP327559 OWK327525:OWL327559 PGG327525:PGH327559 PQC327525:PQD327559 PZY327525:PZZ327559 QJU327525:QJV327559 QTQ327525:QTR327559 RDM327525:RDN327559 RNI327525:RNJ327559 RXE327525:RXF327559 SHA327525:SHB327559 SQW327525:SQX327559 TAS327525:TAT327559 TKO327525:TKP327559 TUK327525:TUL327559 UEG327525:UEH327559 UOC327525:UOD327559 UXY327525:UXZ327559 VHU327525:VHV327559 VRQ327525:VRR327559 WBM327525:WBN327559 WLI327525:WLJ327559 WVE327525:WVF327559 IS393061:IT393095 SO393061:SP393095 ACK393061:ACL393095 AMG393061:AMH393095 AWC393061:AWD393095 BFY393061:BFZ393095 BPU393061:BPV393095 BZQ393061:BZR393095 CJM393061:CJN393095 CTI393061:CTJ393095 DDE393061:DDF393095 DNA393061:DNB393095 DWW393061:DWX393095 EGS393061:EGT393095 EQO393061:EQP393095 FAK393061:FAL393095 FKG393061:FKH393095 FUC393061:FUD393095 GDY393061:GDZ393095 GNU393061:GNV393095 GXQ393061:GXR393095 HHM393061:HHN393095 HRI393061:HRJ393095 IBE393061:IBF393095 ILA393061:ILB393095 IUW393061:IUX393095 JES393061:JET393095 JOO393061:JOP393095 JYK393061:JYL393095 KIG393061:KIH393095 KSC393061:KSD393095 LBY393061:LBZ393095 LLU393061:LLV393095 LVQ393061:LVR393095 MFM393061:MFN393095 MPI393061:MPJ393095 MZE393061:MZF393095 NJA393061:NJB393095 NSW393061:NSX393095 OCS393061:OCT393095 OMO393061:OMP393095 OWK393061:OWL393095 PGG393061:PGH393095 PQC393061:PQD393095 PZY393061:PZZ393095 QJU393061:QJV393095 QTQ393061:QTR393095 RDM393061:RDN393095 RNI393061:RNJ393095 RXE393061:RXF393095 SHA393061:SHB393095 SQW393061:SQX393095 TAS393061:TAT393095 TKO393061:TKP393095 TUK393061:TUL393095 UEG393061:UEH393095 UOC393061:UOD393095 UXY393061:UXZ393095 VHU393061:VHV393095 VRQ393061:VRR393095 WBM393061:WBN393095 WLI393061:WLJ393095 WVE393061:WVF393095 IS458597:IT458631 SO458597:SP458631 ACK458597:ACL458631 AMG458597:AMH458631 AWC458597:AWD458631 BFY458597:BFZ458631 BPU458597:BPV458631 BZQ458597:BZR458631 CJM458597:CJN458631 CTI458597:CTJ458631 DDE458597:DDF458631 DNA458597:DNB458631 DWW458597:DWX458631 EGS458597:EGT458631 EQO458597:EQP458631 FAK458597:FAL458631 FKG458597:FKH458631 FUC458597:FUD458631 GDY458597:GDZ458631 GNU458597:GNV458631 GXQ458597:GXR458631 HHM458597:HHN458631 HRI458597:HRJ458631 IBE458597:IBF458631 ILA458597:ILB458631 IUW458597:IUX458631 JES458597:JET458631 JOO458597:JOP458631 JYK458597:JYL458631 KIG458597:KIH458631 KSC458597:KSD458631 LBY458597:LBZ458631 LLU458597:LLV458631 LVQ458597:LVR458631 MFM458597:MFN458631 MPI458597:MPJ458631 MZE458597:MZF458631 NJA458597:NJB458631 NSW458597:NSX458631 OCS458597:OCT458631 OMO458597:OMP458631 OWK458597:OWL458631 PGG458597:PGH458631 PQC458597:PQD458631 PZY458597:PZZ458631 QJU458597:QJV458631 QTQ458597:QTR458631 RDM458597:RDN458631 RNI458597:RNJ458631 RXE458597:RXF458631 SHA458597:SHB458631 SQW458597:SQX458631 TAS458597:TAT458631 TKO458597:TKP458631 TUK458597:TUL458631 UEG458597:UEH458631 UOC458597:UOD458631 UXY458597:UXZ458631 VHU458597:VHV458631 VRQ458597:VRR458631 WBM458597:WBN458631 WLI458597:WLJ458631 WVE458597:WVF458631 IS524133:IT524167 SO524133:SP524167 ACK524133:ACL524167 AMG524133:AMH524167 AWC524133:AWD524167 BFY524133:BFZ524167 BPU524133:BPV524167 BZQ524133:BZR524167 CJM524133:CJN524167 CTI524133:CTJ524167 DDE524133:DDF524167 DNA524133:DNB524167 DWW524133:DWX524167 EGS524133:EGT524167 EQO524133:EQP524167 FAK524133:FAL524167 FKG524133:FKH524167 FUC524133:FUD524167 GDY524133:GDZ524167 GNU524133:GNV524167 GXQ524133:GXR524167 HHM524133:HHN524167 HRI524133:HRJ524167 IBE524133:IBF524167 ILA524133:ILB524167 IUW524133:IUX524167 JES524133:JET524167 JOO524133:JOP524167 JYK524133:JYL524167 KIG524133:KIH524167 KSC524133:KSD524167 LBY524133:LBZ524167 LLU524133:LLV524167 LVQ524133:LVR524167 MFM524133:MFN524167 MPI524133:MPJ524167 MZE524133:MZF524167 NJA524133:NJB524167 NSW524133:NSX524167 OCS524133:OCT524167 OMO524133:OMP524167 OWK524133:OWL524167 PGG524133:PGH524167 PQC524133:PQD524167 PZY524133:PZZ524167 QJU524133:QJV524167 QTQ524133:QTR524167 RDM524133:RDN524167 RNI524133:RNJ524167 RXE524133:RXF524167 SHA524133:SHB524167 SQW524133:SQX524167 TAS524133:TAT524167 TKO524133:TKP524167 TUK524133:TUL524167 UEG524133:UEH524167 UOC524133:UOD524167 UXY524133:UXZ524167 VHU524133:VHV524167 VRQ524133:VRR524167 WBM524133:WBN524167 WLI524133:WLJ524167 WVE524133:WVF524167 IS589669:IT589703 SO589669:SP589703 ACK589669:ACL589703 AMG589669:AMH589703 AWC589669:AWD589703 BFY589669:BFZ589703 BPU589669:BPV589703 BZQ589669:BZR589703 CJM589669:CJN589703 CTI589669:CTJ589703 DDE589669:DDF589703 DNA589669:DNB589703 DWW589669:DWX589703 EGS589669:EGT589703 EQO589669:EQP589703 FAK589669:FAL589703 FKG589669:FKH589703 FUC589669:FUD589703 GDY589669:GDZ589703 GNU589669:GNV589703 GXQ589669:GXR589703 HHM589669:HHN589703 HRI589669:HRJ589703 IBE589669:IBF589703 ILA589669:ILB589703 IUW589669:IUX589703 JES589669:JET589703 JOO589669:JOP589703 JYK589669:JYL589703 KIG589669:KIH589703 KSC589669:KSD589703 LBY589669:LBZ589703 LLU589669:LLV589703 LVQ589669:LVR589703 MFM589669:MFN589703 MPI589669:MPJ589703 MZE589669:MZF589703 NJA589669:NJB589703 NSW589669:NSX589703 OCS589669:OCT589703 OMO589669:OMP589703 OWK589669:OWL589703 PGG589669:PGH589703 PQC589669:PQD589703 PZY589669:PZZ589703 QJU589669:QJV589703 QTQ589669:QTR589703 RDM589669:RDN589703 RNI589669:RNJ589703 RXE589669:RXF589703 SHA589669:SHB589703 SQW589669:SQX589703 TAS589669:TAT589703 TKO589669:TKP589703 TUK589669:TUL589703 UEG589669:UEH589703 UOC589669:UOD589703 UXY589669:UXZ589703 VHU589669:VHV589703 VRQ589669:VRR589703 WBM589669:WBN589703 WLI589669:WLJ589703 WVE589669:WVF589703 IS655205:IT655239 SO655205:SP655239 ACK655205:ACL655239 AMG655205:AMH655239 AWC655205:AWD655239 BFY655205:BFZ655239 BPU655205:BPV655239 BZQ655205:BZR655239 CJM655205:CJN655239 CTI655205:CTJ655239 DDE655205:DDF655239 DNA655205:DNB655239 DWW655205:DWX655239 EGS655205:EGT655239 EQO655205:EQP655239 FAK655205:FAL655239 FKG655205:FKH655239 FUC655205:FUD655239 GDY655205:GDZ655239 GNU655205:GNV655239 GXQ655205:GXR655239 HHM655205:HHN655239 HRI655205:HRJ655239 IBE655205:IBF655239 ILA655205:ILB655239 IUW655205:IUX655239 JES655205:JET655239 JOO655205:JOP655239 JYK655205:JYL655239 KIG655205:KIH655239 KSC655205:KSD655239 LBY655205:LBZ655239 LLU655205:LLV655239 LVQ655205:LVR655239 MFM655205:MFN655239 MPI655205:MPJ655239 MZE655205:MZF655239 NJA655205:NJB655239 NSW655205:NSX655239 OCS655205:OCT655239 OMO655205:OMP655239 OWK655205:OWL655239 PGG655205:PGH655239 PQC655205:PQD655239 PZY655205:PZZ655239 QJU655205:QJV655239 QTQ655205:QTR655239 RDM655205:RDN655239 RNI655205:RNJ655239 RXE655205:RXF655239 SHA655205:SHB655239 SQW655205:SQX655239 TAS655205:TAT655239 TKO655205:TKP655239 TUK655205:TUL655239 UEG655205:UEH655239 UOC655205:UOD655239 UXY655205:UXZ655239 VHU655205:VHV655239 VRQ655205:VRR655239 WBM655205:WBN655239 WLI655205:WLJ655239 WVE655205:WVF655239 IS720741:IT720775 SO720741:SP720775 ACK720741:ACL720775 AMG720741:AMH720775 AWC720741:AWD720775 BFY720741:BFZ720775 BPU720741:BPV720775 BZQ720741:BZR720775 CJM720741:CJN720775 CTI720741:CTJ720775 DDE720741:DDF720775 DNA720741:DNB720775 DWW720741:DWX720775 EGS720741:EGT720775 EQO720741:EQP720775 FAK720741:FAL720775 FKG720741:FKH720775 FUC720741:FUD720775 GDY720741:GDZ720775 GNU720741:GNV720775 GXQ720741:GXR720775 HHM720741:HHN720775 HRI720741:HRJ720775 IBE720741:IBF720775 ILA720741:ILB720775 IUW720741:IUX720775 JES720741:JET720775 JOO720741:JOP720775 JYK720741:JYL720775 KIG720741:KIH720775 KSC720741:KSD720775 LBY720741:LBZ720775 LLU720741:LLV720775 LVQ720741:LVR720775 MFM720741:MFN720775 MPI720741:MPJ720775 MZE720741:MZF720775 NJA720741:NJB720775 NSW720741:NSX720775 OCS720741:OCT720775 OMO720741:OMP720775 OWK720741:OWL720775 PGG720741:PGH720775 PQC720741:PQD720775 PZY720741:PZZ720775 QJU720741:QJV720775 QTQ720741:QTR720775 RDM720741:RDN720775 RNI720741:RNJ720775 RXE720741:RXF720775 SHA720741:SHB720775 SQW720741:SQX720775 TAS720741:TAT720775 TKO720741:TKP720775 TUK720741:TUL720775 UEG720741:UEH720775 UOC720741:UOD720775 UXY720741:UXZ720775 VHU720741:VHV720775 VRQ720741:VRR720775 WBM720741:WBN720775 WLI720741:WLJ720775 WVE720741:WVF720775 IS786277:IT786311 SO786277:SP786311 ACK786277:ACL786311 AMG786277:AMH786311 AWC786277:AWD786311 BFY786277:BFZ786311 BPU786277:BPV786311 BZQ786277:BZR786311 CJM786277:CJN786311 CTI786277:CTJ786311 DDE786277:DDF786311 DNA786277:DNB786311 DWW786277:DWX786311 EGS786277:EGT786311 EQO786277:EQP786311 FAK786277:FAL786311 FKG786277:FKH786311 FUC786277:FUD786311 GDY786277:GDZ786311 GNU786277:GNV786311 GXQ786277:GXR786311 HHM786277:HHN786311 HRI786277:HRJ786311 IBE786277:IBF786311 ILA786277:ILB786311 IUW786277:IUX786311 JES786277:JET786311 JOO786277:JOP786311 JYK786277:JYL786311 KIG786277:KIH786311 KSC786277:KSD786311 LBY786277:LBZ786311 LLU786277:LLV786311 LVQ786277:LVR786311 MFM786277:MFN786311 MPI786277:MPJ786311 MZE786277:MZF786311 NJA786277:NJB786311 NSW786277:NSX786311 OCS786277:OCT786311 OMO786277:OMP786311 OWK786277:OWL786311 PGG786277:PGH786311 PQC786277:PQD786311 PZY786277:PZZ786311 QJU786277:QJV786311 QTQ786277:QTR786311 RDM786277:RDN786311 RNI786277:RNJ786311 RXE786277:RXF786311 SHA786277:SHB786311 SQW786277:SQX786311 TAS786277:TAT786311 TKO786277:TKP786311 TUK786277:TUL786311 UEG786277:UEH786311 UOC786277:UOD786311 UXY786277:UXZ786311 VHU786277:VHV786311 VRQ786277:VRR786311 WBM786277:WBN786311 WLI786277:WLJ786311 WVE786277:WVF786311 IS851813:IT851847 SO851813:SP851847 ACK851813:ACL851847 AMG851813:AMH851847 AWC851813:AWD851847 BFY851813:BFZ851847 BPU851813:BPV851847 BZQ851813:BZR851847 CJM851813:CJN851847 CTI851813:CTJ851847 DDE851813:DDF851847 DNA851813:DNB851847 DWW851813:DWX851847 EGS851813:EGT851847 EQO851813:EQP851847 FAK851813:FAL851847 FKG851813:FKH851847 FUC851813:FUD851847 GDY851813:GDZ851847 GNU851813:GNV851847 GXQ851813:GXR851847 HHM851813:HHN851847 HRI851813:HRJ851847 IBE851813:IBF851847 ILA851813:ILB851847 IUW851813:IUX851847 JES851813:JET851847 JOO851813:JOP851847 JYK851813:JYL851847 KIG851813:KIH851847 KSC851813:KSD851847 LBY851813:LBZ851847 LLU851813:LLV851847 LVQ851813:LVR851847 MFM851813:MFN851847 MPI851813:MPJ851847 MZE851813:MZF851847 NJA851813:NJB851847 NSW851813:NSX851847 OCS851813:OCT851847 OMO851813:OMP851847 OWK851813:OWL851847 PGG851813:PGH851847 PQC851813:PQD851847 PZY851813:PZZ851847 QJU851813:QJV851847 QTQ851813:QTR851847 RDM851813:RDN851847 RNI851813:RNJ851847 RXE851813:RXF851847 SHA851813:SHB851847 SQW851813:SQX851847 TAS851813:TAT851847 TKO851813:TKP851847 TUK851813:TUL851847 UEG851813:UEH851847 UOC851813:UOD851847 UXY851813:UXZ851847 VHU851813:VHV851847 VRQ851813:VRR851847 WBM851813:WBN851847 WLI851813:WLJ851847 WVE851813:WVF851847 IS917349:IT917383 SO917349:SP917383 ACK917349:ACL917383 AMG917349:AMH917383 AWC917349:AWD917383 BFY917349:BFZ917383 BPU917349:BPV917383 BZQ917349:BZR917383 CJM917349:CJN917383 CTI917349:CTJ917383 DDE917349:DDF917383 DNA917349:DNB917383 DWW917349:DWX917383 EGS917349:EGT917383 EQO917349:EQP917383 FAK917349:FAL917383 FKG917349:FKH917383 FUC917349:FUD917383 GDY917349:GDZ917383 GNU917349:GNV917383 GXQ917349:GXR917383 HHM917349:HHN917383 HRI917349:HRJ917383 IBE917349:IBF917383 ILA917349:ILB917383 IUW917349:IUX917383 JES917349:JET917383 JOO917349:JOP917383 JYK917349:JYL917383 KIG917349:KIH917383 KSC917349:KSD917383 LBY917349:LBZ917383 LLU917349:LLV917383 LVQ917349:LVR917383 MFM917349:MFN917383 MPI917349:MPJ917383 MZE917349:MZF917383 NJA917349:NJB917383 NSW917349:NSX917383 OCS917349:OCT917383 OMO917349:OMP917383 OWK917349:OWL917383 PGG917349:PGH917383 PQC917349:PQD917383 PZY917349:PZZ917383 QJU917349:QJV917383 QTQ917349:QTR917383 RDM917349:RDN917383 RNI917349:RNJ917383 RXE917349:RXF917383 SHA917349:SHB917383 SQW917349:SQX917383 TAS917349:TAT917383 TKO917349:TKP917383 TUK917349:TUL917383 UEG917349:UEH917383 UOC917349:UOD917383 UXY917349:UXZ917383 VHU917349:VHV917383 VRQ917349:VRR917383 WBM917349:WBN917383 WLI917349:WLJ917383 WVE917349:WVF917383 IS982885:IT982919 SO982885:SP982919 ACK982885:ACL982919 AMG982885:AMH982919 AWC982885:AWD982919 BFY982885:BFZ982919 BPU982885:BPV982919 BZQ982885:BZR982919 CJM982885:CJN982919 CTI982885:CTJ982919 DDE982885:DDF982919 DNA982885:DNB982919 DWW982885:DWX982919 EGS982885:EGT982919 EQO982885:EQP982919 FAK982885:FAL982919 FKG982885:FKH982919 FUC982885:FUD982919 GDY982885:GDZ982919 GNU982885:GNV982919 GXQ982885:GXR982919 HHM982885:HHN982919 HRI982885:HRJ982919 IBE982885:IBF982919 ILA982885:ILB982919 IUW982885:IUX982919 JES982885:JET982919 JOO982885:JOP982919 JYK982885:JYL982919 KIG982885:KIH982919 KSC982885:KSD982919 LBY982885:LBZ982919 LLU982885:LLV982919 LVQ982885:LVR982919 MFM982885:MFN982919 MPI982885:MPJ982919 MZE982885:MZF982919 NJA982885:NJB982919 NSW982885:NSX982919 OCS982885:OCT982919 OMO982885:OMP982919 OWK982885:OWL982919 PGG982885:PGH982919 PQC982885:PQD982919 PZY982885:PZZ982919 QJU982885:QJV982919 QTQ982885:QTR982919 RDM982885:RDN982919 RNI982885:RNJ982919 RXE982885:RXF982919 SHA982885:SHB982919 SQW982885:SQX982919 TAS982885:TAT982919 TKO982885:TKP982919 TUK982885:TUL982919 UEG982885:UEH982919 UOC982885:UOD982919 UXY982885:UXZ982919 VHU982885:VHV982919 VRQ982885:VRR982919 WBM982885:WBN982919 WLI982885:WLJ982919 WVE982885:WVF982919 IS65417:IT65419 SO65417:SP65419 ACK65417:ACL65419 AMG65417:AMH65419 AWC65417:AWD65419 BFY65417:BFZ65419 BPU65417:BPV65419 BZQ65417:BZR65419 CJM65417:CJN65419 CTI65417:CTJ65419 DDE65417:DDF65419 DNA65417:DNB65419 DWW65417:DWX65419 EGS65417:EGT65419 EQO65417:EQP65419 FAK65417:FAL65419 FKG65417:FKH65419 FUC65417:FUD65419 GDY65417:GDZ65419 GNU65417:GNV65419 GXQ65417:GXR65419 HHM65417:HHN65419 HRI65417:HRJ65419 IBE65417:IBF65419 ILA65417:ILB65419 IUW65417:IUX65419 JES65417:JET65419 JOO65417:JOP65419 JYK65417:JYL65419 KIG65417:KIH65419 KSC65417:KSD65419 LBY65417:LBZ65419 LLU65417:LLV65419 LVQ65417:LVR65419 MFM65417:MFN65419 MPI65417:MPJ65419 MZE65417:MZF65419 NJA65417:NJB65419 NSW65417:NSX65419 OCS65417:OCT65419 OMO65417:OMP65419 OWK65417:OWL65419 PGG65417:PGH65419 PQC65417:PQD65419 PZY65417:PZZ65419 QJU65417:QJV65419 QTQ65417:QTR65419 RDM65417:RDN65419 RNI65417:RNJ65419 RXE65417:RXF65419 SHA65417:SHB65419 SQW65417:SQX65419 TAS65417:TAT65419 TKO65417:TKP65419 TUK65417:TUL65419 UEG65417:UEH65419 UOC65417:UOD65419 UXY65417:UXZ65419 VHU65417:VHV65419 VRQ65417:VRR65419 WBM65417:WBN65419 WLI65417:WLJ65419 WVE65417:WVF65419 IS130953:IT130955 SO130953:SP130955 ACK130953:ACL130955 AMG130953:AMH130955 AWC130953:AWD130955 BFY130953:BFZ130955 BPU130953:BPV130955 BZQ130953:BZR130955 CJM130953:CJN130955 CTI130953:CTJ130955 DDE130953:DDF130955 DNA130953:DNB130955 DWW130953:DWX130955 EGS130953:EGT130955 EQO130953:EQP130955 FAK130953:FAL130955 FKG130953:FKH130955 FUC130953:FUD130955 GDY130953:GDZ130955 GNU130953:GNV130955 GXQ130953:GXR130955 HHM130953:HHN130955 HRI130953:HRJ130955 IBE130953:IBF130955 ILA130953:ILB130955 IUW130953:IUX130955 JES130953:JET130955 JOO130953:JOP130955 JYK130953:JYL130955 KIG130953:KIH130955 KSC130953:KSD130955 LBY130953:LBZ130955 LLU130953:LLV130955 LVQ130953:LVR130955 MFM130953:MFN130955 MPI130953:MPJ130955 MZE130953:MZF130955 NJA130953:NJB130955 NSW130953:NSX130955 OCS130953:OCT130955 OMO130953:OMP130955 OWK130953:OWL130955 PGG130953:PGH130955 PQC130953:PQD130955 PZY130953:PZZ130955 QJU130953:QJV130955 QTQ130953:QTR130955 RDM130953:RDN130955 RNI130953:RNJ130955 RXE130953:RXF130955 SHA130953:SHB130955 SQW130953:SQX130955 TAS130953:TAT130955 TKO130953:TKP130955 TUK130953:TUL130955 UEG130953:UEH130955 UOC130953:UOD130955 UXY130953:UXZ130955 VHU130953:VHV130955 VRQ130953:VRR130955 WBM130953:WBN130955 WLI130953:WLJ130955 WVE130953:WVF130955 IS196489:IT196491 SO196489:SP196491 ACK196489:ACL196491 AMG196489:AMH196491 AWC196489:AWD196491 BFY196489:BFZ196491 BPU196489:BPV196491 BZQ196489:BZR196491 CJM196489:CJN196491 CTI196489:CTJ196491 DDE196489:DDF196491 DNA196489:DNB196491 DWW196489:DWX196491 EGS196489:EGT196491 EQO196489:EQP196491 FAK196489:FAL196491 FKG196489:FKH196491 FUC196489:FUD196491 GDY196489:GDZ196491 GNU196489:GNV196491 GXQ196489:GXR196491 HHM196489:HHN196491 HRI196489:HRJ196491 IBE196489:IBF196491 ILA196489:ILB196491 IUW196489:IUX196491 JES196489:JET196491 JOO196489:JOP196491 JYK196489:JYL196491 KIG196489:KIH196491 KSC196489:KSD196491 LBY196489:LBZ196491 LLU196489:LLV196491 LVQ196489:LVR196491 MFM196489:MFN196491 MPI196489:MPJ196491 MZE196489:MZF196491 NJA196489:NJB196491 NSW196489:NSX196491 OCS196489:OCT196491 OMO196489:OMP196491 OWK196489:OWL196491 PGG196489:PGH196491 PQC196489:PQD196491 PZY196489:PZZ196491 QJU196489:QJV196491 QTQ196489:QTR196491 RDM196489:RDN196491 RNI196489:RNJ196491 RXE196489:RXF196491 SHA196489:SHB196491 SQW196489:SQX196491 TAS196489:TAT196491 TKO196489:TKP196491 TUK196489:TUL196491 UEG196489:UEH196491 UOC196489:UOD196491 UXY196489:UXZ196491 VHU196489:VHV196491 VRQ196489:VRR196491 WBM196489:WBN196491 WLI196489:WLJ196491 WVE196489:WVF196491 IS262025:IT262027 SO262025:SP262027 ACK262025:ACL262027 AMG262025:AMH262027 AWC262025:AWD262027 BFY262025:BFZ262027 BPU262025:BPV262027 BZQ262025:BZR262027 CJM262025:CJN262027 CTI262025:CTJ262027 DDE262025:DDF262027 DNA262025:DNB262027 DWW262025:DWX262027 EGS262025:EGT262027 EQO262025:EQP262027 FAK262025:FAL262027 FKG262025:FKH262027 FUC262025:FUD262027 GDY262025:GDZ262027 GNU262025:GNV262027 GXQ262025:GXR262027 HHM262025:HHN262027 HRI262025:HRJ262027 IBE262025:IBF262027 ILA262025:ILB262027 IUW262025:IUX262027 JES262025:JET262027 JOO262025:JOP262027 JYK262025:JYL262027 KIG262025:KIH262027 KSC262025:KSD262027 LBY262025:LBZ262027 LLU262025:LLV262027 LVQ262025:LVR262027 MFM262025:MFN262027 MPI262025:MPJ262027 MZE262025:MZF262027 NJA262025:NJB262027 NSW262025:NSX262027 OCS262025:OCT262027 OMO262025:OMP262027 OWK262025:OWL262027 PGG262025:PGH262027 PQC262025:PQD262027 PZY262025:PZZ262027 QJU262025:QJV262027 QTQ262025:QTR262027 RDM262025:RDN262027 RNI262025:RNJ262027 RXE262025:RXF262027 SHA262025:SHB262027 SQW262025:SQX262027 TAS262025:TAT262027 TKO262025:TKP262027 TUK262025:TUL262027 UEG262025:UEH262027 UOC262025:UOD262027 UXY262025:UXZ262027 VHU262025:VHV262027 VRQ262025:VRR262027 WBM262025:WBN262027 WLI262025:WLJ262027 WVE262025:WVF262027 IS327561:IT327563 SO327561:SP327563 ACK327561:ACL327563 AMG327561:AMH327563 AWC327561:AWD327563 BFY327561:BFZ327563 BPU327561:BPV327563 BZQ327561:BZR327563 CJM327561:CJN327563 CTI327561:CTJ327563 DDE327561:DDF327563 DNA327561:DNB327563 DWW327561:DWX327563 EGS327561:EGT327563 EQO327561:EQP327563 FAK327561:FAL327563 FKG327561:FKH327563 FUC327561:FUD327563 GDY327561:GDZ327563 GNU327561:GNV327563 GXQ327561:GXR327563 HHM327561:HHN327563 HRI327561:HRJ327563 IBE327561:IBF327563 ILA327561:ILB327563 IUW327561:IUX327563 JES327561:JET327563 JOO327561:JOP327563 JYK327561:JYL327563 KIG327561:KIH327563 KSC327561:KSD327563 LBY327561:LBZ327563 LLU327561:LLV327563 LVQ327561:LVR327563 MFM327561:MFN327563 MPI327561:MPJ327563 MZE327561:MZF327563 NJA327561:NJB327563 NSW327561:NSX327563 OCS327561:OCT327563 OMO327561:OMP327563 OWK327561:OWL327563 PGG327561:PGH327563 PQC327561:PQD327563 PZY327561:PZZ327563 QJU327561:QJV327563 QTQ327561:QTR327563 RDM327561:RDN327563 RNI327561:RNJ327563 RXE327561:RXF327563 SHA327561:SHB327563 SQW327561:SQX327563 TAS327561:TAT327563 TKO327561:TKP327563 TUK327561:TUL327563 UEG327561:UEH327563 UOC327561:UOD327563 UXY327561:UXZ327563 VHU327561:VHV327563 VRQ327561:VRR327563 WBM327561:WBN327563 WLI327561:WLJ327563 WVE327561:WVF327563 IS393097:IT393099 SO393097:SP393099 ACK393097:ACL393099 AMG393097:AMH393099 AWC393097:AWD393099 BFY393097:BFZ393099 BPU393097:BPV393099 BZQ393097:BZR393099 CJM393097:CJN393099 CTI393097:CTJ393099 DDE393097:DDF393099 DNA393097:DNB393099 DWW393097:DWX393099 EGS393097:EGT393099 EQO393097:EQP393099 FAK393097:FAL393099 FKG393097:FKH393099 FUC393097:FUD393099 GDY393097:GDZ393099 GNU393097:GNV393099 GXQ393097:GXR393099 HHM393097:HHN393099 HRI393097:HRJ393099 IBE393097:IBF393099 ILA393097:ILB393099 IUW393097:IUX393099 JES393097:JET393099 JOO393097:JOP393099 JYK393097:JYL393099 KIG393097:KIH393099 KSC393097:KSD393099 LBY393097:LBZ393099 LLU393097:LLV393099 LVQ393097:LVR393099 MFM393097:MFN393099 MPI393097:MPJ393099 MZE393097:MZF393099 NJA393097:NJB393099 NSW393097:NSX393099 OCS393097:OCT393099 OMO393097:OMP393099 OWK393097:OWL393099 PGG393097:PGH393099 PQC393097:PQD393099 PZY393097:PZZ393099 QJU393097:QJV393099 QTQ393097:QTR393099 RDM393097:RDN393099 RNI393097:RNJ393099 RXE393097:RXF393099 SHA393097:SHB393099 SQW393097:SQX393099 TAS393097:TAT393099 TKO393097:TKP393099 TUK393097:TUL393099 UEG393097:UEH393099 UOC393097:UOD393099 UXY393097:UXZ393099 VHU393097:VHV393099 VRQ393097:VRR393099 WBM393097:WBN393099 WLI393097:WLJ393099 WVE393097:WVF393099 IS458633:IT458635 SO458633:SP458635 ACK458633:ACL458635 AMG458633:AMH458635 AWC458633:AWD458635 BFY458633:BFZ458635 BPU458633:BPV458635 BZQ458633:BZR458635 CJM458633:CJN458635 CTI458633:CTJ458635 DDE458633:DDF458635 DNA458633:DNB458635 DWW458633:DWX458635 EGS458633:EGT458635 EQO458633:EQP458635 FAK458633:FAL458635 FKG458633:FKH458635 FUC458633:FUD458635 GDY458633:GDZ458635 GNU458633:GNV458635 GXQ458633:GXR458635 HHM458633:HHN458635 HRI458633:HRJ458635 IBE458633:IBF458635 ILA458633:ILB458635 IUW458633:IUX458635 JES458633:JET458635 JOO458633:JOP458635 JYK458633:JYL458635 KIG458633:KIH458635 KSC458633:KSD458635 LBY458633:LBZ458635 LLU458633:LLV458635 LVQ458633:LVR458635 MFM458633:MFN458635 MPI458633:MPJ458635 MZE458633:MZF458635 NJA458633:NJB458635 NSW458633:NSX458635 OCS458633:OCT458635 OMO458633:OMP458635 OWK458633:OWL458635 PGG458633:PGH458635 PQC458633:PQD458635 PZY458633:PZZ458635 QJU458633:QJV458635 QTQ458633:QTR458635 RDM458633:RDN458635 RNI458633:RNJ458635 RXE458633:RXF458635 SHA458633:SHB458635 SQW458633:SQX458635 TAS458633:TAT458635 TKO458633:TKP458635 TUK458633:TUL458635 UEG458633:UEH458635 UOC458633:UOD458635 UXY458633:UXZ458635 VHU458633:VHV458635 VRQ458633:VRR458635 WBM458633:WBN458635 WLI458633:WLJ458635 WVE458633:WVF458635 IS524169:IT524171 SO524169:SP524171 ACK524169:ACL524171 AMG524169:AMH524171 AWC524169:AWD524171 BFY524169:BFZ524171 BPU524169:BPV524171 BZQ524169:BZR524171 CJM524169:CJN524171 CTI524169:CTJ524171 DDE524169:DDF524171 DNA524169:DNB524171 DWW524169:DWX524171 EGS524169:EGT524171 EQO524169:EQP524171 FAK524169:FAL524171 FKG524169:FKH524171 FUC524169:FUD524171 GDY524169:GDZ524171 GNU524169:GNV524171 GXQ524169:GXR524171 HHM524169:HHN524171 HRI524169:HRJ524171 IBE524169:IBF524171 ILA524169:ILB524171 IUW524169:IUX524171 JES524169:JET524171 JOO524169:JOP524171 JYK524169:JYL524171 KIG524169:KIH524171 KSC524169:KSD524171 LBY524169:LBZ524171 LLU524169:LLV524171 LVQ524169:LVR524171 MFM524169:MFN524171 MPI524169:MPJ524171 MZE524169:MZF524171 NJA524169:NJB524171 NSW524169:NSX524171 OCS524169:OCT524171 OMO524169:OMP524171 OWK524169:OWL524171 PGG524169:PGH524171 PQC524169:PQD524171 PZY524169:PZZ524171 QJU524169:QJV524171 QTQ524169:QTR524171 RDM524169:RDN524171 RNI524169:RNJ524171 RXE524169:RXF524171 SHA524169:SHB524171 SQW524169:SQX524171 TAS524169:TAT524171 TKO524169:TKP524171 TUK524169:TUL524171 UEG524169:UEH524171 UOC524169:UOD524171 UXY524169:UXZ524171 VHU524169:VHV524171 VRQ524169:VRR524171 WBM524169:WBN524171 WLI524169:WLJ524171 WVE524169:WVF524171 IS589705:IT589707 SO589705:SP589707 ACK589705:ACL589707 AMG589705:AMH589707 AWC589705:AWD589707 BFY589705:BFZ589707 BPU589705:BPV589707 BZQ589705:BZR589707 CJM589705:CJN589707 CTI589705:CTJ589707 DDE589705:DDF589707 DNA589705:DNB589707 DWW589705:DWX589707 EGS589705:EGT589707 EQO589705:EQP589707 FAK589705:FAL589707 FKG589705:FKH589707 FUC589705:FUD589707 GDY589705:GDZ589707 GNU589705:GNV589707 GXQ589705:GXR589707 HHM589705:HHN589707 HRI589705:HRJ589707 IBE589705:IBF589707 ILA589705:ILB589707 IUW589705:IUX589707 JES589705:JET589707 JOO589705:JOP589707 JYK589705:JYL589707 KIG589705:KIH589707 KSC589705:KSD589707 LBY589705:LBZ589707 LLU589705:LLV589707 LVQ589705:LVR589707 MFM589705:MFN589707 MPI589705:MPJ589707 MZE589705:MZF589707 NJA589705:NJB589707 NSW589705:NSX589707 OCS589705:OCT589707 OMO589705:OMP589707 OWK589705:OWL589707 PGG589705:PGH589707 PQC589705:PQD589707 PZY589705:PZZ589707 QJU589705:QJV589707 QTQ589705:QTR589707 RDM589705:RDN589707 RNI589705:RNJ589707 RXE589705:RXF589707 SHA589705:SHB589707 SQW589705:SQX589707 TAS589705:TAT589707 TKO589705:TKP589707 TUK589705:TUL589707 UEG589705:UEH589707 UOC589705:UOD589707 UXY589705:UXZ589707 VHU589705:VHV589707 VRQ589705:VRR589707 WBM589705:WBN589707 WLI589705:WLJ589707 WVE589705:WVF589707 IS655241:IT655243 SO655241:SP655243 ACK655241:ACL655243 AMG655241:AMH655243 AWC655241:AWD655243 BFY655241:BFZ655243 BPU655241:BPV655243 BZQ655241:BZR655243 CJM655241:CJN655243 CTI655241:CTJ655243 DDE655241:DDF655243 DNA655241:DNB655243 DWW655241:DWX655243 EGS655241:EGT655243 EQO655241:EQP655243 FAK655241:FAL655243 FKG655241:FKH655243 FUC655241:FUD655243 GDY655241:GDZ655243 GNU655241:GNV655243 GXQ655241:GXR655243 HHM655241:HHN655243 HRI655241:HRJ655243 IBE655241:IBF655243 ILA655241:ILB655243 IUW655241:IUX655243 JES655241:JET655243 JOO655241:JOP655243 JYK655241:JYL655243 KIG655241:KIH655243 KSC655241:KSD655243 LBY655241:LBZ655243 LLU655241:LLV655243 LVQ655241:LVR655243 MFM655241:MFN655243 MPI655241:MPJ655243 MZE655241:MZF655243 NJA655241:NJB655243 NSW655241:NSX655243 OCS655241:OCT655243 OMO655241:OMP655243 OWK655241:OWL655243 PGG655241:PGH655243 PQC655241:PQD655243 PZY655241:PZZ655243 QJU655241:QJV655243 QTQ655241:QTR655243 RDM655241:RDN655243 RNI655241:RNJ655243 RXE655241:RXF655243 SHA655241:SHB655243 SQW655241:SQX655243 TAS655241:TAT655243 TKO655241:TKP655243 TUK655241:TUL655243 UEG655241:UEH655243 UOC655241:UOD655243 UXY655241:UXZ655243 VHU655241:VHV655243 VRQ655241:VRR655243 WBM655241:WBN655243 WLI655241:WLJ655243 WVE655241:WVF655243 IS720777:IT720779 SO720777:SP720779 ACK720777:ACL720779 AMG720777:AMH720779 AWC720777:AWD720779 BFY720777:BFZ720779 BPU720777:BPV720779 BZQ720777:BZR720779 CJM720777:CJN720779 CTI720777:CTJ720779 DDE720777:DDF720779 DNA720777:DNB720779 DWW720777:DWX720779 EGS720777:EGT720779 EQO720777:EQP720779 FAK720777:FAL720779 FKG720777:FKH720779 FUC720777:FUD720779 GDY720777:GDZ720779 GNU720777:GNV720779 GXQ720777:GXR720779 HHM720777:HHN720779 HRI720777:HRJ720779 IBE720777:IBF720779 ILA720777:ILB720779 IUW720777:IUX720779 JES720777:JET720779 JOO720777:JOP720779 JYK720777:JYL720779 KIG720777:KIH720779 KSC720777:KSD720779 LBY720777:LBZ720779 LLU720777:LLV720779 LVQ720777:LVR720779 MFM720777:MFN720779 MPI720777:MPJ720779 MZE720777:MZF720779 NJA720777:NJB720779 NSW720777:NSX720779 OCS720777:OCT720779 OMO720777:OMP720779 OWK720777:OWL720779 PGG720777:PGH720779 PQC720777:PQD720779 PZY720777:PZZ720779 QJU720777:QJV720779 QTQ720777:QTR720779 RDM720777:RDN720779 RNI720777:RNJ720779 RXE720777:RXF720779 SHA720777:SHB720779 SQW720777:SQX720779 TAS720777:TAT720779 TKO720777:TKP720779 TUK720777:TUL720779 UEG720777:UEH720779 UOC720777:UOD720779 UXY720777:UXZ720779 VHU720777:VHV720779 VRQ720777:VRR720779 WBM720777:WBN720779 WLI720777:WLJ720779 WVE720777:WVF720779 IS786313:IT786315 SO786313:SP786315 ACK786313:ACL786315 AMG786313:AMH786315 AWC786313:AWD786315 BFY786313:BFZ786315 BPU786313:BPV786315 BZQ786313:BZR786315 CJM786313:CJN786315 CTI786313:CTJ786315 DDE786313:DDF786315 DNA786313:DNB786315 DWW786313:DWX786315 EGS786313:EGT786315 EQO786313:EQP786315 FAK786313:FAL786315 FKG786313:FKH786315 FUC786313:FUD786315 GDY786313:GDZ786315 GNU786313:GNV786315 GXQ786313:GXR786315 HHM786313:HHN786315 HRI786313:HRJ786315 IBE786313:IBF786315 ILA786313:ILB786315 IUW786313:IUX786315 JES786313:JET786315 JOO786313:JOP786315 JYK786313:JYL786315 KIG786313:KIH786315 KSC786313:KSD786315 LBY786313:LBZ786315 LLU786313:LLV786315 LVQ786313:LVR786315 MFM786313:MFN786315 MPI786313:MPJ786315 MZE786313:MZF786315 NJA786313:NJB786315 NSW786313:NSX786315 OCS786313:OCT786315 OMO786313:OMP786315 OWK786313:OWL786315 PGG786313:PGH786315 PQC786313:PQD786315 PZY786313:PZZ786315 QJU786313:QJV786315 QTQ786313:QTR786315 RDM786313:RDN786315 RNI786313:RNJ786315 RXE786313:RXF786315 SHA786313:SHB786315 SQW786313:SQX786315 TAS786313:TAT786315 TKO786313:TKP786315 TUK786313:TUL786315 UEG786313:UEH786315 UOC786313:UOD786315 UXY786313:UXZ786315 VHU786313:VHV786315 VRQ786313:VRR786315 WBM786313:WBN786315 WLI786313:WLJ786315 WVE786313:WVF786315 IS851849:IT851851 SO851849:SP851851 ACK851849:ACL851851 AMG851849:AMH851851 AWC851849:AWD851851 BFY851849:BFZ851851 BPU851849:BPV851851 BZQ851849:BZR851851 CJM851849:CJN851851 CTI851849:CTJ851851 DDE851849:DDF851851 DNA851849:DNB851851 DWW851849:DWX851851 EGS851849:EGT851851 EQO851849:EQP851851 FAK851849:FAL851851 FKG851849:FKH851851 FUC851849:FUD851851 GDY851849:GDZ851851 GNU851849:GNV851851 GXQ851849:GXR851851 HHM851849:HHN851851 HRI851849:HRJ851851 IBE851849:IBF851851 ILA851849:ILB851851 IUW851849:IUX851851 JES851849:JET851851 JOO851849:JOP851851 JYK851849:JYL851851 KIG851849:KIH851851 KSC851849:KSD851851 LBY851849:LBZ851851 LLU851849:LLV851851 LVQ851849:LVR851851 MFM851849:MFN851851 MPI851849:MPJ851851 MZE851849:MZF851851 NJA851849:NJB851851 NSW851849:NSX851851 OCS851849:OCT851851 OMO851849:OMP851851 OWK851849:OWL851851 PGG851849:PGH851851 PQC851849:PQD851851 PZY851849:PZZ851851 QJU851849:QJV851851 QTQ851849:QTR851851 RDM851849:RDN851851 RNI851849:RNJ851851 RXE851849:RXF851851 SHA851849:SHB851851 SQW851849:SQX851851 TAS851849:TAT851851 TKO851849:TKP851851 TUK851849:TUL851851 UEG851849:UEH851851 UOC851849:UOD851851 UXY851849:UXZ851851 VHU851849:VHV851851 VRQ851849:VRR851851 WBM851849:WBN851851 WLI851849:WLJ851851 WVE851849:WVF851851 IS917385:IT917387 SO917385:SP917387 ACK917385:ACL917387 AMG917385:AMH917387 AWC917385:AWD917387 BFY917385:BFZ917387 BPU917385:BPV917387 BZQ917385:BZR917387 CJM917385:CJN917387 CTI917385:CTJ917387 DDE917385:DDF917387 DNA917385:DNB917387 DWW917385:DWX917387 EGS917385:EGT917387 EQO917385:EQP917387 FAK917385:FAL917387 FKG917385:FKH917387 FUC917385:FUD917387 GDY917385:GDZ917387 GNU917385:GNV917387 GXQ917385:GXR917387 HHM917385:HHN917387 HRI917385:HRJ917387 IBE917385:IBF917387 ILA917385:ILB917387 IUW917385:IUX917387 JES917385:JET917387 JOO917385:JOP917387 JYK917385:JYL917387 KIG917385:KIH917387 KSC917385:KSD917387 LBY917385:LBZ917387 LLU917385:LLV917387 LVQ917385:LVR917387 MFM917385:MFN917387 MPI917385:MPJ917387 MZE917385:MZF917387 NJA917385:NJB917387 NSW917385:NSX917387 OCS917385:OCT917387 OMO917385:OMP917387 OWK917385:OWL917387 PGG917385:PGH917387 PQC917385:PQD917387 PZY917385:PZZ917387 QJU917385:QJV917387 QTQ917385:QTR917387 RDM917385:RDN917387 RNI917385:RNJ917387 RXE917385:RXF917387 SHA917385:SHB917387 SQW917385:SQX917387 TAS917385:TAT917387 TKO917385:TKP917387 TUK917385:TUL917387 UEG917385:UEH917387 UOC917385:UOD917387 UXY917385:UXZ917387 VHU917385:VHV917387 VRQ917385:VRR917387 WBM917385:WBN917387 WLI917385:WLJ917387 WVE917385:WVF917387 IS982921:IT982923 SO982921:SP982923 ACK982921:ACL982923 AMG982921:AMH982923 AWC982921:AWD982923 BFY982921:BFZ982923 BPU982921:BPV982923 BZQ982921:BZR982923 CJM982921:CJN982923 CTI982921:CTJ982923 DDE982921:DDF982923 DNA982921:DNB982923 DWW982921:DWX982923 EGS982921:EGT982923 EQO982921:EQP982923 FAK982921:FAL982923 FKG982921:FKH982923 FUC982921:FUD982923 GDY982921:GDZ982923 GNU982921:GNV982923 GXQ982921:GXR982923 HHM982921:HHN982923 HRI982921:HRJ982923 IBE982921:IBF982923 ILA982921:ILB982923 IUW982921:IUX982923 JES982921:JET982923 JOO982921:JOP982923 JYK982921:JYL982923 KIG982921:KIH982923 KSC982921:KSD982923 LBY982921:LBZ982923 LLU982921:LLV982923 LVQ982921:LVR982923 MFM982921:MFN982923 MPI982921:MPJ982923 MZE982921:MZF982923 NJA982921:NJB982923 NSW982921:NSX982923 OCS982921:OCT982923 OMO982921:OMP982923 OWK982921:OWL982923 PGG982921:PGH982923 PQC982921:PQD982923 PZY982921:PZZ982923 QJU982921:QJV982923 QTQ982921:QTR982923 RDM982921:RDN982923 RNI982921:RNJ982923 RXE982921:RXF982923 SHA982921:SHB982923 SQW982921:SQX982923 TAS982921:TAT982923 TKO982921:TKP982923 TUK982921:TUL982923 UEG982921:UEH982923 UOC982921:UOD982923 UXY982921:UXZ982923 VHU982921:VHV982923 VRQ982921:VRR982923 WBM982921:WBN982923 WLI982921:WLJ982923 WVE982921:WVF982923 IS65376:IT65379 SO65376:SP65379 ACK65376:ACL65379 AMG65376:AMH65379 AWC65376:AWD65379 BFY65376:BFZ65379 BPU65376:BPV65379 BZQ65376:BZR65379 CJM65376:CJN65379 CTI65376:CTJ65379 DDE65376:DDF65379 DNA65376:DNB65379 DWW65376:DWX65379 EGS65376:EGT65379 EQO65376:EQP65379 FAK65376:FAL65379 FKG65376:FKH65379 FUC65376:FUD65379 GDY65376:GDZ65379 GNU65376:GNV65379 GXQ65376:GXR65379 HHM65376:HHN65379 HRI65376:HRJ65379 IBE65376:IBF65379 ILA65376:ILB65379 IUW65376:IUX65379 JES65376:JET65379 JOO65376:JOP65379 JYK65376:JYL65379 KIG65376:KIH65379 KSC65376:KSD65379 LBY65376:LBZ65379 LLU65376:LLV65379 LVQ65376:LVR65379 MFM65376:MFN65379 MPI65376:MPJ65379 MZE65376:MZF65379 NJA65376:NJB65379 NSW65376:NSX65379 OCS65376:OCT65379 OMO65376:OMP65379 OWK65376:OWL65379 PGG65376:PGH65379 PQC65376:PQD65379 PZY65376:PZZ65379 QJU65376:QJV65379 QTQ65376:QTR65379 RDM65376:RDN65379 RNI65376:RNJ65379 RXE65376:RXF65379 SHA65376:SHB65379 SQW65376:SQX65379 TAS65376:TAT65379 TKO65376:TKP65379 TUK65376:TUL65379 UEG65376:UEH65379 UOC65376:UOD65379 UXY65376:UXZ65379 VHU65376:VHV65379 VRQ65376:VRR65379 WBM65376:WBN65379 WLI65376:WLJ65379 WVE65376:WVF65379 IS130912:IT130915 SO130912:SP130915 ACK130912:ACL130915 AMG130912:AMH130915 AWC130912:AWD130915 BFY130912:BFZ130915 BPU130912:BPV130915 BZQ130912:BZR130915 CJM130912:CJN130915 CTI130912:CTJ130915 DDE130912:DDF130915 DNA130912:DNB130915 DWW130912:DWX130915 EGS130912:EGT130915 EQO130912:EQP130915 FAK130912:FAL130915 FKG130912:FKH130915 FUC130912:FUD130915 GDY130912:GDZ130915 GNU130912:GNV130915 GXQ130912:GXR130915 HHM130912:HHN130915 HRI130912:HRJ130915 IBE130912:IBF130915 ILA130912:ILB130915 IUW130912:IUX130915 JES130912:JET130915 JOO130912:JOP130915 JYK130912:JYL130915 KIG130912:KIH130915 KSC130912:KSD130915 LBY130912:LBZ130915 LLU130912:LLV130915 LVQ130912:LVR130915 MFM130912:MFN130915 MPI130912:MPJ130915 MZE130912:MZF130915 NJA130912:NJB130915 NSW130912:NSX130915 OCS130912:OCT130915 OMO130912:OMP130915 OWK130912:OWL130915 PGG130912:PGH130915 PQC130912:PQD130915 PZY130912:PZZ130915 QJU130912:QJV130915 QTQ130912:QTR130915 RDM130912:RDN130915 RNI130912:RNJ130915 RXE130912:RXF130915 SHA130912:SHB130915 SQW130912:SQX130915 TAS130912:TAT130915 TKO130912:TKP130915 TUK130912:TUL130915 UEG130912:UEH130915 UOC130912:UOD130915 UXY130912:UXZ130915 VHU130912:VHV130915 VRQ130912:VRR130915 WBM130912:WBN130915 WLI130912:WLJ130915 WVE130912:WVF130915 IS196448:IT196451 SO196448:SP196451 ACK196448:ACL196451 AMG196448:AMH196451 AWC196448:AWD196451 BFY196448:BFZ196451 BPU196448:BPV196451 BZQ196448:BZR196451 CJM196448:CJN196451 CTI196448:CTJ196451 DDE196448:DDF196451 DNA196448:DNB196451 DWW196448:DWX196451 EGS196448:EGT196451 EQO196448:EQP196451 FAK196448:FAL196451 FKG196448:FKH196451 FUC196448:FUD196451 GDY196448:GDZ196451 GNU196448:GNV196451 GXQ196448:GXR196451 HHM196448:HHN196451 HRI196448:HRJ196451 IBE196448:IBF196451 ILA196448:ILB196451 IUW196448:IUX196451 JES196448:JET196451 JOO196448:JOP196451 JYK196448:JYL196451 KIG196448:KIH196451 KSC196448:KSD196451 LBY196448:LBZ196451 LLU196448:LLV196451 LVQ196448:LVR196451 MFM196448:MFN196451 MPI196448:MPJ196451 MZE196448:MZF196451 NJA196448:NJB196451 NSW196448:NSX196451 OCS196448:OCT196451 OMO196448:OMP196451 OWK196448:OWL196451 PGG196448:PGH196451 PQC196448:PQD196451 PZY196448:PZZ196451 QJU196448:QJV196451 QTQ196448:QTR196451 RDM196448:RDN196451 RNI196448:RNJ196451 RXE196448:RXF196451 SHA196448:SHB196451 SQW196448:SQX196451 TAS196448:TAT196451 TKO196448:TKP196451 TUK196448:TUL196451 UEG196448:UEH196451 UOC196448:UOD196451 UXY196448:UXZ196451 VHU196448:VHV196451 VRQ196448:VRR196451 WBM196448:WBN196451 WLI196448:WLJ196451 WVE196448:WVF196451 IS261984:IT261987 SO261984:SP261987 ACK261984:ACL261987 AMG261984:AMH261987 AWC261984:AWD261987 BFY261984:BFZ261987 BPU261984:BPV261987 BZQ261984:BZR261987 CJM261984:CJN261987 CTI261984:CTJ261987 DDE261984:DDF261987 DNA261984:DNB261987 DWW261984:DWX261987 EGS261984:EGT261987 EQO261984:EQP261987 FAK261984:FAL261987 FKG261984:FKH261987 FUC261984:FUD261987 GDY261984:GDZ261987 GNU261984:GNV261987 GXQ261984:GXR261987 HHM261984:HHN261987 HRI261984:HRJ261987 IBE261984:IBF261987 ILA261984:ILB261987 IUW261984:IUX261987 JES261984:JET261987 JOO261984:JOP261987 JYK261984:JYL261987 KIG261984:KIH261987 KSC261984:KSD261987 LBY261984:LBZ261987 LLU261984:LLV261987 LVQ261984:LVR261987 MFM261984:MFN261987 MPI261984:MPJ261987 MZE261984:MZF261987 NJA261984:NJB261987 NSW261984:NSX261987 OCS261984:OCT261987 OMO261984:OMP261987 OWK261984:OWL261987 PGG261984:PGH261987 PQC261984:PQD261987 PZY261984:PZZ261987 QJU261984:QJV261987 QTQ261984:QTR261987 RDM261984:RDN261987 RNI261984:RNJ261987 RXE261984:RXF261987 SHA261984:SHB261987 SQW261984:SQX261987 TAS261984:TAT261987 TKO261984:TKP261987 TUK261984:TUL261987 UEG261984:UEH261987 UOC261984:UOD261987 UXY261984:UXZ261987 VHU261984:VHV261987 VRQ261984:VRR261987 WBM261984:WBN261987 WLI261984:WLJ261987 WVE261984:WVF261987 IS327520:IT327523 SO327520:SP327523 ACK327520:ACL327523 AMG327520:AMH327523 AWC327520:AWD327523 BFY327520:BFZ327523 BPU327520:BPV327523 BZQ327520:BZR327523 CJM327520:CJN327523 CTI327520:CTJ327523 DDE327520:DDF327523 DNA327520:DNB327523 DWW327520:DWX327523 EGS327520:EGT327523 EQO327520:EQP327523 FAK327520:FAL327523 FKG327520:FKH327523 FUC327520:FUD327523 GDY327520:GDZ327523 GNU327520:GNV327523 GXQ327520:GXR327523 HHM327520:HHN327523 HRI327520:HRJ327523 IBE327520:IBF327523 ILA327520:ILB327523 IUW327520:IUX327523 JES327520:JET327523 JOO327520:JOP327523 JYK327520:JYL327523 KIG327520:KIH327523 KSC327520:KSD327523 LBY327520:LBZ327523 LLU327520:LLV327523 LVQ327520:LVR327523 MFM327520:MFN327523 MPI327520:MPJ327523 MZE327520:MZF327523 NJA327520:NJB327523 NSW327520:NSX327523 OCS327520:OCT327523 OMO327520:OMP327523 OWK327520:OWL327523 PGG327520:PGH327523 PQC327520:PQD327523 PZY327520:PZZ327523 QJU327520:QJV327523 QTQ327520:QTR327523 RDM327520:RDN327523 RNI327520:RNJ327523 RXE327520:RXF327523 SHA327520:SHB327523 SQW327520:SQX327523 TAS327520:TAT327523 TKO327520:TKP327523 TUK327520:TUL327523 UEG327520:UEH327523 UOC327520:UOD327523 UXY327520:UXZ327523 VHU327520:VHV327523 VRQ327520:VRR327523 WBM327520:WBN327523 WLI327520:WLJ327523 WVE327520:WVF327523 IS393056:IT393059 SO393056:SP393059 ACK393056:ACL393059 AMG393056:AMH393059 AWC393056:AWD393059 BFY393056:BFZ393059 BPU393056:BPV393059 BZQ393056:BZR393059 CJM393056:CJN393059 CTI393056:CTJ393059 DDE393056:DDF393059 DNA393056:DNB393059 DWW393056:DWX393059 EGS393056:EGT393059 EQO393056:EQP393059 FAK393056:FAL393059 FKG393056:FKH393059 FUC393056:FUD393059 GDY393056:GDZ393059 GNU393056:GNV393059 GXQ393056:GXR393059 HHM393056:HHN393059 HRI393056:HRJ393059 IBE393056:IBF393059 ILA393056:ILB393059 IUW393056:IUX393059 JES393056:JET393059 JOO393056:JOP393059 JYK393056:JYL393059 KIG393056:KIH393059 KSC393056:KSD393059 LBY393056:LBZ393059 LLU393056:LLV393059 LVQ393056:LVR393059 MFM393056:MFN393059 MPI393056:MPJ393059 MZE393056:MZF393059 NJA393056:NJB393059 NSW393056:NSX393059 OCS393056:OCT393059 OMO393056:OMP393059 OWK393056:OWL393059 PGG393056:PGH393059 PQC393056:PQD393059 PZY393056:PZZ393059 QJU393056:QJV393059 QTQ393056:QTR393059 RDM393056:RDN393059 RNI393056:RNJ393059 RXE393056:RXF393059 SHA393056:SHB393059 SQW393056:SQX393059 TAS393056:TAT393059 TKO393056:TKP393059 TUK393056:TUL393059 UEG393056:UEH393059 UOC393056:UOD393059 UXY393056:UXZ393059 VHU393056:VHV393059 VRQ393056:VRR393059 WBM393056:WBN393059 WLI393056:WLJ393059 WVE393056:WVF393059 IS458592:IT458595 SO458592:SP458595 ACK458592:ACL458595 AMG458592:AMH458595 AWC458592:AWD458595 BFY458592:BFZ458595 BPU458592:BPV458595 BZQ458592:BZR458595 CJM458592:CJN458595 CTI458592:CTJ458595 DDE458592:DDF458595 DNA458592:DNB458595 DWW458592:DWX458595 EGS458592:EGT458595 EQO458592:EQP458595 FAK458592:FAL458595 FKG458592:FKH458595 FUC458592:FUD458595 GDY458592:GDZ458595 GNU458592:GNV458595 GXQ458592:GXR458595 HHM458592:HHN458595 HRI458592:HRJ458595 IBE458592:IBF458595 ILA458592:ILB458595 IUW458592:IUX458595 JES458592:JET458595 JOO458592:JOP458595 JYK458592:JYL458595 KIG458592:KIH458595 KSC458592:KSD458595 LBY458592:LBZ458595 LLU458592:LLV458595 LVQ458592:LVR458595 MFM458592:MFN458595 MPI458592:MPJ458595 MZE458592:MZF458595 NJA458592:NJB458595 NSW458592:NSX458595 OCS458592:OCT458595 OMO458592:OMP458595 OWK458592:OWL458595 PGG458592:PGH458595 PQC458592:PQD458595 PZY458592:PZZ458595 QJU458592:QJV458595 QTQ458592:QTR458595 RDM458592:RDN458595 RNI458592:RNJ458595 RXE458592:RXF458595 SHA458592:SHB458595 SQW458592:SQX458595 TAS458592:TAT458595 TKO458592:TKP458595 TUK458592:TUL458595 UEG458592:UEH458595 UOC458592:UOD458595 UXY458592:UXZ458595 VHU458592:VHV458595 VRQ458592:VRR458595 WBM458592:WBN458595 WLI458592:WLJ458595 WVE458592:WVF458595 IS524128:IT524131 SO524128:SP524131 ACK524128:ACL524131 AMG524128:AMH524131 AWC524128:AWD524131 BFY524128:BFZ524131 BPU524128:BPV524131 BZQ524128:BZR524131 CJM524128:CJN524131 CTI524128:CTJ524131 DDE524128:DDF524131 DNA524128:DNB524131 DWW524128:DWX524131 EGS524128:EGT524131 EQO524128:EQP524131 FAK524128:FAL524131 FKG524128:FKH524131 FUC524128:FUD524131 GDY524128:GDZ524131 GNU524128:GNV524131 GXQ524128:GXR524131 HHM524128:HHN524131 HRI524128:HRJ524131 IBE524128:IBF524131 ILA524128:ILB524131 IUW524128:IUX524131 JES524128:JET524131 JOO524128:JOP524131 JYK524128:JYL524131 KIG524128:KIH524131 KSC524128:KSD524131 LBY524128:LBZ524131 LLU524128:LLV524131 LVQ524128:LVR524131 MFM524128:MFN524131 MPI524128:MPJ524131 MZE524128:MZF524131 NJA524128:NJB524131 NSW524128:NSX524131 OCS524128:OCT524131 OMO524128:OMP524131 OWK524128:OWL524131 PGG524128:PGH524131 PQC524128:PQD524131 PZY524128:PZZ524131 QJU524128:QJV524131 QTQ524128:QTR524131 RDM524128:RDN524131 RNI524128:RNJ524131 RXE524128:RXF524131 SHA524128:SHB524131 SQW524128:SQX524131 TAS524128:TAT524131 TKO524128:TKP524131 TUK524128:TUL524131 UEG524128:UEH524131 UOC524128:UOD524131 UXY524128:UXZ524131 VHU524128:VHV524131 VRQ524128:VRR524131 WBM524128:WBN524131 WLI524128:WLJ524131 WVE524128:WVF524131 IS589664:IT589667 SO589664:SP589667 ACK589664:ACL589667 AMG589664:AMH589667 AWC589664:AWD589667 BFY589664:BFZ589667 BPU589664:BPV589667 BZQ589664:BZR589667 CJM589664:CJN589667 CTI589664:CTJ589667 DDE589664:DDF589667 DNA589664:DNB589667 DWW589664:DWX589667 EGS589664:EGT589667 EQO589664:EQP589667 FAK589664:FAL589667 FKG589664:FKH589667 FUC589664:FUD589667 GDY589664:GDZ589667 GNU589664:GNV589667 GXQ589664:GXR589667 HHM589664:HHN589667 HRI589664:HRJ589667 IBE589664:IBF589667 ILA589664:ILB589667 IUW589664:IUX589667 JES589664:JET589667 JOO589664:JOP589667 JYK589664:JYL589667 KIG589664:KIH589667 KSC589664:KSD589667 LBY589664:LBZ589667 LLU589664:LLV589667 LVQ589664:LVR589667 MFM589664:MFN589667 MPI589664:MPJ589667 MZE589664:MZF589667 NJA589664:NJB589667 NSW589664:NSX589667 OCS589664:OCT589667 OMO589664:OMP589667 OWK589664:OWL589667 PGG589664:PGH589667 PQC589664:PQD589667 PZY589664:PZZ589667 QJU589664:QJV589667 QTQ589664:QTR589667 RDM589664:RDN589667 RNI589664:RNJ589667 RXE589664:RXF589667 SHA589664:SHB589667 SQW589664:SQX589667 TAS589664:TAT589667 TKO589664:TKP589667 TUK589664:TUL589667 UEG589664:UEH589667 UOC589664:UOD589667 UXY589664:UXZ589667 VHU589664:VHV589667 VRQ589664:VRR589667 WBM589664:WBN589667 WLI589664:WLJ589667 WVE589664:WVF589667 IS655200:IT655203 SO655200:SP655203 ACK655200:ACL655203 AMG655200:AMH655203 AWC655200:AWD655203 BFY655200:BFZ655203 BPU655200:BPV655203 BZQ655200:BZR655203 CJM655200:CJN655203 CTI655200:CTJ655203 DDE655200:DDF655203 DNA655200:DNB655203 DWW655200:DWX655203 EGS655200:EGT655203 EQO655200:EQP655203 FAK655200:FAL655203 FKG655200:FKH655203 FUC655200:FUD655203 GDY655200:GDZ655203 GNU655200:GNV655203 GXQ655200:GXR655203 HHM655200:HHN655203 HRI655200:HRJ655203 IBE655200:IBF655203 ILA655200:ILB655203 IUW655200:IUX655203 JES655200:JET655203 JOO655200:JOP655203 JYK655200:JYL655203 KIG655200:KIH655203 KSC655200:KSD655203 LBY655200:LBZ655203 LLU655200:LLV655203 LVQ655200:LVR655203 MFM655200:MFN655203 MPI655200:MPJ655203 MZE655200:MZF655203 NJA655200:NJB655203 NSW655200:NSX655203 OCS655200:OCT655203 OMO655200:OMP655203 OWK655200:OWL655203 PGG655200:PGH655203 PQC655200:PQD655203 PZY655200:PZZ655203 QJU655200:QJV655203 QTQ655200:QTR655203 RDM655200:RDN655203 RNI655200:RNJ655203 RXE655200:RXF655203 SHA655200:SHB655203 SQW655200:SQX655203 TAS655200:TAT655203 TKO655200:TKP655203 TUK655200:TUL655203 UEG655200:UEH655203 UOC655200:UOD655203 UXY655200:UXZ655203 VHU655200:VHV655203 VRQ655200:VRR655203 WBM655200:WBN655203 WLI655200:WLJ655203 WVE655200:WVF655203 IS720736:IT720739 SO720736:SP720739 ACK720736:ACL720739 AMG720736:AMH720739 AWC720736:AWD720739 BFY720736:BFZ720739 BPU720736:BPV720739 BZQ720736:BZR720739 CJM720736:CJN720739 CTI720736:CTJ720739 DDE720736:DDF720739 DNA720736:DNB720739 DWW720736:DWX720739 EGS720736:EGT720739 EQO720736:EQP720739 FAK720736:FAL720739 FKG720736:FKH720739 FUC720736:FUD720739 GDY720736:GDZ720739 GNU720736:GNV720739 GXQ720736:GXR720739 HHM720736:HHN720739 HRI720736:HRJ720739 IBE720736:IBF720739 ILA720736:ILB720739 IUW720736:IUX720739 JES720736:JET720739 JOO720736:JOP720739 JYK720736:JYL720739 KIG720736:KIH720739 KSC720736:KSD720739 LBY720736:LBZ720739 LLU720736:LLV720739 LVQ720736:LVR720739 MFM720736:MFN720739 MPI720736:MPJ720739 MZE720736:MZF720739 NJA720736:NJB720739 NSW720736:NSX720739 OCS720736:OCT720739 OMO720736:OMP720739 OWK720736:OWL720739 PGG720736:PGH720739 PQC720736:PQD720739 PZY720736:PZZ720739 QJU720736:QJV720739 QTQ720736:QTR720739 RDM720736:RDN720739 RNI720736:RNJ720739 RXE720736:RXF720739 SHA720736:SHB720739 SQW720736:SQX720739 TAS720736:TAT720739 TKO720736:TKP720739 TUK720736:TUL720739 UEG720736:UEH720739 UOC720736:UOD720739 UXY720736:UXZ720739 VHU720736:VHV720739 VRQ720736:VRR720739 WBM720736:WBN720739 WLI720736:WLJ720739 WVE720736:WVF720739 IS786272:IT786275 SO786272:SP786275 ACK786272:ACL786275 AMG786272:AMH786275 AWC786272:AWD786275 BFY786272:BFZ786275 BPU786272:BPV786275 BZQ786272:BZR786275 CJM786272:CJN786275 CTI786272:CTJ786275 DDE786272:DDF786275 DNA786272:DNB786275 DWW786272:DWX786275 EGS786272:EGT786275 EQO786272:EQP786275 FAK786272:FAL786275 FKG786272:FKH786275 FUC786272:FUD786275 GDY786272:GDZ786275 GNU786272:GNV786275 GXQ786272:GXR786275 HHM786272:HHN786275 HRI786272:HRJ786275 IBE786272:IBF786275 ILA786272:ILB786275 IUW786272:IUX786275 JES786272:JET786275 JOO786272:JOP786275 JYK786272:JYL786275 KIG786272:KIH786275 KSC786272:KSD786275 LBY786272:LBZ786275 LLU786272:LLV786275 LVQ786272:LVR786275 MFM786272:MFN786275 MPI786272:MPJ786275 MZE786272:MZF786275 NJA786272:NJB786275 NSW786272:NSX786275 OCS786272:OCT786275 OMO786272:OMP786275 OWK786272:OWL786275 PGG786272:PGH786275 PQC786272:PQD786275 PZY786272:PZZ786275 QJU786272:QJV786275 QTQ786272:QTR786275 RDM786272:RDN786275 RNI786272:RNJ786275 RXE786272:RXF786275 SHA786272:SHB786275 SQW786272:SQX786275 TAS786272:TAT786275 TKO786272:TKP786275 TUK786272:TUL786275 UEG786272:UEH786275 UOC786272:UOD786275 UXY786272:UXZ786275 VHU786272:VHV786275 VRQ786272:VRR786275 WBM786272:WBN786275 WLI786272:WLJ786275 WVE786272:WVF786275 IS851808:IT851811 SO851808:SP851811 ACK851808:ACL851811 AMG851808:AMH851811 AWC851808:AWD851811 BFY851808:BFZ851811 BPU851808:BPV851811 BZQ851808:BZR851811 CJM851808:CJN851811 CTI851808:CTJ851811 DDE851808:DDF851811 DNA851808:DNB851811 DWW851808:DWX851811 EGS851808:EGT851811 EQO851808:EQP851811 FAK851808:FAL851811 FKG851808:FKH851811 FUC851808:FUD851811 GDY851808:GDZ851811 GNU851808:GNV851811 GXQ851808:GXR851811 HHM851808:HHN851811 HRI851808:HRJ851811 IBE851808:IBF851811 ILA851808:ILB851811 IUW851808:IUX851811 JES851808:JET851811 JOO851808:JOP851811 JYK851808:JYL851811 KIG851808:KIH851811 KSC851808:KSD851811 LBY851808:LBZ851811 LLU851808:LLV851811 LVQ851808:LVR851811 MFM851808:MFN851811 MPI851808:MPJ851811 MZE851808:MZF851811 NJA851808:NJB851811 NSW851808:NSX851811 OCS851808:OCT851811 OMO851808:OMP851811 OWK851808:OWL851811 PGG851808:PGH851811 PQC851808:PQD851811 PZY851808:PZZ851811 QJU851808:QJV851811 QTQ851808:QTR851811 RDM851808:RDN851811 RNI851808:RNJ851811 RXE851808:RXF851811 SHA851808:SHB851811 SQW851808:SQX851811 TAS851808:TAT851811 TKO851808:TKP851811 TUK851808:TUL851811 UEG851808:UEH851811 UOC851808:UOD851811 UXY851808:UXZ851811 VHU851808:VHV851811 VRQ851808:VRR851811 WBM851808:WBN851811 WLI851808:WLJ851811 WVE851808:WVF851811 IS917344:IT917347 SO917344:SP917347 ACK917344:ACL917347 AMG917344:AMH917347 AWC917344:AWD917347 BFY917344:BFZ917347 BPU917344:BPV917347 BZQ917344:BZR917347 CJM917344:CJN917347 CTI917344:CTJ917347 DDE917344:DDF917347 DNA917344:DNB917347 DWW917344:DWX917347 EGS917344:EGT917347 EQO917344:EQP917347 FAK917344:FAL917347 FKG917344:FKH917347 FUC917344:FUD917347 GDY917344:GDZ917347 GNU917344:GNV917347 GXQ917344:GXR917347 HHM917344:HHN917347 HRI917344:HRJ917347 IBE917344:IBF917347 ILA917344:ILB917347 IUW917344:IUX917347 JES917344:JET917347 JOO917344:JOP917347 JYK917344:JYL917347 KIG917344:KIH917347 KSC917344:KSD917347 LBY917344:LBZ917347 LLU917344:LLV917347 LVQ917344:LVR917347 MFM917344:MFN917347 MPI917344:MPJ917347 MZE917344:MZF917347 NJA917344:NJB917347 NSW917344:NSX917347 OCS917344:OCT917347 OMO917344:OMP917347 OWK917344:OWL917347 PGG917344:PGH917347 PQC917344:PQD917347 PZY917344:PZZ917347 QJU917344:QJV917347 QTQ917344:QTR917347 RDM917344:RDN917347 RNI917344:RNJ917347 RXE917344:RXF917347 SHA917344:SHB917347 SQW917344:SQX917347 TAS917344:TAT917347 TKO917344:TKP917347 TUK917344:TUL917347 UEG917344:UEH917347 UOC917344:UOD917347 UXY917344:UXZ917347 VHU917344:VHV917347 VRQ917344:VRR917347 WBM917344:WBN917347 WLI917344:WLJ917347 WVE917344:WVF917347 IS982880:IT982883 SO982880:SP982883 ACK982880:ACL982883 AMG982880:AMH982883 AWC982880:AWD982883 BFY982880:BFZ982883 BPU982880:BPV982883 BZQ982880:BZR982883 CJM982880:CJN982883 CTI982880:CTJ982883 DDE982880:DDF982883 DNA982880:DNB982883 DWW982880:DWX982883 EGS982880:EGT982883 EQO982880:EQP982883 FAK982880:FAL982883 FKG982880:FKH982883 FUC982880:FUD982883 GDY982880:GDZ982883 GNU982880:GNV982883 GXQ982880:GXR982883 HHM982880:HHN982883 HRI982880:HRJ982883 IBE982880:IBF982883 ILA982880:ILB982883 IUW982880:IUX982883 JES982880:JET982883 JOO982880:JOP982883 JYK982880:JYL982883 KIG982880:KIH982883 KSC982880:KSD982883 LBY982880:LBZ982883 LLU982880:LLV982883 LVQ982880:LVR982883 MFM982880:MFN982883 MPI982880:MPJ982883 MZE982880:MZF982883 NJA982880:NJB982883 NSW982880:NSX982883 OCS982880:OCT982883 OMO982880:OMP982883 OWK982880:OWL982883 PGG982880:PGH982883 PQC982880:PQD982883 PZY982880:PZZ982883 QJU982880:QJV982883 QTQ982880:QTR982883 RDM982880:RDN982883 RNI982880:RNJ982883 RXE982880:RXF982883 SHA982880:SHB982883 SQW982880:SQX982883 TAS982880:TAT982883 TKO982880:TKP982883 TUK982880:TUL982883 UEG982880:UEH982883 UOC982880:UOD982883 UXY982880:UXZ982883 VHU982880:VHV982883 VRQ982880:VRR982883 WBM982880:WBN982883 WLI982880:WLJ982883 WVE982880:WVF982883" xr:uid="{00000000-0002-0000-0200-000000000000}">
      <formula1>0</formula1>
    </dataValidation>
    <dataValidation type="whole" operator="notEqual" allowBlank="1" showInputMessage="1" showErrorMessage="1" errorTitle="Incorrect entry" error="You can enter only positive or negative whole numbers." sqref="IS65380:IT65380 SO65380:SP65380 ACK65380:ACL65380 AMG65380:AMH65380 AWC65380:AWD65380 BFY65380:BFZ65380 BPU65380:BPV65380 BZQ65380:BZR65380 CJM65380:CJN65380 CTI65380:CTJ65380 DDE65380:DDF65380 DNA65380:DNB65380 DWW65380:DWX65380 EGS65380:EGT65380 EQO65380:EQP65380 FAK65380:FAL65380 FKG65380:FKH65380 FUC65380:FUD65380 GDY65380:GDZ65380 GNU65380:GNV65380 GXQ65380:GXR65380 HHM65380:HHN65380 HRI65380:HRJ65380 IBE65380:IBF65380 ILA65380:ILB65380 IUW65380:IUX65380 JES65380:JET65380 JOO65380:JOP65380 JYK65380:JYL65380 KIG65380:KIH65380 KSC65380:KSD65380 LBY65380:LBZ65380 LLU65380:LLV65380 LVQ65380:LVR65380 MFM65380:MFN65380 MPI65380:MPJ65380 MZE65380:MZF65380 NJA65380:NJB65380 NSW65380:NSX65380 OCS65380:OCT65380 OMO65380:OMP65380 OWK65380:OWL65380 PGG65380:PGH65380 PQC65380:PQD65380 PZY65380:PZZ65380 QJU65380:QJV65380 QTQ65380:QTR65380 RDM65380:RDN65380 RNI65380:RNJ65380 RXE65380:RXF65380 SHA65380:SHB65380 SQW65380:SQX65380 TAS65380:TAT65380 TKO65380:TKP65380 TUK65380:TUL65380 UEG65380:UEH65380 UOC65380:UOD65380 UXY65380:UXZ65380 VHU65380:VHV65380 VRQ65380:VRR65380 WBM65380:WBN65380 WLI65380:WLJ65380 WVE65380:WVF65380 IS130916:IT130916 SO130916:SP130916 ACK130916:ACL130916 AMG130916:AMH130916 AWC130916:AWD130916 BFY130916:BFZ130916 BPU130916:BPV130916 BZQ130916:BZR130916 CJM130916:CJN130916 CTI130916:CTJ130916 DDE130916:DDF130916 DNA130916:DNB130916 DWW130916:DWX130916 EGS130916:EGT130916 EQO130916:EQP130916 FAK130916:FAL130916 FKG130916:FKH130916 FUC130916:FUD130916 GDY130916:GDZ130916 GNU130916:GNV130916 GXQ130916:GXR130916 HHM130916:HHN130916 HRI130916:HRJ130916 IBE130916:IBF130916 ILA130916:ILB130916 IUW130916:IUX130916 JES130916:JET130916 JOO130916:JOP130916 JYK130916:JYL130916 KIG130916:KIH130916 KSC130916:KSD130916 LBY130916:LBZ130916 LLU130916:LLV130916 LVQ130916:LVR130916 MFM130916:MFN130916 MPI130916:MPJ130916 MZE130916:MZF130916 NJA130916:NJB130916 NSW130916:NSX130916 OCS130916:OCT130916 OMO130916:OMP130916 OWK130916:OWL130916 PGG130916:PGH130916 PQC130916:PQD130916 PZY130916:PZZ130916 QJU130916:QJV130916 QTQ130916:QTR130916 RDM130916:RDN130916 RNI130916:RNJ130916 RXE130916:RXF130916 SHA130916:SHB130916 SQW130916:SQX130916 TAS130916:TAT130916 TKO130916:TKP130916 TUK130916:TUL130916 UEG130916:UEH130916 UOC130916:UOD130916 UXY130916:UXZ130916 VHU130916:VHV130916 VRQ130916:VRR130916 WBM130916:WBN130916 WLI130916:WLJ130916 WVE130916:WVF130916 IS196452:IT196452 SO196452:SP196452 ACK196452:ACL196452 AMG196452:AMH196452 AWC196452:AWD196452 BFY196452:BFZ196452 BPU196452:BPV196452 BZQ196452:BZR196452 CJM196452:CJN196452 CTI196452:CTJ196452 DDE196452:DDF196452 DNA196452:DNB196452 DWW196452:DWX196452 EGS196452:EGT196452 EQO196452:EQP196452 FAK196452:FAL196452 FKG196452:FKH196452 FUC196452:FUD196452 GDY196452:GDZ196452 GNU196452:GNV196452 GXQ196452:GXR196452 HHM196452:HHN196452 HRI196452:HRJ196452 IBE196452:IBF196452 ILA196452:ILB196452 IUW196452:IUX196452 JES196452:JET196452 JOO196452:JOP196452 JYK196452:JYL196452 KIG196452:KIH196452 KSC196452:KSD196452 LBY196452:LBZ196452 LLU196452:LLV196452 LVQ196452:LVR196452 MFM196452:MFN196452 MPI196452:MPJ196452 MZE196452:MZF196452 NJA196452:NJB196452 NSW196452:NSX196452 OCS196452:OCT196452 OMO196452:OMP196452 OWK196452:OWL196452 PGG196452:PGH196452 PQC196452:PQD196452 PZY196452:PZZ196452 QJU196452:QJV196452 QTQ196452:QTR196452 RDM196452:RDN196452 RNI196452:RNJ196452 RXE196452:RXF196452 SHA196452:SHB196452 SQW196452:SQX196452 TAS196452:TAT196452 TKO196452:TKP196452 TUK196452:TUL196452 UEG196452:UEH196452 UOC196452:UOD196452 UXY196452:UXZ196452 VHU196452:VHV196452 VRQ196452:VRR196452 WBM196452:WBN196452 WLI196452:WLJ196452 WVE196452:WVF196452 IS261988:IT261988 SO261988:SP261988 ACK261988:ACL261988 AMG261988:AMH261988 AWC261988:AWD261988 BFY261988:BFZ261988 BPU261988:BPV261988 BZQ261988:BZR261988 CJM261988:CJN261988 CTI261988:CTJ261988 DDE261988:DDF261988 DNA261988:DNB261988 DWW261988:DWX261988 EGS261988:EGT261988 EQO261988:EQP261988 FAK261988:FAL261988 FKG261988:FKH261988 FUC261988:FUD261988 GDY261988:GDZ261988 GNU261988:GNV261988 GXQ261988:GXR261988 HHM261988:HHN261988 HRI261988:HRJ261988 IBE261988:IBF261988 ILA261988:ILB261988 IUW261988:IUX261988 JES261988:JET261988 JOO261988:JOP261988 JYK261988:JYL261988 KIG261988:KIH261988 KSC261988:KSD261988 LBY261988:LBZ261988 LLU261988:LLV261988 LVQ261988:LVR261988 MFM261988:MFN261988 MPI261988:MPJ261988 MZE261988:MZF261988 NJA261988:NJB261988 NSW261988:NSX261988 OCS261988:OCT261988 OMO261988:OMP261988 OWK261988:OWL261988 PGG261988:PGH261988 PQC261988:PQD261988 PZY261988:PZZ261988 QJU261988:QJV261988 QTQ261988:QTR261988 RDM261988:RDN261988 RNI261988:RNJ261988 RXE261988:RXF261988 SHA261988:SHB261988 SQW261988:SQX261988 TAS261988:TAT261988 TKO261988:TKP261988 TUK261988:TUL261988 UEG261988:UEH261988 UOC261988:UOD261988 UXY261988:UXZ261988 VHU261988:VHV261988 VRQ261988:VRR261988 WBM261988:WBN261988 WLI261988:WLJ261988 WVE261988:WVF261988 IS327524:IT327524 SO327524:SP327524 ACK327524:ACL327524 AMG327524:AMH327524 AWC327524:AWD327524 BFY327524:BFZ327524 BPU327524:BPV327524 BZQ327524:BZR327524 CJM327524:CJN327524 CTI327524:CTJ327524 DDE327524:DDF327524 DNA327524:DNB327524 DWW327524:DWX327524 EGS327524:EGT327524 EQO327524:EQP327524 FAK327524:FAL327524 FKG327524:FKH327524 FUC327524:FUD327524 GDY327524:GDZ327524 GNU327524:GNV327524 GXQ327524:GXR327524 HHM327524:HHN327524 HRI327524:HRJ327524 IBE327524:IBF327524 ILA327524:ILB327524 IUW327524:IUX327524 JES327524:JET327524 JOO327524:JOP327524 JYK327524:JYL327524 KIG327524:KIH327524 KSC327524:KSD327524 LBY327524:LBZ327524 LLU327524:LLV327524 LVQ327524:LVR327524 MFM327524:MFN327524 MPI327524:MPJ327524 MZE327524:MZF327524 NJA327524:NJB327524 NSW327524:NSX327524 OCS327524:OCT327524 OMO327524:OMP327524 OWK327524:OWL327524 PGG327524:PGH327524 PQC327524:PQD327524 PZY327524:PZZ327524 QJU327524:QJV327524 QTQ327524:QTR327524 RDM327524:RDN327524 RNI327524:RNJ327524 RXE327524:RXF327524 SHA327524:SHB327524 SQW327524:SQX327524 TAS327524:TAT327524 TKO327524:TKP327524 TUK327524:TUL327524 UEG327524:UEH327524 UOC327524:UOD327524 UXY327524:UXZ327524 VHU327524:VHV327524 VRQ327524:VRR327524 WBM327524:WBN327524 WLI327524:WLJ327524 WVE327524:WVF327524 IS393060:IT393060 SO393060:SP393060 ACK393060:ACL393060 AMG393060:AMH393060 AWC393060:AWD393060 BFY393060:BFZ393060 BPU393060:BPV393060 BZQ393060:BZR393060 CJM393060:CJN393060 CTI393060:CTJ393060 DDE393060:DDF393060 DNA393060:DNB393060 DWW393060:DWX393060 EGS393060:EGT393060 EQO393060:EQP393060 FAK393060:FAL393060 FKG393060:FKH393060 FUC393060:FUD393060 GDY393060:GDZ393060 GNU393060:GNV393060 GXQ393060:GXR393060 HHM393060:HHN393060 HRI393060:HRJ393060 IBE393060:IBF393060 ILA393060:ILB393060 IUW393060:IUX393060 JES393060:JET393060 JOO393060:JOP393060 JYK393060:JYL393060 KIG393060:KIH393060 KSC393060:KSD393060 LBY393060:LBZ393060 LLU393060:LLV393060 LVQ393060:LVR393060 MFM393060:MFN393060 MPI393060:MPJ393060 MZE393060:MZF393060 NJA393060:NJB393060 NSW393060:NSX393060 OCS393060:OCT393060 OMO393060:OMP393060 OWK393060:OWL393060 PGG393060:PGH393060 PQC393060:PQD393060 PZY393060:PZZ393060 QJU393060:QJV393060 QTQ393060:QTR393060 RDM393060:RDN393060 RNI393060:RNJ393060 RXE393060:RXF393060 SHA393060:SHB393060 SQW393060:SQX393060 TAS393060:TAT393060 TKO393060:TKP393060 TUK393060:TUL393060 UEG393060:UEH393060 UOC393060:UOD393060 UXY393060:UXZ393060 VHU393060:VHV393060 VRQ393060:VRR393060 WBM393060:WBN393060 WLI393060:WLJ393060 WVE393060:WVF393060 IS458596:IT458596 SO458596:SP458596 ACK458596:ACL458596 AMG458596:AMH458596 AWC458596:AWD458596 BFY458596:BFZ458596 BPU458596:BPV458596 BZQ458596:BZR458596 CJM458596:CJN458596 CTI458596:CTJ458596 DDE458596:DDF458596 DNA458596:DNB458596 DWW458596:DWX458596 EGS458596:EGT458596 EQO458596:EQP458596 FAK458596:FAL458596 FKG458596:FKH458596 FUC458596:FUD458596 GDY458596:GDZ458596 GNU458596:GNV458596 GXQ458596:GXR458596 HHM458596:HHN458596 HRI458596:HRJ458596 IBE458596:IBF458596 ILA458596:ILB458596 IUW458596:IUX458596 JES458596:JET458596 JOO458596:JOP458596 JYK458596:JYL458596 KIG458596:KIH458596 KSC458596:KSD458596 LBY458596:LBZ458596 LLU458596:LLV458596 LVQ458596:LVR458596 MFM458596:MFN458596 MPI458596:MPJ458596 MZE458596:MZF458596 NJA458596:NJB458596 NSW458596:NSX458596 OCS458596:OCT458596 OMO458596:OMP458596 OWK458596:OWL458596 PGG458596:PGH458596 PQC458596:PQD458596 PZY458596:PZZ458596 QJU458596:QJV458596 QTQ458596:QTR458596 RDM458596:RDN458596 RNI458596:RNJ458596 RXE458596:RXF458596 SHA458596:SHB458596 SQW458596:SQX458596 TAS458596:TAT458596 TKO458596:TKP458596 TUK458596:TUL458596 UEG458596:UEH458596 UOC458596:UOD458596 UXY458596:UXZ458596 VHU458596:VHV458596 VRQ458596:VRR458596 WBM458596:WBN458596 WLI458596:WLJ458596 WVE458596:WVF458596 IS524132:IT524132 SO524132:SP524132 ACK524132:ACL524132 AMG524132:AMH524132 AWC524132:AWD524132 BFY524132:BFZ524132 BPU524132:BPV524132 BZQ524132:BZR524132 CJM524132:CJN524132 CTI524132:CTJ524132 DDE524132:DDF524132 DNA524132:DNB524132 DWW524132:DWX524132 EGS524132:EGT524132 EQO524132:EQP524132 FAK524132:FAL524132 FKG524132:FKH524132 FUC524132:FUD524132 GDY524132:GDZ524132 GNU524132:GNV524132 GXQ524132:GXR524132 HHM524132:HHN524132 HRI524132:HRJ524132 IBE524132:IBF524132 ILA524132:ILB524132 IUW524132:IUX524132 JES524132:JET524132 JOO524132:JOP524132 JYK524132:JYL524132 KIG524132:KIH524132 KSC524132:KSD524132 LBY524132:LBZ524132 LLU524132:LLV524132 LVQ524132:LVR524132 MFM524132:MFN524132 MPI524132:MPJ524132 MZE524132:MZF524132 NJA524132:NJB524132 NSW524132:NSX524132 OCS524132:OCT524132 OMO524132:OMP524132 OWK524132:OWL524132 PGG524132:PGH524132 PQC524132:PQD524132 PZY524132:PZZ524132 QJU524132:QJV524132 QTQ524132:QTR524132 RDM524132:RDN524132 RNI524132:RNJ524132 RXE524132:RXF524132 SHA524132:SHB524132 SQW524132:SQX524132 TAS524132:TAT524132 TKO524132:TKP524132 TUK524132:TUL524132 UEG524132:UEH524132 UOC524132:UOD524132 UXY524132:UXZ524132 VHU524132:VHV524132 VRQ524132:VRR524132 WBM524132:WBN524132 WLI524132:WLJ524132 WVE524132:WVF524132 IS589668:IT589668 SO589668:SP589668 ACK589668:ACL589668 AMG589668:AMH589668 AWC589668:AWD589668 BFY589668:BFZ589668 BPU589668:BPV589668 BZQ589668:BZR589668 CJM589668:CJN589668 CTI589668:CTJ589668 DDE589668:DDF589668 DNA589668:DNB589668 DWW589668:DWX589668 EGS589668:EGT589668 EQO589668:EQP589668 FAK589668:FAL589668 FKG589668:FKH589668 FUC589668:FUD589668 GDY589668:GDZ589668 GNU589668:GNV589668 GXQ589668:GXR589668 HHM589668:HHN589668 HRI589668:HRJ589668 IBE589668:IBF589668 ILA589668:ILB589668 IUW589668:IUX589668 JES589668:JET589668 JOO589668:JOP589668 JYK589668:JYL589668 KIG589668:KIH589668 KSC589668:KSD589668 LBY589668:LBZ589668 LLU589668:LLV589668 LVQ589668:LVR589668 MFM589668:MFN589668 MPI589668:MPJ589668 MZE589668:MZF589668 NJA589668:NJB589668 NSW589668:NSX589668 OCS589668:OCT589668 OMO589668:OMP589668 OWK589668:OWL589668 PGG589668:PGH589668 PQC589668:PQD589668 PZY589668:PZZ589668 QJU589668:QJV589668 QTQ589668:QTR589668 RDM589668:RDN589668 RNI589668:RNJ589668 RXE589668:RXF589668 SHA589668:SHB589668 SQW589668:SQX589668 TAS589668:TAT589668 TKO589668:TKP589668 TUK589668:TUL589668 UEG589668:UEH589668 UOC589668:UOD589668 UXY589668:UXZ589668 VHU589668:VHV589668 VRQ589668:VRR589668 WBM589668:WBN589668 WLI589668:WLJ589668 WVE589668:WVF589668 IS655204:IT655204 SO655204:SP655204 ACK655204:ACL655204 AMG655204:AMH655204 AWC655204:AWD655204 BFY655204:BFZ655204 BPU655204:BPV655204 BZQ655204:BZR655204 CJM655204:CJN655204 CTI655204:CTJ655204 DDE655204:DDF655204 DNA655204:DNB655204 DWW655204:DWX655204 EGS655204:EGT655204 EQO655204:EQP655204 FAK655204:FAL655204 FKG655204:FKH655204 FUC655204:FUD655204 GDY655204:GDZ655204 GNU655204:GNV655204 GXQ655204:GXR655204 HHM655204:HHN655204 HRI655204:HRJ655204 IBE655204:IBF655204 ILA655204:ILB655204 IUW655204:IUX655204 JES655204:JET655204 JOO655204:JOP655204 JYK655204:JYL655204 KIG655204:KIH655204 KSC655204:KSD655204 LBY655204:LBZ655204 LLU655204:LLV655204 LVQ655204:LVR655204 MFM655204:MFN655204 MPI655204:MPJ655204 MZE655204:MZF655204 NJA655204:NJB655204 NSW655204:NSX655204 OCS655204:OCT655204 OMO655204:OMP655204 OWK655204:OWL655204 PGG655204:PGH655204 PQC655204:PQD655204 PZY655204:PZZ655204 QJU655204:QJV655204 QTQ655204:QTR655204 RDM655204:RDN655204 RNI655204:RNJ655204 RXE655204:RXF655204 SHA655204:SHB655204 SQW655204:SQX655204 TAS655204:TAT655204 TKO655204:TKP655204 TUK655204:TUL655204 UEG655204:UEH655204 UOC655204:UOD655204 UXY655204:UXZ655204 VHU655204:VHV655204 VRQ655204:VRR655204 WBM655204:WBN655204 WLI655204:WLJ655204 WVE655204:WVF655204 IS720740:IT720740 SO720740:SP720740 ACK720740:ACL720740 AMG720740:AMH720740 AWC720740:AWD720740 BFY720740:BFZ720740 BPU720740:BPV720740 BZQ720740:BZR720740 CJM720740:CJN720740 CTI720740:CTJ720740 DDE720740:DDF720740 DNA720740:DNB720740 DWW720740:DWX720740 EGS720740:EGT720740 EQO720740:EQP720740 FAK720740:FAL720740 FKG720740:FKH720740 FUC720740:FUD720740 GDY720740:GDZ720740 GNU720740:GNV720740 GXQ720740:GXR720740 HHM720740:HHN720740 HRI720740:HRJ720740 IBE720740:IBF720740 ILA720740:ILB720740 IUW720740:IUX720740 JES720740:JET720740 JOO720740:JOP720740 JYK720740:JYL720740 KIG720740:KIH720740 KSC720740:KSD720740 LBY720740:LBZ720740 LLU720740:LLV720740 LVQ720740:LVR720740 MFM720740:MFN720740 MPI720740:MPJ720740 MZE720740:MZF720740 NJA720740:NJB720740 NSW720740:NSX720740 OCS720740:OCT720740 OMO720740:OMP720740 OWK720740:OWL720740 PGG720740:PGH720740 PQC720740:PQD720740 PZY720740:PZZ720740 QJU720740:QJV720740 QTQ720740:QTR720740 RDM720740:RDN720740 RNI720740:RNJ720740 RXE720740:RXF720740 SHA720740:SHB720740 SQW720740:SQX720740 TAS720740:TAT720740 TKO720740:TKP720740 TUK720740:TUL720740 UEG720740:UEH720740 UOC720740:UOD720740 UXY720740:UXZ720740 VHU720740:VHV720740 VRQ720740:VRR720740 WBM720740:WBN720740 WLI720740:WLJ720740 WVE720740:WVF720740 IS786276:IT786276 SO786276:SP786276 ACK786276:ACL786276 AMG786276:AMH786276 AWC786276:AWD786276 BFY786276:BFZ786276 BPU786276:BPV786276 BZQ786276:BZR786276 CJM786276:CJN786276 CTI786276:CTJ786276 DDE786276:DDF786276 DNA786276:DNB786276 DWW786276:DWX786276 EGS786276:EGT786276 EQO786276:EQP786276 FAK786276:FAL786276 FKG786276:FKH786276 FUC786276:FUD786276 GDY786276:GDZ786276 GNU786276:GNV786276 GXQ786276:GXR786276 HHM786276:HHN786276 HRI786276:HRJ786276 IBE786276:IBF786276 ILA786276:ILB786276 IUW786276:IUX786276 JES786276:JET786276 JOO786276:JOP786276 JYK786276:JYL786276 KIG786276:KIH786276 KSC786276:KSD786276 LBY786276:LBZ786276 LLU786276:LLV786276 LVQ786276:LVR786276 MFM786276:MFN786276 MPI786276:MPJ786276 MZE786276:MZF786276 NJA786276:NJB786276 NSW786276:NSX786276 OCS786276:OCT786276 OMO786276:OMP786276 OWK786276:OWL786276 PGG786276:PGH786276 PQC786276:PQD786276 PZY786276:PZZ786276 QJU786276:QJV786276 QTQ786276:QTR786276 RDM786276:RDN786276 RNI786276:RNJ786276 RXE786276:RXF786276 SHA786276:SHB786276 SQW786276:SQX786276 TAS786276:TAT786276 TKO786276:TKP786276 TUK786276:TUL786276 UEG786276:UEH786276 UOC786276:UOD786276 UXY786276:UXZ786276 VHU786276:VHV786276 VRQ786276:VRR786276 WBM786276:WBN786276 WLI786276:WLJ786276 WVE786276:WVF786276 IS851812:IT851812 SO851812:SP851812 ACK851812:ACL851812 AMG851812:AMH851812 AWC851812:AWD851812 BFY851812:BFZ851812 BPU851812:BPV851812 BZQ851812:BZR851812 CJM851812:CJN851812 CTI851812:CTJ851812 DDE851812:DDF851812 DNA851812:DNB851812 DWW851812:DWX851812 EGS851812:EGT851812 EQO851812:EQP851812 FAK851812:FAL851812 FKG851812:FKH851812 FUC851812:FUD851812 GDY851812:GDZ851812 GNU851812:GNV851812 GXQ851812:GXR851812 HHM851812:HHN851812 HRI851812:HRJ851812 IBE851812:IBF851812 ILA851812:ILB851812 IUW851812:IUX851812 JES851812:JET851812 JOO851812:JOP851812 JYK851812:JYL851812 KIG851812:KIH851812 KSC851812:KSD851812 LBY851812:LBZ851812 LLU851812:LLV851812 LVQ851812:LVR851812 MFM851812:MFN851812 MPI851812:MPJ851812 MZE851812:MZF851812 NJA851812:NJB851812 NSW851812:NSX851812 OCS851812:OCT851812 OMO851812:OMP851812 OWK851812:OWL851812 PGG851812:PGH851812 PQC851812:PQD851812 PZY851812:PZZ851812 QJU851812:QJV851812 QTQ851812:QTR851812 RDM851812:RDN851812 RNI851812:RNJ851812 RXE851812:RXF851812 SHA851812:SHB851812 SQW851812:SQX851812 TAS851812:TAT851812 TKO851812:TKP851812 TUK851812:TUL851812 UEG851812:UEH851812 UOC851812:UOD851812 UXY851812:UXZ851812 VHU851812:VHV851812 VRQ851812:VRR851812 WBM851812:WBN851812 WLI851812:WLJ851812 WVE851812:WVF851812 IS917348:IT917348 SO917348:SP917348 ACK917348:ACL917348 AMG917348:AMH917348 AWC917348:AWD917348 BFY917348:BFZ917348 BPU917348:BPV917348 BZQ917348:BZR917348 CJM917348:CJN917348 CTI917348:CTJ917348 DDE917348:DDF917348 DNA917348:DNB917348 DWW917348:DWX917348 EGS917348:EGT917348 EQO917348:EQP917348 FAK917348:FAL917348 FKG917348:FKH917348 FUC917348:FUD917348 GDY917348:GDZ917348 GNU917348:GNV917348 GXQ917348:GXR917348 HHM917348:HHN917348 HRI917348:HRJ917348 IBE917348:IBF917348 ILA917348:ILB917348 IUW917348:IUX917348 JES917348:JET917348 JOO917348:JOP917348 JYK917348:JYL917348 KIG917348:KIH917348 KSC917348:KSD917348 LBY917348:LBZ917348 LLU917348:LLV917348 LVQ917348:LVR917348 MFM917348:MFN917348 MPI917348:MPJ917348 MZE917348:MZF917348 NJA917348:NJB917348 NSW917348:NSX917348 OCS917348:OCT917348 OMO917348:OMP917348 OWK917348:OWL917348 PGG917348:PGH917348 PQC917348:PQD917348 PZY917348:PZZ917348 QJU917348:QJV917348 QTQ917348:QTR917348 RDM917348:RDN917348 RNI917348:RNJ917348 RXE917348:RXF917348 SHA917348:SHB917348 SQW917348:SQX917348 TAS917348:TAT917348 TKO917348:TKP917348 TUK917348:TUL917348 UEG917348:UEH917348 UOC917348:UOD917348 UXY917348:UXZ917348 VHU917348:VHV917348 VRQ917348:VRR917348 WBM917348:WBN917348 WLI917348:WLJ917348 WVE917348:WVF917348 IS982884:IT982884 SO982884:SP982884 ACK982884:ACL982884 AMG982884:AMH982884 AWC982884:AWD982884 BFY982884:BFZ982884 BPU982884:BPV982884 BZQ982884:BZR982884 CJM982884:CJN982884 CTI982884:CTJ982884 DDE982884:DDF982884 DNA982884:DNB982884 DWW982884:DWX982884 EGS982884:EGT982884 EQO982884:EQP982884 FAK982884:FAL982884 FKG982884:FKH982884 FUC982884:FUD982884 GDY982884:GDZ982884 GNU982884:GNV982884 GXQ982884:GXR982884 HHM982884:HHN982884 HRI982884:HRJ982884 IBE982884:IBF982884 ILA982884:ILB982884 IUW982884:IUX982884 JES982884:JET982884 JOO982884:JOP982884 JYK982884:JYL982884 KIG982884:KIH982884 KSC982884:KSD982884 LBY982884:LBZ982884 LLU982884:LLV982884 LVQ982884:LVR982884 MFM982884:MFN982884 MPI982884:MPJ982884 MZE982884:MZF982884 NJA982884:NJB982884 NSW982884:NSX982884 OCS982884:OCT982884 OMO982884:OMP982884 OWK982884:OWL982884 PGG982884:PGH982884 PQC982884:PQD982884 PZY982884:PZZ982884 QJU982884:QJV982884 QTQ982884:QTR982884 RDM982884:RDN982884 RNI982884:RNJ982884 RXE982884:RXF982884 SHA982884:SHB982884 SQW982884:SQX982884 TAS982884:TAT982884 TKO982884:TKP982884 TUK982884:TUL982884 UEG982884:UEH982884 UOC982884:UOD982884 UXY982884:UXZ982884 VHU982884:VHV982884 VRQ982884:VRR982884 WBM982884:WBN982884 WLI982884:WLJ982884 WVE982884:WVF982884" xr:uid="{00000000-0002-0000-0200-000001000000}">
      <formula1>999999999999</formula1>
    </dataValidation>
    <dataValidation type="whole" operator="notEqual" allowBlank="1" showInputMessage="1" showErrorMessage="1" errorTitle="Incorrect entry" error="You can enter only whole numbers." sqref="IS65425:IT65436 SO65425:SP65436 ACK65425:ACL65436 AMG65425:AMH65436 AWC65425:AWD65436 BFY65425:BFZ65436 BPU65425:BPV65436 BZQ65425:BZR65436 CJM65425:CJN65436 CTI65425:CTJ65436 DDE65425:DDF65436 DNA65425:DNB65436 DWW65425:DWX65436 EGS65425:EGT65436 EQO65425:EQP65436 FAK65425:FAL65436 FKG65425:FKH65436 FUC65425:FUD65436 GDY65425:GDZ65436 GNU65425:GNV65436 GXQ65425:GXR65436 HHM65425:HHN65436 HRI65425:HRJ65436 IBE65425:IBF65436 ILA65425:ILB65436 IUW65425:IUX65436 JES65425:JET65436 JOO65425:JOP65436 JYK65425:JYL65436 KIG65425:KIH65436 KSC65425:KSD65436 LBY65425:LBZ65436 LLU65425:LLV65436 LVQ65425:LVR65436 MFM65425:MFN65436 MPI65425:MPJ65436 MZE65425:MZF65436 NJA65425:NJB65436 NSW65425:NSX65436 OCS65425:OCT65436 OMO65425:OMP65436 OWK65425:OWL65436 PGG65425:PGH65436 PQC65425:PQD65436 PZY65425:PZZ65436 QJU65425:QJV65436 QTQ65425:QTR65436 RDM65425:RDN65436 RNI65425:RNJ65436 RXE65425:RXF65436 SHA65425:SHB65436 SQW65425:SQX65436 TAS65425:TAT65436 TKO65425:TKP65436 TUK65425:TUL65436 UEG65425:UEH65436 UOC65425:UOD65436 UXY65425:UXZ65436 VHU65425:VHV65436 VRQ65425:VRR65436 WBM65425:WBN65436 WLI65425:WLJ65436 WVE65425:WVF65436 IS130961:IT130972 SO130961:SP130972 ACK130961:ACL130972 AMG130961:AMH130972 AWC130961:AWD130972 BFY130961:BFZ130972 BPU130961:BPV130972 BZQ130961:BZR130972 CJM130961:CJN130972 CTI130961:CTJ130972 DDE130961:DDF130972 DNA130961:DNB130972 DWW130961:DWX130972 EGS130961:EGT130972 EQO130961:EQP130972 FAK130961:FAL130972 FKG130961:FKH130972 FUC130961:FUD130972 GDY130961:GDZ130972 GNU130961:GNV130972 GXQ130961:GXR130972 HHM130961:HHN130972 HRI130961:HRJ130972 IBE130961:IBF130972 ILA130961:ILB130972 IUW130961:IUX130972 JES130961:JET130972 JOO130961:JOP130972 JYK130961:JYL130972 KIG130961:KIH130972 KSC130961:KSD130972 LBY130961:LBZ130972 LLU130961:LLV130972 LVQ130961:LVR130972 MFM130961:MFN130972 MPI130961:MPJ130972 MZE130961:MZF130972 NJA130961:NJB130972 NSW130961:NSX130972 OCS130961:OCT130972 OMO130961:OMP130972 OWK130961:OWL130972 PGG130961:PGH130972 PQC130961:PQD130972 PZY130961:PZZ130972 QJU130961:QJV130972 QTQ130961:QTR130972 RDM130961:RDN130972 RNI130961:RNJ130972 RXE130961:RXF130972 SHA130961:SHB130972 SQW130961:SQX130972 TAS130961:TAT130972 TKO130961:TKP130972 TUK130961:TUL130972 UEG130961:UEH130972 UOC130961:UOD130972 UXY130961:UXZ130972 VHU130961:VHV130972 VRQ130961:VRR130972 WBM130961:WBN130972 WLI130961:WLJ130972 WVE130961:WVF130972 IS196497:IT196508 SO196497:SP196508 ACK196497:ACL196508 AMG196497:AMH196508 AWC196497:AWD196508 BFY196497:BFZ196508 BPU196497:BPV196508 BZQ196497:BZR196508 CJM196497:CJN196508 CTI196497:CTJ196508 DDE196497:DDF196508 DNA196497:DNB196508 DWW196497:DWX196508 EGS196497:EGT196508 EQO196497:EQP196508 FAK196497:FAL196508 FKG196497:FKH196508 FUC196497:FUD196508 GDY196497:GDZ196508 GNU196497:GNV196508 GXQ196497:GXR196508 HHM196497:HHN196508 HRI196497:HRJ196508 IBE196497:IBF196508 ILA196497:ILB196508 IUW196497:IUX196508 JES196497:JET196508 JOO196497:JOP196508 JYK196497:JYL196508 KIG196497:KIH196508 KSC196497:KSD196508 LBY196497:LBZ196508 LLU196497:LLV196508 LVQ196497:LVR196508 MFM196497:MFN196508 MPI196497:MPJ196508 MZE196497:MZF196508 NJA196497:NJB196508 NSW196497:NSX196508 OCS196497:OCT196508 OMO196497:OMP196508 OWK196497:OWL196508 PGG196497:PGH196508 PQC196497:PQD196508 PZY196497:PZZ196508 QJU196497:QJV196508 QTQ196497:QTR196508 RDM196497:RDN196508 RNI196497:RNJ196508 RXE196497:RXF196508 SHA196497:SHB196508 SQW196497:SQX196508 TAS196497:TAT196508 TKO196497:TKP196508 TUK196497:TUL196508 UEG196497:UEH196508 UOC196497:UOD196508 UXY196497:UXZ196508 VHU196497:VHV196508 VRQ196497:VRR196508 WBM196497:WBN196508 WLI196497:WLJ196508 WVE196497:WVF196508 IS262033:IT262044 SO262033:SP262044 ACK262033:ACL262044 AMG262033:AMH262044 AWC262033:AWD262044 BFY262033:BFZ262044 BPU262033:BPV262044 BZQ262033:BZR262044 CJM262033:CJN262044 CTI262033:CTJ262044 DDE262033:DDF262044 DNA262033:DNB262044 DWW262033:DWX262044 EGS262033:EGT262044 EQO262033:EQP262044 FAK262033:FAL262044 FKG262033:FKH262044 FUC262033:FUD262044 GDY262033:GDZ262044 GNU262033:GNV262044 GXQ262033:GXR262044 HHM262033:HHN262044 HRI262033:HRJ262044 IBE262033:IBF262044 ILA262033:ILB262044 IUW262033:IUX262044 JES262033:JET262044 JOO262033:JOP262044 JYK262033:JYL262044 KIG262033:KIH262044 KSC262033:KSD262044 LBY262033:LBZ262044 LLU262033:LLV262044 LVQ262033:LVR262044 MFM262033:MFN262044 MPI262033:MPJ262044 MZE262033:MZF262044 NJA262033:NJB262044 NSW262033:NSX262044 OCS262033:OCT262044 OMO262033:OMP262044 OWK262033:OWL262044 PGG262033:PGH262044 PQC262033:PQD262044 PZY262033:PZZ262044 QJU262033:QJV262044 QTQ262033:QTR262044 RDM262033:RDN262044 RNI262033:RNJ262044 RXE262033:RXF262044 SHA262033:SHB262044 SQW262033:SQX262044 TAS262033:TAT262044 TKO262033:TKP262044 TUK262033:TUL262044 UEG262033:UEH262044 UOC262033:UOD262044 UXY262033:UXZ262044 VHU262033:VHV262044 VRQ262033:VRR262044 WBM262033:WBN262044 WLI262033:WLJ262044 WVE262033:WVF262044 IS327569:IT327580 SO327569:SP327580 ACK327569:ACL327580 AMG327569:AMH327580 AWC327569:AWD327580 BFY327569:BFZ327580 BPU327569:BPV327580 BZQ327569:BZR327580 CJM327569:CJN327580 CTI327569:CTJ327580 DDE327569:DDF327580 DNA327569:DNB327580 DWW327569:DWX327580 EGS327569:EGT327580 EQO327569:EQP327580 FAK327569:FAL327580 FKG327569:FKH327580 FUC327569:FUD327580 GDY327569:GDZ327580 GNU327569:GNV327580 GXQ327569:GXR327580 HHM327569:HHN327580 HRI327569:HRJ327580 IBE327569:IBF327580 ILA327569:ILB327580 IUW327569:IUX327580 JES327569:JET327580 JOO327569:JOP327580 JYK327569:JYL327580 KIG327569:KIH327580 KSC327569:KSD327580 LBY327569:LBZ327580 LLU327569:LLV327580 LVQ327569:LVR327580 MFM327569:MFN327580 MPI327569:MPJ327580 MZE327569:MZF327580 NJA327569:NJB327580 NSW327569:NSX327580 OCS327569:OCT327580 OMO327569:OMP327580 OWK327569:OWL327580 PGG327569:PGH327580 PQC327569:PQD327580 PZY327569:PZZ327580 QJU327569:QJV327580 QTQ327569:QTR327580 RDM327569:RDN327580 RNI327569:RNJ327580 RXE327569:RXF327580 SHA327569:SHB327580 SQW327569:SQX327580 TAS327569:TAT327580 TKO327569:TKP327580 TUK327569:TUL327580 UEG327569:UEH327580 UOC327569:UOD327580 UXY327569:UXZ327580 VHU327569:VHV327580 VRQ327569:VRR327580 WBM327569:WBN327580 WLI327569:WLJ327580 WVE327569:WVF327580 IS393105:IT393116 SO393105:SP393116 ACK393105:ACL393116 AMG393105:AMH393116 AWC393105:AWD393116 BFY393105:BFZ393116 BPU393105:BPV393116 BZQ393105:BZR393116 CJM393105:CJN393116 CTI393105:CTJ393116 DDE393105:DDF393116 DNA393105:DNB393116 DWW393105:DWX393116 EGS393105:EGT393116 EQO393105:EQP393116 FAK393105:FAL393116 FKG393105:FKH393116 FUC393105:FUD393116 GDY393105:GDZ393116 GNU393105:GNV393116 GXQ393105:GXR393116 HHM393105:HHN393116 HRI393105:HRJ393116 IBE393105:IBF393116 ILA393105:ILB393116 IUW393105:IUX393116 JES393105:JET393116 JOO393105:JOP393116 JYK393105:JYL393116 KIG393105:KIH393116 KSC393105:KSD393116 LBY393105:LBZ393116 LLU393105:LLV393116 LVQ393105:LVR393116 MFM393105:MFN393116 MPI393105:MPJ393116 MZE393105:MZF393116 NJA393105:NJB393116 NSW393105:NSX393116 OCS393105:OCT393116 OMO393105:OMP393116 OWK393105:OWL393116 PGG393105:PGH393116 PQC393105:PQD393116 PZY393105:PZZ393116 QJU393105:QJV393116 QTQ393105:QTR393116 RDM393105:RDN393116 RNI393105:RNJ393116 RXE393105:RXF393116 SHA393105:SHB393116 SQW393105:SQX393116 TAS393105:TAT393116 TKO393105:TKP393116 TUK393105:TUL393116 UEG393105:UEH393116 UOC393105:UOD393116 UXY393105:UXZ393116 VHU393105:VHV393116 VRQ393105:VRR393116 WBM393105:WBN393116 WLI393105:WLJ393116 WVE393105:WVF393116 IS458641:IT458652 SO458641:SP458652 ACK458641:ACL458652 AMG458641:AMH458652 AWC458641:AWD458652 BFY458641:BFZ458652 BPU458641:BPV458652 BZQ458641:BZR458652 CJM458641:CJN458652 CTI458641:CTJ458652 DDE458641:DDF458652 DNA458641:DNB458652 DWW458641:DWX458652 EGS458641:EGT458652 EQO458641:EQP458652 FAK458641:FAL458652 FKG458641:FKH458652 FUC458641:FUD458652 GDY458641:GDZ458652 GNU458641:GNV458652 GXQ458641:GXR458652 HHM458641:HHN458652 HRI458641:HRJ458652 IBE458641:IBF458652 ILA458641:ILB458652 IUW458641:IUX458652 JES458641:JET458652 JOO458641:JOP458652 JYK458641:JYL458652 KIG458641:KIH458652 KSC458641:KSD458652 LBY458641:LBZ458652 LLU458641:LLV458652 LVQ458641:LVR458652 MFM458641:MFN458652 MPI458641:MPJ458652 MZE458641:MZF458652 NJA458641:NJB458652 NSW458641:NSX458652 OCS458641:OCT458652 OMO458641:OMP458652 OWK458641:OWL458652 PGG458641:PGH458652 PQC458641:PQD458652 PZY458641:PZZ458652 QJU458641:QJV458652 QTQ458641:QTR458652 RDM458641:RDN458652 RNI458641:RNJ458652 RXE458641:RXF458652 SHA458641:SHB458652 SQW458641:SQX458652 TAS458641:TAT458652 TKO458641:TKP458652 TUK458641:TUL458652 UEG458641:UEH458652 UOC458641:UOD458652 UXY458641:UXZ458652 VHU458641:VHV458652 VRQ458641:VRR458652 WBM458641:WBN458652 WLI458641:WLJ458652 WVE458641:WVF458652 IS524177:IT524188 SO524177:SP524188 ACK524177:ACL524188 AMG524177:AMH524188 AWC524177:AWD524188 BFY524177:BFZ524188 BPU524177:BPV524188 BZQ524177:BZR524188 CJM524177:CJN524188 CTI524177:CTJ524188 DDE524177:DDF524188 DNA524177:DNB524188 DWW524177:DWX524188 EGS524177:EGT524188 EQO524177:EQP524188 FAK524177:FAL524188 FKG524177:FKH524188 FUC524177:FUD524188 GDY524177:GDZ524188 GNU524177:GNV524188 GXQ524177:GXR524188 HHM524177:HHN524188 HRI524177:HRJ524188 IBE524177:IBF524188 ILA524177:ILB524188 IUW524177:IUX524188 JES524177:JET524188 JOO524177:JOP524188 JYK524177:JYL524188 KIG524177:KIH524188 KSC524177:KSD524188 LBY524177:LBZ524188 LLU524177:LLV524188 LVQ524177:LVR524188 MFM524177:MFN524188 MPI524177:MPJ524188 MZE524177:MZF524188 NJA524177:NJB524188 NSW524177:NSX524188 OCS524177:OCT524188 OMO524177:OMP524188 OWK524177:OWL524188 PGG524177:PGH524188 PQC524177:PQD524188 PZY524177:PZZ524188 QJU524177:QJV524188 QTQ524177:QTR524188 RDM524177:RDN524188 RNI524177:RNJ524188 RXE524177:RXF524188 SHA524177:SHB524188 SQW524177:SQX524188 TAS524177:TAT524188 TKO524177:TKP524188 TUK524177:TUL524188 UEG524177:UEH524188 UOC524177:UOD524188 UXY524177:UXZ524188 VHU524177:VHV524188 VRQ524177:VRR524188 WBM524177:WBN524188 WLI524177:WLJ524188 WVE524177:WVF524188 IS589713:IT589724 SO589713:SP589724 ACK589713:ACL589724 AMG589713:AMH589724 AWC589713:AWD589724 BFY589713:BFZ589724 BPU589713:BPV589724 BZQ589713:BZR589724 CJM589713:CJN589724 CTI589713:CTJ589724 DDE589713:DDF589724 DNA589713:DNB589724 DWW589713:DWX589724 EGS589713:EGT589724 EQO589713:EQP589724 FAK589713:FAL589724 FKG589713:FKH589724 FUC589713:FUD589724 GDY589713:GDZ589724 GNU589713:GNV589724 GXQ589713:GXR589724 HHM589713:HHN589724 HRI589713:HRJ589724 IBE589713:IBF589724 ILA589713:ILB589724 IUW589713:IUX589724 JES589713:JET589724 JOO589713:JOP589724 JYK589713:JYL589724 KIG589713:KIH589724 KSC589713:KSD589724 LBY589713:LBZ589724 LLU589713:LLV589724 LVQ589713:LVR589724 MFM589713:MFN589724 MPI589713:MPJ589724 MZE589713:MZF589724 NJA589713:NJB589724 NSW589713:NSX589724 OCS589713:OCT589724 OMO589713:OMP589724 OWK589713:OWL589724 PGG589713:PGH589724 PQC589713:PQD589724 PZY589713:PZZ589724 QJU589713:QJV589724 QTQ589713:QTR589724 RDM589713:RDN589724 RNI589713:RNJ589724 RXE589713:RXF589724 SHA589713:SHB589724 SQW589713:SQX589724 TAS589713:TAT589724 TKO589713:TKP589724 TUK589713:TUL589724 UEG589713:UEH589724 UOC589713:UOD589724 UXY589713:UXZ589724 VHU589713:VHV589724 VRQ589713:VRR589724 WBM589713:WBN589724 WLI589713:WLJ589724 WVE589713:WVF589724 IS655249:IT655260 SO655249:SP655260 ACK655249:ACL655260 AMG655249:AMH655260 AWC655249:AWD655260 BFY655249:BFZ655260 BPU655249:BPV655260 BZQ655249:BZR655260 CJM655249:CJN655260 CTI655249:CTJ655260 DDE655249:DDF655260 DNA655249:DNB655260 DWW655249:DWX655260 EGS655249:EGT655260 EQO655249:EQP655260 FAK655249:FAL655260 FKG655249:FKH655260 FUC655249:FUD655260 GDY655249:GDZ655260 GNU655249:GNV655260 GXQ655249:GXR655260 HHM655249:HHN655260 HRI655249:HRJ655260 IBE655249:IBF655260 ILA655249:ILB655260 IUW655249:IUX655260 JES655249:JET655260 JOO655249:JOP655260 JYK655249:JYL655260 KIG655249:KIH655260 KSC655249:KSD655260 LBY655249:LBZ655260 LLU655249:LLV655260 LVQ655249:LVR655260 MFM655249:MFN655260 MPI655249:MPJ655260 MZE655249:MZF655260 NJA655249:NJB655260 NSW655249:NSX655260 OCS655249:OCT655260 OMO655249:OMP655260 OWK655249:OWL655260 PGG655249:PGH655260 PQC655249:PQD655260 PZY655249:PZZ655260 QJU655249:QJV655260 QTQ655249:QTR655260 RDM655249:RDN655260 RNI655249:RNJ655260 RXE655249:RXF655260 SHA655249:SHB655260 SQW655249:SQX655260 TAS655249:TAT655260 TKO655249:TKP655260 TUK655249:TUL655260 UEG655249:UEH655260 UOC655249:UOD655260 UXY655249:UXZ655260 VHU655249:VHV655260 VRQ655249:VRR655260 WBM655249:WBN655260 WLI655249:WLJ655260 WVE655249:WVF655260 IS720785:IT720796 SO720785:SP720796 ACK720785:ACL720796 AMG720785:AMH720796 AWC720785:AWD720796 BFY720785:BFZ720796 BPU720785:BPV720796 BZQ720785:BZR720796 CJM720785:CJN720796 CTI720785:CTJ720796 DDE720785:DDF720796 DNA720785:DNB720796 DWW720785:DWX720796 EGS720785:EGT720796 EQO720785:EQP720796 FAK720785:FAL720796 FKG720785:FKH720796 FUC720785:FUD720796 GDY720785:GDZ720796 GNU720785:GNV720796 GXQ720785:GXR720796 HHM720785:HHN720796 HRI720785:HRJ720796 IBE720785:IBF720796 ILA720785:ILB720796 IUW720785:IUX720796 JES720785:JET720796 JOO720785:JOP720796 JYK720785:JYL720796 KIG720785:KIH720796 KSC720785:KSD720796 LBY720785:LBZ720796 LLU720785:LLV720796 LVQ720785:LVR720796 MFM720785:MFN720796 MPI720785:MPJ720796 MZE720785:MZF720796 NJA720785:NJB720796 NSW720785:NSX720796 OCS720785:OCT720796 OMO720785:OMP720796 OWK720785:OWL720796 PGG720785:PGH720796 PQC720785:PQD720796 PZY720785:PZZ720796 QJU720785:QJV720796 QTQ720785:QTR720796 RDM720785:RDN720796 RNI720785:RNJ720796 RXE720785:RXF720796 SHA720785:SHB720796 SQW720785:SQX720796 TAS720785:TAT720796 TKO720785:TKP720796 TUK720785:TUL720796 UEG720785:UEH720796 UOC720785:UOD720796 UXY720785:UXZ720796 VHU720785:VHV720796 VRQ720785:VRR720796 WBM720785:WBN720796 WLI720785:WLJ720796 WVE720785:WVF720796 IS786321:IT786332 SO786321:SP786332 ACK786321:ACL786332 AMG786321:AMH786332 AWC786321:AWD786332 BFY786321:BFZ786332 BPU786321:BPV786332 BZQ786321:BZR786332 CJM786321:CJN786332 CTI786321:CTJ786332 DDE786321:DDF786332 DNA786321:DNB786332 DWW786321:DWX786332 EGS786321:EGT786332 EQO786321:EQP786332 FAK786321:FAL786332 FKG786321:FKH786332 FUC786321:FUD786332 GDY786321:GDZ786332 GNU786321:GNV786332 GXQ786321:GXR786332 HHM786321:HHN786332 HRI786321:HRJ786332 IBE786321:IBF786332 ILA786321:ILB786332 IUW786321:IUX786332 JES786321:JET786332 JOO786321:JOP786332 JYK786321:JYL786332 KIG786321:KIH786332 KSC786321:KSD786332 LBY786321:LBZ786332 LLU786321:LLV786332 LVQ786321:LVR786332 MFM786321:MFN786332 MPI786321:MPJ786332 MZE786321:MZF786332 NJA786321:NJB786332 NSW786321:NSX786332 OCS786321:OCT786332 OMO786321:OMP786332 OWK786321:OWL786332 PGG786321:PGH786332 PQC786321:PQD786332 PZY786321:PZZ786332 QJU786321:QJV786332 QTQ786321:QTR786332 RDM786321:RDN786332 RNI786321:RNJ786332 RXE786321:RXF786332 SHA786321:SHB786332 SQW786321:SQX786332 TAS786321:TAT786332 TKO786321:TKP786332 TUK786321:TUL786332 UEG786321:UEH786332 UOC786321:UOD786332 UXY786321:UXZ786332 VHU786321:VHV786332 VRQ786321:VRR786332 WBM786321:WBN786332 WLI786321:WLJ786332 WVE786321:WVF786332 IS851857:IT851868 SO851857:SP851868 ACK851857:ACL851868 AMG851857:AMH851868 AWC851857:AWD851868 BFY851857:BFZ851868 BPU851857:BPV851868 BZQ851857:BZR851868 CJM851857:CJN851868 CTI851857:CTJ851868 DDE851857:DDF851868 DNA851857:DNB851868 DWW851857:DWX851868 EGS851857:EGT851868 EQO851857:EQP851868 FAK851857:FAL851868 FKG851857:FKH851868 FUC851857:FUD851868 GDY851857:GDZ851868 GNU851857:GNV851868 GXQ851857:GXR851868 HHM851857:HHN851868 HRI851857:HRJ851868 IBE851857:IBF851868 ILA851857:ILB851868 IUW851857:IUX851868 JES851857:JET851868 JOO851857:JOP851868 JYK851857:JYL851868 KIG851857:KIH851868 KSC851857:KSD851868 LBY851857:LBZ851868 LLU851857:LLV851868 LVQ851857:LVR851868 MFM851857:MFN851868 MPI851857:MPJ851868 MZE851857:MZF851868 NJA851857:NJB851868 NSW851857:NSX851868 OCS851857:OCT851868 OMO851857:OMP851868 OWK851857:OWL851868 PGG851857:PGH851868 PQC851857:PQD851868 PZY851857:PZZ851868 QJU851857:QJV851868 QTQ851857:QTR851868 RDM851857:RDN851868 RNI851857:RNJ851868 RXE851857:RXF851868 SHA851857:SHB851868 SQW851857:SQX851868 TAS851857:TAT851868 TKO851857:TKP851868 TUK851857:TUL851868 UEG851857:UEH851868 UOC851857:UOD851868 UXY851857:UXZ851868 VHU851857:VHV851868 VRQ851857:VRR851868 WBM851857:WBN851868 WLI851857:WLJ851868 WVE851857:WVF851868 IS917393:IT917404 SO917393:SP917404 ACK917393:ACL917404 AMG917393:AMH917404 AWC917393:AWD917404 BFY917393:BFZ917404 BPU917393:BPV917404 BZQ917393:BZR917404 CJM917393:CJN917404 CTI917393:CTJ917404 DDE917393:DDF917404 DNA917393:DNB917404 DWW917393:DWX917404 EGS917393:EGT917404 EQO917393:EQP917404 FAK917393:FAL917404 FKG917393:FKH917404 FUC917393:FUD917404 GDY917393:GDZ917404 GNU917393:GNV917404 GXQ917393:GXR917404 HHM917393:HHN917404 HRI917393:HRJ917404 IBE917393:IBF917404 ILA917393:ILB917404 IUW917393:IUX917404 JES917393:JET917404 JOO917393:JOP917404 JYK917393:JYL917404 KIG917393:KIH917404 KSC917393:KSD917404 LBY917393:LBZ917404 LLU917393:LLV917404 LVQ917393:LVR917404 MFM917393:MFN917404 MPI917393:MPJ917404 MZE917393:MZF917404 NJA917393:NJB917404 NSW917393:NSX917404 OCS917393:OCT917404 OMO917393:OMP917404 OWK917393:OWL917404 PGG917393:PGH917404 PQC917393:PQD917404 PZY917393:PZZ917404 QJU917393:QJV917404 QTQ917393:QTR917404 RDM917393:RDN917404 RNI917393:RNJ917404 RXE917393:RXF917404 SHA917393:SHB917404 SQW917393:SQX917404 TAS917393:TAT917404 TKO917393:TKP917404 TUK917393:TUL917404 UEG917393:UEH917404 UOC917393:UOD917404 UXY917393:UXZ917404 VHU917393:VHV917404 VRQ917393:VRR917404 WBM917393:WBN917404 WLI917393:WLJ917404 WVE917393:WVF917404 IS982929:IT982940 SO982929:SP982940 ACK982929:ACL982940 AMG982929:AMH982940 AWC982929:AWD982940 BFY982929:BFZ982940 BPU982929:BPV982940 BZQ982929:BZR982940 CJM982929:CJN982940 CTI982929:CTJ982940 DDE982929:DDF982940 DNA982929:DNB982940 DWW982929:DWX982940 EGS982929:EGT982940 EQO982929:EQP982940 FAK982929:FAL982940 FKG982929:FKH982940 FUC982929:FUD982940 GDY982929:GDZ982940 GNU982929:GNV982940 GXQ982929:GXR982940 HHM982929:HHN982940 HRI982929:HRJ982940 IBE982929:IBF982940 ILA982929:ILB982940 IUW982929:IUX982940 JES982929:JET982940 JOO982929:JOP982940 JYK982929:JYL982940 KIG982929:KIH982940 KSC982929:KSD982940 LBY982929:LBZ982940 LLU982929:LLV982940 LVQ982929:LVR982940 MFM982929:MFN982940 MPI982929:MPJ982940 MZE982929:MZF982940 NJA982929:NJB982940 NSW982929:NSX982940 OCS982929:OCT982940 OMO982929:OMP982940 OWK982929:OWL982940 PGG982929:PGH982940 PQC982929:PQD982940 PZY982929:PZZ982940 QJU982929:QJV982940 QTQ982929:QTR982940 RDM982929:RDN982940 RNI982929:RNJ982940 RXE982929:RXF982940 SHA982929:SHB982940 SQW982929:SQX982940 TAS982929:TAT982940 TKO982929:TKP982940 TUK982929:TUL982940 UEG982929:UEH982940 UOC982929:UOD982940 UXY982929:UXZ982940 VHU982929:VHV982940 VRQ982929:VRR982940 WBM982929:WBN982940 WLI982929:WLJ982940 WVE982929:WVF982940 IS65439:IT65440 SO65439:SP65440 ACK65439:ACL65440 AMG65439:AMH65440 AWC65439:AWD65440 BFY65439:BFZ65440 BPU65439:BPV65440 BZQ65439:BZR65440 CJM65439:CJN65440 CTI65439:CTJ65440 DDE65439:DDF65440 DNA65439:DNB65440 DWW65439:DWX65440 EGS65439:EGT65440 EQO65439:EQP65440 FAK65439:FAL65440 FKG65439:FKH65440 FUC65439:FUD65440 GDY65439:GDZ65440 GNU65439:GNV65440 GXQ65439:GXR65440 HHM65439:HHN65440 HRI65439:HRJ65440 IBE65439:IBF65440 ILA65439:ILB65440 IUW65439:IUX65440 JES65439:JET65440 JOO65439:JOP65440 JYK65439:JYL65440 KIG65439:KIH65440 KSC65439:KSD65440 LBY65439:LBZ65440 LLU65439:LLV65440 LVQ65439:LVR65440 MFM65439:MFN65440 MPI65439:MPJ65440 MZE65439:MZF65440 NJA65439:NJB65440 NSW65439:NSX65440 OCS65439:OCT65440 OMO65439:OMP65440 OWK65439:OWL65440 PGG65439:PGH65440 PQC65439:PQD65440 PZY65439:PZZ65440 QJU65439:QJV65440 QTQ65439:QTR65440 RDM65439:RDN65440 RNI65439:RNJ65440 RXE65439:RXF65440 SHA65439:SHB65440 SQW65439:SQX65440 TAS65439:TAT65440 TKO65439:TKP65440 TUK65439:TUL65440 UEG65439:UEH65440 UOC65439:UOD65440 UXY65439:UXZ65440 VHU65439:VHV65440 VRQ65439:VRR65440 WBM65439:WBN65440 WLI65439:WLJ65440 WVE65439:WVF65440 IS130975:IT130976 SO130975:SP130976 ACK130975:ACL130976 AMG130975:AMH130976 AWC130975:AWD130976 BFY130975:BFZ130976 BPU130975:BPV130976 BZQ130975:BZR130976 CJM130975:CJN130976 CTI130975:CTJ130976 DDE130975:DDF130976 DNA130975:DNB130976 DWW130975:DWX130976 EGS130975:EGT130976 EQO130975:EQP130976 FAK130975:FAL130976 FKG130975:FKH130976 FUC130975:FUD130976 GDY130975:GDZ130976 GNU130975:GNV130976 GXQ130975:GXR130976 HHM130975:HHN130976 HRI130975:HRJ130976 IBE130975:IBF130976 ILA130975:ILB130976 IUW130975:IUX130976 JES130975:JET130976 JOO130975:JOP130976 JYK130975:JYL130976 KIG130975:KIH130976 KSC130975:KSD130976 LBY130975:LBZ130976 LLU130975:LLV130976 LVQ130975:LVR130976 MFM130975:MFN130976 MPI130975:MPJ130976 MZE130975:MZF130976 NJA130975:NJB130976 NSW130975:NSX130976 OCS130975:OCT130976 OMO130975:OMP130976 OWK130975:OWL130976 PGG130975:PGH130976 PQC130975:PQD130976 PZY130975:PZZ130976 QJU130975:QJV130976 QTQ130975:QTR130976 RDM130975:RDN130976 RNI130975:RNJ130976 RXE130975:RXF130976 SHA130975:SHB130976 SQW130975:SQX130976 TAS130975:TAT130976 TKO130975:TKP130976 TUK130975:TUL130976 UEG130975:UEH130976 UOC130975:UOD130976 UXY130975:UXZ130976 VHU130975:VHV130976 VRQ130975:VRR130976 WBM130975:WBN130976 WLI130975:WLJ130976 WVE130975:WVF130976 IS196511:IT196512 SO196511:SP196512 ACK196511:ACL196512 AMG196511:AMH196512 AWC196511:AWD196512 BFY196511:BFZ196512 BPU196511:BPV196512 BZQ196511:BZR196512 CJM196511:CJN196512 CTI196511:CTJ196512 DDE196511:DDF196512 DNA196511:DNB196512 DWW196511:DWX196512 EGS196511:EGT196512 EQO196511:EQP196512 FAK196511:FAL196512 FKG196511:FKH196512 FUC196511:FUD196512 GDY196511:GDZ196512 GNU196511:GNV196512 GXQ196511:GXR196512 HHM196511:HHN196512 HRI196511:HRJ196512 IBE196511:IBF196512 ILA196511:ILB196512 IUW196511:IUX196512 JES196511:JET196512 JOO196511:JOP196512 JYK196511:JYL196512 KIG196511:KIH196512 KSC196511:KSD196512 LBY196511:LBZ196512 LLU196511:LLV196512 LVQ196511:LVR196512 MFM196511:MFN196512 MPI196511:MPJ196512 MZE196511:MZF196512 NJA196511:NJB196512 NSW196511:NSX196512 OCS196511:OCT196512 OMO196511:OMP196512 OWK196511:OWL196512 PGG196511:PGH196512 PQC196511:PQD196512 PZY196511:PZZ196512 QJU196511:QJV196512 QTQ196511:QTR196512 RDM196511:RDN196512 RNI196511:RNJ196512 RXE196511:RXF196512 SHA196511:SHB196512 SQW196511:SQX196512 TAS196511:TAT196512 TKO196511:TKP196512 TUK196511:TUL196512 UEG196511:UEH196512 UOC196511:UOD196512 UXY196511:UXZ196512 VHU196511:VHV196512 VRQ196511:VRR196512 WBM196511:WBN196512 WLI196511:WLJ196512 WVE196511:WVF196512 IS262047:IT262048 SO262047:SP262048 ACK262047:ACL262048 AMG262047:AMH262048 AWC262047:AWD262048 BFY262047:BFZ262048 BPU262047:BPV262048 BZQ262047:BZR262048 CJM262047:CJN262048 CTI262047:CTJ262048 DDE262047:DDF262048 DNA262047:DNB262048 DWW262047:DWX262048 EGS262047:EGT262048 EQO262047:EQP262048 FAK262047:FAL262048 FKG262047:FKH262048 FUC262047:FUD262048 GDY262047:GDZ262048 GNU262047:GNV262048 GXQ262047:GXR262048 HHM262047:HHN262048 HRI262047:HRJ262048 IBE262047:IBF262048 ILA262047:ILB262048 IUW262047:IUX262048 JES262047:JET262048 JOO262047:JOP262048 JYK262047:JYL262048 KIG262047:KIH262048 KSC262047:KSD262048 LBY262047:LBZ262048 LLU262047:LLV262048 LVQ262047:LVR262048 MFM262047:MFN262048 MPI262047:MPJ262048 MZE262047:MZF262048 NJA262047:NJB262048 NSW262047:NSX262048 OCS262047:OCT262048 OMO262047:OMP262048 OWK262047:OWL262048 PGG262047:PGH262048 PQC262047:PQD262048 PZY262047:PZZ262048 QJU262047:QJV262048 QTQ262047:QTR262048 RDM262047:RDN262048 RNI262047:RNJ262048 RXE262047:RXF262048 SHA262047:SHB262048 SQW262047:SQX262048 TAS262047:TAT262048 TKO262047:TKP262048 TUK262047:TUL262048 UEG262047:UEH262048 UOC262047:UOD262048 UXY262047:UXZ262048 VHU262047:VHV262048 VRQ262047:VRR262048 WBM262047:WBN262048 WLI262047:WLJ262048 WVE262047:WVF262048 IS327583:IT327584 SO327583:SP327584 ACK327583:ACL327584 AMG327583:AMH327584 AWC327583:AWD327584 BFY327583:BFZ327584 BPU327583:BPV327584 BZQ327583:BZR327584 CJM327583:CJN327584 CTI327583:CTJ327584 DDE327583:DDF327584 DNA327583:DNB327584 DWW327583:DWX327584 EGS327583:EGT327584 EQO327583:EQP327584 FAK327583:FAL327584 FKG327583:FKH327584 FUC327583:FUD327584 GDY327583:GDZ327584 GNU327583:GNV327584 GXQ327583:GXR327584 HHM327583:HHN327584 HRI327583:HRJ327584 IBE327583:IBF327584 ILA327583:ILB327584 IUW327583:IUX327584 JES327583:JET327584 JOO327583:JOP327584 JYK327583:JYL327584 KIG327583:KIH327584 KSC327583:KSD327584 LBY327583:LBZ327584 LLU327583:LLV327584 LVQ327583:LVR327584 MFM327583:MFN327584 MPI327583:MPJ327584 MZE327583:MZF327584 NJA327583:NJB327584 NSW327583:NSX327584 OCS327583:OCT327584 OMO327583:OMP327584 OWK327583:OWL327584 PGG327583:PGH327584 PQC327583:PQD327584 PZY327583:PZZ327584 QJU327583:QJV327584 QTQ327583:QTR327584 RDM327583:RDN327584 RNI327583:RNJ327584 RXE327583:RXF327584 SHA327583:SHB327584 SQW327583:SQX327584 TAS327583:TAT327584 TKO327583:TKP327584 TUK327583:TUL327584 UEG327583:UEH327584 UOC327583:UOD327584 UXY327583:UXZ327584 VHU327583:VHV327584 VRQ327583:VRR327584 WBM327583:WBN327584 WLI327583:WLJ327584 WVE327583:WVF327584 IS393119:IT393120 SO393119:SP393120 ACK393119:ACL393120 AMG393119:AMH393120 AWC393119:AWD393120 BFY393119:BFZ393120 BPU393119:BPV393120 BZQ393119:BZR393120 CJM393119:CJN393120 CTI393119:CTJ393120 DDE393119:DDF393120 DNA393119:DNB393120 DWW393119:DWX393120 EGS393119:EGT393120 EQO393119:EQP393120 FAK393119:FAL393120 FKG393119:FKH393120 FUC393119:FUD393120 GDY393119:GDZ393120 GNU393119:GNV393120 GXQ393119:GXR393120 HHM393119:HHN393120 HRI393119:HRJ393120 IBE393119:IBF393120 ILA393119:ILB393120 IUW393119:IUX393120 JES393119:JET393120 JOO393119:JOP393120 JYK393119:JYL393120 KIG393119:KIH393120 KSC393119:KSD393120 LBY393119:LBZ393120 LLU393119:LLV393120 LVQ393119:LVR393120 MFM393119:MFN393120 MPI393119:MPJ393120 MZE393119:MZF393120 NJA393119:NJB393120 NSW393119:NSX393120 OCS393119:OCT393120 OMO393119:OMP393120 OWK393119:OWL393120 PGG393119:PGH393120 PQC393119:PQD393120 PZY393119:PZZ393120 QJU393119:QJV393120 QTQ393119:QTR393120 RDM393119:RDN393120 RNI393119:RNJ393120 RXE393119:RXF393120 SHA393119:SHB393120 SQW393119:SQX393120 TAS393119:TAT393120 TKO393119:TKP393120 TUK393119:TUL393120 UEG393119:UEH393120 UOC393119:UOD393120 UXY393119:UXZ393120 VHU393119:VHV393120 VRQ393119:VRR393120 WBM393119:WBN393120 WLI393119:WLJ393120 WVE393119:WVF393120 IS458655:IT458656 SO458655:SP458656 ACK458655:ACL458656 AMG458655:AMH458656 AWC458655:AWD458656 BFY458655:BFZ458656 BPU458655:BPV458656 BZQ458655:BZR458656 CJM458655:CJN458656 CTI458655:CTJ458656 DDE458655:DDF458656 DNA458655:DNB458656 DWW458655:DWX458656 EGS458655:EGT458656 EQO458655:EQP458656 FAK458655:FAL458656 FKG458655:FKH458656 FUC458655:FUD458656 GDY458655:GDZ458656 GNU458655:GNV458656 GXQ458655:GXR458656 HHM458655:HHN458656 HRI458655:HRJ458656 IBE458655:IBF458656 ILA458655:ILB458656 IUW458655:IUX458656 JES458655:JET458656 JOO458655:JOP458656 JYK458655:JYL458656 KIG458655:KIH458656 KSC458655:KSD458656 LBY458655:LBZ458656 LLU458655:LLV458656 LVQ458655:LVR458656 MFM458655:MFN458656 MPI458655:MPJ458656 MZE458655:MZF458656 NJA458655:NJB458656 NSW458655:NSX458656 OCS458655:OCT458656 OMO458655:OMP458656 OWK458655:OWL458656 PGG458655:PGH458656 PQC458655:PQD458656 PZY458655:PZZ458656 QJU458655:QJV458656 QTQ458655:QTR458656 RDM458655:RDN458656 RNI458655:RNJ458656 RXE458655:RXF458656 SHA458655:SHB458656 SQW458655:SQX458656 TAS458655:TAT458656 TKO458655:TKP458656 TUK458655:TUL458656 UEG458655:UEH458656 UOC458655:UOD458656 UXY458655:UXZ458656 VHU458655:VHV458656 VRQ458655:VRR458656 WBM458655:WBN458656 WLI458655:WLJ458656 WVE458655:WVF458656 IS524191:IT524192 SO524191:SP524192 ACK524191:ACL524192 AMG524191:AMH524192 AWC524191:AWD524192 BFY524191:BFZ524192 BPU524191:BPV524192 BZQ524191:BZR524192 CJM524191:CJN524192 CTI524191:CTJ524192 DDE524191:DDF524192 DNA524191:DNB524192 DWW524191:DWX524192 EGS524191:EGT524192 EQO524191:EQP524192 FAK524191:FAL524192 FKG524191:FKH524192 FUC524191:FUD524192 GDY524191:GDZ524192 GNU524191:GNV524192 GXQ524191:GXR524192 HHM524191:HHN524192 HRI524191:HRJ524192 IBE524191:IBF524192 ILA524191:ILB524192 IUW524191:IUX524192 JES524191:JET524192 JOO524191:JOP524192 JYK524191:JYL524192 KIG524191:KIH524192 KSC524191:KSD524192 LBY524191:LBZ524192 LLU524191:LLV524192 LVQ524191:LVR524192 MFM524191:MFN524192 MPI524191:MPJ524192 MZE524191:MZF524192 NJA524191:NJB524192 NSW524191:NSX524192 OCS524191:OCT524192 OMO524191:OMP524192 OWK524191:OWL524192 PGG524191:PGH524192 PQC524191:PQD524192 PZY524191:PZZ524192 QJU524191:QJV524192 QTQ524191:QTR524192 RDM524191:RDN524192 RNI524191:RNJ524192 RXE524191:RXF524192 SHA524191:SHB524192 SQW524191:SQX524192 TAS524191:TAT524192 TKO524191:TKP524192 TUK524191:TUL524192 UEG524191:UEH524192 UOC524191:UOD524192 UXY524191:UXZ524192 VHU524191:VHV524192 VRQ524191:VRR524192 WBM524191:WBN524192 WLI524191:WLJ524192 WVE524191:WVF524192 IS589727:IT589728 SO589727:SP589728 ACK589727:ACL589728 AMG589727:AMH589728 AWC589727:AWD589728 BFY589727:BFZ589728 BPU589727:BPV589728 BZQ589727:BZR589728 CJM589727:CJN589728 CTI589727:CTJ589728 DDE589727:DDF589728 DNA589727:DNB589728 DWW589727:DWX589728 EGS589727:EGT589728 EQO589727:EQP589728 FAK589727:FAL589728 FKG589727:FKH589728 FUC589727:FUD589728 GDY589727:GDZ589728 GNU589727:GNV589728 GXQ589727:GXR589728 HHM589727:HHN589728 HRI589727:HRJ589728 IBE589727:IBF589728 ILA589727:ILB589728 IUW589727:IUX589728 JES589727:JET589728 JOO589727:JOP589728 JYK589727:JYL589728 KIG589727:KIH589728 KSC589727:KSD589728 LBY589727:LBZ589728 LLU589727:LLV589728 LVQ589727:LVR589728 MFM589727:MFN589728 MPI589727:MPJ589728 MZE589727:MZF589728 NJA589727:NJB589728 NSW589727:NSX589728 OCS589727:OCT589728 OMO589727:OMP589728 OWK589727:OWL589728 PGG589727:PGH589728 PQC589727:PQD589728 PZY589727:PZZ589728 QJU589727:QJV589728 QTQ589727:QTR589728 RDM589727:RDN589728 RNI589727:RNJ589728 RXE589727:RXF589728 SHA589727:SHB589728 SQW589727:SQX589728 TAS589727:TAT589728 TKO589727:TKP589728 TUK589727:TUL589728 UEG589727:UEH589728 UOC589727:UOD589728 UXY589727:UXZ589728 VHU589727:VHV589728 VRQ589727:VRR589728 WBM589727:WBN589728 WLI589727:WLJ589728 WVE589727:WVF589728 IS655263:IT655264 SO655263:SP655264 ACK655263:ACL655264 AMG655263:AMH655264 AWC655263:AWD655264 BFY655263:BFZ655264 BPU655263:BPV655264 BZQ655263:BZR655264 CJM655263:CJN655264 CTI655263:CTJ655264 DDE655263:DDF655264 DNA655263:DNB655264 DWW655263:DWX655264 EGS655263:EGT655264 EQO655263:EQP655264 FAK655263:FAL655264 FKG655263:FKH655264 FUC655263:FUD655264 GDY655263:GDZ655264 GNU655263:GNV655264 GXQ655263:GXR655264 HHM655263:HHN655264 HRI655263:HRJ655264 IBE655263:IBF655264 ILA655263:ILB655264 IUW655263:IUX655264 JES655263:JET655264 JOO655263:JOP655264 JYK655263:JYL655264 KIG655263:KIH655264 KSC655263:KSD655264 LBY655263:LBZ655264 LLU655263:LLV655264 LVQ655263:LVR655264 MFM655263:MFN655264 MPI655263:MPJ655264 MZE655263:MZF655264 NJA655263:NJB655264 NSW655263:NSX655264 OCS655263:OCT655264 OMO655263:OMP655264 OWK655263:OWL655264 PGG655263:PGH655264 PQC655263:PQD655264 PZY655263:PZZ655264 QJU655263:QJV655264 QTQ655263:QTR655264 RDM655263:RDN655264 RNI655263:RNJ655264 RXE655263:RXF655264 SHA655263:SHB655264 SQW655263:SQX655264 TAS655263:TAT655264 TKO655263:TKP655264 TUK655263:TUL655264 UEG655263:UEH655264 UOC655263:UOD655264 UXY655263:UXZ655264 VHU655263:VHV655264 VRQ655263:VRR655264 WBM655263:WBN655264 WLI655263:WLJ655264 WVE655263:WVF655264 IS720799:IT720800 SO720799:SP720800 ACK720799:ACL720800 AMG720799:AMH720800 AWC720799:AWD720800 BFY720799:BFZ720800 BPU720799:BPV720800 BZQ720799:BZR720800 CJM720799:CJN720800 CTI720799:CTJ720800 DDE720799:DDF720800 DNA720799:DNB720800 DWW720799:DWX720800 EGS720799:EGT720800 EQO720799:EQP720800 FAK720799:FAL720800 FKG720799:FKH720800 FUC720799:FUD720800 GDY720799:GDZ720800 GNU720799:GNV720800 GXQ720799:GXR720800 HHM720799:HHN720800 HRI720799:HRJ720800 IBE720799:IBF720800 ILA720799:ILB720800 IUW720799:IUX720800 JES720799:JET720800 JOO720799:JOP720800 JYK720799:JYL720800 KIG720799:KIH720800 KSC720799:KSD720800 LBY720799:LBZ720800 LLU720799:LLV720800 LVQ720799:LVR720800 MFM720799:MFN720800 MPI720799:MPJ720800 MZE720799:MZF720800 NJA720799:NJB720800 NSW720799:NSX720800 OCS720799:OCT720800 OMO720799:OMP720800 OWK720799:OWL720800 PGG720799:PGH720800 PQC720799:PQD720800 PZY720799:PZZ720800 QJU720799:QJV720800 QTQ720799:QTR720800 RDM720799:RDN720800 RNI720799:RNJ720800 RXE720799:RXF720800 SHA720799:SHB720800 SQW720799:SQX720800 TAS720799:TAT720800 TKO720799:TKP720800 TUK720799:TUL720800 UEG720799:UEH720800 UOC720799:UOD720800 UXY720799:UXZ720800 VHU720799:VHV720800 VRQ720799:VRR720800 WBM720799:WBN720800 WLI720799:WLJ720800 WVE720799:WVF720800 IS786335:IT786336 SO786335:SP786336 ACK786335:ACL786336 AMG786335:AMH786336 AWC786335:AWD786336 BFY786335:BFZ786336 BPU786335:BPV786336 BZQ786335:BZR786336 CJM786335:CJN786336 CTI786335:CTJ786336 DDE786335:DDF786336 DNA786335:DNB786336 DWW786335:DWX786336 EGS786335:EGT786336 EQO786335:EQP786336 FAK786335:FAL786336 FKG786335:FKH786336 FUC786335:FUD786336 GDY786335:GDZ786336 GNU786335:GNV786336 GXQ786335:GXR786336 HHM786335:HHN786336 HRI786335:HRJ786336 IBE786335:IBF786336 ILA786335:ILB786336 IUW786335:IUX786336 JES786335:JET786336 JOO786335:JOP786336 JYK786335:JYL786336 KIG786335:KIH786336 KSC786335:KSD786336 LBY786335:LBZ786336 LLU786335:LLV786336 LVQ786335:LVR786336 MFM786335:MFN786336 MPI786335:MPJ786336 MZE786335:MZF786336 NJA786335:NJB786336 NSW786335:NSX786336 OCS786335:OCT786336 OMO786335:OMP786336 OWK786335:OWL786336 PGG786335:PGH786336 PQC786335:PQD786336 PZY786335:PZZ786336 QJU786335:QJV786336 QTQ786335:QTR786336 RDM786335:RDN786336 RNI786335:RNJ786336 RXE786335:RXF786336 SHA786335:SHB786336 SQW786335:SQX786336 TAS786335:TAT786336 TKO786335:TKP786336 TUK786335:TUL786336 UEG786335:UEH786336 UOC786335:UOD786336 UXY786335:UXZ786336 VHU786335:VHV786336 VRQ786335:VRR786336 WBM786335:WBN786336 WLI786335:WLJ786336 WVE786335:WVF786336 IS851871:IT851872 SO851871:SP851872 ACK851871:ACL851872 AMG851871:AMH851872 AWC851871:AWD851872 BFY851871:BFZ851872 BPU851871:BPV851872 BZQ851871:BZR851872 CJM851871:CJN851872 CTI851871:CTJ851872 DDE851871:DDF851872 DNA851871:DNB851872 DWW851871:DWX851872 EGS851871:EGT851872 EQO851871:EQP851872 FAK851871:FAL851872 FKG851871:FKH851872 FUC851871:FUD851872 GDY851871:GDZ851872 GNU851871:GNV851872 GXQ851871:GXR851872 HHM851871:HHN851872 HRI851871:HRJ851872 IBE851871:IBF851872 ILA851871:ILB851872 IUW851871:IUX851872 JES851871:JET851872 JOO851871:JOP851872 JYK851871:JYL851872 KIG851871:KIH851872 KSC851871:KSD851872 LBY851871:LBZ851872 LLU851871:LLV851872 LVQ851871:LVR851872 MFM851871:MFN851872 MPI851871:MPJ851872 MZE851871:MZF851872 NJA851871:NJB851872 NSW851871:NSX851872 OCS851871:OCT851872 OMO851871:OMP851872 OWK851871:OWL851872 PGG851871:PGH851872 PQC851871:PQD851872 PZY851871:PZZ851872 QJU851871:QJV851872 QTQ851871:QTR851872 RDM851871:RDN851872 RNI851871:RNJ851872 RXE851871:RXF851872 SHA851871:SHB851872 SQW851871:SQX851872 TAS851871:TAT851872 TKO851871:TKP851872 TUK851871:TUL851872 UEG851871:UEH851872 UOC851871:UOD851872 UXY851871:UXZ851872 VHU851871:VHV851872 VRQ851871:VRR851872 WBM851871:WBN851872 WLI851871:WLJ851872 WVE851871:WVF851872 IS917407:IT917408 SO917407:SP917408 ACK917407:ACL917408 AMG917407:AMH917408 AWC917407:AWD917408 BFY917407:BFZ917408 BPU917407:BPV917408 BZQ917407:BZR917408 CJM917407:CJN917408 CTI917407:CTJ917408 DDE917407:DDF917408 DNA917407:DNB917408 DWW917407:DWX917408 EGS917407:EGT917408 EQO917407:EQP917408 FAK917407:FAL917408 FKG917407:FKH917408 FUC917407:FUD917408 GDY917407:GDZ917408 GNU917407:GNV917408 GXQ917407:GXR917408 HHM917407:HHN917408 HRI917407:HRJ917408 IBE917407:IBF917408 ILA917407:ILB917408 IUW917407:IUX917408 JES917407:JET917408 JOO917407:JOP917408 JYK917407:JYL917408 KIG917407:KIH917408 KSC917407:KSD917408 LBY917407:LBZ917408 LLU917407:LLV917408 LVQ917407:LVR917408 MFM917407:MFN917408 MPI917407:MPJ917408 MZE917407:MZF917408 NJA917407:NJB917408 NSW917407:NSX917408 OCS917407:OCT917408 OMO917407:OMP917408 OWK917407:OWL917408 PGG917407:PGH917408 PQC917407:PQD917408 PZY917407:PZZ917408 QJU917407:QJV917408 QTQ917407:QTR917408 RDM917407:RDN917408 RNI917407:RNJ917408 RXE917407:RXF917408 SHA917407:SHB917408 SQW917407:SQX917408 TAS917407:TAT917408 TKO917407:TKP917408 TUK917407:TUL917408 UEG917407:UEH917408 UOC917407:UOD917408 UXY917407:UXZ917408 VHU917407:VHV917408 VRQ917407:VRR917408 WBM917407:WBN917408 WLI917407:WLJ917408 WVE917407:WVF917408 IS982943:IT982944 SO982943:SP982944 ACK982943:ACL982944 AMG982943:AMH982944 AWC982943:AWD982944 BFY982943:BFZ982944 BPU982943:BPV982944 BZQ982943:BZR982944 CJM982943:CJN982944 CTI982943:CTJ982944 DDE982943:DDF982944 DNA982943:DNB982944 DWW982943:DWX982944 EGS982943:EGT982944 EQO982943:EQP982944 FAK982943:FAL982944 FKG982943:FKH982944 FUC982943:FUD982944 GDY982943:GDZ982944 GNU982943:GNV982944 GXQ982943:GXR982944 HHM982943:HHN982944 HRI982943:HRJ982944 IBE982943:IBF982944 ILA982943:ILB982944 IUW982943:IUX982944 JES982943:JET982944 JOO982943:JOP982944 JYK982943:JYL982944 KIG982943:KIH982944 KSC982943:KSD982944 LBY982943:LBZ982944 LLU982943:LLV982944 LVQ982943:LVR982944 MFM982943:MFN982944 MPI982943:MPJ982944 MZE982943:MZF982944 NJA982943:NJB982944 NSW982943:NSX982944 OCS982943:OCT982944 OMO982943:OMP982944 OWK982943:OWL982944 PGG982943:PGH982944 PQC982943:PQD982944 PZY982943:PZZ982944 QJU982943:QJV982944 QTQ982943:QTR982944 RDM982943:RDN982944 RNI982943:RNJ982944 RXE982943:RXF982944 SHA982943:SHB982944 SQW982943:SQX982944 TAS982943:TAT982944 TKO982943:TKP982944 TUK982943:TUL982944 UEG982943:UEH982944 UOC982943:UOD982944 UXY982943:UXZ982944 VHU982943:VHV982944 VRQ982943:VRR982944 WBM982943:WBN982944 WLI982943:WLJ982944 WVE982943:WVF982944 IS65422:IT65423 SO65422:SP65423 ACK65422:ACL65423 AMG65422:AMH65423 AWC65422:AWD65423 BFY65422:BFZ65423 BPU65422:BPV65423 BZQ65422:BZR65423 CJM65422:CJN65423 CTI65422:CTJ65423 DDE65422:DDF65423 DNA65422:DNB65423 DWW65422:DWX65423 EGS65422:EGT65423 EQO65422:EQP65423 FAK65422:FAL65423 FKG65422:FKH65423 FUC65422:FUD65423 GDY65422:GDZ65423 GNU65422:GNV65423 GXQ65422:GXR65423 HHM65422:HHN65423 HRI65422:HRJ65423 IBE65422:IBF65423 ILA65422:ILB65423 IUW65422:IUX65423 JES65422:JET65423 JOO65422:JOP65423 JYK65422:JYL65423 KIG65422:KIH65423 KSC65422:KSD65423 LBY65422:LBZ65423 LLU65422:LLV65423 LVQ65422:LVR65423 MFM65422:MFN65423 MPI65422:MPJ65423 MZE65422:MZF65423 NJA65422:NJB65423 NSW65422:NSX65423 OCS65422:OCT65423 OMO65422:OMP65423 OWK65422:OWL65423 PGG65422:PGH65423 PQC65422:PQD65423 PZY65422:PZZ65423 QJU65422:QJV65423 QTQ65422:QTR65423 RDM65422:RDN65423 RNI65422:RNJ65423 RXE65422:RXF65423 SHA65422:SHB65423 SQW65422:SQX65423 TAS65422:TAT65423 TKO65422:TKP65423 TUK65422:TUL65423 UEG65422:UEH65423 UOC65422:UOD65423 UXY65422:UXZ65423 VHU65422:VHV65423 VRQ65422:VRR65423 WBM65422:WBN65423 WLI65422:WLJ65423 WVE65422:WVF65423 IS130958:IT130959 SO130958:SP130959 ACK130958:ACL130959 AMG130958:AMH130959 AWC130958:AWD130959 BFY130958:BFZ130959 BPU130958:BPV130959 BZQ130958:BZR130959 CJM130958:CJN130959 CTI130958:CTJ130959 DDE130958:DDF130959 DNA130958:DNB130959 DWW130958:DWX130959 EGS130958:EGT130959 EQO130958:EQP130959 FAK130958:FAL130959 FKG130958:FKH130959 FUC130958:FUD130959 GDY130958:GDZ130959 GNU130958:GNV130959 GXQ130958:GXR130959 HHM130958:HHN130959 HRI130958:HRJ130959 IBE130958:IBF130959 ILA130958:ILB130959 IUW130958:IUX130959 JES130958:JET130959 JOO130958:JOP130959 JYK130958:JYL130959 KIG130958:KIH130959 KSC130958:KSD130959 LBY130958:LBZ130959 LLU130958:LLV130959 LVQ130958:LVR130959 MFM130958:MFN130959 MPI130958:MPJ130959 MZE130958:MZF130959 NJA130958:NJB130959 NSW130958:NSX130959 OCS130958:OCT130959 OMO130958:OMP130959 OWK130958:OWL130959 PGG130958:PGH130959 PQC130958:PQD130959 PZY130958:PZZ130959 QJU130958:QJV130959 QTQ130958:QTR130959 RDM130958:RDN130959 RNI130958:RNJ130959 RXE130958:RXF130959 SHA130958:SHB130959 SQW130958:SQX130959 TAS130958:TAT130959 TKO130958:TKP130959 TUK130958:TUL130959 UEG130958:UEH130959 UOC130958:UOD130959 UXY130958:UXZ130959 VHU130958:VHV130959 VRQ130958:VRR130959 WBM130958:WBN130959 WLI130958:WLJ130959 WVE130958:WVF130959 IS196494:IT196495 SO196494:SP196495 ACK196494:ACL196495 AMG196494:AMH196495 AWC196494:AWD196495 BFY196494:BFZ196495 BPU196494:BPV196495 BZQ196494:BZR196495 CJM196494:CJN196495 CTI196494:CTJ196495 DDE196494:DDF196495 DNA196494:DNB196495 DWW196494:DWX196495 EGS196494:EGT196495 EQO196494:EQP196495 FAK196494:FAL196495 FKG196494:FKH196495 FUC196494:FUD196495 GDY196494:GDZ196495 GNU196494:GNV196495 GXQ196494:GXR196495 HHM196494:HHN196495 HRI196494:HRJ196495 IBE196494:IBF196495 ILA196494:ILB196495 IUW196494:IUX196495 JES196494:JET196495 JOO196494:JOP196495 JYK196494:JYL196495 KIG196494:KIH196495 KSC196494:KSD196495 LBY196494:LBZ196495 LLU196494:LLV196495 LVQ196494:LVR196495 MFM196494:MFN196495 MPI196494:MPJ196495 MZE196494:MZF196495 NJA196494:NJB196495 NSW196494:NSX196495 OCS196494:OCT196495 OMO196494:OMP196495 OWK196494:OWL196495 PGG196494:PGH196495 PQC196494:PQD196495 PZY196494:PZZ196495 QJU196494:QJV196495 QTQ196494:QTR196495 RDM196494:RDN196495 RNI196494:RNJ196495 RXE196494:RXF196495 SHA196494:SHB196495 SQW196494:SQX196495 TAS196494:TAT196495 TKO196494:TKP196495 TUK196494:TUL196495 UEG196494:UEH196495 UOC196494:UOD196495 UXY196494:UXZ196495 VHU196494:VHV196495 VRQ196494:VRR196495 WBM196494:WBN196495 WLI196494:WLJ196495 WVE196494:WVF196495 IS262030:IT262031 SO262030:SP262031 ACK262030:ACL262031 AMG262030:AMH262031 AWC262030:AWD262031 BFY262030:BFZ262031 BPU262030:BPV262031 BZQ262030:BZR262031 CJM262030:CJN262031 CTI262030:CTJ262031 DDE262030:DDF262031 DNA262030:DNB262031 DWW262030:DWX262031 EGS262030:EGT262031 EQO262030:EQP262031 FAK262030:FAL262031 FKG262030:FKH262031 FUC262030:FUD262031 GDY262030:GDZ262031 GNU262030:GNV262031 GXQ262030:GXR262031 HHM262030:HHN262031 HRI262030:HRJ262031 IBE262030:IBF262031 ILA262030:ILB262031 IUW262030:IUX262031 JES262030:JET262031 JOO262030:JOP262031 JYK262030:JYL262031 KIG262030:KIH262031 KSC262030:KSD262031 LBY262030:LBZ262031 LLU262030:LLV262031 LVQ262030:LVR262031 MFM262030:MFN262031 MPI262030:MPJ262031 MZE262030:MZF262031 NJA262030:NJB262031 NSW262030:NSX262031 OCS262030:OCT262031 OMO262030:OMP262031 OWK262030:OWL262031 PGG262030:PGH262031 PQC262030:PQD262031 PZY262030:PZZ262031 QJU262030:QJV262031 QTQ262030:QTR262031 RDM262030:RDN262031 RNI262030:RNJ262031 RXE262030:RXF262031 SHA262030:SHB262031 SQW262030:SQX262031 TAS262030:TAT262031 TKO262030:TKP262031 TUK262030:TUL262031 UEG262030:UEH262031 UOC262030:UOD262031 UXY262030:UXZ262031 VHU262030:VHV262031 VRQ262030:VRR262031 WBM262030:WBN262031 WLI262030:WLJ262031 WVE262030:WVF262031 IS327566:IT327567 SO327566:SP327567 ACK327566:ACL327567 AMG327566:AMH327567 AWC327566:AWD327567 BFY327566:BFZ327567 BPU327566:BPV327567 BZQ327566:BZR327567 CJM327566:CJN327567 CTI327566:CTJ327567 DDE327566:DDF327567 DNA327566:DNB327567 DWW327566:DWX327567 EGS327566:EGT327567 EQO327566:EQP327567 FAK327566:FAL327567 FKG327566:FKH327567 FUC327566:FUD327567 GDY327566:GDZ327567 GNU327566:GNV327567 GXQ327566:GXR327567 HHM327566:HHN327567 HRI327566:HRJ327567 IBE327566:IBF327567 ILA327566:ILB327567 IUW327566:IUX327567 JES327566:JET327567 JOO327566:JOP327567 JYK327566:JYL327567 KIG327566:KIH327567 KSC327566:KSD327567 LBY327566:LBZ327567 LLU327566:LLV327567 LVQ327566:LVR327567 MFM327566:MFN327567 MPI327566:MPJ327567 MZE327566:MZF327567 NJA327566:NJB327567 NSW327566:NSX327567 OCS327566:OCT327567 OMO327566:OMP327567 OWK327566:OWL327567 PGG327566:PGH327567 PQC327566:PQD327567 PZY327566:PZZ327567 QJU327566:QJV327567 QTQ327566:QTR327567 RDM327566:RDN327567 RNI327566:RNJ327567 RXE327566:RXF327567 SHA327566:SHB327567 SQW327566:SQX327567 TAS327566:TAT327567 TKO327566:TKP327567 TUK327566:TUL327567 UEG327566:UEH327567 UOC327566:UOD327567 UXY327566:UXZ327567 VHU327566:VHV327567 VRQ327566:VRR327567 WBM327566:WBN327567 WLI327566:WLJ327567 WVE327566:WVF327567 IS393102:IT393103 SO393102:SP393103 ACK393102:ACL393103 AMG393102:AMH393103 AWC393102:AWD393103 BFY393102:BFZ393103 BPU393102:BPV393103 BZQ393102:BZR393103 CJM393102:CJN393103 CTI393102:CTJ393103 DDE393102:DDF393103 DNA393102:DNB393103 DWW393102:DWX393103 EGS393102:EGT393103 EQO393102:EQP393103 FAK393102:FAL393103 FKG393102:FKH393103 FUC393102:FUD393103 GDY393102:GDZ393103 GNU393102:GNV393103 GXQ393102:GXR393103 HHM393102:HHN393103 HRI393102:HRJ393103 IBE393102:IBF393103 ILA393102:ILB393103 IUW393102:IUX393103 JES393102:JET393103 JOO393102:JOP393103 JYK393102:JYL393103 KIG393102:KIH393103 KSC393102:KSD393103 LBY393102:LBZ393103 LLU393102:LLV393103 LVQ393102:LVR393103 MFM393102:MFN393103 MPI393102:MPJ393103 MZE393102:MZF393103 NJA393102:NJB393103 NSW393102:NSX393103 OCS393102:OCT393103 OMO393102:OMP393103 OWK393102:OWL393103 PGG393102:PGH393103 PQC393102:PQD393103 PZY393102:PZZ393103 QJU393102:QJV393103 QTQ393102:QTR393103 RDM393102:RDN393103 RNI393102:RNJ393103 RXE393102:RXF393103 SHA393102:SHB393103 SQW393102:SQX393103 TAS393102:TAT393103 TKO393102:TKP393103 TUK393102:TUL393103 UEG393102:UEH393103 UOC393102:UOD393103 UXY393102:UXZ393103 VHU393102:VHV393103 VRQ393102:VRR393103 WBM393102:WBN393103 WLI393102:WLJ393103 WVE393102:WVF393103 IS458638:IT458639 SO458638:SP458639 ACK458638:ACL458639 AMG458638:AMH458639 AWC458638:AWD458639 BFY458638:BFZ458639 BPU458638:BPV458639 BZQ458638:BZR458639 CJM458638:CJN458639 CTI458638:CTJ458639 DDE458638:DDF458639 DNA458638:DNB458639 DWW458638:DWX458639 EGS458638:EGT458639 EQO458638:EQP458639 FAK458638:FAL458639 FKG458638:FKH458639 FUC458638:FUD458639 GDY458638:GDZ458639 GNU458638:GNV458639 GXQ458638:GXR458639 HHM458638:HHN458639 HRI458638:HRJ458639 IBE458638:IBF458639 ILA458638:ILB458639 IUW458638:IUX458639 JES458638:JET458639 JOO458638:JOP458639 JYK458638:JYL458639 KIG458638:KIH458639 KSC458638:KSD458639 LBY458638:LBZ458639 LLU458638:LLV458639 LVQ458638:LVR458639 MFM458638:MFN458639 MPI458638:MPJ458639 MZE458638:MZF458639 NJA458638:NJB458639 NSW458638:NSX458639 OCS458638:OCT458639 OMO458638:OMP458639 OWK458638:OWL458639 PGG458638:PGH458639 PQC458638:PQD458639 PZY458638:PZZ458639 QJU458638:QJV458639 QTQ458638:QTR458639 RDM458638:RDN458639 RNI458638:RNJ458639 RXE458638:RXF458639 SHA458638:SHB458639 SQW458638:SQX458639 TAS458638:TAT458639 TKO458638:TKP458639 TUK458638:TUL458639 UEG458638:UEH458639 UOC458638:UOD458639 UXY458638:UXZ458639 VHU458638:VHV458639 VRQ458638:VRR458639 WBM458638:WBN458639 WLI458638:WLJ458639 WVE458638:WVF458639 IS524174:IT524175 SO524174:SP524175 ACK524174:ACL524175 AMG524174:AMH524175 AWC524174:AWD524175 BFY524174:BFZ524175 BPU524174:BPV524175 BZQ524174:BZR524175 CJM524174:CJN524175 CTI524174:CTJ524175 DDE524174:DDF524175 DNA524174:DNB524175 DWW524174:DWX524175 EGS524174:EGT524175 EQO524174:EQP524175 FAK524174:FAL524175 FKG524174:FKH524175 FUC524174:FUD524175 GDY524174:GDZ524175 GNU524174:GNV524175 GXQ524174:GXR524175 HHM524174:HHN524175 HRI524174:HRJ524175 IBE524174:IBF524175 ILA524174:ILB524175 IUW524174:IUX524175 JES524174:JET524175 JOO524174:JOP524175 JYK524174:JYL524175 KIG524174:KIH524175 KSC524174:KSD524175 LBY524174:LBZ524175 LLU524174:LLV524175 LVQ524174:LVR524175 MFM524174:MFN524175 MPI524174:MPJ524175 MZE524174:MZF524175 NJA524174:NJB524175 NSW524174:NSX524175 OCS524174:OCT524175 OMO524174:OMP524175 OWK524174:OWL524175 PGG524174:PGH524175 PQC524174:PQD524175 PZY524174:PZZ524175 QJU524174:QJV524175 QTQ524174:QTR524175 RDM524174:RDN524175 RNI524174:RNJ524175 RXE524174:RXF524175 SHA524174:SHB524175 SQW524174:SQX524175 TAS524174:TAT524175 TKO524174:TKP524175 TUK524174:TUL524175 UEG524174:UEH524175 UOC524174:UOD524175 UXY524174:UXZ524175 VHU524174:VHV524175 VRQ524174:VRR524175 WBM524174:WBN524175 WLI524174:WLJ524175 WVE524174:WVF524175 IS589710:IT589711 SO589710:SP589711 ACK589710:ACL589711 AMG589710:AMH589711 AWC589710:AWD589711 BFY589710:BFZ589711 BPU589710:BPV589711 BZQ589710:BZR589711 CJM589710:CJN589711 CTI589710:CTJ589711 DDE589710:DDF589711 DNA589710:DNB589711 DWW589710:DWX589711 EGS589710:EGT589711 EQO589710:EQP589711 FAK589710:FAL589711 FKG589710:FKH589711 FUC589710:FUD589711 GDY589710:GDZ589711 GNU589710:GNV589711 GXQ589710:GXR589711 HHM589710:HHN589711 HRI589710:HRJ589711 IBE589710:IBF589711 ILA589710:ILB589711 IUW589710:IUX589711 JES589710:JET589711 JOO589710:JOP589711 JYK589710:JYL589711 KIG589710:KIH589711 KSC589710:KSD589711 LBY589710:LBZ589711 LLU589710:LLV589711 LVQ589710:LVR589711 MFM589710:MFN589711 MPI589710:MPJ589711 MZE589710:MZF589711 NJA589710:NJB589711 NSW589710:NSX589711 OCS589710:OCT589711 OMO589710:OMP589711 OWK589710:OWL589711 PGG589710:PGH589711 PQC589710:PQD589711 PZY589710:PZZ589711 QJU589710:QJV589711 QTQ589710:QTR589711 RDM589710:RDN589711 RNI589710:RNJ589711 RXE589710:RXF589711 SHA589710:SHB589711 SQW589710:SQX589711 TAS589710:TAT589711 TKO589710:TKP589711 TUK589710:TUL589711 UEG589710:UEH589711 UOC589710:UOD589711 UXY589710:UXZ589711 VHU589710:VHV589711 VRQ589710:VRR589711 WBM589710:WBN589711 WLI589710:WLJ589711 WVE589710:WVF589711 IS655246:IT655247 SO655246:SP655247 ACK655246:ACL655247 AMG655246:AMH655247 AWC655246:AWD655247 BFY655246:BFZ655247 BPU655246:BPV655247 BZQ655246:BZR655247 CJM655246:CJN655247 CTI655246:CTJ655247 DDE655246:DDF655247 DNA655246:DNB655247 DWW655246:DWX655247 EGS655246:EGT655247 EQO655246:EQP655247 FAK655246:FAL655247 FKG655246:FKH655247 FUC655246:FUD655247 GDY655246:GDZ655247 GNU655246:GNV655247 GXQ655246:GXR655247 HHM655246:HHN655247 HRI655246:HRJ655247 IBE655246:IBF655247 ILA655246:ILB655247 IUW655246:IUX655247 JES655246:JET655247 JOO655246:JOP655247 JYK655246:JYL655247 KIG655246:KIH655247 KSC655246:KSD655247 LBY655246:LBZ655247 LLU655246:LLV655247 LVQ655246:LVR655247 MFM655246:MFN655247 MPI655246:MPJ655247 MZE655246:MZF655247 NJA655246:NJB655247 NSW655246:NSX655247 OCS655246:OCT655247 OMO655246:OMP655247 OWK655246:OWL655247 PGG655246:PGH655247 PQC655246:PQD655247 PZY655246:PZZ655247 QJU655246:QJV655247 QTQ655246:QTR655247 RDM655246:RDN655247 RNI655246:RNJ655247 RXE655246:RXF655247 SHA655246:SHB655247 SQW655246:SQX655247 TAS655246:TAT655247 TKO655246:TKP655247 TUK655246:TUL655247 UEG655246:UEH655247 UOC655246:UOD655247 UXY655246:UXZ655247 VHU655246:VHV655247 VRQ655246:VRR655247 WBM655246:WBN655247 WLI655246:WLJ655247 WVE655246:WVF655247 IS720782:IT720783 SO720782:SP720783 ACK720782:ACL720783 AMG720782:AMH720783 AWC720782:AWD720783 BFY720782:BFZ720783 BPU720782:BPV720783 BZQ720782:BZR720783 CJM720782:CJN720783 CTI720782:CTJ720783 DDE720782:DDF720783 DNA720782:DNB720783 DWW720782:DWX720783 EGS720782:EGT720783 EQO720782:EQP720783 FAK720782:FAL720783 FKG720782:FKH720783 FUC720782:FUD720783 GDY720782:GDZ720783 GNU720782:GNV720783 GXQ720782:GXR720783 HHM720782:HHN720783 HRI720782:HRJ720783 IBE720782:IBF720783 ILA720782:ILB720783 IUW720782:IUX720783 JES720782:JET720783 JOO720782:JOP720783 JYK720782:JYL720783 KIG720782:KIH720783 KSC720782:KSD720783 LBY720782:LBZ720783 LLU720782:LLV720783 LVQ720782:LVR720783 MFM720782:MFN720783 MPI720782:MPJ720783 MZE720782:MZF720783 NJA720782:NJB720783 NSW720782:NSX720783 OCS720782:OCT720783 OMO720782:OMP720783 OWK720782:OWL720783 PGG720782:PGH720783 PQC720782:PQD720783 PZY720782:PZZ720783 QJU720782:QJV720783 QTQ720782:QTR720783 RDM720782:RDN720783 RNI720782:RNJ720783 RXE720782:RXF720783 SHA720782:SHB720783 SQW720782:SQX720783 TAS720782:TAT720783 TKO720782:TKP720783 TUK720782:TUL720783 UEG720782:UEH720783 UOC720782:UOD720783 UXY720782:UXZ720783 VHU720782:VHV720783 VRQ720782:VRR720783 WBM720782:WBN720783 WLI720782:WLJ720783 WVE720782:WVF720783 IS786318:IT786319 SO786318:SP786319 ACK786318:ACL786319 AMG786318:AMH786319 AWC786318:AWD786319 BFY786318:BFZ786319 BPU786318:BPV786319 BZQ786318:BZR786319 CJM786318:CJN786319 CTI786318:CTJ786319 DDE786318:DDF786319 DNA786318:DNB786319 DWW786318:DWX786319 EGS786318:EGT786319 EQO786318:EQP786319 FAK786318:FAL786319 FKG786318:FKH786319 FUC786318:FUD786319 GDY786318:GDZ786319 GNU786318:GNV786319 GXQ786318:GXR786319 HHM786318:HHN786319 HRI786318:HRJ786319 IBE786318:IBF786319 ILA786318:ILB786319 IUW786318:IUX786319 JES786318:JET786319 JOO786318:JOP786319 JYK786318:JYL786319 KIG786318:KIH786319 KSC786318:KSD786319 LBY786318:LBZ786319 LLU786318:LLV786319 LVQ786318:LVR786319 MFM786318:MFN786319 MPI786318:MPJ786319 MZE786318:MZF786319 NJA786318:NJB786319 NSW786318:NSX786319 OCS786318:OCT786319 OMO786318:OMP786319 OWK786318:OWL786319 PGG786318:PGH786319 PQC786318:PQD786319 PZY786318:PZZ786319 QJU786318:QJV786319 QTQ786318:QTR786319 RDM786318:RDN786319 RNI786318:RNJ786319 RXE786318:RXF786319 SHA786318:SHB786319 SQW786318:SQX786319 TAS786318:TAT786319 TKO786318:TKP786319 TUK786318:TUL786319 UEG786318:UEH786319 UOC786318:UOD786319 UXY786318:UXZ786319 VHU786318:VHV786319 VRQ786318:VRR786319 WBM786318:WBN786319 WLI786318:WLJ786319 WVE786318:WVF786319 IS851854:IT851855 SO851854:SP851855 ACK851854:ACL851855 AMG851854:AMH851855 AWC851854:AWD851855 BFY851854:BFZ851855 BPU851854:BPV851855 BZQ851854:BZR851855 CJM851854:CJN851855 CTI851854:CTJ851855 DDE851854:DDF851855 DNA851854:DNB851855 DWW851854:DWX851855 EGS851854:EGT851855 EQO851854:EQP851855 FAK851854:FAL851855 FKG851854:FKH851855 FUC851854:FUD851855 GDY851854:GDZ851855 GNU851854:GNV851855 GXQ851854:GXR851855 HHM851854:HHN851855 HRI851854:HRJ851855 IBE851854:IBF851855 ILA851854:ILB851855 IUW851854:IUX851855 JES851854:JET851855 JOO851854:JOP851855 JYK851854:JYL851855 KIG851854:KIH851855 KSC851854:KSD851855 LBY851854:LBZ851855 LLU851854:LLV851855 LVQ851854:LVR851855 MFM851854:MFN851855 MPI851854:MPJ851855 MZE851854:MZF851855 NJA851854:NJB851855 NSW851854:NSX851855 OCS851854:OCT851855 OMO851854:OMP851855 OWK851854:OWL851855 PGG851854:PGH851855 PQC851854:PQD851855 PZY851854:PZZ851855 QJU851854:QJV851855 QTQ851854:QTR851855 RDM851854:RDN851855 RNI851854:RNJ851855 RXE851854:RXF851855 SHA851854:SHB851855 SQW851854:SQX851855 TAS851854:TAT851855 TKO851854:TKP851855 TUK851854:TUL851855 UEG851854:UEH851855 UOC851854:UOD851855 UXY851854:UXZ851855 VHU851854:VHV851855 VRQ851854:VRR851855 WBM851854:WBN851855 WLI851854:WLJ851855 WVE851854:WVF851855 IS917390:IT917391 SO917390:SP917391 ACK917390:ACL917391 AMG917390:AMH917391 AWC917390:AWD917391 BFY917390:BFZ917391 BPU917390:BPV917391 BZQ917390:BZR917391 CJM917390:CJN917391 CTI917390:CTJ917391 DDE917390:DDF917391 DNA917390:DNB917391 DWW917390:DWX917391 EGS917390:EGT917391 EQO917390:EQP917391 FAK917390:FAL917391 FKG917390:FKH917391 FUC917390:FUD917391 GDY917390:GDZ917391 GNU917390:GNV917391 GXQ917390:GXR917391 HHM917390:HHN917391 HRI917390:HRJ917391 IBE917390:IBF917391 ILA917390:ILB917391 IUW917390:IUX917391 JES917390:JET917391 JOO917390:JOP917391 JYK917390:JYL917391 KIG917390:KIH917391 KSC917390:KSD917391 LBY917390:LBZ917391 LLU917390:LLV917391 LVQ917390:LVR917391 MFM917390:MFN917391 MPI917390:MPJ917391 MZE917390:MZF917391 NJA917390:NJB917391 NSW917390:NSX917391 OCS917390:OCT917391 OMO917390:OMP917391 OWK917390:OWL917391 PGG917390:PGH917391 PQC917390:PQD917391 PZY917390:PZZ917391 QJU917390:QJV917391 QTQ917390:QTR917391 RDM917390:RDN917391 RNI917390:RNJ917391 RXE917390:RXF917391 SHA917390:SHB917391 SQW917390:SQX917391 TAS917390:TAT917391 TKO917390:TKP917391 TUK917390:TUL917391 UEG917390:UEH917391 UOC917390:UOD917391 UXY917390:UXZ917391 VHU917390:VHV917391 VRQ917390:VRR917391 WBM917390:WBN917391 WLI917390:WLJ917391 WVE917390:WVF917391 IS982926:IT982927 SO982926:SP982927 ACK982926:ACL982927 AMG982926:AMH982927 AWC982926:AWD982927 BFY982926:BFZ982927 BPU982926:BPV982927 BZQ982926:BZR982927 CJM982926:CJN982927 CTI982926:CTJ982927 DDE982926:DDF982927 DNA982926:DNB982927 DWW982926:DWX982927 EGS982926:EGT982927 EQO982926:EQP982927 FAK982926:FAL982927 FKG982926:FKH982927 FUC982926:FUD982927 GDY982926:GDZ982927 GNU982926:GNV982927 GXQ982926:GXR982927 HHM982926:HHN982927 HRI982926:HRJ982927 IBE982926:IBF982927 ILA982926:ILB982927 IUW982926:IUX982927 JES982926:JET982927 JOO982926:JOP982927 JYK982926:JYL982927 KIG982926:KIH982927 KSC982926:KSD982927 LBY982926:LBZ982927 LLU982926:LLV982927 LVQ982926:LVR982927 MFM982926:MFN982927 MPI982926:MPJ982927 MZE982926:MZF982927 NJA982926:NJB982927 NSW982926:NSX982927 OCS982926:OCT982927 OMO982926:OMP982927 OWK982926:OWL982927 PGG982926:PGH982927 PQC982926:PQD982927 PZY982926:PZZ982927 QJU982926:QJV982927 QTQ982926:QTR982927 RDM982926:RDN982927 RNI982926:RNJ982927 RXE982926:RXF982927 SHA982926:SHB982927 SQW982926:SQX982927 TAS982926:TAT982927 TKO982926:TKP982927 TUK982926:TUL982927 UEG982926:UEH982927 UOC982926:UOD982927 UXY982926:UXZ982927 VHU982926:VHV982927 VRQ982926:VRR982927 WBM982926:WBN982927 WLI982926:WLJ982927 WVE982926:WVF982927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view="pageBreakPreview" topLeftCell="A19" zoomScaleNormal="100" zoomScaleSheetLayoutView="100" workbookViewId="0">
      <selection activeCell="A31" sqref="A31:F31"/>
    </sheetView>
  </sheetViews>
  <sheetFormatPr defaultColWidth="9.140625" defaultRowHeight="12.75" x14ac:dyDescent="0.2"/>
  <cols>
    <col min="1" max="7" width="9.140625" style="5"/>
    <col min="8" max="9" width="13" style="13" customWidth="1"/>
    <col min="10" max="16384" width="9.140625" style="5"/>
  </cols>
  <sheetData>
    <row r="1" spans="1:9" x14ac:dyDescent="0.2">
      <c r="A1" s="175" t="s">
        <v>43</v>
      </c>
      <c r="B1" s="176"/>
      <c r="C1" s="176"/>
      <c r="D1" s="176"/>
      <c r="E1" s="176"/>
      <c r="F1" s="176"/>
      <c r="G1" s="176"/>
      <c r="H1" s="176"/>
      <c r="I1" s="176"/>
    </row>
    <row r="2" spans="1:9" x14ac:dyDescent="0.2">
      <c r="A2" s="177" t="s">
        <v>320</v>
      </c>
      <c r="B2" s="178"/>
      <c r="C2" s="178"/>
      <c r="D2" s="178"/>
      <c r="E2" s="178"/>
      <c r="F2" s="178"/>
      <c r="G2" s="178"/>
      <c r="H2" s="178"/>
      <c r="I2" s="178"/>
    </row>
    <row r="3" spans="1:9" x14ac:dyDescent="0.2">
      <c r="A3" s="182" t="s">
        <v>143</v>
      </c>
      <c r="B3" s="183"/>
      <c r="C3" s="183"/>
      <c r="D3" s="183"/>
      <c r="E3" s="183"/>
      <c r="F3" s="183"/>
      <c r="G3" s="183"/>
      <c r="H3" s="183"/>
      <c r="I3" s="183"/>
    </row>
    <row r="4" spans="1:9" x14ac:dyDescent="0.2">
      <c r="A4" s="179" t="s">
        <v>317</v>
      </c>
      <c r="B4" s="180"/>
      <c r="C4" s="180"/>
      <c r="D4" s="180"/>
      <c r="E4" s="180"/>
      <c r="F4" s="180"/>
      <c r="G4" s="180"/>
      <c r="H4" s="180"/>
      <c r="I4" s="181"/>
    </row>
    <row r="5" spans="1:9" ht="33.75" x14ac:dyDescent="0.2">
      <c r="A5" s="172" t="s">
        <v>44</v>
      </c>
      <c r="B5" s="173"/>
      <c r="C5" s="173"/>
      <c r="D5" s="173"/>
      <c r="E5" s="173"/>
      <c r="F5" s="173"/>
      <c r="G5" s="7" t="s">
        <v>45</v>
      </c>
      <c r="H5" s="14" t="s">
        <v>46</v>
      </c>
      <c r="I5" s="14" t="s">
        <v>47</v>
      </c>
    </row>
    <row r="6" spans="1:9" x14ac:dyDescent="0.2">
      <c r="A6" s="174">
        <v>1</v>
      </c>
      <c r="B6" s="173"/>
      <c r="C6" s="173"/>
      <c r="D6" s="173"/>
      <c r="E6" s="173"/>
      <c r="F6" s="173"/>
      <c r="G6" s="6">
        <v>2</v>
      </c>
      <c r="H6" s="14" t="s">
        <v>48</v>
      </c>
      <c r="I6" s="14" t="s">
        <v>49</v>
      </c>
    </row>
    <row r="7" spans="1:9" x14ac:dyDescent="0.2">
      <c r="A7" s="184" t="s">
        <v>50</v>
      </c>
      <c r="B7" s="184"/>
      <c r="C7" s="184"/>
      <c r="D7" s="184"/>
      <c r="E7" s="184"/>
      <c r="F7" s="184"/>
      <c r="G7" s="185"/>
      <c r="H7" s="185"/>
      <c r="I7" s="185"/>
    </row>
    <row r="8" spans="1:9" x14ac:dyDescent="0.2">
      <c r="A8" s="186" t="s">
        <v>51</v>
      </c>
      <c r="B8" s="186"/>
      <c r="C8" s="186"/>
      <c r="D8" s="186"/>
      <c r="E8" s="186"/>
      <c r="F8" s="186"/>
      <c r="G8" s="3">
        <v>1</v>
      </c>
      <c r="H8" s="10">
        <v>35698</v>
      </c>
      <c r="I8" s="10">
        <v>-16630</v>
      </c>
    </row>
    <row r="9" spans="1:9" x14ac:dyDescent="0.2">
      <c r="A9" s="186" t="s">
        <v>52</v>
      </c>
      <c r="B9" s="186"/>
      <c r="C9" s="186"/>
      <c r="D9" s="186"/>
      <c r="E9" s="186"/>
      <c r="F9" s="186"/>
      <c r="G9" s="3">
        <v>2</v>
      </c>
      <c r="H9" s="10">
        <v>42073</v>
      </c>
      <c r="I9" s="10">
        <v>51638</v>
      </c>
    </row>
    <row r="10" spans="1:9" x14ac:dyDescent="0.2">
      <c r="A10" s="186" t="s">
        <v>53</v>
      </c>
      <c r="B10" s="186"/>
      <c r="C10" s="186"/>
      <c r="D10" s="186"/>
      <c r="E10" s="186"/>
      <c r="F10" s="186"/>
      <c r="G10" s="3">
        <v>3</v>
      </c>
      <c r="H10" s="10">
        <v>0</v>
      </c>
      <c r="I10" s="10">
        <v>39469</v>
      </c>
    </row>
    <row r="11" spans="1:9" x14ac:dyDescent="0.2">
      <c r="A11" s="186" t="s">
        <v>54</v>
      </c>
      <c r="B11" s="186"/>
      <c r="C11" s="186"/>
      <c r="D11" s="186"/>
      <c r="E11" s="186"/>
      <c r="F11" s="186"/>
      <c r="G11" s="3">
        <v>4</v>
      </c>
      <c r="H11" s="10">
        <v>60238</v>
      </c>
      <c r="I11" s="10">
        <v>25843</v>
      </c>
    </row>
    <row r="12" spans="1:9" x14ac:dyDescent="0.2">
      <c r="A12" s="186" t="s">
        <v>55</v>
      </c>
      <c r="B12" s="186"/>
      <c r="C12" s="186"/>
      <c r="D12" s="186"/>
      <c r="E12" s="186"/>
      <c r="F12" s="186"/>
      <c r="G12" s="3">
        <v>5</v>
      </c>
      <c r="H12" s="10">
        <v>0</v>
      </c>
      <c r="I12" s="10">
        <v>0</v>
      </c>
    </row>
    <row r="13" spans="1:9" x14ac:dyDescent="0.2">
      <c r="A13" s="186" t="s">
        <v>56</v>
      </c>
      <c r="B13" s="186"/>
      <c r="C13" s="186"/>
      <c r="D13" s="186"/>
      <c r="E13" s="186"/>
      <c r="F13" s="186"/>
      <c r="G13" s="3">
        <v>6</v>
      </c>
      <c r="H13" s="10">
        <v>0</v>
      </c>
      <c r="I13" s="10">
        <v>0</v>
      </c>
    </row>
    <row r="14" spans="1:9" x14ac:dyDescent="0.2">
      <c r="A14" s="186" t="s">
        <v>57</v>
      </c>
      <c r="B14" s="186"/>
      <c r="C14" s="186"/>
      <c r="D14" s="186"/>
      <c r="E14" s="186"/>
      <c r="F14" s="186"/>
      <c r="G14" s="3">
        <v>7</v>
      </c>
      <c r="H14" s="10">
        <v>-166</v>
      </c>
      <c r="I14" s="10">
        <v>1350</v>
      </c>
    </row>
    <row r="15" spans="1:9" ht="30" customHeight="1" x14ac:dyDescent="0.2">
      <c r="A15" s="187" t="s">
        <v>58</v>
      </c>
      <c r="B15" s="188"/>
      <c r="C15" s="188"/>
      <c r="D15" s="188"/>
      <c r="E15" s="188"/>
      <c r="F15" s="188"/>
      <c r="G15" s="1">
        <v>8</v>
      </c>
      <c r="H15" s="8">
        <f>SUM(H8:H14)</f>
        <v>137843</v>
      </c>
      <c r="I15" s="8">
        <f>SUM(I8:I14)</f>
        <v>101670</v>
      </c>
    </row>
    <row r="16" spans="1:9" x14ac:dyDescent="0.2">
      <c r="A16" s="186" t="s">
        <v>59</v>
      </c>
      <c r="B16" s="186"/>
      <c r="C16" s="186"/>
      <c r="D16" s="186"/>
      <c r="E16" s="186"/>
      <c r="F16" s="186"/>
      <c r="G16" s="3">
        <v>9</v>
      </c>
      <c r="H16" s="10">
        <v>31382</v>
      </c>
      <c r="I16" s="10">
        <v>0</v>
      </c>
    </row>
    <row r="17" spans="1:9" x14ac:dyDescent="0.2">
      <c r="A17" s="186" t="s">
        <v>60</v>
      </c>
      <c r="B17" s="186"/>
      <c r="C17" s="186"/>
      <c r="D17" s="186"/>
      <c r="E17" s="186"/>
      <c r="F17" s="186"/>
      <c r="G17" s="3">
        <v>10</v>
      </c>
      <c r="H17" s="10">
        <v>0</v>
      </c>
      <c r="I17" s="10">
        <v>0</v>
      </c>
    </row>
    <row r="18" spans="1:9" x14ac:dyDescent="0.2">
      <c r="A18" s="186" t="s">
        <v>61</v>
      </c>
      <c r="B18" s="186"/>
      <c r="C18" s="186"/>
      <c r="D18" s="186"/>
      <c r="E18" s="186"/>
      <c r="F18" s="186"/>
      <c r="G18" s="3">
        <v>11</v>
      </c>
      <c r="H18" s="10">
        <v>0</v>
      </c>
      <c r="I18" s="10">
        <v>0</v>
      </c>
    </row>
    <row r="19" spans="1:9" x14ac:dyDescent="0.2">
      <c r="A19" s="186" t="s">
        <v>62</v>
      </c>
      <c r="B19" s="186"/>
      <c r="C19" s="186"/>
      <c r="D19" s="186"/>
      <c r="E19" s="186"/>
      <c r="F19" s="186"/>
      <c r="G19" s="3">
        <v>12</v>
      </c>
      <c r="H19" s="10">
        <v>0</v>
      </c>
      <c r="I19" s="10">
        <v>0</v>
      </c>
    </row>
    <row r="20" spans="1:9" x14ac:dyDescent="0.2">
      <c r="A20" s="186" t="s">
        <v>63</v>
      </c>
      <c r="B20" s="186"/>
      <c r="C20" s="186"/>
      <c r="D20" s="186"/>
      <c r="E20" s="186"/>
      <c r="F20" s="186"/>
      <c r="G20" s="3">
        <v>13</v>
      </c>
      <c r="H20" s="10">
        <v>74451</v>
      </c>
      <c r="I20" s="10">
        <v>130667</v>
      </c>
    </row>
    <row r="21" spans="1:9" ht="28.9" customHeight="1" x14ac:dyDescent="0.2">
      <c r="A21" s="187" t="s">
        <v>64</v>
      </c>
      <c r="B21" s="188"/>
      <c r="C21" s="188"/>
      <c r="D21" s="188"/>
      <c r="E21" s="188"/>
      <c r="F21" s="188"/>
      <c r="G21" s="1">
        <v>14</v>
      </c>
      <c r="H21" s="8">
        <f>SUM(H16:H20)</f>
        <v>105833</v>
      </c>
      <c r="I21" s="8">
        <f>SUM(I16:I20)</f>
        <v>130667</v>
      </c>
    </row>
    <row r="22" spans="1:9" x14ac:dyDescent="0.2">
      <c r="A22" s="184" t="s">
        <v>65</v>
      </c>
      <c r="B22" s="184"/>
      <c r="C22" s="184"/>
      <c r="D22" s="184"/>
      <c r="E22" s="184"/>
      <c r="F22" s="184"/>
      <c r="G22" s="185"/>
      <c r="H22" s="185"/>
      <c r="I22" s="185"/>
    </row>
    <row r="23" spans="1:9" x14ac:dyDescent="0.2">
      <c r="A23" s="186" t="s">
        <v>66</v>
      </c>
      <c r="B23" s="186"/>
      <c r="C23" s="186"/>
      <c r="D23" s="186"/>
      <c r="E23" s="186"/>
      <c r="F23" s="186"/>
      <c r="G23" s="3">
        <v>15</v>
      </c>
      <c r="H23" s="10">
        <v>0</v>
      </c>
      <c r="I23" s="10">
        <v>0</v>
      </c>
    </row>
    <row r="24" spans="1:9" x14ac:dyDescent="0.2">
      <c r="A24" s="186" t="s">
        <v>67</v>
      </c>
      <c r="B24" s="186"/>
      <c r="C24" s="186"/>
      <c r="D24" s="186"/>
      <c r="E24" s="186"/>
      <c r="F24" s="186"/>
      <c r="G24" s="3">
        <v>16</v>
      </c>
      <c r="H24" s="10">
        <v>0</v>
      </c>
      <c r="I24" s="10">
        <v>0</v>
      </c>
    </row>
    <row r="25" spans="1:9" x14ac:dyDescent="0.2">
      <c r="A25" s="186" t="s">
        <v>68</v>
      </c>
      <c r="B25" s="186"/>
      <c r="C25" s="186"/>
      <c r="D25" s="186"/>
      <c r="E25" s="186"/>
      <c r="F25" s="186"/>
      <c r="G25" s="3">
        <v>17</v>
      </c>
      <c r="H25" s="10">
        <v>7</v>
      </c>
      <c r="I25" s="10">
        <v>596</v>
      </c>
    </row>
    <row r="26" spans="1:9" x14ac:dyDescent="0.2">
      <c r="A26" s="186" t="s">
        <v>69</v>
      </c>
      <c r="B26" s="186"/>
      <c r="C26" s="186"/>
      <c r="D26" s="186"/>
      <c r="E26" s="186"/>
      <c r="F26" s="186"/>
      <c r="G26" s="3">
        <v>18</v>
      </c>
      <c r="H26" s="10">
        <v>0</v>
      </c>
      <c r="I26" s="10">
        <v>0</v>
      </c>
    </row>
    <row r="27" spans="1:9" x14ac:dyDescent="0.2">
      <c r="A27" s="186" t="s">
        <v>70</v>
      </c>
      <c r="B27" s="186"/>
      <c r="C27" s="186"/>
      <c r="D27" s="186"/>
      <c r="E27" s="186"/>
      <c r="F27" s="186"/>
      <c r="G27" s="3">
        <v>19</v>
      </c>
      <c r="H27" s="10">
        <v>0</v>
      </c>
      <c r="I27" s="10">
        <v>80000</v>
      </c>
    </row>
    <row r="28" spans="1:9" ht="25.9" customHeight="1" x14ac:dyDescent="0.2">
      <c r="A28" s="187" t="s">
        <v>71</v>
      </c>
      <c r="B28" s="188"/>
      <c r="C28" s="188"/>
      <c r="D28" s="188"/>
      <c r="E28" s="188"/>
      <c r="F28" s="188"/>
      <c r="G28" s="1">
        <v>20</v>
      </c>
      <c r="H28" s="8">
        <f>H23+H24+H25+H26+H27</f>
        <v>7</v>
      </c>
      <c r="I28" s="8">
        <f>I23+I24+I25+I26+I27</f>
        <v>80596</v>
      </c>
    </row>
    <row r="29" spans="1:9" x14ac:dyDescent="0.2">
      <c r="A29" s="186" t="s">
        <v>72</v>
      </c>
      <c r="B29" s="186"/>
      <c r="C29" s="186"/>
      <c r="D29" s="186"/>
      <c r="E29" s="186"/>
      <c r="F29" s="186"/>
      <c r="G29" s="3">
        <v>21</v>
      </c>
      <c r="H29" s="10">
        <v>8585</v>
      </c>
      <c r="I29" s="10">
        <v>14080</v>
      </c>
    </row>
    <row r="30" spans="1:9" x14ac:dyDescent="0.2">
      <c r="A30" s="186" t="s">
        <v>73</v>
      </c>
      <c r="B30" s="186"/>
      <c r="C30" s="186"/>
      <c r="D30" s="186"/>
      <c r="E30" s="186"/>
      <c r="F30" s="186"/>
      <c r="G30" s="3">
        <v>22</v>
      </c>
      <c r="H30" s="10">
        <v>0</v>
      </c>
      <c r="I30" s="10">
        <v>14422</v>
      </c>
    </row>
    <row r="31" spans="1:9" x14ac:dyDescent="0.2">
      <c r="A31" s="186" t="s">
        <v>74</v>
      </c>
      <c r="B31" s="186"/>
      <c r="C31" s="186"/>
      <c r="D31" s="186"/>
      <c r="E31" s="186"/>
      <c r="F31" s="186"/>
      <c r="G31" s="3">
        <v>23</v>
      </c>
      <c r="H31" s="10">
        <v>0</v>
      </c>
      <c r="I31" s="10">
        <v>610787</v>
      </c>
    </row>
    <row r="32" spans="1:9" ht="30.6" customHeight="1" x14ac:dyDescent="0.2">
      <c r="A32" s="187" t="s">
        <v>75</v>
      </c>
      <c r="B32" s="188"/>
      <c r="C32" s="188"/>
      <c r="D32" s="188"/>
      <c r="E32" s="188"/>
      <c r="F32" s="188"/>
      <c r="G32" s="1">
        <v>24</v>
      </c>
      <c r="H32" s="8">
        <f>H29+H30+H31</f>
        <v>8585</v>
      </c>
      <c r="I32" s="8">
        <f>I29+I30+I31</f>
        <v>639289</v>
      </c>
    </row>
    <row r="33" spans="1:9" x14ac:dyDescent="0.2">
      <c r="A33" s="184" t="s">
        <v>76</v>
      </c>
      <c r="B33" s="184"/>
      <c r="C33" s="184"/>
      <c r="D33" s="184"/>
      <c r="E33" s="184"/>
      <c r="F33" s="184"/>
      <c r="G33" s="185"/>
      <c r="H33" s="185"/>
      <c r="I33" s="185"/>
    </row>
    <row r="34" spans="1:9" ht="29.25" customHeight="1" x14ac:dyDescent="0.2">
      <c r="A34" s="186" t="s">
        <v>77</v>
      </c>
      <c r="B34" s="186"/>
      <c r="C34" s="186"/>
      <c r="D34" s="186"/>
      <c r="E34" s="186"/>
      <c r="F34" s="186"/>
      <c r="G34" s="3">
        <v>25</v>
      </c>
      <c r="H34" s="10">
        <v>0</v>
      </c>
      <c r="I34" s="10">
        <v>0</v>
      </c>
    </row>
    <row r="35" spans="1:9" ht="27.75" customHeight="1" x14ac:dyDescent="0.2">
      <c r="A35" s="186" t="s">
        <v>78</v>
      </c>
      <c r="B35" s="186"/>
      <c r="C35" s="186"/>
      <c r="D35" s="186"/>
      <c r="E35" s="186"/>
      <c r="F35" s="186"/>
      <c r="G35" s="3">
        <v>26</v>
      </c>
      <c r="H35" s="10">
        <v>0</v>
      </c>
      <c r="I35" s="10">
        <v>0</v>
      </c>
    </row>
    <row r="36" spans="1:9" ht="13.5" customHeight="1" x14ac:dyDescent="0.2">
      <c r="A36" s="186" t="s">
        <v>79</v>
      </c>
      <c r="B36" s="186"/>
      <c r="C36" s="186"/>
      <c r="D36" s="186"/>
      <c r="E36" s="186"/>
      <c r="F36" s="186"/>
      <c r="G36" s="3">
        <v>27</v>
      </c>
      <c r="H36" s="10">
        <v>0</v>
      </c>
      <c r="I36" s="10">
        <v>0</v>
      </c>
    </row>
    <row r="37" spans="1:9" ht="27.6" customHeight="1" x14ac:dyDescent="0.2">
      <c r="A37" s="187" t="s">
        <v>80</v>
      </c>
      <c r="B37" s="188"/>
      <c r="C37" s="188"/>
      <c r="D37" s="188"/>
      <c r="E37" s="188"/>
      <c r="F37" s="188"/>
      <c r="G37" s="1">
        <v>28</v>
      </c>
      <c r="H37" s="8">
        <f>H34+H35+H36</f>
        <v>0</v>
      </c>
      <c r="I37" s="8">
        <f>I34+I35+I36</f>
        <v>0</v>
      </c>
    </row>
    <row r="38" spans="1:9" ht="14.45" customHeight="1" x14ac:dyDescent="0.2">
      <c r="A38" s="186" t="s">
        <v>81</v>
      </c>
      <c r="B38" s="186"/>
      <c r="C38" s="186"/>
      <c r="D38" s="186"/>
      <c r="E38" s="186"/>
      <c r="F38" s="186"/>
      <c r="G38" s="3">
        <v>29</v>
      </c>
      <c r="H38" s="10">
        <v>0</v>
      </c>
      <c r="I38" s="10">
        <v>0</v>
      </c>
    </row>
    <row r="39" spans="1:9" ht="14.45" customHeight="1" x14ac:dyDescent="0.2">
      <c r="A39" s="186" t="s">
        <v>82</v>
      </c>
      <c r="B39" s="186"/>
      <c r="C39" s="186"/>
      <c r="D39" s="186"/>
      <c r="E39" s="186"/>
      <c r="F39" s="186"/>
      <c r="G39" s="3">
        <v>30</v>
      </c>
      <c r="H39" s="10">
        <v>0</v>
      </c>
      <c r="I39" s="10">
        <v>0</v>
      </c>
    </row>
    <row r="40" spans="1:9" ht="14.45" customHeight="1" x14ac:dyDescent="0.2">
      <c r="A40" s="186" t="s">
        <v>83</v>
      </c>
      <c r="B40" s="186"/>
      <c r="C40" s="186"/>
      <c r="D40" s="186"/>
      <c r="E40" s="186"/>
      <c r="F40" s="186"/>
      <c r="G40" s="3">
        <v>31</v>
      </c>
      <c r="H40" s="10">
        <v>0</v>
      </c>
      <c r="I40" s="10">
        <v>0</v>
      </c>
    </row>
    <row r="41" spans="1:9" ht="14.45" customHeight="1" x14ac:dyDescent="0.2">
      <c r="A41" s="186" t="s">
        <v>84</v>
      </c>
      <c r="B41" s="186"/>
      <c r="C41" s="186"/>
      <c r="D41" s="186"/>
      <c r="E41" s="186"/>
      <c r="F41" s="186"/>
      <c r="G41" s="3">
        <v>32</v>
      </c>
      <c r="H41" s="10">
        <v>0</v>
      </c>
      <c r="I41" s="10">
        <v>0</v>
      </c>
    </row>
    <row r="42" spans="1:9" ht="14.45" customHeight="1" x14ac:dyDescent="0.2">
      <c r="A42" s="186" t="s">
        <v>85</v>
      </c>
      <c r="B42" s="186"/>
      <c r="C42" s="186"/>
      <c r="D42" s="186"/>
      <c r="E42" s="186"/>
      <c r="F42" s="186"/>
      <c r="G42" s="3">
        <v>33</v>
      </c>
      <c r="H42" s="10">
        <v>27033</v>
      </c>
      <c r="I42" s="10">
        <v>22844</v>
      </c>
    </row>
    <row r="43" spans="1:9" ht="25.5" customHeight="1" x14ac:dyDescent="0.2">
      <c r="A43" s="187" t="s">
        <v>323</v>
      </c>
      <c r="B43" s="188"/>
      <c r="C43" s="188"/>
      <c r="D43" s="188"/>
      <c r="E43" s="188"/>
      <c r="F43" s="188"/>
      <c r="G43" s="1">
        <v>34</v>
      </c>
      <c r="H43" s="8">
        <f>H38+H39+H40+H41+H42</f>
        <v>27033</v>
      </c>
      <c r="I43" s="8">
        <f>I38+I39+I40+I41+I42</f>
        <v>22844</v>
      </c>
    </row>
    <row r="44" spans="1:9" x14ac:dyDescent="0.2">
      <c r="A44" s="184" t="s">
        <v>86</v>
      </c>
      <c r="B44" s="186"/>
      <c r="C44" s="186"/>
      <c r="D44" s="186"/>
      <c r="E44" s="186"/>
      <c r="F44" s="186"/>
      <c r="G44" s="2">
        <v>35</v>
      </c>
      <c r="H44" s="10">
        <v>446354</v>
      </c>
      <c r="I44" s="10">
        <v>667895</v>
      </c>
    </row>
    <row r="45" spans="1:9" x14ac:dyDescent="0.2">
      <c r="A45" s="184" t="s">
        <v>87</v>
      </c>
      <c r="B45" s="186"/>
      <c r="C45" s="186"/>
      <c r="D45" s="186"/>
      <c r="E45" s="186"/>
      <c r="F45" s="186"/>
      <c r="G45" s="2">
        <v>36</v>
      </c>
      <c r="H45" s="10">
        <v>0</v>
      </c>
      <c r="I45" s="10">
        <v>0</v>
      </c>
    </row>
    <row r="46" spans="1:9" x14ac:dyDescent="0.2">
      <c r="A46" s="184" t="s">
        <v>88</v>
      </c>
      <c r="B46" s="186"/>
      <c r="C46" s="186"/>
      <c r="D46" s="186"/>
      <c r="E46" s="186"/>
      <c r="F46" s="186"/>
      <c r="G46" s="2">
        <v>37</v>
      </c>
      <c r="H46" s="10">
        <v>3601</v>
      </c>
      <c r="I46" s="10">
        <v>610534</v>
      </c>
    </row>
    <row r="47" spans="1:9" ht="20.45" customHeight="1" x14ac:dyDescent="0.2">
      <c r="A47" s="187" t="s">
        <v>89</v>
      </c>
      <c r="B47" s="188"/>
      <c r="C47" s="188"/>
      <c r="D47" s="188"/>
      <c r="E47" s="188"/>
      <c r="F47" s="188"/>
      <c r="G47" s="1">
        <v>38</v>
      </c>
      <c r="H47" s="8">
        <f>H44+H45-H46</f>
        <v>442753</v>
      </c>
      <c r="I47" s="8">
        <f>I44+I45-I46</f>
        <v>57361</v>
      </c>
    </row>
    <row r="56" spans="8:8" x14ac:dyDescent="0.2">
      <c r="H56" s="10"/>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4" sqref="A4:I4"/>
    </sheetView>
  </sheetViews>
  <sheetFormatPr defaultRowHeight="12.75" x14ac:dyDescent="0.2"/>
  <cols>
    <col min="1" max="7" width="9.140625" style="5"/>
    <col min="8" max="9" width="9.85546875" style="17"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75" t="s">
        <v>90</v>
      </c>
      <c r="B1" s="176"/>
      <c r="C1" s="176"/>
      <c r="D1" s="176"/>
      <c r="E1" s="176"/>
      <c r="F1" s="176"/>
      <c r="G1" s="176"/>
      <c r="H1" s="176"/>
      <c r="I1" s="176"/>
    </row>
    <row r="2" spans="1:9" ht="12.75" customHeight="1" x14ac:dyDescent="0.2">
      <c r="A2" s="177" t="s">
        <v>91</v>
      </c>
      <c r="B2" s="178"/>
      <c r="C2" s="178"/>
      <c r="D2" s="178"/>
      <c r="E2" s="178"/>
      <c r="F2" s="178"/>
      <c r="G2" s="178"/>
      <c r="H2" s="178"/>
      <c r="I2" s="178"/>
    </row>
    <row r="3" spans="1:9" x14ac:dyDescent="0.2">
      <c r="A3" s="182" t="s">
        <v>143</v>
      </c>
      <c r="B3" s="193"/>
      <c r="C3" s="193"/>
      <c r="D3" s="193"/>
      <c r="E3" s="193"/>
      <c r="F3" s="193"/>
      <c r="G3" s="193"/>
      <c r="H3" s="193"/>
      <c r="I3" s="193"/>
    </row>
    <row r="4" spans="1:9" x14ac:dyDescent="0.2">
      <c r="A4" s="179" t="s">
        <v>92</v>
      </c>
      <c r="B4" s="180"/>
      <c r="C4" s="180"/>
      <c r="D4" s="180"/>
      <c r="E4" s="180"/>
      <c r="F4" s="180"/>
      <c r="G4" s="180"/>
      <c r="H4" s="180"/>
      <c r="I4" s="181"/>
    </row>
    <row r="5" spans="1:9" ht="57" thickBot="1" x14ac:dyDescent="0.25">
      <c r="A5" s="172" t="s">
        <v>93</v>
      </c>
      <c r="B5" s="189"/>
      <c r="C5" s="189"/>
      <c r="D5" s="189"/>
      <c r="E5" s="189"/>
      <c r="F5" s="189"/>
      <c r="G5" s="7" t="s">
        <v>94</v>
      </c>
      <c r="H5" s="15" t="s">
        <v>95</v>
      </c>
      <c r="I5" s="15" t="s">
        <v>96</v>
      </c>
    </row>
    <row r="6" spans="1:9" x14ac:dyDescent="0.2">
      <c r="A6" s="174">
        <v>1</v>
      </c>
      <c r="B6" s="189"/>
      <c r="C6" s="189"/>
      <c r="D6" s="189"/>
      <c r="E6" s="189"/>
      <c r="F6" s="189"/>
      <c r="G6" s="6">
        <v>2</v>
      </c>
      <c r="H6" s="14" t="s">
        <v>97</v>
      </c>
      <c r="I6" s="14" t="s">
        <v>98</v>
      </c>
    </row>
    <row r="7" spans="1:9" x14ac:dyDescent="0.2">
      <c r="A7" s="184" t="s">
        <v>99</v>
      </c>
      <c r="B7" s="184"/>
      <c r="C7" s="184"/>
      <c r="D7" s="184"/>
      <c r="E7" s="184"/>
      <c r="F7" s="184"/>
      <c r="G7" s="192"/>
      <c r="H7" s="192"/>
      <c r="I7" s="192"/>
    </row>
    <row r="8" spans="1:9" x14ac:dyDescent="0.2">
      <c r="A8" s="186" t="s">
        <v>100</v>
      </c>
      <c r="B8" s="190"/>
      <c r="C8" s="190"/>
      <c r="D8" s="190"/>
      <c r="E8" s="190"/>
      <c r="F8" s="190"/>
      <c r="G8" s="3">
        <v>1</v>
      </c>
      <c r="H8" s="16">
        <v>0</v>
      </c>
      <c r="I8" s="16">
        <v>0</v>
      </c>
    </row>
    <row r="9" spans="1:9" x14ac:dyDescent="0.2">
      <c r="A9" s="186" t="s">
        <v>101</v>
      </c>
      <c r="B9" s="190"/>
      <c r="C9" s="190"/>
      <c r="D9" s="190"/>
      <c r="E9" s="190"/>
      <c r="F9" s="190"/>
      <c r="G9" s="3">
        <v>2</v>
      </c>
      <c r="H9" s="16">
        <v>0</v>
      </c>
      <c r="I9" s="16">
        <v>0</v>
      </c>
    </row>
    <row r="10" spans="1:9" x14ac:dyDescent="0.2">
      <c r="A10" s="186" t="s">
        <v>102</v>
      </c>
      <c r="B10" s="190"/>
      <c r="C10" s="190"/>
      <c r="D10" s="190"/>
      <c r="E10" s="190"/>
      <c r="F10" s="190"/>
      <c r="G10" s="3">
        <v>3</v>
      </c>
      <c r="H10" s="16">
        <v>0</v>
      </c>
      <c r="I10" s="16">
        <v>0</v>
      </c>
    </row>
    <row r="11" spans="1:9" x14ac:dyDescent="0.2">
      <c r="A11" s="186" t="s">
        <v>103</v>
      </c>
      <c r="B11" s="190"/>
      <c r="C11" s="190"/>
      <c r="D11" s="190"/>
      <c r="E11" s="190"/>
      <c r="F11" s="190"/>
      <c r="G11" s="3">
        <v>4</v>
      </c>
      <c r="H11" s="16">
        <v>0</v>
      </c>
      <c r="I11" s="16">
        <v>0</v>
      </c>
    </row>
    <row r="12" spans="1:9" ht="19.899999999999999" customHeight="1" x14ac:dyDescent="0.2">
      <c r="A12" s="187" t="s">
        <v>104</v>
      </c>
      <c r="B12" s="191"/>
      <c r="C12" s="191"/>
      <c r="D12" s="191"/>
      <c r="E12" s="191"/>
      <c r="F12" s="191"/>
      <c r="G12" s="1">
        <v>5</v>
      </c>
      <c r="H12" s="8">
        <f>SUM(H8:H11)</f>
        <v>0</v>
      </c>
      <c r="I12" s="8">
        <f>SUM(I8:I11)</f>
        <v>0</v>
      </c>
    </row>
    <row r="13" spans="1:9" x14ac:dyDescent="0.2">
      <c r="A13" s="186" t="s">
        <v>105</v>
      </c>
      <c r="B13" s="190"/>
      <c r="C13" s="190"/>
      <c r="D13" s="190"/>
      <c r="E13" s="190"/>
      <c r="F13" s="190"/>
      <c r="G13" s="3">
        <v>6</v>
      </c>
      <c r="H13" s="16">
        <v>0</v>
      </c>
      <c r="I13" s="16">
        <v>0</v>
      </c>
    </row>
    <row r="14" spans="1:9" x14ac:dyDescent="0.2">
      <c r="A14" s="186" t="s">
        <v>106</v>
      </c>
      <c r="B14" s="190"/>
      <c r="C14" s="190"/>
      <c r="D14" s="190"/>
      <c r="E14" s="190"/>
      <c r="F14" s="190"/>
      <c r="G14" s="3">
        <v>7</v>
      </c>
      <c r="H14" s="16">
        <v>0</v>
      </c>
      <c r="I14" s="16">
        <v>0</v>
      </c>
    </row>
    <row r="15" spans="1:9" x14ac:dyDescent="0.2">
      <c r="A15" s="186" t="s">
        <v>107</v>
      </c>
      <c r="B15" s="190"/>
      <c r="C15" s="190"/>
      <c r="D15" s="190"/>
      <c r="E15" s="190"/>
      <c r="F15" s="190"/>
      <c r="G15" s="3">
        <v>8</v>
      </c>
      <c r="H15" s="16">
        <v>0</v>
      </c>
      <c r="I15" s="16">
        <v>0</v>
      </c>
    </row>
    <row r="16" spans="1:9" x14ac:dyDescent="0.2">
      <c r="A16" s="186" t="s">
        <v>108</v>
      </c>
      <c r="B16" s="190"/>
      <c r="C16" s="190"/>
      <c r="D16" s="190"/>
      <c r="E16" s="190"/>
      <c r="F16" s="190"/>
      <c r="G16" s="3">
        <v>9</v>
      </c>
      <c r="H16" s="16">
        <v>0</v>
      </c>
      <c r="I16" s="16">
        <v>0</v>
      </c>
    </row>
    <row r="17" spans="1:9" x14ac:dyDescent="0.2">
      <c r="A17" s="186" t="s">
        <v>109</v>
      </c>
      <c r="B17" s="190"/>
      <c r="C17" s="190"/>
      <c r="D17" s="190"/>
      <c r="E17" s="190"/>
      <c r="F17" s="190"/>
      <c r="G17" s="3">
        <v>10</v>
      </c>
      <c r="H17" s="16">
        <v>0</v>
      </c>
      <c r="I17" s="16">
        <v>0</v>
      </c>
    </row>
    <row r="18" spans="1:9" x14ac:dyDescent="0.2">
      <c r="A18" s="186" t="s">
        <v>110</v>
      </c>
      <c r="B18" s="190"/>
      <c r="C18" s="190"/>
      <c r="D18" s="190"/>
      <c r="E18" s="190"/>
      <c r="F18" s="190"/>
      <c r="G18" s="3">
        <v>11</v>
      </c>
      <c r="H18" s="16">
        <v>0</v>
      </c>
      <c r="I18" s="16">
        <v>0</v>
      </c>
    </row>
    <row r="19" spans="1:9" x14ac:dyDescent="0.2">
      <c r="A19" s="187" t="s">
        <v>111</v>
      </c>
      <c r="B19" s="191"/>
      <c r="C19" s="191"/>
      <c r="D19" s="191"/>
      <c r="E19" s="191"/>
      <c r="F19" s="191"/>
      <c r="G19" s="1">
        <v>12</v>
      </c>
      <c r="H19" s="8">
        <f>SUM(H13:H18)</f>
        <v>0</v>
      </c>
      <c r="I19" s="8">
        <f>SUM(I13:I18)</f>
        <v>0</v>
      </c>
    </row>
    <row r="20" spans="1:9" x14ac:dyDescent="0.2">
      <c r="A20" s="184" t="s">
        <v>112</v>
      </c>
      <c r="B20" s="184"/>
      <c r="C20" s="184"/>
      <c r="D20" s="184"/>
      <c r="E20" s="184"/>
      <c r="F20" s="184"/>
      <c r="G20" s="192"/>
      <c r="H20" s="192"/>
      <c r="I20" s="192"/>
    </row>
    <row r="21" spans="1:9" x14ac:dyDescent="0.2">
      <c r="A21" s="186" t="s">
        <v>113</v>
      </c>
      <c r="B21" s="190"/>
      <c r="C21" s="190"/>
      <c r="D21" s="190"/>
      <c r="E21" s="190"/>
      <c r="F21" s="190"/>
      <c r="G21" s="3">
        <v>13</v>
      </c>
      <c r="H21" s="16">
        <v>0</v>
      </c>
      <c r="I21" s="16">
        <v>0</v>
      </c>
    </row>
    <row r="22" spans="1:9" x14ac:dyDescent="0.2">
      <c r="A22" s="186" t="s">
        <v>114</v>
      </c>
      <c r="B22" s="190"/>
      <c r="C22" s="190"/>
      <c r="D22" s="190"/>
      <c r="E22" s="190"/>
      <c r="F22" s="190"/>
      <c r="G22" s="3">
        <v>14</v>
      </c>
      <c r="H22" s="16">
        <v>0</v>
      </c>
      <c r="I22" s="16">
        <v>0</v>
      </c>
    </row>
    <row r="23" spans="1:9" x14ac:dyDescent="0.2">
      <c r="A23" s="186" t="s">
        <v>115</v>
      </c>
      <c r="B23" s="190"/>
      <c r="C23" s="190"/>
      <c r="D23" s="190"/>
      <c r="E23" s="190"/>
      <c r="F23" s="190"/>
      <c r="G23" s="3">
        <v>15</v>
      </c>
      <c r="H23" s="16">
        <v>0</v>
      </c>
      <c r="I23" s="16">
        <v>0</v>
      </c>
    </row>
    <row r="24" spans="1:9" x14ac:dyDescent="0.2">
      <c r="A24" s="186" t="s">
        <v>116</v>
      </c>
      <c r="B24" s="190"/>
      <c r="C24" s="190"/>
      <c r="D24" s="190"/>
      <c r="E24" s="190"/>
      <c r="F24" s="190"/>
      <c r="G24" s="3">
        <v>16</v>
      </c>
      <c r="H24" s="16">
        <v>0</v>
      </c>
      <c r="I24" s="16">
        <v>0</v>
      </c>
    </row>
    <row r="25" spans="1:9" x14ac:dyDescent="0.2">
      <c r="A25" s="188" t="s">
        <v>117</v>
      </c>
      <c r="B25" s="191"/>
      <c r="C25" s="191"/>
      <c r="D25" s="191"/>
      <c r="E25" s="191"/>
      <c r="F25" s="191"/>
      <c r="G25" s="4">
        <v>17</v>
      </c>
      <c r="H25" s="11">
        <f>H26+H27</f>
        <v>0</v>
      </c>
      <c r="I25" s="11">
        <f>I26+I27</f>
        <v>0</v>
      </c>
    </row>
    <row r="26" spans="1:9" x14ac:dyDescent="0.2">
      <c r="A26" s="186" t="s">
        <v>118</v>
      </c>
      <c r="B26" s="190"/>
      <c r="C26" s="190"/>
      <c r="D26" s="190"/>
      <c r="E26" s="190"/>
      <c r="F26" s="190"/>
      <c r="G26" s="3">
        <v>18</v>
      </c>
      <c r="H26" s="16">
        <v>0</v>
      </c>
      <c r="I26" s="16">
        <v>0</v>
      </c>
    </row>
    <row r="27" spans="1:9" x14ac:dyDescent="0.2">
      <c r="A27" s="186" t="s">
        <v>119</v>
      </c>
      <c r="B27" s="190"/>
      <c r="C27" s="190"/>
      <c r="D27" s="190"/>
      <c r="E27" s="190"/>
      <c r="F27" s="190"/>
      <c r="G27" s="3">
        <v>19</v>
      </c>
      <c r="H27" s="16">
        <v>0</v>
      </c>
      <c r="I27" s="16">
        <v>0</v>
      </c>
    </row>
    <row r="28" spans="1:9" ht="27.6" customHeight="1" x14ac:dyDescent="0.2">
      <c r="A28" s="187" t="s">
        <v>120</v>
      </c>
      <c r="B28" s="191"/>
      <c r="C28" s="191"/>
      <c r="D28" s="191"/>
      <c r="E28" s="191"/>
      <c r="F28" s="191"/>
      <c r="G28" s="1">
        <v>20</v>
      </c>
      <c r="H28" s="8">
        <f>SUM(H21:H25)</f>
        <v>0</v>
      </c>
      <c r="I28" s="8">
        <f>SUM(I21:I25)</f>
        <v>0</v>
      </c>
    </row>
    <row r="29" spans="1:9" x14ac:dyDescent="0.2">
      <c r="A29" s="186" t="s">
        <v>121</v>
      </c>
      <c r="B29" s="190"/>
      <c r="C29" s="190"/>
      <c r="D29" s="190"/>
      <c r="E29" s="190"/>
      <c r="F29" s="190"/>
      <c r="G29" s="3">
        <v>21</v>
      </c>
      <c r="H29" s="16">
        <v>0</v>
      </c>
      <c r="I29" s="16">
        <v>0</v>
      </c>
    </row>
    <row r="30" spans="1:9" x14ac:dyDescent="0.2">
      <c r="A30" s="186" t="s">
        <v>122</v>
      </c>
      <c r="B30" s="190"/>
      <c r="C30" s="190"/>
      <c r="D30" s="190"/>
      <c r="E30" s="190"/>
      <c r="F30" s="190"/>
      <c r="G30" s="3">
        <v>22</v>
      </c>
      <c r="H30" s="16">
        <v>0</v>
      </c>
      <c r="I30" s="16">
        <v>0</v>
      </c>
    </row>
    <row r="31" spans="1:9" x14ac:dyDescent="0.2">
      <c r="A31" s="188" t="s">
        <v>123</v>
      </c>
      <c r="B31" s="191"/>
      <c r="C31" s="191"/>
      <c r="D31" s="191"/>
      <c r="E31" s="191"/>
      <c r="F31" s="191"/>
      <c r="G31" s="4">
        <v>23</v>
      </c>
      <c r="H31" s="11">
        <f>H32+H33</f>
        <v>0</v>
      </c>
      <c r="I31" s="11">
        <f>I32+I33</f>
        <v>0</v>
      </c>
    </row>
    <row r="32" spans="1:9" x14ac:dyDescent="0.2">
      <c r="A32" s="186" t="s">
        <v>124</v>
      </c>
      <c r="B32" s="190"/>
      <c r="C32" s="190"/>
      <c r="D32" s="190"/>
      <c r="E32" s="190"/>
      <c r="F32" s="190"/>
      <c r="G32" s="3">
        <v>24</v>
      </c>
      <c r="H32" s="16">
        <v>0</v>
      </c>
      <c r="I32" s="16">
        <v>0</v>
      </c>
    </row>
    <row r="33" spans="1:9" x14ac:dyDescent="0.2">
      <c r="A33" s="186" t="s">
        <v>125</v>
      </c>
      <c r="B33" s="190"/>
      <c r="C33" s="190"/>
      <c r="D33" s="190"/>
      <c r="E33" s="190"/>
      <c r="F33" s="190"/>
      <c r="G33" s="3">
        <v>25</v>
      </c>
      <c r="H33" s="16">
        <v>0</v>
      </c>
      <c r="I33" s="16">
        <v>0</v>
      </c>
    </row>
    <row r="34" spans="1:9" ht="26.45" customHeight="1" x14ac:dyDescent="0.2">
      <c r="A34" s="187" t="s">
        <v>126</v>
      </c>
      <c r="B34" s="191"/>
      <c r="C34" s="191"/>
      <c r="D34" s="191"/>
      <c r="E34" s="191"/>
      <c r="F34" s="191"/>
      <c r="G34" s="1">
        <v>26</v>
      </c>
      <c r="H34" s="8">
        <f>H29+H30+H31</f>
        <v>0</v>
      </c>
      <c r="I34" s="8">
        <f>I29+I30+I31</f>
        <v>0</v>
      </c>
    </row>
    <row r="35" spans="1:9" x14ac:dyDescent="0.2">
      <c r="A35" s="184" t="s">
        <v>127</v>
      </c>
      <c r="B35" s="184"/>
      <c r="C35" s="184"/>
      <c r="D35" s="184"/>
      <c r="E35" s="184"/>
      <c r="F35" s="184"/>
      <c r="G35" s="192"/>
      <c r="H35" s="192"/>
      <c r="I35" s="192"/>
    </row>
    <row r="36" spans="1:9" x14ac:dyDescent="0.2">
      <c r="A36" s="186" t="s">
        <v>128</v>
      </c>
      <c r="B36" s="190"/>
      <c r="C36" s="190"/>
      <c r="D36" s="190"/>
      <c r="E36" s="190"/>
      <c r="F36" s="190"/>
      <c r="G36" s="3">
        <v>27</v>
      </c>
      <c r="H36" s="16">
        <v>0</v>
      </c>
      <c r="I36" s="16">
        <v>0</v>
      </c>
    </row>
    <row r="37" spans="1:9" x14ac:dyDescent="0.2">
      <c r="A37" s="186" t="s">
        <v>129</v>
      </c>
      <c r="B37" s="190"/>
      <c r="C37" s="190"/>
      <c r="D37" s="190"/>
      <c r="E37" s="190"/>
      <c r="F37" s="190"/>
      <c r="G37" s="3">
        <v>28</v>
      </c>
      <c r="H37" s="16">
        <v>0</v>
      </c>
      <c r="I37" s="16">
        <v>0</v>
      </c>
    </row>
    <row r="38" spans="1:9" x14ac:dyDescent="0.2">
      <c r="A38" s="186" t="s">
        <v>130</v>
      </c>
      <c r="B38" s="190"/>
      <c r="C38" s="190"/>
      <c r="D38" s="190"/>
      <c r="E38" s="190"/>
      <c r="F38" s="190"/>
      <c r="G38" s="3">
        <v>29</v>
      </c>
      <c r="H38" s="16">
        <v>0</v>
      </c>
      <c r="I38" s="16">
        <v>0</v>
      </c>
    </row>
    <row r="39" spans="1:9" ht="27" customHeight="1" x14ac:dyDescent="0.2">
      <c r="A39" s="187" t="s">
        <v>131</v>
      </c>
      <c r="B39" s="191"/>
      <c r="C39" s="191"/>
      <c r="D39" s="191"/>
      <c r="E39" s="191"/>
      <c r="F39" s="191"/>
      <c r="G39" s="1">
        <v>30</v>
      </c>
      <c r="H39" s="8">
        <f>H36+H37+H38</f>
        <v>0</v>
      </c>
      <c r="I39" s="8">
        <f>I36+I37+I38</f>
        <v>0</v>
      </c>
    </row>
    <row r="40" spans="1:9" x14ac:dyDescent="0.2">
      <c r="A40" s="186" t="s">
        <v>132</v>
      </c>
      <c r="B40" s="190"/>
      <c r="C40" s="190"/>
      <c r="D40" s="190"/>
      <c r="E40" s="190"/>
      <c r="F40" s="190"/>
      <c r="G40" s="3">
        <v>31</v>
      </c>
      <c r="H40" s="16">
        <v>0</v>
      </c>
      <c r="I40" s="16">
        <v>0</v>
      </c>
    </row>
    <row r="41" spans="1:9" x14ac:dyDescent="0.2">
      <c r="A41" s="186" t="s">
        <v>133</v>
      </c>
      <c r="B41" s="190"/>
      <c r="C41" s="190"/>
      <c r="D41" s="190"/>
      <c r="E41" s="190"/>
      <c r="F41" s="190"/>
      <c r="G41" s="3">
        <v>32</v>
      </c>
      <c r="H41" s="16">
        <v>0</v>
      </c>
      <c r="I41" s="16">
        <v>0</v>
      </c>
    </row>
    <row r="42" spans="1:9" x14ac:dyDescent="0.2">
      <c r="A42" s="186" t="s">
        <v>134</v>
      </c>
      <c r="B42" s="190"/>
      <c r="C42" s="190"/>
      <c r="D42" s="190"/>
      <c r="E42" s="190"/>
      <c r="F42" s="190"/>
      <c r="G42" s="3">
        <v>33</v>
      </c>
      <c r="H42" s="16">
        <v>0</v>
      </c>
      <c r="I42" s="16">
        <v>0</v>
      </c>
    </row>
    <row r="43" spans="1:9" x14ac:dyDescent="0.2">
      <c r="A43" s="186" t="s">
        <v>135</v>
      </c>
      <c r="B43" s="190"/>
      <c r="C43" s="190"/>
      <c r="D43" s="190"/>
      <c r="E43" s="190"/>
      <c r="F43" s="190"/>
      <c r="G43" s="3">
        <v>34</v>
      </c>
      <c r="H43" s="16">
        <v>0</v>
      </c>
      <c r="I43" s="16">
        <v>0</v>
      </c>
    </row>
    <row r="44" spans="1:9" x14ac:dyDescent="0.2">
      <c r="A44" s="186" t="s">
        <v>136</v>
      </c>
      <c r="B44" s="190"/>
      <c r="C44" s="190"/>
      <c r="D44" s="190"/>
      <c r="E44" s="190"/>
      <c r="F44" s="190"/>
      <c r="G44" s="3">
        <v>35</v>
      </c>
      <c r="H44" s="16">
        <v>0</v>
      </c>
      <c r="I44" s="16">
        <v>0</v>
      </c>
    </row>
    <row r="45" spans="1:9" ht="27.6" customHeight="1" x14ac:dyDescent="0.2">
      <c r="A45" s="187" t="s">
        <v>137</v>
      </c>
      <c r="B45" s="191"/>
      <c r="C45" s="191"/>
      <c r="D45" s="191"/>
      <c r="E45" s="191"/>
      <c r="F45" s="191"/>
      <c r="G45" s="1">
        <v>36</v>
      </c>
      <c r="H45" s="8">
        <f>H40+H41+H42+H43+H44</f>
        <v>0</v>
      </c>
      <c r="I45" s="8">
        <f>I40+I41+I42+I43+I44</f>
        <v>0</v>
      </c>
    </row>
    <row r="46" spans="1:9" x14ac:dyDescent="0.2">
      <c r="A46" s="184" t="s">
        <v>138</v>
      </c>
      <c r="B46" s="190"/>
      <c r="C46" s="190"/>
      <c r="D46" s="190"/>
      <c r="E46" s="190"/>
      <c r="F46" s="190"/>
      <c r="G46" s="2">
        <v>37</v>
      </c>
      <c r="H46" s="16">
        <v>0</v>
      </c>
      <c r="I46" s="16">
        <v>0</v>
      </c>
    </row>
    <row r="47" spans="1:9" x14ac:dyDescent="0.2">
      <c r="A47" s="184" t="s">
        <v>139</v>
      </c>
      <c r="B47" s="190"/>
      <c r="C47" s="190"/>
      <c r="D47" s="190"/>
      <c r="E47" s="190"/>
      <c r="F47" s="190"/>
      <c r="G47" s="2">
        <v>38</v>
      </c>
      <c r="H47" s="16">
        <v>0</v>
      </c>
      <c r="I47" s="16">
        <v>0</v>
      </c>
    </row>
    <row r="48" spans="1:9" x14ac:dyDescent="0.2">
      <c r="A48" s="184" t="s">
        <v>140</v>
      </c>
      <c r="B48" s="190"/>
      <c r="C48" s="190"/>
      <c r="D48" s="190"/>
      <c r="E48" s="190"/>
      <c r="F48" s="190"/>
      <c r="G48" s="2">
        <v>39</v>
      </c>
      <c r="H48" s="16">
        <v>0</v>
      </c>
      <c r="I48" s="16">
        <v>0</v>
      </c>
    </row>
    <row r="49" spans="1:9" ht="15.6" customHeight="1" x14ac:dyDescent="0.2">
      <c r="A49" s="187" t="s">
        <v>141</v>
      </c>
      <c r="B49" s="191"/>
      <c r="C49" s="191"/>
      <c r="D49" s="191"/>
      <c r="E49" s="191"/>
      <c r="F49" s="191"/>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GridLines="0" view="pageBreakPreview" zoomScaleNormal="100" zoomScaleSheetLayoutView="100" workbookViewId="0">
      <selection activeCell="A3" sqref="A3:B5"/>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0.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4" t="s">
        <v>271</v>
      </c>
      <c r="B1" s="164"/>
      <c r="C1" s="164"/>
      <c r="D1" s="164"/>
      <c r="E1" s="164"/>
      <c r="F1" s="164"/>
      <c r="G1" s="164"/>
      <c r="H1" s="164"/>
      <c r="I1" s="164"/>
      <c r="J1" s="164"/>
      <c r="K1" s="164"/>
      <c r="L1" s="164"/>
      <c r="M1" s="164"/>
      <c r="N1" s="164"/>
    </row>
    <row r="2" spans="1:14" ht="14.25" x14ac:dyDescent="0.2">
      <c r="A2" s="197"/>
      <c r="B2" s="197"/>
      <c r="C2" s="66"/>
      <c r="D2" s="66"/>
      <c r="E2" s="198" t="s">
        <v>272</v>
      </c>
      <c r="F2" s="198"/>
      <c r="G2" s="99">
        <v>44927</v>
      </c>
      <c r="H2" s="67" t="s">
        <v>273</v>
      </c>
      <c r="I2" s="99">
        <v>45016</v>
      </c>
      <c r="J2" s="66"/>
      <c r="K2" s="68"/>
      <c r="L2" s="68"/>
      <c r="M2" s="199" t="s">
        <v>143</v>
      </c>
      <c r="N2" s="199"/>
    </row>
    <row r="3" spans="1:14" ht="12.75" customHeight="1" x14ac:dyDescent="0.2">
      <c r="A3" s="195" t="s">
        <v>144</v>
      </c>
      <c r="B3" s="195"/>
      <c r="C3" s="195" t="s">
        <v>145</v>
      </c>
      <c r="D3" s="194" t="s">
        <v>269</v>
      </c>
      <c r="E3" s="194"/>
      <c r="F3" s="194"/>
      <c r="G3" s="194"/>
      <c r="H3" s="194"/>
      <c r="I3" s="194"/>
      <c r="J3" s="194"/>
      <c r="K3" s="194"/>
      <c r="L3" s="194"/>
      <c r="M3" s="194" t="s">
        <v>274</v>
      </c>
      <c r="N3" s="194" t="s">
        <v>275</v>
      </c>
    </row>
    <row r="4" spans="1:14" ht="12.75" customHeight="1" x14ac:dyDescent="0.2">
      <c r="A4" s="195"/>
      <c r="B4" s="195"/>
      <c r="C4" s="195"/>
      <c r="D4" s="194"/>
      <c r="E4" s="194"/>
      <c r="F4" s="194"/>
      <c r="G4" s="194"/>
      <c r="H4" s="194"/>
      <c r="I4" s="194"/>
      <c r="J4" s="194"/>
      <c r="K4" s="194"/>
      <c r="L4" s="194"/>
      <c r="M4" s="194"/>
      <c r="N4" s="194"/>
    </row>
    <row r="5" spans="1:14" ht="171" customHeight="1" x14ac:dyDescent="0.2">
      <c r="A5" s="195"/>
      <c r="B5" s="195"/>
      <c r="C5" s="195"/>
      <c r="D5" s="70" t="s">
        <v>276</v>
      </c>
      <c r="E5" s="70" t="s">
        <v>277</v>
      </c>
      <c r="F5" s="70" t="s">
        <v>278</v>
      </c>
      <c r="G5" s="70" t="s">
        <v>279</v>
      </c>
      <c r="H5" s="70" t="s">
        <v>280</v>
      </c>
      <c r="I5" s="70" t="s">
        <v>281</v>
      </c>
      <c r="J5" s="70" t="s">
        <v>282</v>
      </c>
      <c r="K5" s="72" t="s">
        <v>283</v>
      </c>
      <c r="L5" s="72" t="s">
        <v>284</v>
      </c>
      <c r="M5" s="194"/>
      <c r="N5" s="194"/>
    </row>
    <row r="6" spans="1:14" ht="14.25" x14ac:dyDescent="0.2">
      <c r="A6" s="195">
        <v>1</v>
      </c>
      <c r="B6" s="195"/>
      <c r="C6" s="70">
        <v>2</v>
      </c>
      <c r="D6" s="70">
        <v>3</v>
      </c>
      <c r="E6" s="70">
        <v>4</v>
      </c>
      <c r="F6" s="70">
        <v>5</v>
      </c>
      <c r="G6" s="70">
        <v>6</v>
      </c>
      <c r="H6" s="70">
        <v>7</v>
      </c>
      <c r="I6" s="70">
        <v>8</v>
      </c>
      <c r="J6" s="70">
        <v>9</v>
      </c>
      <c r="K6" s="70">
        <v>10</v>
      </c>
      <c r="L6" s="70">
        <v>11</v>
      </c>
      <c r="M6" s="70">
        <v>12</v>
      </c>
      <c r="N6" s="70">
        <v>13</v>
      </c>
    </row>
    <row r="7" spans="1:14" ht="15" x14ac:dyDescent="0.2">
      <c r="A7" s="196" t="s">
        <v>285</v>
      </c>
      <c r="B7" s="196"/>
      <c r="C7" s="73">
        <v>1</v>
      </c>
      <c r="D7" s="100">
        <v>6164128</v>
      </c>
      <c r="E7" s="100">
        <v>1839562</v>
      </c>
      <c r="F7" s="100">
        <v>18714</v>
      </c>
      <c r="G7" s="100">
        <v>0</v>
      </c>
      <c r="H7" s="100">
        <v>0</v>
      </c>
      <c r="I7" s="100">
        <v>0</v>
      </c>
      <c r="J7" s="100">
        <v>0</v>
      </c>
      <c r="K7" s="100">
        <v>-2376256</v>
      </c>
      <c r="L7" s="100">
        <v>115901</v>
      </c>
      <c r="M7" s="100">
        <v>0</v>
      </c>
      <c r="N7" s="100">
        <f>SUM(D7:M7)</f>
        <v>5762049</v>
      </c>
    </row>
    <row r="8" spans="1:14" ht="15" x14ac:dyDescent="0.2">
      <c r="A8" s="200" t="s">
        <v>286</v>
      </c>
      <c r="B8" s="200"/>
      <c r="C8" s="74">
        <v>2</v>
      </c>
      <c r="D8" s="100">
        <v>0</v>
      </c>
      <c r="E8" s="100">
        <v>0</v>
      </c>
      <c r="F8" s="100">
        <v>0</v>
      </c>
      <c r="G8" s="100">
        <v>0</v>
      </c>
      <c r="H8" s="100">
        <v>0</v>
      </c>
      <c r="I8" s="100">
        <v>0</v>
      </c>
      <c r="J8" s="100">
        <v>0</v>
      </c>
      <c r="K8" s="100">
        <v>0</v>
      </c>
      <c r="L8" s="100">
        <v>0</v>
      </c>
      <c r="M8" s="100">
        <v>0</v>
      </c>
      <c r="N8" s="100">
        <f t="shared" ref="N8:N13" si="0">SUM(D8:M8)</f>
        <v>0</v>
      </c>
    </row>
    <row r="9" spans="1:14" ht="15" x14ac:dyDescent="0.2">
      <c r="A9" s="200" t="s">
        <v>287</v>
      </c>
      <c r="B9" s="200"/>
      <c r="C9" s="74">
        <v>3</v>
      </c>
      <c r="D9" s="100">
        <v>0</v>
      </c>
      <c r="E9" s="100">
        <v>0</v>
      </c>
      <c r="F9" s="100">
        <v>0</v>
      </c>
      <c r="G9" s="100">
        <v>0</v>
      </c>
      <c r="H9" s="100">
        <v>0</v>
      </c>
      <c r="I9" s="100">
        <v>0</v>
      </c>
      <c r="J9" s="100">
        <v>0</v>
      </c>
      <c r="K9" s="100">
        <v>0</v>
      </c>
      <c r="L9" s="100">
        <v>0</v>
      </c>
      <c r="M9" s="100">
        <v>0</v>
      </c>
      <c r="N9" s="100">
        <f t="shared" si="0"/>
        <v>0</v>
      </c>
    </row>
    <row r="10" spans="1:14" ht="38.25" customHeight="1" x14ac:dyDescent="0.2">
      <c r="A10" s="201" t="s">
        <v>322</v>
      </c>
      <c r="B10" s="201"/>
      <c r="C10" s="75">
        <v>4</v>
      </c>
      <c r="D10" s="101">
        <f>+D7+D8+D9</f>
        <v>6164128</v>
      </c>
      <c r="E10" s="101">
        <f t="shared" ref="E10:M10" si="1">+E7+E8+E9</f>
        <v>1839562</v>
      </c>
      <c r="F10" s="101">
        <f t="shared" si="1"/>
        <v>18714</v>
      </c>
      <c r="G10" s="101">
        <f t="shared" si="1"/>
        <v>0</v>
      </c>
      <c r="H10" s="101">
        <f t="shared" si="1"/>
        <v>0</v>
      </c>
      <c r="I10" s="101">
        <f t="shared" si="1"/>
        <v>0</v>
      </c>
      <c r="J10" s="101">
        <f t="shared" si="1"/>
        <v>0</v>
      </c>
      <c r="K10" s="101">
        <f t="shared" si="1"/>
        <v>-2376256</v>
      </c>
      <c r="L10" s="101">
        <f t="shared" si="1"/>
        <v>115901</v>
      </c>
      <c r="M10" s="101">
        <f t="shared" si="1"/>
        <v>0</v>
      </c>
      <c r="N10" s="101">
        <f>SUM(D10:M10)</f>
        <v>5762049</v>
      </c>
    </row>
    <row r="11" spans="1:14" ht="15" x14ac:dyDescent="0.2">
      <c r="A11" s="200" t="s">
        <v>289</v>
      </c>
      <c r="B11" s="200"/>
      <c r="C11" s="74">
        <v>5</v>
      </c>
      <c r="D11" s="100">
        <v>0</v>
      </c>
      <c r="E11" s="100">
        <v>0</v>
      </c>
      <c r="F11" s="100">
        <v>0</v>
      </c>
      <c r="G11" s="100">
        <v>0</v>
      </c>
      <c r="H11" s="100">
        <v>0</v>
      </c>
      <c r="I11" s="100">
        <v>0</v>
      </c>
      <c r="J11" s="100">
        <v>0</v>
      </c>
      <c r="K11" s="100">
        <v>0</v>
      </c>
      <c r="L11" s="100">
        <v>16894</v>
      </c>
      <c r="M11" s="100">
        <v>0</v>
      </c>
      <c r="N11" s="100">
        <f t="shared" si="0"/>
        <v>16894</v>
      </c>
    </row>
    <row r="12" spans="1:14" ht="50.25" customHeight="1" x14ac:dyDescent="0.2">
      <c r="A12" s="200" t="s">
        <v>290</v>
      </c>
      <c r="B12" s="200"/>
      <c r="C12" s="74">
        <v>6</v>
      </c>
      <c r="D12" s="100">
        <v>0</v>
      </c>
      <c r="E12" s="100">
        <v>0</v>
      </c>
      <c r="F12" s="100">
        <v>0</v>
      </c>
      <c r="G12" s="100">
        <v>70196</v>
      </c>
      <c r="H12" s="100">
        <v>0</v>
      </c>
      <c r="I12" s="100">
        <v>0</v>
      </c>
      <c r="J12" s="100">
        <v>0</v>
      </c>
      <c r="K12" s="100">
        <v>0</v>
      </c>
      <c r="L12" s="100">
        <v>0</v>
      </c>
      <c r="M12" s="100">
        <v>0</v>
      </c>
      <c r="N12" s="100">
        <f t="shared" si="0"/>
        <v>70196</v>
      </c>
    </row>
    <row r="13" spans="1:14" ht="15" x14ac:dyDescent="0.2">
      <c r="A13" s="200" t="s">
        <v>291</v>
      </c>
      <c r="B13" s="200"/>
      <c r="C13" s="74">
        <v>7</v>
      </c>
      <c r="D13" s="100">
        <v>0</v>
      </c>
      <c r="E13" s="100">
        <v>0</v>
      </c>
      <c r="F13" s="100">
        <v>0</v>
      </c>
      <c r="G13" s="100">
        <v>0</v>
      </c>
      <c r="H13" s="100">
        <v>0</v>
      </c>
      <c r="I13" s="100">
        <v>0</v>
      </c>
      <c r="J13" s="100">
        <v>0</v>
      </c>
      <c r="K13" s="100">
        <v>0</v>
      </c>
      <c r="L13" s="100">
        <v>0</v>
      </c>
      <c r="M13" s="100">
        <v>0</v>
      </c>
      <c r="N13" s="100">
        <f t="shared" si="0"/>
        <v>0</v>
      </c>
    </row>
    <row r="14" spans="1:14" ht="42" customHeight="1" x14ac:dyDescent="0.2">
      <c r="A14" s="202" t="s">
        <v>292</v>
      </c>
      <c r="B14" s="202"/>
      <c r="C14" s="75">
        <v>8</v>
      </c>
      <c r="D14" s="101">
        <f t="shared" ref="D14:M14" si="2">SUM(D11:D13)</f>
        <v>0</v>
      </c>
      <c r="E14" s="101">
        <f t="shared" si="2"/>
        <v>0</v>
      </c>
      <c r="F14" s="101">
        <f t="shared" si="2"/>
        <v>0</v>
      </c>
      <c r="G14" s="101">
        <f t="shared" si="2"/>
        <v>70196</v>
      </c>
      <c r="H14" s="101">
        <f t="shared" si="2"/>
        <v>0</v>
      </c>
      <c r="I14" s="101">
        <f t="shared" si="2"/>
        <v>0</v>
      </c>
      <c r="J14" s="101">
        <f t="shared" si="2"/>
        <v>0</v>
      </c>
      <c r="K14" s="101">
        <f t="shared" si="2"/>
        <v>0</v>
      </c>
      <c r="L14" s="101">
        <f t="shared" si="2"/>
        <v>16894</v>
      </c>
      <c r="M14" s="101">
        <f t="shared" si="2"/>
        <v>0</v>
      </c>
      <c r="N14" s="101">
        <f>SUM(D14:M14)</f>
        <v>87090</v>
      </c>
    </row>
    <row r="15" spans="1:14" ht="15" x14ac:dyDescent="0.2">
      <c r="A15" s="200" t="s">
        <v>293</v>
      </c>
      <c r="B15" s="200"/>
      <c r="C15" s="74">
        <v>9</v>
      </c>
      <c r="D15" s="100">
        <v>-3076316</v>
      </c>
      <c r="E15" s="100">
        <v>0</v>
      </c>
      <c r="F15" s="100">
        <v>0</v>
      </c>
      <c r="G15" s="100">
        <v>0</v>
      </c>
      <c r="H15" s="100">
        <v>815960</v>
      </c>
      <c r="I15" s="100">
        <v>0</v>
      </c>
      <c r="J15" s="100">
        <v>0</v>
      </c>
      <c r="K15" s="100">
        <v>2260355</v>
      </c>
      <c r="L15" s="100">
        <v>0</v>
      </c>
      <c r="M15" s="100">
        <v>0</v>
      </c>
      <c r="N15" s="100">
        <f t="shared" ref="N15:N18" si="3">SUM(D15:M15)</f>
        <v>-1</v>
      </c>
    </row>
    <row r="16" spans="1:14" ht="15" x14ac:dyDescent="0.2">
      <c r="A16" s="200" t="s">
        <v>294</v>
      </c>
      <c r="B16" s="200"/>
      <c r="C16" s="74">
        <v>10</v>
      </c>
      <c r="D16" s="100">
        <v>0</v>
      </c>
      <c r="E16" s="100">
        <v>0</v>
      </c>
      <c r="F16" s="100">
        <v>0</v>
      </c>
      <c r="G16" s="100">
        <v>0</v>
      </c>
      <c r="H16" s="100">
        <v>0</v>
      </c>
      <c r="I16" s="100">
        <v>0</v>
      </c>
      <c r="J16" s="100">
        <v>0</v>
      </c>
      <c r="K16" s="100">
        <v>0</v>
      </c>
      <c r="L16" s="100">
        <v>0</v>
      </c>
      <c r="M16" s="100">
        <v>0</v>
      </c>
      <c r="N16" s="100">
        <f t="shared" si="3"/>
        <v>0</v>
      </c>
    </row>
    <row r="17" spans="1:14" ht="15" x14ac:dyDescent="0.2">
      <c r="A17" s="200" t="s">
        <v>295</v>
      </c>
      <c r="B17" s="200"/>
      <c r="C17" s="74">
        <v>11</v>
      </c>
      <c r="D17" s="100">
        <v>0</v>
      </c>
      <c r="E17" s="100">
        <v>0</v>
      </c>
      <c r="F17" s="100">
        <v>0</v>
      </c>
      <c r="G17" s="100">
        <v>0</v>
      </c>
      <c r="H17" s="100">
        <v>0</v>
      </c>
      <c r="I17" s="100">
        <v>0</v>
      </c>
      <c r="J17" s="100">
        <v>0</v>
      </c>
      <c r="K17" s="100">
        <v>0</v>
      </c>
      <c r="L17" s="100">
        <v>0</v>
      </c>
      <c r="M17" s="100">
        <v>0</v>
      </c>
      <c r="N17" s="100">
        <f t="shared" si="3"/>
        <v>0</v>
      </c>
    </row>
    <row r="18" spans="1:14" ht="15" x14ac:dyDescent="0.2">
      <c r="A18" s="200" t="s">
        <v>296</v>
      </c>
      <c r="B18" s="200"/>
      <c r="C18" s="74">
        <v>12</v>
      </c>
      <c r="D18" s="100">
        <v>0</v>
      </c>
      <c r="E18" s="100">
        <v>0</v>
      </c>
      <c r="F18" s="100">
        <v>-18409</v>
      </c>
      <c r="G18" s="100">
        <v>0</v>
      </c>
      <c r="H18" s="100">
        <v>-82</v>
      </c>
      <c r="I18" s="100">
        <v>0</v>
      </c>
      <c r="J18" s="100">
        <v>-11523</v>
      </c>
      <c r="K18" s="100">
        <v>115901</v>
      </c>
      <c r="L18" s="100">
        <v>-115901</v>
      </c>
      <c r="M18" s="100">
        <v>0</v>
      </c>
      <c r="N18" s="100">
        <f t="shared" si="3"/>
        <v>-30014</v>
      </c>
    </row>
    <row r="19" spans="1:14" ht="15" x14ac:dyDescent="0.2">
      <c r="A19" s="202" t="s">
        <v>297</v>
      </c>
      <c r="B19" s="202"/>
      <c r="C19" s="75">
        <v>13</v>
      </c>
      <c r="D19" s="101">
        <f>+D10+D14+D15+D16+D17+D18</f>
        <v>3087812</v>
      </c>
      <c r="E19" s="101">
        <f t="shared" ref="E19:N19" si="4">+E10+E14+E15+E16+E17+E18</f>
        <v>1839562</v>
      </c>
      <c r="F19" s="101">
        <f t="shared" si="4"/>
        <v>305</v>
      </c>
      <c r="G19" s="101">
        <f t="shared" si="4"/>
        <v>70196</v>
      </c>
      <c r="H19" s="101">
        <f t="shared" si="4"/>
        <v>815878</v>
      </c>
      <c r="I19" s="101">
        <f t="shared" si="4"/>
        <v>0</v>
      </c>
      <c r="J19" s="101">
        <f t="shared" si="4"/>
        <v>-11523</v>
      </c>
      <c r="K19" s="101">
        <f t="shared" si="4"/>
        <v>0</v>
      </c>
      <c r="L19" s="101">
        <f t="shared" si="4"/>
        <v>16894</v>
      </c>
      <c r="M19" s="101">
        <f t="shared" si="4"/>
        <v>0</v>
      </c>
      <c r="N19" s="101">
        <f t="shared" si="4"/>
        <v>5819124</v>
      </c>
    </row>
    <row r="20" spans="1:14" ht="39.75" customHeight="1" x14ac:dyDescent="0.2">
      <c r="A20" s="196" t="s">
        <v>321</v>
      </c>
      <c r="B20" s="196"/>
      <c r="C20" s="71">
        <v>14</v>
      </c>
      <c r="D20" s="100">
        <f>+D19</f>
        <v>3087812</v>
      </c>
      <c r="E20" s="100">
        <v>1839562</v>
      </c>
      <c r="F20" s="100">
        <v>305</v>
      </c>
      <c r="G20" s="100">
        <v>70196</v>
      </c>
      <c r="H20" s="100">
        <v>815878</v>
      </c>
      <c r="I20" s="100">
        <v>0</v>
      </c>
      <c r="J20" s="100">
        <v>-11523</v>
      </c>
      <c r="K20" s="100">
        <v>0</v>
      </c>
      <c r="L20" s="100">
        <v>16894</v>
      </c>
      <c r="M20" s="100">
        <v>0</v>
      </c>
      <c r="N20" s="100">
        <f t="shared" ref="N20:N22" si="5">SUM(D20:M20)</f>
        <v>5819124</v>
      </c>
    </row>
    <row r="21" spans="1:14" ht="15" x14ac:dyDescent="0.2">
      <c r="A21" s="200" t="s">
        <v>286</v>
      </c>
      <c r="B21" s="200"/>
      <c r="C21" s="74">
        <v>15</v>
      </c>
      <c r="D21" s="100">
        <v>-11496</v>
      </c>
      <c r="E21" s="100">
        <v>0</v>
      </c>
      <c r="F21" s="100">
        <v>0</v>
      </c>
      <c r="G21" s="100">
        <v>-27</v>
      </c>
      <c r="H21" s="100">
        <v>0</v>
      </c>
      <c r="I21" s="100">
        <v>0</v>
      </c>
      <c r="J21" s="100">
        <v>11523</v>
      </c>
      <c r="K21" s="100">
        <v>0</v>
      </c>
      <c r="L21" s="100">
        <v>0</v>
      </c>
      <c r="M21" s="100">
        <v>0</v>
      </c>
      <c r="N21" s="100">
        <f t="shared" si="5"/>
        <v>0</v>
      </c>
    </row>
    <row r="22" spans="1:14" ht="15" x14ac:dyDescent="0.2">
      <c r="A22" s="200" t="s">
        <v>287</v>
      </c>
      <c r="B22" s="200"/>
      <c r="C22" s="74">
        <v>16</v>
      </c>
      <c r="D22" s="100">
        <v>0</v>
      </c>
      <c r="E22" s="100">
        <v>0</v>
      </c>
      <c r="F22" s="100">
        <v>0</v>
      </c>
      <c r="G22" s="100">
        <v>0</v>
      </c>
      <c r="H22" s="100">
        <v>0</v>
      </c>
      <c r="I22" s="100">
        <v>0</v>
      </c>
      <c r="J22" s="100">
        <v>0</v>
      </c>
      <c r="K22" s="100">
        <v>0</v>
      </c>
      <c r="L22" s="100">
        <v>0</v>
      </c>
      <c r="M22" s="100">
        <v>0</v>
      </c>
      <c r="N22" s="100">
        <f t="shared" si="5"/>
        <v>0</v>
      </c>
    </row>
    <row r="23" spans="1:14" ht="15" x14ac:dyDescent="0.2">
      <c r="A23" s="202" t="s">
        <v>288</v>
      </c>
      <c r="B23" s="202"/>
      <c r="C23" s="76">
        <v>17</v>
      </c>
      <c r="D23" s="101">
        <f t="shared" ref="D23:M23" si="6">SUM(D20:D22)</f>
        <v>3076316</v>
      </c>
      <c r="E23" s="101">
        <f t="shared" si="6"/>
        <v>1839562</v>
      </c>
      <c r="F23" s="101">
        <f t="shared" si="6"/>
        <v>305</v>
      </c>
      <c r="G23" s="101">
        <f t="shared" si="6"/>
        <v>70169</v>
      </c>
      <c r="H23" s="101">
        <f t="shared" si="6"/>
        <v>815878</v>
      </c>
      <c r="I23" s="101">
        <f t="shared" si="6"/>
        <v>0</v>
      </c>
      <c r="J23" s="101">
        <f t="shared" si="6"/>
        <v>0</v>
      </c>
      <c r="K23" s="101">
        <f t="shared" si="6"/>
        <v>0</v>
      </c>
      <c r="L23" s="101">
        <f t="shared" si="6"/>
        <v>16894</v>
      </c>
      <c r="M23" s="101">
        <f t="shared" si="6"/>
        <v>0</v>
      </c>
      <c r="N23" s="101">
        <f>SUM(D23:M23)</f>
        <v>5819124</v>
      </c>
    </row>
    <row r="24" spans="1:14" ht="15" x14ac:dyDescent="0.2">
      <c r="A24" s="200" t="s">
        <v>289</v>
      </c>
      <c r="B24" s="200"/>
      <c r="C24" s="70">
        <v>18</v>
      </c>
      <c r="D24" s="100">
        <v>0</v>
      </c>
      <c r="E24" s="100">
        <v>0</v>
      </c>
      <c r="F24" s="100">
        <v>0</v>
      </c>
      <c r="G24" s="100">
        <v>0</v>
      </c>
      <c r="H24" s="100">
        <v>0</v>
      </c>
      <c r="I24" s="100">
        <v>0</v>
      </c>
      <c r="J24" s="100">
        <v>0</v>
      </c>
      <c r="K24" s="100">
        <v>0</v>
      </c>
      <c r="L24" s="100">
        <v>-16630</v>
      </c>
      <c r="M24" s="100">
        <v>0</v>
      </c>
      <c r="N24" s="100">
        <f t="shared" ref="N24:N26" si="7">SUM(D24:M24)</f>
        <v>-16630</v>
      </c>
    </row>
    <row r="25" spans="1:14" ht="58.15" customHeight="1" x14ac:dyDescent="0.2">
      <c r="A25" s="200" t="s">
        <v>290</v>
      </c>
      <c r="B25" s="200"/>
      <c r="C25" s="70">
        <v>19</v>
      </c>
      <c r="D25" s="100">
        <v>0</v>
      </c>
      <c r="E25" s="100">
        <v>0</v>
      </c>
      <c r="F25" s="100">
        <v>0</v>
      </c>
      <c r="G25" s="100">
        <v>0</v>
      </c>
      <c r="H25" s="100">
        <v>0</v>
      </c>
      <c r="I25" s="100">
        <v>0</v>
      </c>
      <c r="J25" s="100">
        <v>0</v>
      </c>
      <c r="K25" s="100">
        <v>0</v>
      </c>
      <c r="L25" s="100">
        <v>0</v>
      </c>
      <c r="M25" s="100">
        <v>0</v>
      </c>
      <c r="N25" s="100">
        <f t="shared" si="7"/>
        <v>0</v>
      </c>
    </row>
    <row r="26" spans="1:14" ht="15" x14ac:dyDescent="0.2">
      <c r="A26" s="200" t="s">
        <v>291</v>
      </c>
      <c r="B26" s="200"/>
      <c r="C26" s="70">
        <v>20</v>
      </c>
      <c r="D26" s="100">
        <v>0</v>
      </c>
      <c r="E26" s="100">
        <v>0</v>
      </c>
      <c r="F26" s="100">
        <v>0</v>
      </c>
      <c r="G26" s="100">
        <v>0</v>
      </c>
      <c r="H26" s="100">
        <v>0</v>
      </c>
      <c r="I26" s="100">
        <v>0</v>
      </c>
      <c r="J26" s="100">
        <v>0</v>
      </c>
      <c r="K26" s="100">
        <v>16894</v>
      </c>
      <c r="L26" s="100">
        <v>-16894</v>
      </c>
      <c r="M26" s="100">
        <v>0</v>
      </c>
      <c r="N26" s="100">
        <f t="shared" si="7"/>
        <v>0</v>
      </c>
    </row>
    <row r="27" spans="1:14" ht="15" x14ac:dyDescent="0.2">
      <c r="A27" s="202" t="s">
        <v>298</v>
      </c>
      <c r="B27" s="202"/>
      <c r="C27" s="76">
        <v>21</v>
      </c>
      <c r="D27" s="101">
        <f t="shared" ref="D27:M27" si="8">SUM(D24:D26)</f>
        <v>0</v>
      </c>
      <c r="E27" s="101">
        <f t="shared" si="8"/>
        <v>0</v>
      </c>
      <c r="F27" s="101">
        <f t="shared" si="8"/>
        <v>0</v>
      </c>
      <c r="G27" s="101">
        <f t="shared" si="8"/>
        <v>0</v>
      </c>
      <c r="H27" s="101">
        <f t="shared" si="8"/>
        <v>0</v>
      </c>
      <c r="I27" s="101">
        <f t="shared" si="8"/>
        <v>0</v>
      </c>
      <c r="J27" s="101">
        <f t="shared" si="8"/>
        <v>0</v>
      </c>
      <c r="K27" s="101">
        <f t="shared" si="8"/>
        <v>16894</v>
      </c>
      <c r="L27" s="101">
        <f t="shared" si="8"/>
        <v>-33524</v>
      </c>
      <c r="M27" s="101">
        <f t="shared" si="8"/>
        <v>0</v>
      </c>
      <c r="N27" s="101">
        <f>SUM(D27:M27)</f>
        <v>-16630</v>
      </c>
    </row>
    <row r="28" spans="1:14" ht="15" x14ac:dyDescent="0.2">
      <c r="A28" s="200" t="s">
        <v>293</v>
      </c>
      <c r="B28" s="200"/>
      <c r="C28" s="70">
        <v>22</v>
      </c>
      <c r="D28" s="100">
        <v>0</v>
      </c>
      <c r="E28" s="100">
        <v>0</v>
      </c>
      <c r="F28" s="100">
        <v>0</v>
      </c>
      <c r="G28" s="100">
        <v>0</v>
      </c>
      <c r="H28" s="100">
        <v>0</v>
      </c>
      <c r="I28" s="100">
        <v>0</v>
      </c>
      <c r="J28" s="100">
        <v>0</v>
      </c>
      <c r="K28" s="100">
        <v>0</v>
      </c>
      <c r="L28" s="100">
        <v>0</v>
      </c>
      <c r="M28" s="100">
        <v>0</v>
      </c>
      <c r="N28" s="100">
        <f t="shared" ref="N28:N31" si="9">SUM(D28:M28)</f>
        <v>0</v>
      </c>
    </row>
    <row r="29" spans="1:14" ht="15" x14ac:dyDescent="0.2">
      <c r="A29" s="200" t="s">
        <v>294</v>
      </c>
      <c r="B29" s="200"/>
      <c r="C29" s="70">
        <v>23</v>
      </c>
      <c r="D29" s="100">
        <v>0</v>
      </c>
      <c r="E29" s="100">
        <v>0</v>
      </c>
      <c r="F29" s="100">
        <v>0</v>
      </c>
      <c r="G29" s="100">
        <v>0</v>
      </c>
      <c r="H29" s="100">
        <v>0</v>
      </c>
      <c r="I29" s="100">
        <v>0</v>
      </c>
      <c r="J29" s="100">
        <v>0</v>
      </c>
      <c r="K29" s="100">
        <v>0</v>
      </c>
      <c r="L29" s="100">
        <v>0</v>
      </c>
      <c r="M29" s="100">
        <v>0</v>
      </c>
      <c r="N29" s="100">
        <f t="shared" si="9"/>
        <v>0</v>
      </c>
    </row>
    <row r="30" spans="1:14" ht="40.9" customHeight="1" x14ac:dyDescent="0.2">
      <c r="A30" s="200" t="s">
        <v>295</v>
      </c>
      <c r="B30" s="200"/>
      <c r="C30" s="70">
        <v>24</v>
      </c>
      <c r="D30" s="100">
        <v>0</v>
      </c>
      <c r="E30" s="100">
        <v>0</v>
      </c>
      <c r="F30" s="100">
        <v>0</v>
      </c>
      <c r="G30" s="100">
        <v>0</v>
      </c>
      <c r="H30" s="100">
        <v>0</v>
      </c>
      <c r="I30" s="100">
        <v>0</v>
      </c>
      <c r="J30" s="100">
        <v>0</v>
      </c>
      <c r="K30" s="100">
        <v>0</v>
      </c>
      <c r="L30" s="100">
        <v>0</v>
      </c>
      <c r="M30" s="100">
        <v>0</v>
      </c>
      <c r="N30" s="100">
        <f t="shared" si="9"/>
        <v>0</v>
      </c>
    </row>
    <row r="31" spans="1:14" ht="15" x14ac:dyDescent="0.2">
      <c r="A31" s="200" t="s">
        <v>296</v>
      </c>
      <c r="B31" s="200"/>
      <c r="C31" s="70">
        <v>25</v>
      </c>
      <c r="D31" s="100">
        <v>0</v>
      </c>
      <c r="E31" s="100">
        <v>0</v>
      </c>
      <c r="F31" s="100">
        <v>-9886</v>
      </c>
      <c r="G31" s="100">
        <v>0</v>
      </c>
      <c r="H31" s="100">
        <v>0</v>
      </c>
      <c r="I31" s="100">
        <v>0</v>
      </c>
      <c r="J31" s="100">
        <v>0</v>
      </c>
      <c r="K31" s="100">
        <v>0</v>
      </c>
      <c r="L31" s="100">
        <v>0</v>
      </c>
      <c r="M31" s="100">
        <v>0</v>
      </c>
      <c r="N31" s="100">
        <f t="shared" si="9"/>
        <v>-9886</v>
      </c>
    </row>
    <row r="32" spans="1:14" ht="15" x14ac:dyDescent="0.2">
      <c r="A32" s="202" t="s">
        <v>297</v>
      </c>
      <c r="B32" s="202"/>
      <c r="C32" s="76">
        <v>26</v>
      </c>
      <c r="D32" s="101">
        <f>+D23+D27+D31+D28+D29+D30</f>
        <v>3076316</v>
      </c>
      <c r="E32" s="101">
        <f t="shared" ref="E32:N32" si="10">+E23+E27+E31+E28+E29+E30</f>
        <v>1839562</v>
      </c>
      <c r="F32" s="101">
        <f t="shared" si="10"/>
        <v>-9581</v>
      </c>
      <c r="G32" s="101">
        <f t="shared" si="10"/>
        <v>70169</v>
      </c>
      <c r="H32" s="101">
        <f t="shared" si="10"/>
        <v>815878</v>
      </c>
      <c r="I32" s="101">
        <f t="shared" si="10"/>
        <v>0</v>
      </c>
      <c r="J32" s="101">
        <f t="shared" si="10"/>
        <v>0</v>
      </c>
      <c r="K32" s="101">
        <f t="shared" si="10"/>
        <v>16894</v>
      </c>
      <c r="L32" s="101">
        <f t="shared" si="10"/>
        <v>-16630</v>
      </c>
      <c r="M32" s="101">
        <f t="shared" si="10"/>
        <v>0</v>
      </c>
      <c r="N32" s="101">
        <f t="shared" si="10"/>
        <v>5792608</v>
      </c>
    </row>
    <row r="33" spans="1:14" ht="14.25" x14ac:dyDescent="0.2">
      <c r="A33" s="66"/>
      <c r="B33" s="66"/>
      <c r="C33" s="66"/>
      <c r="D33" s="66"/>
      <c r="E33" s="66"/>
      <c r="F33" s="66"/>
      <c r="G33" s="66"/>
      <c r="H33" s="66"/>
      <c r="I33" s="66"/>
      <c r="J33" s="66"/>
      <c r="K33" s="66"/>
      <c r="L33" s="66"/>
      <c r="M33" s="66"/>
      <c r="N33" s="102"/>
    </row>
    <row r="34" spans="1:14" ht="15" x14ac:dyDescent="0.2">
      <c r="A34" s="69"/>
      <c r="B34"/>
      <c r="C34"/>
      <c r="D34"/>
      <c r="E34"/>
      <c r="F34"/>
      <c r="G34"/>
      <c r="H34"/>
      <c r="I34"/>
      <c r="J34"/>
      <c r="K34"/>
      <c r="L34"/>
      <c r="M34"/>
      <c r="N34"/>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89" zoomScaleNormal="89" workbookViewId="0">
      <selection sqref="A1:I40"/>
    </sheetView>
  </sheetViews>
  <sheetFormatPr defaultRowHeight="12.75" x14ac:dyDescent="0.2"/>
  <cols>
    <col min="9" max="9" width="113.42578125" customWidth="1"/>
  </cols>
  <sheetData>
    <row r="1" spans="1:9" x14ac:dyDescent="0.2">
      <c r="A1" s="203" t="s">
        <v>324</v>
      </c>
      <c r="B1" s="204"/>
      <c r="C1" s="204"/>
      <c r="D1" s="204"/>
      <c r="E1" s="204"/>
      <c r="F1" s="204"/>
      <c r="G1" s="204"/>
      <c r="H1" s="204"/>
      <c r="I1" s="204"/>
    </row>
    <row r="2" spans="1:9" x14ac:dyDescent="0.2">
      <c r="A2" s="204"/>
      <c r="B2" s="204"/>
      <c r="C2" s="204"/>
      <c r="D2" s="204"/>
      <c r="E2" s="204"/>
      <c r="F2" s="204"/>
      <c r="G2" s="204"/>
      <c r="H2" s="204"/>
      <c r="I2" s="204"/>
    </row>
    <row r="3" spans="1:9" x14ac:dyDescent="0.2">
      <c r="A3" s="204"/>
      <c r="B3" s="204"/>
      <c r="C3" s="204"/>
      <c r="D3" s="204"/>
      <c r="E3" s="204"/>
      <c r="F3" s="204"/>
      <c r="G3" s="204"/>
      <c r="H3" s="204"/>
      <c r="I3" s="204"/>
    </row>
    <row r="4" spans="1:9" x14ac:dyDescent="0.2">
      <c r="A4" s="204"/>
      <c r="B4" s="204"/>
      <c r="C4" s="204"/>
      <c r="D4" s="204"/>
      <c r="E4" s="204"/>
      <c r="F4" s="204"/>
      <c r="G4" s="204"/>
      <c r="H4" s="204"/>
      <c r="I4" s="204"/>
    </row>
    <row r="5" spans="1:9" x14ac:dyDescent="0.2">
      <c r="A5" s="204"/>
      <c r="B5" s="204"/>
      <c r="C5" s="204"/>
      <c r="D5" s="204"/>
      <c r="E5" s="204"/>
      <c r="F5" s="204"/>
      <c r="G5" s="204"/>
      <c r="H5" s="204"/>
      <c r="I5" s="204"/>
    </row>
    <row r="6" spans="1:9" x14ac:dyDescent="0.2">
      <c r="A6" s="204"/>
      <c r="B6" s="204"/>
      <c r="C6" s="204"/>
      <c r="D6" s="204"/>
      <c r="E6" s="204"/>
      <c r="F6" s="204"/>
      <c r="G6" s="204"/>
      <c r="H6" s="204"/>
      <c r="I6" s="204"/>
    </row>
    <row r="7" spans="1:9" x14ac:dyDescent="0.2">
      <c r="A7" s="204"/>
      <c r="B7" s="204"/>
      <c r="C7" s="204"/>
      <c r="D7" s="204"/>
      <c r="E7" s="204"/>
      <c r="F7" s="204"/>
      <c r="G7" s="204"/>
      <c r="H7" s="204"/>
      <c r="I7" s="204"/>
    </row>
    <row r="8" spans="1:9" x14ac:dyDescent="0.2">
      <c r="A8" s="204"/>
      <c r="B8" s="204"/>
      <c r="C8" s="204"/>
      <c r="D8" s="204"/>
      <c r="E8" s="204"/>
      <c r="F8" s="204"/>
      <c r="G8" s="204"/>
      <c r="H8" s="204"/>
      <c r="I8" s="204"/>
    </row>
    <row r="9" spans="1:9" x14ac:dyDescent="0.2">
      <c r="A9" s="204"/>
      <c r="B9" s="204"/>
      <c r="C9" s="204"/>
      <c r="D9" s="204"/>
      <c r="E9" s="204"/>
      <c r="F9" s="204"/>
      <c r="G9" s="204"/>
      <c r="H9" s="204"/>
      <c r="I9" s="204"/>
    </row>
    <row r="10" spans="1:9" x14ac:dyDescent="0.2">
      <c r="A10" s="204"/>
      <c r="B10" s="204"/>
      <c r="C10" s="204"/>
      <c r="D10" s="204"/>
      <c r="E10" s="204"/>
      <c r="F10" s="204"/>
      <c r="G10" s="204"/>
      <c r="H10" s="204"/>
      <c r="I10" s="204"/>
    </row>
    <row r="11" spans="1:9" x14ac:dyDescent="0.2">
      <c r="A11" s="204"/>
      <c r="B11" s="204"/>
      <c r="C11" s="204"/>
      <c r="D11" s="204"/>
      <c r="E11" s="204"/>
      <c r="F11" s="204"/>
      <c r="G11" s="204"/>
      <c r="H11" s="204"/>
      <c r="I11" s="204"/>
    </row>
    <row r="12" spans="1:9" x14ac:dyDescent="0.2">
      <c r="A12" s="204"/>
      <c r="B12" s="204"/>
      <c r="C12" s="204"/>
      <c r="D12" s="204"/>
      <c r="E12" s="204"/>
      <c r="F12" s="204"/>
      <c r="G12" s="204"/>
      <c r="H12" s="204"/>
      <c r="I12" s="204"/>
    </row>
    <row r="13" spans="1:9" x14ac:dyDescent="0.2">
      <c r="A13" s="204"/>
      <c r="B13" s="204"/>
      <c r="C13" s="204"/>
      <c r="D13" s="204"/>
      <c r="E13" s="204"/>
      <c r="F13" s="204"/>
      <c r="G13" s="204"/>
      <c r="H13" s="204"/>
      <c r="I13" s="204"/>
    </row>
    <row r="14" spans="1:9" x14ac:dyDescent="0.2">
      <c r="A14" s="204"/>
      <c r="B14" s="204"/>
      <c r="C14" s="204"/>
      <c r="D14" s="204"/>
      <c r="E14" s="204"/>
      <c r="F14" s="204"/>
      <c r="G14" s="204"/>
      <c r="H14" s="204"/>
      <c r="I14" s="204"/>
    </row>
    <row r="15" spans="1:9" x14ac:dyDescent="0.2">
      <c r="A15" s="204"/>
      <c r="B15" s="204"/>
      <c r="C15" s="204"/>
      <c r="D15" s="204"/>
      <c r="E15" s="204"/>
      <c r="F15" s="204"/>
      <c r="G15" s="204"/>
      <c r="H15" s="204"/>
      <c r="I15" s="204"/>
    </row>
    <row r="16" spans="1:9" x14ac:dyDescent="0.2">
      <c r="A16" s="204"/>
      <c r="B16" s="204"/>
      <c r="C16" s="204"/>
      <c r="D16" s="204"/>
      <c r="E16" s="204"/>
      <c r="F16" s="204"/>
      <c r="G16" s="204"/>
      <c r="H16" s="204"/>
      <c r="I16" s="204"/>
    </row>
    <row r="17" spans="1:9" x14ac:dyDescent="0.2">
      <c r="A17" s="204"/>
      <c r="B17" s="204"/>
      <c r="C17" s="204"/>
      <c r="D17" s="204"/>
      <c r="E17" s="204"/>
      <c r="F17" s="204"/>
      <c r="G17" s="204"/>
      <c r="H17" s="204"/>
      <c r="I17" s="204"/>
    </row>
    <row r="18" spans="1:9" x14ac:dyDescent="0.2">
      <c r="A18" s="204"/>
      <c r="B18" s="204"/>
      <c r="C18" s="204"/>
      <c r="D18" s="204"/>
      <c r="E18" s="204"/>
      <c r="F18" s="204"/>
      <c r="G18" s="204"/>
      <c r="H18" s="204"/>
      <c r="I18" s="204"/>
    </row>
    <row r="19" spans="1:9" x14ac:dyDescent="0.2">
      <c r="A19" s="204"/>
      <c r="B19" s="204"/>
      <c r="C19" s="204"/>
      <c r="D19" s="204"/>
      <c r="E19" s="204"/>
      <c r="F19" s="204"/>
      <c r="G19" s="204"/>
      <c r="H19" s="204"/>
      <c r="I19" s="204"/>
    </row>
    <row r="20" spans="1:9" x14ac:dyDescent="0.2">
      <c r="A20" s="204"/>
      <c r="B20" s="204"/>
      <c r="C20" s="204"/>
      <c r="D20" s="204"/>
      <c r="E20" s="204"/>
      <c r="F20" s="204"/>
      <c r="G20" s="204"/>
      <c r="H20" s="204"/>
      <c r="I20" s="204"/>
    </row>
    <row r="21" spans="1:9" x14ac:dyDescent="0.2">
      <c r="A21" s="204"/>
      <c r="B21" s="204"/>
      <c r="C21" s="204"/>
      <c r="D21" s="204"/>
      <c r="E21" s="204"/>
      <c r="F21" s="204"/>
      <c r="G21" s="204"/>
      <c r="H21" s="204"/>
      <c r="I21" s="204"/>
    </row>
    <row r="22" spans="1:9" x14ac:dyDescent="0.2">
      <c r="A22" s="204"/>
      <c r="B22" s="204"/>
      <c r="C22" s="204"/>
      <c r="D22" s="204"/>
      <c r="E22" s="204"/>
      <c r="F22" s="204"/>
      <c r="G22" s="204"/>
      <c r="H22" s="204"/>
      <c r="I22" s="204"/>
    </row>
    <row r="23" spans="1:9" x14ac:dyDescent="0.2">
      <c r="A23" s="204"/>
      <c r="B23" s="204"/>
      <c r="C23" s="204"/>
      <c r="D23" s="204"/>
      <c r="E23" s="204"/>
      <c r="F23" s="204"/>
      <c r="G23" s="204"/>
      <c r="H23" s="204"/>
      <c r="I23" s="204"/>
    </row>
    <row r="24" spans="1:9" x14ac:dyDescent="0.2">
      <c r="A24" s="204"/>
      <c r="B24" s="204"/>
      <c r="C24" s="204"/>
      <c r="D24" s="204"/>
      <c r="E24" s="204"/>
      <c r="F24" s="204"/>
      <c r="G24" s="204"/>
      <c r="H24" s="204"/>
      <c r="I24" s="204"/>
    </row>
    <row r="25" spans="1:9" x14ac:dyDescent="0.2">
      <c r="A25" s="204"/>
      <c r="B25" s="204"/>
      <c r="C25" s="204"/>
      <c r="D25" s="204"/>
      <c r="E25" s="204"/>
      <c r="F25" s="204"/>
      <c r="G25" s="204"/>
      <c r="H25" s="204"/>
      <c r="I25" s="204"/>
    </row>
    <row r="26" spans="1:9" x14ac:dyDescent="0.2">
      <c r="A26" s="204"/>
      <c r="B26" s="204"/>
      <c r="C26" s="204"/>
      <c r="D26" s="204"/>
      <c r="E26" s="204"/>
      <c r="F26" s="204"/>
      <c r="G26" s="204"/>
      <c r="H26" s="204"/>
      <c r="I26" s="204"/>
    </row>
    <row r="27" spans="1:9" x14ac:dyDescent="0.2">
      <c r="A27" s="204"/>
      <c r="B27" s="204"/>
      <c r="C27" s="204"/>
      <c r="D27" s="204"/>
      <c r="E27" s="204"/>
      <c r="F27" s="204"/>
      <c r="G27" s="204"/>
      <c r="H27" s="204"/>
      <c r="I27" s="204"/>
    </row>
    <row r="28" spans="1:9" x14ac:dyDescent="0.2">
      <c r="A28" s="204"/>
      <c r="B28" s="204"/>
      <c r="C28" s="204"/>
      <c r="D28" s="204"/>
      <c r="E28" s="204"/>
      <c r="F28" s="204"/>
      <c r="G28" s="204"/>
      <c r="H28" s="204"/>
      <c r="I28" s="204"/>
    </row>
    <row r="29" spans="1:9" x14ac:dyDescent="0.2">
      <c r="A29" s="204"/>
      <c r="B29" s="204"/>
      <c r="C29" s="204"/>
      <c r="D29" s="204"/>
      <c r="E29" s="204"/>
      <c r="F29" s="204"/>
      <c r="G29" s="204"/>
      <c r="H29" s="204"/>
      <c r="I29" s="204"/>
    </row>
    <row r="30" spans="1:9" x14ac:dyDescent="0.2">
      <c r="A30" s="204"/>
      <c r="B30" s="204"/>
      <c r="C30" s="204"/>
      <c r="D30" s="204"/>
      <c r="E30" s="204"/>
      <c r="F30" s="204"/>
      <c r="G30" s="204"/>
      <c r="H30" s="204"/>
      <c r="I30" s="204"/>
    </row>
    <row r="31" spans="1:9" x14ac:dyDescent="0.2">
      <c r="A31" s="204"/>
      <c r="B31" s="204"/>
      <c r="C31" s="204"/>
      <c r="D31" s="204"/>
      <c r="E31" s="204"/>
      <c r="F31" s="204"/>
      <c r="G31" s="204"/>
      <c r="H31" s="204"/>
      <c r="I31" s="204"/>
    </row>
    <row r="32" spans="1:9" x14ac:dyDescent="0.2">
      <c r="A32" s="204"/>
      <c r="B32" s="204"/>
      <c r="C32" s="204"/>
      <c r="D32" s="204"/>
      <c r="E32" s="204"/>
      <c r="F32" s="204"/>
      <c r="G32" s="204"/>
      <c r="H32" s="204"/>
      <c r="I32" s="204"/>
    </row>
    <row r="33" spans="1:9" x14ac:dyDescent="0.2">
      <c r="A33" s="204"/>
      <c r="B33" s="204"/>
      <c r="C33" s="204"/>
      <c r="D33" s="204"/>
      <c r="E33" s="204"/>
      <c r="F33" s="204"/>
      <c r="G33" s="204"/>
      <c r="H33" s="204"/>
      <c r="I33" s="204"/>
    </row>
    <row r="34" spans="1:9" x14ac:dyDescent="0.2">
      <c r="A34" s="204"/>
      <c r="B34" s="204"/>
      <c r="C34" s="204"/>
      <c r="D34" s="204"/>
      <c r="E34" s="204"/>
      <c r="F34" s="204"/>
      <c r="G34" s="204"/>
      <c r="H34" s="204"/>
      <c r="I34" s="204"/>
    </row>
    <row r="35" spans="1:9" x14ac:dyDescent="0.2">
      <c r="A35" s="204"/>
      <c r="B35" s="204"/>
      <c r="C35" s="204"/>
      <c r="D35" s="204"/>
      <c r="E35" s="204"/>
      <c r="F35" s="204"/>
      <c r="G35" s="204"/>
      <c r="H35" s="204"/>
      <c r="I35" s="204"/>
    </row>
    <row r="36" spans="1:9" x14ac:dyDescent="0.2">
      <c r="A36" s="204"/>
      <c r="B36" s="204"/>
      <c r="C36" s="204"/>
      <c r="D36" s="204"/>
      <c r="E36" s="204"/>
      <c r="F36" s="204"/>
      <c r="G36" s="204"/>
      <c r="H36" s="204"/>
      <c r="I36" s="204"/>
    </row>
    <row r="37" spans="1:9" x14ac:dyDescent="0.2">
      <c r="A37" s="204"/>
      <c r="B37" s="204"/>
      <c r="C37" s="204"/>
      <c r="D37" s="204"/>
      <c r="E37" s="204"/>
      <c r="F37" s="204"/>
      <c r="G37" s="204"/>
      <c r="H37" s="204"/>
      <c r="I37" s="204"/>
    </row>
    <row r="38" spans="1:9" x14ac:dyDescent="0.2">
      <c r="A38" s="204"/>
      <c r="B38" s="204"/>
      <c r="C38" s="204"/>
      <c r="D38" s="204"/>
      <c r="E38" s="204"/>
      <c r="F38" s="204"/>
      <c r="G38" s="204"/>
      <c r="H38" s="204"/>
      <c r="I38" s="204"/>
    </row>
    <row r="39" spans="1:9" ht="60" customHeight="1" x14ac:dyDescent="0.2">
      <c r="A39" s="204"/>
      <c r="B39" s="204"/>
      <c r="C39" s="204"/>
      <c r="D39" s="204"/>
      <c r="E39" s="204"/>
      <c r="F39" s="204"/>
      <c r="G39" s="204"/>
      <c r="H39" s="204"/>
      <c r="I39" s="204"/>
    </row>
    <row r="40" spans="1:9" ht="101.25" customHeight="1" x14ac:dyDescent="0.2">
      <c r="A40" s="204"/>
      <c r="B40" s="204"/>
      <c r="C40" s="204"/>
      <c r="D40" s="204"/>
      <c r="E40" s="204"/>
      <c r="F40" s="204"/>
      <c r="G40" s="204"/>
      <c r="H40" s="204"/>
      <c r="I40" s="20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Vjekoslava Lovric</cp:lastModifiedBy>
  <cp:lastPrinted>2023-04-18T08:56:05Z</cp:lastPrinted>
  <dcterms:created xsi:type="dcterms:W3CDTF">2008-10-17T11:51:54Z</dcterms:created>
  <dcterms:modified xsi:type="dcterms:W3CDTF">2023-04-21T09:35:57Z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