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7-23 Financijski izvještaji 2Q(1H) 2026\xls i xml\"/>
    </mc:Choice>
  </mc:AlternateContent>
  <xr:revisionPtr revIDLastSave="0" documentId="13_ncr:1_{7FAEA53A-143C-423B-A45A-33EC5B6EE05F}"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9" i="20" l="1"/>
  <c r="H26" i="22" l="1"/>
  <c r="H22" i="22"/>
  <c r="I22" i="22"/>
  <c r="H13" i="22"/>
  <c r="I13" i="22"/>
  <c r="G13" i="22"/>
  <c r="H9" i="22"/>
  <c r="I9" i="22"/>
  <c r="H31" i="22" l="1"/>
  <c r="I18" i="22"/>
  <c r="H18" i="22"/>
  <c r="H9" i="19"/>
  <c r="H40" i="18"/>
  <c r="H37" i="18" s="1"/>
  <c r="H51" i="18" l="1"/>
  <c r="H61" i="18" s="1"/>
  <c r="H28" i="18"/>
  <c r="H22" i="18"/>
  <c r="H16" i="18"/>
  <c r="H10" i="18"/>
  <c r="H8" i="18" l="1"/>
  <c r="H21" i="18"/>
  <c r="H59" i="19"/>
  <c r="H34" i="18" l="1"/>
  <c r="M28" i="22"/>
  <c r="C26" i="22"/>
  <c r="C22" i="22"/>
  <c r="C13" i="22"/>
  <c r="C9" i="22"/>
  <c r="H49" i="21"/>
  <c r="H45" i="21"/>
  <c r="H39" i="21"/>
  <c r="H31" i="21"/>
  <c r="H34" i="21" s="1"/>
  <c r="H25" i="21"/>
  <c r="H28" i="21" s="1"/>
  <c r="I19" i="21"/>
  <c r="H12" i="21"/>
  <c r="H47" i="20"/>
  <c r="H43" i="20"/>
  <c r="H37" i="20"/>
  <c r="H32" i="20"/>
  <c r="H28" i="20"/>
  <c r="H21" i="20"/>
  <c r="C18" i="22" l="1"/>
  <c r="C31" i="22"/>
  <c r="I37" i="20"/>
  <c r="H41" i="19" l="1"/>
  <c r="H34" i="19"/>
  <c r="H23" i="19"/>
  <c r="H20" i="19"/>
  <c r="H15" i="19"/>
  <c r="H64" i="18"/>
  <c r="H8" i="19" l="1"/>
  <c r="M6" i="22"/>
  <c r="M7" i="22"/>
  <c r="M8" i="22"/>
  <c r="D9" i="22"/>
  <c r="E9" i="22"/>
  <c r="F9" i="22"/>
  <c r="G9" i="22"/>
  <c r="G18" i="22" s="1"/>
  <c r="J9" i="22"/>
  <c r="K9" i="22"/>
  <c r="L9" i="22"/>
  <c r="M10" i="22"/>
  <c r="M11" i="22"/>
  <c r="M12" i="22"/>
  <c r="D13" i="22"/>
  <c r="E13" i="22"/>
  <c r="F13" i="22"/>
  <c r="J13" i="22"/>
  <c r="K13" i="22"/>
  <c r="L13" i="22"/>
  <c r="M14" i="22"/>
  <c r="M30" i="22"/>
  <c r="M29" i="22"/>
  <c r="M27" i="22"/>
  <c r="L26" i="22"/>
  <c r="J26" i="22"/>
  <c r="E26" i="22"/>
  <c r="D26" i="22"/>
  <c r="M25" i="22"/>
  <c r="L22" i="22"/>
  <c r="K22" i="22"/>
  <c r="J22" i="22"/>
  <c r="G22" i="22"/>
  <c r="F22" i="22"/>
  <c r="E22" i="22"/>
  <c r="D22" i="22"/>
  <c r="M21" i="22"/>
  <c r="M20" i="22"/>
  <c r="M19" i="22"/>
  <c r="M17" i="22"/>
  <c r="M16" i="22"/>
  <c r="M15" i="22"/>
  <c r="I49" i="21"/>
  <c r="I45" i="21"/>
  <c r="I39" i="21"/>
  <c r="I31" i="21"/>
  <c r="I34" i="21" s="1"/>
  <c r="I25" i="21"/>
  <c r="I28" i="21" s="1"/>
  <c r="H19" i="21"/>
  <c r="I12" i="21"/>
  <c r="I23" i="19"/>
  <c r="I20" i="19"/>
  <c r="I15" i="19"/>
  <c r="I9" i="19"/>
  <c r="E18" i="22" l="1"/>
  <c r="D18" i="22"/>
  <c r="H47" i="19"/>
  <c r="J31" i="22"/>
  <c r="M22" i="22"/>
  <c r="L18" i="22"/>
  <c r="K18" i="22"/>
  <c r="J18" i="22"/>
  <c r="M9" i="22"/>
  <c r="F18" i="22"/>
  <c r="M13" i="22"/>
  <c r="L31" i="22"/>
  <c r="D31" i="22"/>
  <c r="E31" i="22"/>
  <c r="I8" i="19"/>
  <c r="M18" i="22" l="1"/>
  <c r="I59" i="19" l="1"/>
  <c r="I34" i="19"/>
  <c r="I47" i="19" s="1"/>
  <c r="I41" i="19"/>
  <c r="H19" i="19" l="1"/>
  <c r="H48" i="19" s="1"/>
  <c r="H50" i="19" s="1"/>
  <c r="H8" i="20" l="1"/>
  <c r="H15" i="20" s="1"/>
  <c r="H52" i="19"/>
  <c r="H60" i="19" s="1"/>
  <c r="I19" i="19"/>
  <c r="I48" i="19" s="1"/>
  <c r="I50" i="19" s="1"/>
  <c r="I52" i="19" s="1"/>
  <c r="I60" i="19" s="1"/>
  <c r="I40" i="18" l="1"/>
  <c r="G26" i="22"/>
  <c r="I10" i="18"/>
  <c r="F26" i="22"/>
  <c r="F31" i="22" s="1"/>
  <c r="I28" i="18" l="1"/>
  <c r="G31" i="22"/>
  <c r="I22" i="18"/>
  <c r="I21" i="18" l="1"/>
  <c r="I9" i="20"/>
  <c r="I32" i="20"/>
  <c r="J23" i="19" l="1"/>
  <c r="K23" i="19"/>
  <c r="I51" i="18"/>
  <c r="I16" i="18"/>
  <c r="I8" i="18" s="1"/>
  <c r="I34" i="18" s="1"/>
  <c r="I28" i="20"/>
  <c r="K9" i="19" l="1"/>
  <c r="J9" i="19"/>
  <c r="J34" i="19" l="1"/>
  <c r="K34" i="19" l="1"/>
  <c r="J41" i="19" l="1"/>
  <c r="K41" i="19" l="1"/>
  <c r="I43" i="20" l="1"/>
  <c r="J59" i="19" l="1"/>
  <c r="K59" i="19"/>
  <c r="J15" i="19" l="1"/>
  <c r="J8" i="19" s="1"/>
  <c r="J47" i="19" s="1"/>
  <c r="K15" i="19" l="1"/>
  <c r="K8" i="19" s="1"/>
  <c r="K47" i="19" s="1"/>
  <c r="K20" i="19" l="1"/>
  <c r="K19" i="19" s="1"/>
  <c r="K48" i="19" s="1"/>
  <c r="K50" i="19" s="1"/>
  <c r="K52" i="19" s="1"/>
  <c r="K60" i="19" s="1"/>
  <c r="J20" i="19"/>
  <c r="J19" i="19" s="1"/>
  <c r="J48" i="19" s="1"/>
  <c r="J50" i="19" s="1"/>
  <c r="I8" i="20" l="1"/>
  <c r="J52" i="19"/>
  <c r="J60" i="19" s="1"/>
  <c r="M23" i="22" l="1"/>
  <c r="K26" i="22"/>
  <c r="K31" i="22" s="1"/>
  <c r="I37" i="18" l="1"/>
  <c r="I61" i="18" s="1"/>
  <c r="I64" i="18"/>
  <c r="I15" i="20" l="1"/>
  <c r="I26" i="22" l="1"/>
  <c r="M24" i="22"/>
  <c r="I31" i="22" l="1"/>
  <c r="M31" i="22" s="1"/>
  <c r="M26" i="22"/>
  <c r="I21" i="20"/>
  <c r="I47" i="20" l="1"/>
</calcChain>
</file>

<file path=xl/sharedStrings.xml><?xml version="1.0" encoding="utf-8"?>
<sst xmlns="http://schemas.openxmlformats.org/spreadsheetml/2006/main" count="504" uniqueCount="407">
  <si>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</si>
  <si>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</si>
  <si>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</si>
  <si>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</si>
  <si>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</si>
  <si>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</si>
  <si>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</si>
  <si>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</si>
  <si>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</si>
  <si>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</si>
  <si>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</si>
  <si>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</si>
  <si>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</si>
  <si>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</si>
  <si>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</si>
  <si>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</si>
  <si>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</si>
  <si>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</si>
  <si>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</si>
  <si>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</si>
  <si>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</si>
  <si>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</si>
  <si>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</si>
  <si>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</si>
  <si>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</si>
  <si>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</si>
  <si>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</si>
  <si>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</si>
  <si>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</si>
  <si>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</si>
  <si>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</si>
  <si>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</si>
  <si>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</si>
  <si>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</si>
  <si>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</si>
  <si>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</si>
  <si>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</si>
  <si>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</si>
  <si>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</si>
  <si>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</si>
  <si>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</si>
  <si>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</si>
  <si>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</si>
  <si>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</si>
  <si>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</si>
  <si>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</si>
  <si>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</si>
  <si>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</si>
  <si>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</si>
  <si>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</si>
  <si>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</si>
  <si>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</si>
  <si>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</si>
  <si>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</si>
  <si>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</si>
  <si>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</si>
  <si>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</si>
  <si>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</si>
  <si>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</si>
  <si>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</si>
  <si>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</si>
  <si>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</si>
  <si>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</si>
  <si>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</si>
  <si>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</si>
  <si>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</si>
  <si>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</si>
  <si>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</si>
  <si>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</si>
  <si>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</si>
  <si>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</si>
  <si>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</si>
  <si>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</si>
  <si>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</si>
  <si>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</si>
  <si>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</si>
  <si>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</si>
  <si>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</si>
  <si>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</si>
  <si>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</si>
  <si>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</si>
  <si>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</si>
  <si>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</si>
  <si>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</si>
  <si>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</si>
  <si>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</si>
  <si>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</si>
  <si>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</si>
  <si>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</si>
  <si>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</si>
  <si>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</si>
  <si>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</si>
  <si>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</si>
  <si>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</si>
  <si>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</si>
  <si>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</si>
  <si>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</si>
  <si>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</si>
  <si>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</si>
  <si>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</si>
  <si>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</si>
  <si>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</si>
  <si>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</si>
  <si>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</si>
  <si>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</si>
  <si>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</si>
  <si>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</si>
  <si>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</si>
  <si>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</si>
  <si>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</si>
  <si>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</si>
  <si>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</si>
  <si>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</si>
  <si>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</si>
  <si>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</si>
  <si>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</si>
  <si>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</si>
  <si>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</si>
  <si>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</si>
  <si>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</si>
  <si>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</si>
  <si>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</si>
  <si>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</si>
  <si>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</si>
  <si>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</si>
  <si>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</si>
  <si>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</si>
  <si>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</si>
  <si>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</si>
  <si>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</si>
  <si>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</si>
  <si>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</si>
  <si>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</si>
  <si>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</si>
  <si>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</si>
  <si>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</si>
  <si>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</si>
  <si>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</si>
  <si>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</si>
  <si>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</si>
  <si>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</si>
  <si>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</si>
  <si>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</si>
  <si>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</si>
  <si>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</si>
  <si>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</si>
  <si>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</si>
  <si>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</si>
  <si>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</si>
  <si>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</si>
  <si>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</si>
  <si>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</si>
  <si>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</si>
  <si>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</si>
  <si>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</si>
  <si>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</si>
  <si>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</si>
  <si>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</si>
  <si>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</si>
  <si>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</si>
  <si>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</si>
  <si>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</si>
  <si>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</si>
  <si>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</si>
  <si>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</si>
  <si>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</si>
  <si>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</si>
  <si>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</si>
  <si>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</si>
  <si>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</si>
  <si>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</si>
  <si>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</si>
  <si>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</si>
  <si>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</si>
  <si>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</si>
  <si>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</si>
  <si>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</si>
  <si>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</si>
  <si>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</si>
  <si>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</si>
  <si>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</si>
  <si>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</si>
  <si>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</si>
  <si>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</si>
  <si>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</si>
  <si>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</si>
  <si>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</si>
  <si>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</si>
  <si>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</si>
  <si>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</si>
  <si>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</si>
  <si>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</si>
  <si>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</si>
  <si>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</si>
  <si>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</si>
  <si>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</si>
  <si>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</si>
  <si>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</si>
  <si>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</si>
  <si>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</si>
  <si>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</si>
  <si>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</si>
  <si>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</si>
  <si>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</si>
  <si>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</si>
  <si>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</si>
  <si>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</si>
  <si>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</si>
  <si>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</si>
  <si>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</si>
  <si>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</si>
  <si>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</si>
  <si>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</si>
  <si>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</si>
  <si>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</si>
  <si>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</si>
  <si>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</si>
  <si>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</si>
  <si>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</si>
  <si>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</si>
  <si>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</si>
  <si>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</si>
  <si>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</si>
  <si>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</si>
  <si>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</si>
  <si>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</si>
  <si>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</si>
  <si>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</si>
  <si>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</si>
  <si>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</si>
  <si>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</si>
  <si>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</si>
  <si>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</si>
  <si>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</si>
  <si>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</si>
  <si>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</si>
  <si>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</si>
  <si>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</si>
  <si>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</si>
  <si>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</si>
  <si>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</si>
  <si>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</si>
  <si>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</si>
  <si>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</si>
  <si>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</si>
  <si>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</si>
  <si>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</si>
  <si>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</si>
  <si>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</si>
  <si>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</si>
  <si>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</si>
  <si>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</si>
  <si>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</si>
  <si>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</si>
  <si>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</si>
  <si>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</si>
  <si>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</si>
  <si>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</si>
  <si>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</si>
  <si>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</si>
  <si>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</si>
  <si>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</si>
  <si>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</si>
  <si>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</si>
  <si>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</si>
  <si>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</si>
  <si>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</si>
  <si>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</si>
  <si>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</si>
  <si>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</si>
  <si>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</si>
  <si>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</si>
  <si>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</si>
  <si>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</si>
  <si>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7478000050A040C0D041</t>
  </si>
  <si>
    <t>080034217</t>
  </si>
  <si>
    <t>84368186611</t>
  </si>
  <si>
    <t>HR</t>
  </si>
  <si>
    <t>Ulica Ivana Lučića 2a/22</t>
  </si>
  <si>
    <t>Zagrebačka burza d.d.</t>
  </si>
  <si>
    <t>Zagreb</t>
  </si>
  <si>
    <t>sandra.semuga@zse.hr</t>
  </si>
  <si>
    <t>www.zse.hr</t>
  </si>
  <si>
    <t>Sigma Tax Consulting d.o.o.</t>
  </si>
  <si>
    <t>Lucija Tropčić Kovaček</t>
  </si>
  <si>
    <t>01/4699-555</t>
  </si>
  <si>
    <t>lucija.tropcic@sigmabc.eu</t>
  </si>
  <si>
    <t>Obveznik: Zagrebačka burza d.d.</t>
  </si>
  <si>
    <t>Ljubljanska borza vrednostnih papirjev d.d.</t>
  </si>
  <si>
    <t>Ljubljana, Slovenija</t>
  </si>
  <si>
    <t xml:space="preserve">stanje na dan 30.6.2026 </t>
  </si>
  <si>
    <t>u razdoblju 01.01.2026 do 30.06.2026</t>
  </si>
  <si>
    <t>u razdoblju 01.01.2026. do 30.6.2026.</t>
  </si>
  <si>
    <t>BILJEŠKE UZ FINANCIJSKE IZVJEŠTAJE - TFI
(koji se sastavljaju za tromjesečna razdoblja)
Naziv izdavatelja:   Zagrebačka burza d.d.
OIB:   84368186611
Izvještajno razdoblje: 1.1.2026.-30.6.2026.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broj 2 uz konsolidirane financijske izvještaje objavljenoj u Godišnjem izvještaju o stanju Grupe i poslovanju u 2025.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2025.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30.6.2026. godine (u nastavku: Konsolidirani rezultat za period od 1. siječnja do 30. lipnja 2026.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30. lipnja 2026. godine niti ima dano uspostavljeno jamstvo.
4.	Iznos predujmova i odobrenih kredita članovima administrativnih, upravljačkih i nadzornih tijela
Grupa nije davala predujmove niti odobravala kredite članovima administrativnih, upravljačkih i nadzornih tijela tijekom 2026.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30. lipnja 2026.. godine Grupa nema obveze koje dospijevaju nakon više od pet godina. Grupa na datum bilance nema dugovanja koja su pokrivena vrijednim osiguranjem koje je izdala Grupa.
7.	Prosječan broj zaposlenih tijekom izvještajnog razdoblja 
Grupa je tijekom izvještajnog razdoblja 2026. godine imala prosječno zaposleno 38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1.1.2026.	Povećanje	Smanjenje	30.6.2026.
	eur'000	eur'000	eur'000	eur'000
Odgođena porezna imovina	45	-	(7)	38
Odgođene porezne obveze	(43)	(1)	-	(44)
	2	(1)	(7)	(6)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U izvještajnom razdoblju nije bilo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</si>
  <si>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drugo tromjesečje 2026.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</si>
  <si>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</si>
  <si>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</si>
  <si>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</si>
  <si>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</si>
  <si>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</si>
  <si>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</si>
  <si>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</si>
  <si>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</si>
  <si>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</si>
  <si>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</si>
  <si>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</si>
  <si>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</si>
  <si>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</si>
  <si>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</si>
  <si>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</si>
  <si>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</si>
  <si>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</si>
  <si>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</si>
  <si>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</si>
  <si>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</si>
  <si>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</si>
  <si>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Dugoročni zajmovi</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</si>
  <si>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</si>
  <si>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</si>
  <si>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</si>
  <si>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</si>
  <si>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</si>
  <si>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</si>
  <si>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</si>
  <si>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</si>
  <si>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</si>
  <si>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</si>
  <si>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</si>
  <si>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</si>
  <si>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</si>
  <si>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</si>
  <si>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</si>
  <si>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</si>
  <si>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</si>
  <si>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</si>
  <si>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</si>
  <si>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Ugovorna imovina</t>
  </si>
  <si>
    <t>Ukupno aktiva</t>
  </si>
  <si>
    <t>D Ukupno aktiva</t>
  </si>
  <si>
    <t>Kapital i rezerve</t>
  </si>
  <si>
    <t>A Kapital i rezerve</t>
  </si>
  <si>
    <t>Dionički kapital</t>
  </si>
  <si>
    <t>Premije na emitirane dionice</t>
  </si>
  <si>
    <t xml:space="preserve">III REZERVE IZ DOBITI </t>
  </si>
  <si>
    <t>Zakonske rezerve</t>
  </si>
  <si>
    <t>Vlastite dionice</t>
  </si>
  <si>
    <t>Rezerve fer vrijednost</t>
  </si>
  <si>
    <t xml:space="preserve">Aktuarski dobici/gubici </t>
  </si>
  <si>
    <t>Translacijske rezerve</t>
  </si>
  <si>
    <t>Zadržana dobit</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</si>
  <si>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</si>
  <si>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</si>
  <si>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</si>
  <si>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</si>
  <si>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</si>
  <si>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</si>
  <si>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</si>
  <si>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</si>
  <si>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</si>
  <si>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Ostale dugoročne obveze</t>
  </si>
  <si>
    <t>Odgođena porezna obveza</t>
  </si>
  <si>
    <t>E Odgođena porezna obveza</t>
  </si>
  <si>
    <t>Kratkoročne obveze</t>
  </si>
  <si>
    <t xml:space="preserve">C KRATKOROČNE OBVEZE </t>
  </si>
  <si>
    <t>Obveze prema dobavljačima i ostale obveze</t>
  </si>
  <si>
    <t>Kratkoročne obveze za poslovni najam</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</si>
  <si>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</si>
  <si>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</si>
  <si>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</si>
  <si>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</si>
  <si>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drugo tromjesečje 2026. godine</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</si>
  <si>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</si>
  <si>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</si>
  <si>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</si>
  <si>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</si>
  <si>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</si>
  <si>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</si>
  <si>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</si>
  <si>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</si>
  <si>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</si>
  <si>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</si>
  <si>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</si>
  <si>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</si>
  <si>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</si>
  <si>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</si>
  <si>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</si>
  <si>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</si>
  <si>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</si>
  <si>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</si>
  <si>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</si>
  <si>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</si>
  <si>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</si>
  <si>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</si>
  <si>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</si>
  <si>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</si>
  <si>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</si>
  <si>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</si>
  <si>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</si>
  <si>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</si>
  <si>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</si>
  <si>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</si>
  <si>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</si>
  <si>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</si>
  <si>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</si>
  <si>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</si>
  <si>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 xml:space="preserve">Ukupno sveobuhvatna dobit </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</si>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</sst>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rgb="FFFFFFFF"/>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4">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0" fontId="3" fillId="9" borderId="15" xfId="4" applyFont="1" applyFill="1" applyBorder="1" applyAlignment="1" applyProtection="1">
      <alignment horizontal="center" vertical="center"/>
      <protection locked="0"/>
    </xf>
    <xf numFmtId="0" fontId="7" fillId="8" borderId="0" xfId="4" applyFont="1" applyFill="1" applyProtection="1">
      <protection locked="0"/>
    </xf>
    <xf numFmtId="0" fontId="7" fillId="8" borderId="13" xfId="4" applyFont="1" applyFill="1" applyBorder="1" applyProtection="1">
      <protection locked="0"/>
    </xf>
    <xf numFmtId="0" fontId="7" fillId="8" borderId="0" xfId="4" applyFont="1" applyFill="1" applyAlignment="1" applyProtection="1">
      <alignment vertical="top"/>
      <protection locked="0"/>
    </xf>
    <xf numFmtId="0" fontId="7" fillId="8" borderId="14" xfId="4" applyFont="1" applyFill="1" applyBorder="1" applyProtection="1">
      <protection locked="0"/>
    </xf>
    <xf numFmtId="0" fontId="7" fillId="8" borderId="0" xfId="4" applyFont="1" applyFill="1" applyAlignment="1" applyProtection="1">
      <alignment vertical="top" wrapText="1"/>
      <protection locked="0"/>
    </xf>
    <xf numFmtId="0" fontId="7" fillId="8" borderId="0" xfId="4" applyFont="1" applyFill="1" applyAlignment="1" applyProtection="1">
      <alignment wrapText="1"/>
      <protection locked="0"/>
    </xf>
    <xf numFmtId="0" fontId="7" fillId="8" borderId="13" xfId="4" applyFont="1" applyFill="1" applyBorder="1" applyAlignment="1" applyProtection="1">
      <alignment vertical="top"/>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pplyProtection="1">
      <alignment vertical="top" wrapText="1"/>
      <protection locked="0"/>
    </xf>
    <xf numFmtId="0" fontId="7" fillId="8" borderId="0" xfId="4" applyFont="1" applyFill="1" applyAlignment="1">
      <alignment vertical="top"/>
    </xf>
    <xf numFmtId="0" fontId="7" fillId="8" borderId="0" xfId="4" applyFont="1" applyFill="1" applyAlignment="1" applyProtection="1">
      <alignment vertical="top"/>
      <protection locked="0"/>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12" fillId="0" borderId="0" xfId="0" applyFont="1" applyAlignment="1">
      <alignment vertical="center"/>
    </xf>
    <xf numFmtId="0" fontId="29" fillId="0" borderId="0" xfId="0" applyFont="1" applyAlignment="1">
      <alignment vertical="center" wrapText="1"/>
    </xf>
    <xf numFmtId="0" fontId="12" fillId="0" borderId="0" xfId="0" applyFont="1" applyAlignment="1">
      <alignment vertical="center" wrapText="1"/>
    </xf>
    <xf numFmtId="3" fontId="31" fillId="0" borderId="0" xfId="0" applyNumberFormat="1" applyFont="1" applyAlignment="1">
      <alignment horizontal="right" vertical="center"/>
    </xf>
    <xf numFmtId="0" fontId="30" fillId="0" borderId="18" xfId="0" applyFont="1" applyBorder="1" applyAlignment="1">
      <alignment vertical="center" wrapText="1"/>
    </xf>
    <xf numFmtId="3" fontId="30" fillId="0" borderId="18" xfId="0" applyNumberFormat="1" applyFont="1" applyBorder="1" applyAlignment="1">
      <alignment horizontal="right" vertical="center"/>
    </xf>
    <xf numFmtId="0" fontId="30" fillId="0" borderId="18" xfId="0" applyFont="1" applyBorder="1" applyAlignment="1">
      <alignment vertical="center"/>
    </xf>
    <xf numFmtId="0" fontId="30" fillId="0" borderId="18" xfId="0" applyFont="1" applyBorder="1" applyAlignment="1">
      <alignment horizontal="right" vertical="center"/>
    </xf>
    <xf numFmtId="3" fontId="30" fillId="0" borderId="19" xfId="0" applyNumberFormat="1" applyFont="1" applyBorder="1" applyAlignment="1">
      <alignment horizontal="right" vertical="center"/>
    </xf>
    <xf numFmtId="0" fontId="30" fillId="0" borderId="19" xfId="0" applyFont="1" applyBorder="1" applyAlignment="1">
      <alignment vertical="center"/>
    </xf>
    <xf numFmtId="0" fontId="30" fillId="6" borderId="19" xfId="0" applyFont="1" applyFill="1" applyBorder="1" applyAlignment="1">
      <alignment vertical="center" wrapText="1"/>
    </xf>
    <xf numFmtId="0" fontId="30" fillId="0" borderId="20" xfId="0" applyFont="1" applyBorder="1" applyAlignment="1">
      <alignment vertical="center" wrapText="1"/>
    </xf>
    <xf numFmtId="0" fontId="29" fillId="0" borderId="17" xfId="0" applyFont="1" applyBorder="1" applyAlignment="1">
      <alignment horizontal="right" vertical="center"/>
    </xf>
    <xf numFmtId="0" fontId="30" fillId="0" borderId="20" xfId="0" applyFont="1" applyBorder="1" applyAlignment="1">
      <alignment vertical="center"/>
    </xf>
    <xf numFmtId="0" fontId="29" fillId="0" borderId="20" xfId="0" applyFont="1" applyBorder="1" applyAlignment="1">
      <alignment vertical="center" wrapText="1"/>
    </xf>
    <xf numFmtId="0" fontId="30" fillId="0" borderId="20" xfId="0" applyFont="1" applyBorder="1" applyAlignment="1">
      <alignment horizontal="right" vertical="center"/>
    </xf>
    <xf numFmtId="0" fontId="29" fillId="13" borderId="0" xfId="0" applyFont="1" applyFill="1" applyAlignment="1">
      <alignment vertical="center"/>
    </xf>
    <xf numFmtId="3" fontId="29" fillId="0" borderId="0" xfId="0" applyNumberFormat="1" applyFont="1" applyAlignment="1">
      <alignment horizontal="right" vertical="center"/>
    </xf>
    <xf numFmtId="0" fontId="29" fillId="0" borderId="18" xfId="0" applyFont="1" applyBorder="1" applyAlignment="1">
      <alignment vertical="center" wrapText="1"/>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20" xfId="0" applyNumberFormat="1" applyFont="1" applyFill="1" applyBorder="1" applyAlignment="1">
      <alignment horizontal="right" vertical="center"/>
    </xf>
    <xf numFmtId="3" fontId="34" fillId="0" borderId="0" xfId="0" applyNumberFormat="1" applyFont="1" applyAlignment="1">
      <alignment horizontal="right" vertical="center"/>
    </xf>
    <xf numFmtId="0" fontId="29" fillId="0" borderId="0" xfId="0" applyFont="1" applyAlignment="1">
      <alignment horizontal="right" vertical="center" wrapText="1"/>
    </xf>
    <xf numFmtId="0" fontId="30" fillId="0" borderId="0" xfId="0" applyFont="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18" xfId="0" applyFont="1" applyBorder="1" applyAlignment="1">
      <alignment vertical="center"/>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3" fontId="29" fillId="15" borderId="17" xfId="0" applyNumberFormat="1" applyFont="1" applyFill="1" applyBorder="1" applyAlignment="1">
      <alignment horizontal="right" vertical="center"/>
    </xf>
    <xf numFmtId="0" fontId="29" fillId="15" borderId="17" xfId="0" applyFont="1" applyFill="1" applyBorder="1" applyAlignment="1">
      <alignment horizontal="right" vertical="center"/>
    </xf>
    <xf numFmtId="0" fontId="12" fillId="0" borderId="17" xfId="0" applyFont="1" applyBorder="1"/>
    <xf numFmtId="0" fontId="3" fillId="0" borderId="17" xfId="0" applyFont="1" applyBorder="1" applyAlignment="1">
      <alignment horizontal="center" vertical="center" wrapText="1"/>
    </xf>
    <xf numFmtId="0" fontId="12" fillId="0" borderId="18" xfId="0" applyFont="1" applyBorder="1" applyAlignment="1">
      <alignment vertical="center"/>
    </xf>
    <xf numFmtId="3" fontId="30" fillId="0" borderId="0" xfId="0" applyNumberFormat="1" applyFont="1" applyAlignment="1">
      <alignment horizontal="right" vertical="center"/>
    </xf>
    <xf numFmtId="0" fontId="12" fillId="0" borderId="0" xfId="0" applyFont="1"/>
    <xf numFmtId="3" fontId="29" fillId="0" borderId="17" xfId="0" applyNumberFormat="1" applyFont="1" applyBorder="1" applyAlignment="1">
      <alignment horizontal="right" vertical="center"/>
    </xf>
    <xf numFmtId="3" fontId="29" fillId="15" borderId="20" xfId="0" applyNumberFormat="1" applyFont="1" applyFill="1" applyBorder="1" applyAlignment="1">
      <alignment horizontal="right" vertical="center"/>
    </xf>
    <xf numFmtId="3" fontId="29" fillId="15" borderId="18" xfId="0" applyNumberFormat="1" applyFont="1" applyFill="1" applyBorder="1" applyAlignment="1">
      <alignment horizontal="right" vertical="center"/>
    </xf>
    <xf numFmtId="0" fontId="29" fillId="0" borderId="17" xfId="0" applyFont="1" applyBorder="1" applyAlignment="1">
      <alignment vertical="center"/>
    </xf>
    <xf numFmtId="0" fontId="30" fillId="0" borderId="0" xfId="0" applyFont="1" applyAlignment="1">
      <alignment horizontal="right" vertical="center"/>
    </xf>
    <xf numFmtId="0" fontId="30" fillId="0" borderId="17" xfId="0" applyFont="1" applyBorder="1" applyAlignment="1">
      <alignment horizontal="right" vertical="center"/>
    </xf>
    <xf numFmtId="3" fontId="29" fillId="13" borderId="18" xfId="0" applyNumberFormat="1" applyFont="1" applyFill="1" applyBorder="1" applyAlignment="1">
      <alignment horizontal="right" vertical="center"/>
    </xf>
    <xf numFmtId="0" fontId="29" fillId="0" borderId="20" xfId="0" applyFont="1" applyBorder="1" applyAlignment="1">
      <alignment vertical="center"/>
    </xf>
    <xf numFmtId="0" fontId="29" fillId="15" borderId="20" xfId="0" applyFont="1" applyFill="1" applyBorder="1" applyAlignment="1">
      <alignment horizontal="righ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topLeftCell="A36" zoomScale="101" zoomScaleNormal="100"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02" t="s">
        <v>183</v>
      </c>
      <c r="B1" s="103"/>
      <c r="C1" s="103"/>
      <c r="D1" s="42"/>
      <c r="E1" s="42"/>
      <c r="F1" s="42"/>
      <c r="G1" s="42"/>
      <c r="H1" s="42"/>
      <c r="I1" s="42"/>
      <c r="J1" s="43"/>
    </row>
    <row r="2" spans="1:10" ht="14.45" customHeight="1" x14ac:dyDescent="0.25">
      <c r="A2" s="104" t="s">
        <v>199</v>
      </c>
      <c r="B2" s="105"/>
      <c r="C2" s="105"/>
      <c r="D2" s="105"/>
      <c r="E2" s="105"/>
      <c r="F2" s="105"/>
      <c r="G2" s="105"/>
      <c r="H2" s="105"/>
      <c r="I2" s="105"/>
      <c r="J2" s="106"/>
    </row>
    <row r="3" spans="1:10" x14ac:dyDescent="0.25">
      <c r="A3" s="45"/>
      <c r="B3" s="46"/>
      <c r="C3" s="46"/>
      <c r="D3" s="46"/>
      <c r="E3" s="46"/>
      <c r="F3" s="46"/>
      <c r="G3" s="46"/>
      <c r="H3" s="46"/>
      <c r="I3" s="46"/>
      <c r="J3" s="47"/>
    </row>
    <row r="4" spans="1:10" ht="33.6" customHeight="1" x14ac:dyDescent="0.25">
      <c r="A4" s="107" t="s">
        <v>184</v>
      </c>
      <c r="B4" s="108"/>
      <c r="C4" s="108"/>
      <c r="D4" s="108"/>
      <c r="E4" s="109">
        <v>46023</v>
      </c>
      <c r="F4" s="110"/>
      <c r="G4" s="48" t="s">
        <v>0</v>
      </c>
      <c r="H4" s="109">
        <v>46203</v>
      </c>
      <c r="I4" s="110"/>
      <c r="J4" s="49"/>
    </row>
    <row r="5" spans="1:10" s="50" customFormat="1" ht="10.15" customHeight="1" x14ac:dyDescent="0.25">
      <c r="A5" s="111"/>
      <c r="B5" s="112"/>
      <c r="C5" s="112"/>
      <c r="D5" s="112"/>
      <c r="E5" s="112"/>
      <c r="F5" s="112"/>
      <c r="G5" s="112"/>
      <c r="H5" s="112"/>
      <c r="I5" s="112"/>
      <c r="J5" s="113"/>
    </row>
    <row r="6" spans="1:10" ht="20.45" customHeight="1" x14ac:dyDescent="0.25">
      <c r="A6" s="51"/>
      <c r="B6" s="52" t="s">
        <v>206</v>
      </c>
      <c r="C6" s="53"/>
      <c r="D6" s="53"/>
      <c r="E6" s="59">
        <v>2026</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2</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21" t="s">
        <v>208</v>
      </c>
      <c r="B10" s="122"/>
      <c r="C10" s="122"/>
      <c r="D10" s="122"/>
      <c r="E10" s="122"/>
      <c r="F10" s="122"/>
      <c r="G10" s="122"/>
      <c r="H10" s="122"/>
      <c r="I10" s="122"/>
      <c r="J10" s="61"/>
    </row>
    <row r="11" spans="1:10" ht="24.6" customHeight="1" x14ac:dyDescent="0.25">
      <c r="A11" s="123" t="s">
        <v>185</v>
      </c>
      <c r="B11" s="124"/>
      <c r="C11" s="116" t="s">
        <v>273</v>
      </c>
      <c r="D11" s="117"/>
      <c r="E11" s="62"/>
      <c r="F11" s="125" t="s">
        <v>209</v>
      </c>
      <c r="G11" s="115"/>
      <c r="H11" s="126" t="s">
        <v>277</v>
      </c>
      <c r="I11" s="127"/>
      <c r="J11" s="63"/>
    </row>
    <row r="12" spans="1:10" ht="14.45" customHeight="1" x14ac:dyDescent="0.25">
      <c r="A12" s="64"/>
      <c r="B12" s="65"/>
      <c r="C12" s="65"/>
      <c r="D12" s="65"/>
      <c r="E12" s="119"/>
      <c r="F12" s="119"/>
      <c r="G12" s="119"/>
      <c r="H12" s="119"/>
      <c r="I12" s="66"/>
      <c r="J12" s="63"/>
    </row>
    <row r="13" spans="1:10" ht="21" customHeight="1" x14ac:dyDescent="0.25">
      <c r="A13" s="114" t="s">
        <v>200</v>
      </c>
      <c r="B13" s="115"/>
      <c r="C13" s="116" t="s">
        <v>275</v>
      </c>
      <c r="D13" s="117"/>
      <c r="E13" s="118"/>
      <c r="F13" s="119"/>
      <c r="G13" s="119"/>
      <c r="H13" s="119"/>
      <c r="I13" s="66"/>
      <c r="J13" s="63"/>
    </row>
    <row r="14" spans="1:10" ht="10.9" customHeight="1" x14ac:dyDescent="0.25">
      <c r="A14" s="62"/>
      <c r="B14" s="66"/>
      <c r="C14" s="65"/>
      <c r="D14" s="65"/>
      <c r="E14" s="120"/>
      <c r="F14" s="120"/>
      <c r="G14" s="120"/>
      <c r="H14" s="120"/>
      <c r="I14" s="65"/>
      <c r="J14" s="67"/>
    </row>
    <row r="15" spans="1:10" ht="22.9" customHeight="1" x14ac:dyDescent="0.25">
      <c r="A15" s="114" t="s">
        <v>186</v>
      </c>
      <c r="B15" s="115"/>
      <c r="C15" s="116" t="s">
        <v>276</v>
      </c>
      <c r="D15" s="117"/>
      <c r="E15" s="134"/>
      <c r="F15" s="135"/>
      <c r="G15" s="68" t="s">
        <v>210</v>
      </c>
      <c r="H15" s="126" t="s">
        <v>274</v>
      </c>
      <c r="I15" s="127"/>
      <c r="J15" s="69"/>
    </row>
    <row r="16" spans="1:10" ht="10.9" customHeight="1" x14ac:dyDescent="0.25">
      <c r="A16" s="62"/>
      <c r="B16" s="66"/>
      <c r="C16" s="65"/>
      <c r="D16" s="65"/>
      <c r="E16" s="120"/>
      <c r="F16" s="120"/>
      <c r="G16" s="120"/>
      <c r="H16" s="120"/>
      <c r="I16" s="65"/>
      <c r="J16" s="67"/>
    </row>
    <row r="17" spans="1:10" ht="22.9" customHeight="1" x14ac:dyDescent="0.25">
      <c r="A17" s="70"/>
      <c r="B17" s="68" t="s">
        <v>211</v>
      </c>
      <c r="C17" s="116" t="s">
        <v>9</v>
      </c>
      <c r="D17" s="117"/>
      <c r="E17" s="71"/>
      <c r="F17" s="71"/>
      <c r="G17" s="71"/>
      <c r="H17" s="71"/>
      <c r="I17" s="71"/>
      <c r="J17" s="69"/>
    </row>
    <row r="18" spans="1:10" x14ac:dyDescent="0.25">
      <c r="A18" s="128"/>
      <c r="B18" s="129"/>
      <c r="C18" s="120"/>
      <c r="D18" s="120"/>
      <c r="E18" s="120"/>
      <c r="F18" s="120"/>
      <c r="G18" s="120"/>
      <c r="H18" s="120"/>
      <c r="I18" s="65"/>
      <c r="J18" s="67"/>
    </row>
    <row r="19" spans="1:10" x14ac:dyDescent="0.25">
      <c r="A19" s="123" t="s">
        <v>187</v>
      </c>
      <c r="B19" s="130"/>
      <c r="C19" s="131" t="s">
        <v>279</v>
      </c>
      <c r="D19" s="132"/>
      <c r="E19" s="132"/>
      <c r="F19" s="132"/>
      <c r="G19" s="132"/>
      <c r="H19" s="132"/>
      <c r="I19" s="132"/>
      <c r="J19" s="133"/>
    </row>
    <row r="20" spans="1:10" x14ac:dyDescent="0.25">
      <c r="A20" s="64"/>
      <c r="B20" s="65"/>
      <c r="C20" s="72"/>
      <c r="D20" s="65"/>
      <c r="E20" s="120"/>
      <c r="F20" s="120"/>
      <c r="G20" s="120"/>
      <c r="H20" s="120"/>
      <c r="I20" s="65"/>
      <c r="J20" s="67"/>
    </row>
    <row r="21" spans="1:10" x14ac:dyDescent="0.25">
      <c r="A21" s="123" t="s">
        <v>188</v>
      </c>
      <c r="B21" s="130"/>
      <c r="C21" s="126">
        <v>10000</v>
      </c>
      <c r="D21" s="127"/>
      <c r="E21" s="120"/>
      <c r="F21" s="120"/>
      <c r="G21" s="131" t="s">
        <v>280</v>
      </c>
      <c r="H21" s="132"/>
      <c r="I21" s="132"/>
      <c r="J21" s="133"/>
    </row>
    <row r="22" spans="1:10" x14ac:dyDescent="0.25">
      <c r="A22" s="64"/>
      <c r="B22" s="65"/>
      <c r="C22" s="65"/>
      <c r="D22" s="65"/>
      <c r="E22" s="120"/>
      <c r="F22" s="120"/>
      <c r="G22" s="120"/>
      <c r="H22" s="120"/>
      <c r="I22" s="65"/>
      <c r="J22" s="67"/>
    </row>
    <row r="23" spans="1:10" x14ac:dyDescent="0.25">
      <c r="A23" s="123" t="s">
        <v>189</v>
      </c>
      <c r="B23" s="130"/>
      <c r="C23" s="131" t="s">
        <v>278</v>
      </c>
      <c r="D23" s="132"/>
      <c r="E23" s="132"/>
      <c r="F23" s="132"/>
      <c r="G23" s="132"/>
      <c r="H23" s="132"/>
      <c r="I23" s="132"/>
      <c r="J23" s="133"/>
    </row>
    <row r="24" spans="1:10" x14ac:dyDescent="0.25">
      <c r="A24" s="64"/>
      <c r="B24" s="65"/>
      <c r="C24" s="65"/>
      <c r="D24" s="65"/>
      <c r="E24" s="120"/>
      <c r="F24" s="120"/>
      <c r="G24" s="120"/>
      <c r="H24" s="120"/>
      <c r="I24" s="65"/>
      <c r="J24" s="67"/>
    </row>
    <row r="25" spans="1:10" x14ac:dyDescent="0.25">
      <c r="A25" s="123" t="s">
        <v>190</v>
      </c>
      <c r="B25" s="130"/>
      <c r="C25" s="137" t="s">
        <v>281</v>
      </c>
      <c r="D25" s="138"/>
      <c r="E25" s="138"/>
      <c r="F25" s="138"/>
      <c r="G25" s="138"/>
      <c r="H25" s="138"/>
      <c r="I25" s="138"/>
      <c r="J25" s="139"/>
    </row>
    <row r="26" spans="1:10" x14ac:dyDescent="0.25">
      <c r="A26" s="64"/>
      <c r="B26" s="65"/>
      <c r="C26" s="72"/>
      <c r="D26" s="65"/>
      <c r="E26" s="120"/>
      <c r="F26" s="120"/>
      <c r="G26" s="120"/>
      <c r="H26" s="120"/>
      <c r="I26" s="65"/>
      <c r="J26" s="67"/>
    </row>
    <row r="27" spans="1:10" x14ac:dyDescent="0.25">
      <c r="A27" s="123" t="s">
        <v>191</v>
      </c>
      <c r="B27" s="130"/>
      <c r="C27" s="137" t="s">
        <v>282</v>
      </c>
      <c r="D27" s="138"/>
      <c r="E27" s="138"/>
      <c r="F27" s="138"/>
      <c r="G27" s="138"/>
      <c r="H27" s="138"/>
      <c r="I27" s="138"/>
      <c r="J27" s="139"/>
    </row>
    <row r="28" spans="1:10" ht="13.9" customHeight="1" x14ac:dyDescent="0.25">
      <c r="A28" s="64"/>
      <c r="B28" s="65"/>
      <c r="C28" s="72"/>
      <c r="D28" s="65"/>
      <c r="E28" s="120"/>
      <c r="F28" s="120"/>
      <c r="G28" s="120"/>
      <c r="H28" s="120"/>
      <c r="I28" s="65"/>
      <c r="J28" s="67"/>
    </row>
    <row r="29" spans="1:10" ht="22.9" customHeight="1" x14ac:dyDescent="0.25">
      <c r="A29" s="114" t="s">
        <v>201</v>
      </c>
      <c r="B29" s="130"/>
      <c r="C29" s="73">
        <v>38</v>
      </c>
      <c r="D29" s="74"/>
      <c r="E29" s="136"/>
      <c r="F29" s="136"/>
      <c r="G29" s="136"/>
      <c r="H29" s="136"/>
      <c r="I29" s="75"/>
      <c r="J29" s="76"/>
    </row>
    <row r="30" spans="1:10" x14ac:dyDescent="0.25">
      <c r="A30" s="64"/>
      <c r="B30" s="65"/>
      <c r="C30" s="65"/>
      <c r="D30" s="65"/>
      <c r="E30" s="120"/>
      <c r="F30" s="120"/>
      <c r="G30" s="120"/>
      <c r="H30" s="120"/>
      <c r="I30" s="75"/>
      <c r="J30" s="76"/>
    </row>
    <row r="31" spans="1:10" x14ac:dyDescent="0.25">
      <c r="A31" s="123" t="s">
        <v>192</v>
      </c>
      <c r="B31" s="130"/>
      <c r="C31" s="86" t="s">
        <v>214</v>
      </c>
      <c r="D31" s="140" t="s">
        <v>212</v>
      </c>
      <c r="E31" s="141"/>
      <c r="F31" s="141"/>
      <c r="G31" s="141"/>
      <c r="H31" s="65"/>
      <c r="I31" s="77" t="s">
        <v>213</v>
      </c>
      <c r="J31" s="78" t="s">
        <v>214</v>
      </c>
    </row>
    <row r="32" spans="1:10" x14ac:dyDescent="0.25">
      <c r="A32" s="123"/>
      <c r="B32" s="130"/>
      <c r="C32" s="79"/>
      <c r="D32" s="48"/>
      <c r="E32" s="135"/>
      <c r="F32" s="135"/>
      <c r="G32" s="135"/>
      <c r="H32" s="135"/>
      <c r="I32" s="75"/>
      <c r="J32" s="76"/>
    </row>
    <row r="33" spans="1:10" x14ac:dyDescent="0.25">
      <c r="A33" s="123" t="s">
        <v>202</v>
      </c>
      <c r="B33" s="130"/>
      <c r="C33" s="73" t="s">
        <v>216</v>
      </c>
      <c r="D33" s="140" t="s">
        <v>215</v>
      </c>
      <c r="E33" s="141"/>
      <c r="F33" s="141"/>
      <c r="G33" s="141"/>
      <c r="H33" s="71"/>
      <c r="I33" s="77" t="s">
        <v>216</v>
      </c>
      <c r="J33" s="78" t="s">
        <v>217</v>
      </c>
    </row>
    <row r="34" spans="1:10" x14ac:dyDescent="0.25">
      <c r="A34" s="64"/>
      <c r="B34" s="65"/>
      <c r="C34" s="65"/>
      <c r="D34" s="65"/>
      <c r="E34" s="120"/>
      <c r="F34" s="120"/>
      <c r="G34" s="120"/>
      <c r="H34" s="120"/>
      <c r="I34" s="65"/>
      <c r="J34" s="67"/>
    </row>
    <row r="35" spans="1:10" x14ac:dyDescent="0.25">
      <c r="A35" s="140" t="s">
        <v>203</v>
      </c>
      <c r="B35" s="141"/>
      <c r="C35" s="141"/>
      <c r="D35" s="141"/>
      <c r="E35" s="141" t="s">
        <v>193</v>
      </c>
      <c r="F35" s="141"/>
      <c r="G35" s="141"/>
      <c r="H35" s="141"/>
      <c r="I35" s="141"/>
      <c r="J35" s="80" t="s">
        <v>194</v>
      </c>
    </row>
    <row r="36" spans="1:10" x14ac:dyDescent="0.25">
      <c r="A36" s="64"/>
      <c r="B36" s="65"/>
      <c r="C36" s="65"/>
      <c r="D36" s="65"/>
      <c r="E36" s="120"/>
      <c r="F36" s="120"/>
      <c r="G36" s="120"/>
      <c r="H36" s="120"/>
      <c r="I36" s="65"/>
      <c r="J36" s="76"/>
    </row>
    <row r="37" spans="1:10" x14ac:dyDescent="0.25">
      <c r="A37" s="142" t="s">
        <v>288</v>
      </c>
      <c r="B37" s="143"/>
      <c r="C37" s="143"/>
      <c r="D37" s="143"/>
      <c r="E37" s="142" t="s">
        <v>289</v>
      </c>
      <c r="F37" s="143"/>
      <c r="G37" s="143"/>
      <c r="H37" s="143"/>
      <c r="I37" s="144"/>
      <c r="J37" s="94">
        <v>5316081</v>
      </c>
    </row>
    <row r="38" spans="1:10" x14ac:dyDescent="0.25">
      <c r="A38" s="96"/>
      <c r="B38" s="95"/>
      <c r="C38" s="97"/>
      <c r="D38" s="145"/>
      <c r="E38" s="145"/>
      <c r="F38" s="145"/>
      <c r="G38" s="145"/>
      <c r="H38" s="145"/>
      <c r="I38" s="145"/>
      <c r="J38" s="98"/>
    </row>
    <row r="39" spans="1:10" x14ac:dyDescent="0.25">
      <c r="A39" s="142"/>
      <c r="B39" s="143"/>
      <c r="C39" s="143"/>
      <c r="D39" s="144"/>
      <c r="E39" s="142"/>
      <c r="F39" s="143"/>
      <c r="G39" s="143"/>
      <c r="H39" s="143"/>
      <c r="I39" s="144"/>
      <c r="J39" s="73"/>
    </row>
    <row r="40" spans="1:10" x14ac:dyDescent="0.25">
      <c r="A40" s="96"/>
      <c r="B40" s="95"/>
      <c r="C40" s="97"/>
      <c r="D40" s="99"/>
      <c r="E40" s="145"/>
      <c r="F40" s="145"/>
      <c r="G40" s="145"/>
      <c r="H40" s="145"/>
      <c r="I40" s="100"/>
      <c r="J40" s="98"/>
    </row>
    <row r="41" spans="1:10" x14ac:dyDescent="0.25">
      <c r="A41" s="142"/>
      <c r="B41" s="143"/>
      <c r="C41" s="143"/>
      <c r="D41" s="144"/>
      <c r="E41" s="142"/>
      <c r="F41" s="143"/>
      <c r="G41" s="143"/>
      <c r="H41" s="143"/>
      <c r="I41" s="144"/>
      <c r="J41" s="73"/>
    </row>
    <row r="42" spans="1:10" x14ac:dyDescent="0.25">
      <c r="A42" s="96"/>
      <c r="B42" s="95"/>
      <c r="C42" s="97"/>
      <c r="D42" s="99"/>
      <c r="E42" s="145"/>
      <c r="F42" s="145"/>
      <c r="G42" s="145"/>
      <c r="H42" s="145"/>
      <c r="I42" s="100"/>
      <c r="J42" s="98"/>
    </row>
    <row r="43" spans="1:10" x14ac:dyDescent="0.25">
      <c r="A43" s="142"/>
      <c r="B43" s="143"/>
      <c r="C43" s="143"/>
      <c r="D43" s="144"/>
      <c r="E43" s="142"/>
      <c r="F43" s="143"/>
      <c r="G43" s="143"/>
      <c r="H43" s="143"/>
      <c r="I43" s="144"/>
      <c r="J43" s="73"/>
    </row>
    <row r="44" spans="1:10" x14ac:dyDescent="0.25">
      <c r="A44" s="101"/>
      <c r="B44" s="97"/>
      <c r="C44" s="147"/>
      <c r="D44" s="147"/>
      <c r="E44" s="148"/>
      <c r="F44" s="148"/>
      <c r="G44" s="147"/>
      <c r="H44" s="147"/>
      <c r="I44" s="147"/>
      <c r="J44" s="98"/>
    </row>
    <row r="45" spans="1:10" x14ac:dyDescent="0.25">
      <c r="A45" s="142"/>
      <c r="B45" s="143"/>
      <c r="C45" s="143"/>
      <c r="D45" s="144"/>
      <c r="E45" s="142"/>
      <c r="F45" s="143"/>
      <c r="G45" s="143"/>
      <c r="H45" s="143"/>
      <c r="I45" s="144"/>
      <c r="J45" s="73"/>
    </row>
    <row r="46" spans="1:10" x14ac:dyDescent="0.25">
      <c r="A46" s="101"/>
      <c r="B46" s="97"/>
      <c r="C46" s="97"/>
      <c r="D46" s="95"/>
      <c r="E46" s="148"/>
      <c r="F46" s="148"/>
      <c r="G46" s="147"/>
      <c r="H46" s="147"/>
      <c r="I46" s="95"/>
      <c r="J46" s="98"/>
    </row>
    <row r="47" spans="1:10" x14ac:dyDescent="0.25">
      <c r="A47" s="142"/>
      <c r="B47" s="143"/>
      <c r="C47" s="143"/>
      <c r="D47" s="144"/>
      <c r="E47" s="142"/>
      <c r="F47" s="143"/>
      <c r="G47" s="143"/>
      <c r="H47" s="143"/>
      <c r="I47" s="144"/>
      <c r="J47" s="73"/>
    </row>
    <row r="48" spans="1:10" x14ac:dyDescent="0.25">
      <c r="A48" s="81"/>
      <c r="B48" s="72"/>
      <c r="C48" s="72"/>
      <c r="D48" s="65"/>
      <c r="E48" s="120"/>
      <c r="F48" s="120"/>
      <c r="G48" s="146"/>
      <c r="H48" s="146"/>
      <c r="I48" s="65"/>
      <c r="J48" s="82" t="s">
        <v>218</v>
      </c>
    </row>
    <row r="49" spans="1:10" x14ac:dyDescent="0.25">
      <c r="A49" s="81"/>
      <c r="B49" s="72"/>
      <c r="C49" s="72"/>
      <c r="D49" s="65"/>
      <c r="E49" s="120"/>
      <c r="F49" s="120"/>
      <c r="G49" s="146"/>
      <c r="H49" s="146"/>
      <c r="I49" s="65"/>
      <c r="J49" s="82" t="s">
        <v>219</v>
      </c>
    </row>
    <row r="50" spans="1:10" ht="14.45" customHeight="1" x14ac:dyDescent="0.25">
      <c r="A50" s="114" t="s">
        <v>195</v>
      </c>
      <c r="B50" s="125"/>
      <c r="C50" s="126" t="s">
        <v>218</v>
      </c>
      <c r="D50" s="127"/>
      <c r="E50" s="153" t="s">
        <v>220</v>
      </c>
      <c r="F50" s="154"/>
      <c r="G50" s="131" t="s">
        <v>283</v>
      </c>
      <c r="H50" s="132"/>
      <c r="I50" s="132"/>
      <c r="J50" s="133"/>
    </row>
    <row r="51" spans="1:10" x14ac:dyDescent="0.25">
      <c r="A51" s="81"/>
      <c r="B51" s="72"/>
      <c r="C51" s="146"/>
      <c r="D51" s="146"/>
      <c r="E51" s="120"/>
      <c r="F51" s="120"/>
      <c r="G51" s="155" t="s">
        <v>221</v>
      </c>
      <c r="H51" s="155"/>
      <c r="I51" s="155"/>
      <c r="J51" s="56"/>
    </row>
    <row r="52" spans="1:10" ht="13.9" customHeight="1" x14ac:dyDescent="0.25">
      <c r="A52" s="114" t="s">
        <v>196</v>
      </c>
      <c r="B52" s="125"/>
      <c r="C52" s="131" t="s">
        <v>284</v>
      </c>
      <c r="D52" s="132"/>
      <c r="E52" s="132"/>
      <c r="F52" s="132"/>
      <c r="G52" s="132"/>
      <c r="H52" s="132"/>
      <c r="I52" s="132"/>
      <c r="J52" s="133"/>
    </row>
    <row r="53" spans="1:10" x14ac:dyDescent="0.25">
      <c r="A53" s="64"/>
      <c r="B53" s="65"/>
      <c r="C53" s="136" t="s">
        <v>197</v>
      </c>
      <c r="D53" s="136"/>
      <c r="E53" s="136"/>
      <c r="F53" s="136"/>
      <c r="G53" s="136"/>
      <c r="H53" s="136"/>
      <c r="I53" s="136"/>
      <c r="J53" s="67"/>
    </row>
    <row r="54" spans="1:10" x14ac:dyDescent="0.25">
      <c r="A54" s="114" t="s">
        <v>198</v>
      </c>
      <c r="B54" s="125"/>
      <c r="C54" s="149" t="s">
        <v>285</v>
      </c>
      <c r="D54" s="150"/>
      <c r="E54" s="151"/>
      <c r="F54" s="120"/>
      <c r="G54" s="120"/>
      <c r="H54" s="141"/>
      <c r="I54" s="141"/>
      <c r="J54" s="152"/>
    </row>
    <row r="55" spans="1:10" x14ac:dyDescent="0.25">
      <c r="A55" s="64"/>
      <c r="B55" s="65"/>
      <c r="C55" s="72"/>
      <c r="D55" s="65"/>
      <c r="E55" s="120"/>
      <c r="F55" s="120"/>
      <c r="G55" s="120"/>
      <c r="H55" s="120"/>
      <c r="I55" s="65"/>
      <c r="J55" s="67"/>
    </row>
    <row r="56" spans="1:10" ht="14.45" customHeight="1" x14ac:dyDescent="0.25">
      <c r="A56" s="114" t="s">
        <v>190</v>
      </c>
      <c r="B56" s="125"/>
      <c r="C56" s="161" t="s">
        <v>286</v>
      </c>
      <c r="D56" s="157"/>
      <c r="E56" s="157"/>
      <c r="F56" s="157"/>
      <c r="G56" s="157"/>
      <c r="H56" s="157"/>
      <c r="I56" s="157"/>
      <c r="J56" s="158"/>
    </row>
    <row r="57" spans="1:10" x14ac:dyDescent="0.25">
      <c r="A57" s="64"/>
      <c r="B57" s="65"/>
      <c r="C57" s="65"/>
      <c r="D57" s="65"/>
      <c r="E57" s="120"/>
      <c r="F57" s="120"/>
      <c r="G57" s="120"/>
      <c r="H57" s="120"/>
      <c r="I57" s="65"/>
      <c r="J57" s="67"/>
    </row>
    <row r="58" spans="1:10" x14ac:dyDescent="0.25">
      <c r="A58" s="114" t="s">
        <v>222</v>
      </c>
      <c r="B58" s="125"/>
      <c r="C58" s="156"/>
      <c r="D58" s="157"/>
      <c r="E58" s="157"/>
      <c r="F58" s="157"/>
      <c r="G58" s="157"/>
      <c r="H58" s="157"/>
      <c r="I58" s="157"/>
      <c r="J58" s="158"/>
    </row>
    <row r="59" spans="1:10" ht="14.45" customHeight="1" x14ac:dyDescent="0.25">
      <c r="A59" s="64"/>
      <c r="B59" s="65"/>
      <c r="C59" s="159" t="s">
        <v>223</v>
      </c>
      <c r="D59" s="159"/>
      <c r="E59" s="159"/>
      <c r="F59" s="159"/>
      <c r="G59" s="65"/>
      <c r="H59" s="65"/>
      <c r="I59" s="65"/>
      <c r="J59" s="67"/>
    </row>
    <row r="60" spans="1:10" x14ac:dyDescent="0.25">
      <c r="A60" s="114" t="s">
        <v>224</v>
      </c>
      <c r="B60" s="125"/>
      <c r="C60" s="156"/>
      <c r="D60" s="157"/>
      <c r="E60" s="157"/>
      <c r="F60" s="157"/>
      <c r="G60" s="157"/>
      <c r="H60" s="157"/>
      <c r="I60" s="157"/>
      <c r="J60" s="158"/>
    </row>
    <row r="61" spans="1:10" ht="14.45" customHeight="1" x14ac:dyDescent="0.25">
      <c r="A61" s="83"/>
      <c r="B61" s="84"/>
      <c r="C61" s="160" t="s">
        <v>225</v>
      </c>
      <c r="D61" s="160"/>
      <c r="E61" s="160"/>
      <c r="F61" s="160"/>
      <c r="G61" s="160"/>
      <c r="H61" s="84"/>
      <c r="I61" s="84"/>
      <c r="J61" s="8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CE59FF8B-BA75-4CDC-AF86-838D3B276874}"/>
    <hyperlink ref="C27" r:id="rId2" xr:uid="{85F516DA-944A-46FD-A3EE-9294474335C2}"/>
    <hyperlink ref="C56" r:id="rId3" xr:uid="{A68BB3BA-9E90-4BC6-8B6F-64B911C43873}"/>
  </hyperlinks>
  <pageMargins left="0.7" right="0.7" top="0.75" bottom="0.75" header="0.3" footer="0.3"/>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37" zoomScaleNormal="100" zoomScaleSheetLayoutView="100" workbookViewId="0">
      <selection activeCell="A3" sqref="A3:I3"/>
    </sheetView>
  </sheetViews>
  <sheetFormatPr defaultColWidth="8.85546875" defaultRowHeight="12.75" x14ac:dyDescent="0.2"/>
  <cols>
    <col min="8" max="9" width="9.85546875" style="27" customWidth="1"/>
    <col min="10" max="10" width="10.28515625" bestFit="1" customWidth="1"/>
  </cols>
  <sheetData>
    <row r="1" spans="1:9" x14ac:dyDescent="0.2">
      <c r="A1" s="170" t="s">
        <v>1</v>
      </c>
      <c r="B1" s="171"/>
      <c r="C1" s="171"/>
      <c r="D1" s="171"/>
      <c r="E1" s="171"/>
      <c r="F1" s="171"/>
      <c r="G1" s="171"/>
      <c r="H1" s="171"/>
      <c r="I1" s="171"/>
    </row>
    <row r="2" spans="1:9" x14ac:dyDescent="0.2">
      <c r="A2" s="172" t="s">
        <v>290</v>
      </c>
      <c r="B2" s="173"/>
      <c r="C2" s="173"/>
      <c r="D2" s="173"/>
      <c r="E2" s="173"/>
      <c r="F2" s="173"/>
      <c r="G2" s="173"/>
      <c r="H2" s="173"/>
      <c r="I2" s="173"/>
    </row>
    <row r="3" spans="1:9" x14ac:dyDescent="0.2">
      <c r="A3" s="174" t="s">
        <v>226</v>
      </c>
      <c r="B3" s="174"/>
      <c r="C3" s="174"/>
      <c r="D3" s="174"/>
      <c r="E3" s="174"/>
      <c r="F3" s="174"/>
      <c r="G3" s="174"/>
      <c r="H3" s="174"/>
      <c r="I3" s="174"/>
    </row>
    <row r="4" spans="1:9" x14ac:dyDescent="0.2">
      <c r="A4" s="175" t="s">
        <v>287</v>
      </c>
      <c r="B4" s="176"/>
      <c r="C4" s="176"/>
      <c r="D4" s="176"/>
      <c r="E4" s="176"/>
      <c r="F4" s="176"/>
      <c r="G4" s="176"/>
      <c r="H4" s="176"/>
      <c r="I4" s="177"/>
    </row>
    <row r="5" spans="1:9" ht="67.5" x14ac:dyDescent="0.2">
      <c r="A5" s="178" t="s">
        <v>2</v>
      </c>
      <c r="B5" s="179"/>
      <c r="C5" s="179"/>
      <c r="D5" s="179"/>
      <c r="E5" s="179"/>
      <c r="F5" s="179"/>
      <c r="G5" s="1" t="s">
        <v>4</v>
      </c>
      <c r="H5" s="3" t="s">
        <v>177</v>
      </c>
      <c r="I5" s="3" t="s">
        <v>178</v>
      </c>
    </row>
    <row r="6" spans="1:9" x14ac:dyDescent="0.2">
      <c r="A6" s="181">
        <v>1</v>
      </c>
      <c r="B6" s="182"/>
      <c r="C6" s="182"/>
      <c r="D6" s="182"/>
      <c r="E6" s="182"/>
      <c r="F6" s="182"/>
      <c r="G6" s="2">
        <v>2</v>
      </c>
      <c r="H6" s="3">
        <v>3</v>
      </c>
      <c r="I6" s="3">
        <v>4</v>
      </c>
    </row>
    <row r="7" spans="1:9" x14ac:dyDescent="0.2">
      <c r="A7" s="167" t="s">
        <v>36</v>
      </c>
      <c r="B7" s="180"/>
      <c r="C7" s="180"/>
      <c r="D7" s="180"/>
      <c r="E7" s="180"/>
      <c r="F7" s="180"/>
      <c r="G7" s="180"/>
      <c r="H7" s="180"/>
      <c r="I7" s="180"/>
    </row>
    <row r="8" spans="1:9" x14ac:dyDescent="0.2">
      <c r="A8" s="165" t="s">
        <v>227</v>
      </c>
      <c r="B8" s="163"/>
      <c r="C8" s="163"/>
      <c r="D8" s="163"/>
      <c r="E8" s="163"/>
      <c r="F8" s="163"/>
      <c r="G8" s="4">
        <v>1</v>
      </c>
      <c r="H8" s="23">
        <f>H9+H10+H16+H20</f>
        <v>3854214</v>
      </c>
      <c r="I8" s="23">
        <f>I9+I10+I16+I20</f>
        <v>4797454</v>
      </c>
    </row>
    <row r="9" spans="1:9" x14ac:dyDescent="0.2">
      <c r="A9" s="166" t="s">
        <v>15</v>
      </c>
      <c r="B9" s="162"/>
      <c r="C9" s="162"/>
      <c r="D9" s="162"/>
      <c r="E9" s="162"/>
      <c r="F9" s="162"/>
      <c r="G9" s="5">
        <v>2</v>
      </c>
      <c r="H9" s="24">
        <v>273659</v>
      </c>
      <c r="I9" s="24">
        <v>492674</v>
      </c>
    </row>
    <row r="10" spans="1:9" x14ac:dyDescent="0.2">
      <c r="A10" s="165" t="s">
        <v>16</v>
      </c>
      <c r="B10" s="163"/>
      <c r="C10" s="163"/>
      <c r="D10" s="163"/>
      <c r="E10" s="163"/>
      <c r="F10" s="163"/>
      <c r="G10" s="4">
        <v>3</v>
      </c>
      <c r="H10" s="23">
        <f>H11+H12+H13+H14+H15</f>
        <v>1080508</v>
      </c>
      <c r="I10" s="23">
        <f>I11+I12+I13+I14+I15</f>
        <v>1572275</v>
      </c>
    </row>
    <row r="11" spans="1:9" x14ac:dyDescent="0.2">
      <c r="A11" s="162" t="s">
        <v>17</v>
      </c>
      <c r="B11" s="162"/>
      <c r="C11" s="162"/>
      <c r="D11" s="162"/>
      <c r="E11" s="162"/>
      <c r="F11" s="162"/>
      <c r="G11" s="87">
        <v>4</v>
      </c>
      <c r="H11" s="25">
        <v>729204</v>
      </c>
      <c r="I11" s="25">
        <v>1226877</v>
      </c>
    </row>
    <row r="12" spans="1:9" x14ac:dyDescent="0.2">
      <c r="A12" s="162" t="s">
        <v>18</v>
      </c>
      <c r="B12" s="162"/>
      <c r="C12" s="162"/>
      <c r="D12" s="162"/>
      <c r="E12" s="162"/>
      <c r="F12" s="162"/>
      <c r="G12" s="87">
        <v>5</v>
      </c>
      <c r="H12" s="25">
        <v>186038</v>
      </c>
      <c r="I12" s="25">
        <v>163638</v>
      </c>
    </row>
    <row r="13" spans="1:9" x14ac:dyDescent="0.2">
      <c r="A13" s="162" t="s">
        <v>19</v>
      </c>
      <c r="B13" s="162"/>
      <c r="C13" s="162"/>
      <c r="D13" s="162"/>
      <c r="E13" s="162"/>
      <c r="F13" s="162"/>
      <c r="G13" s="87">
        <v>6</v>
      </c>
      <c r="H13" s="25">
        <v>161993</v>
      </c>
      <c r="I13" s="25">
        <v>181356</v>
      </c>
    </row>
    <row r="14" spans="1:9" x14ac:dyDescent="0.2">
      <c r="A14" s="162" t="s">
        <v>20</v>
      </c>
      <c r="B14" s="162"/>
      <c r="C14" s="162"/>
      <c r="D14" s="162"/>
      <c r="E14" s="162"/>
      <c r="F14" s="162"/>
      <c r="G14" s="87">
        <v>7</v>
      </c>
      <c r="H14" s="25">
        <v>3273</v>
      </c>
      <c r="I14" s="25">
        <v>404</v>
      </c>
    </row>
    <row r="15" spans="1:9" x14ac:dyDescent="0.2">
      <c r="A15" s="162" t="s">
        <v>21</v>
      </c>
      <c r="B15" s="162"/>
      <c r="C15" s="162"/>
      <c r="D15" s="162"/>
      <c r="E15" s="162"/>
      <c r="F15" s="162"/>
      <c r="G15" s="87">
        <v>8</v>
      </c>
      <c r="H15" s="25">
        <v>0</v>
      </c>
      <c r="I15" s="25">
        <v>0</v>
      </c>
    </row>
    <row r="16" spans="1:9" x14ac:dyDescent="0.2">
      <c r="A16" s="165" t="s">
        <v>243</v>
      </c>
      <c r="B16" s="163"/>
      <c r="C16" s="163"/>
      <c r="D16" s="163"/>
      <c r="E16" s="163"/>
      <c r="F16" s="163"/>
      <c r="G16" s="4">
        <v>9</v>
      </c>
      <c r="H16" s="23">
        <f>H17+H18+H19</f>
        <v>2497212</v>
      </c>
      <c r="I16" s="23">
        <f>I17+I18+I19</f>
        <v>2732505</v>
      </c>
    </row>
    <row r="17" spans="1:9" x14ac:dyDescent="0.2">
      <c r="A17" s="164" t="s">
        <v>22</v>
      </c>
      <c r="B17" s="162"/>
      <c r="C17" s="162"/>
      <c r="D17" s="162"/>
      <c r="E17" s="162"/>
      <c r="F17" s="162"/>
      <c r="G17" s="87">
        <v>10</v>
      </c>
      <c r="H17" s="25">
        <v>1392066</v>
      </c>
      <c r="I17" s="25">
        <v>1370761</v>
      </c>
    </row>
    <row r="18" spans="1:9" x14ac:dyDescent="0.2">
      <c r="A18" s="164" t="s">
        <v>23</v>
      </c>
      <c r="B18" s="162"/>
      <c r="C18" s="162"/>
      <c r="D18" s="162"/>
      <c r="E18" s="162"/>
      <c r="F18" s="162"/>
      <c r="G18" s="87">
        <v>11</v>
      </c>
      <c r="H18" s="25">
        <v>33166</v>
      </c>
      <c r="I18" s="25">
        <v>50514</v>
      </c>
    </row>
    <row r="19" spans="1:9" ht="27.6" customHeight="1" x14ac:dyDescent="0.2">
      <c r="A19" s="164" t="s">
        <v>228</v>
      </c>
      <c r="B19" s="162"/>
      <c r="C19" s="162"/>
      <c r="D19" s="162"/>
      <c r="E19" s="162"/>
      <c r="F19" s="162"/>
      <c r="G19" s="87">
        <v>12</v>
      </c>
      <c r="H19" s="25">
        <v>1071980</v>
      </c>
      <c r="I19" s="25">
        <v>1311230</v>
      </c>
    </row>
    <row r="20" spans="1:9" x14ac:dyDescent="0.2">
      <c r="A20" s="166" t="s">
        <v>14</v>
      </c>
      <c r="B20" s="162"/>
      <c r="C20" s="162"/>
      <c r="D20" s="162"/>
      <c r="E20" s="162"/>
      <c r="F20" s="162"/>
      <c r="G20" s="88">
        <v>13</v>
      </c>
      <c r="H20" s="25">
        <v>2835</v>
      </c>
      <c r="I20" s="25">
        <v>0</v>
      </c>
    </row>
    <row r="21" spans="1:9" x14ac:dyDescent="0.2">
      <c r="A21" s="165" t="s">
        <v>229</v>
      </c>
      <c r="B21" s="163"/>
      <c r="C21" s="163"/>
      <c r="D21" s="163"/>
      <c r="E21" s="163"/>
      <c r="F21" s="163"/>
      <c r="G21" s="4">
        <v>14</v>
      </c>
      <c r="H21" s="23">
        <f>H22+H28+H32</f>
        <v>4049077</v>
      </c>
      <c r="I21" s="23">
        <f>I22+I28+I32</f>
        <v>3769440</v>
      </c>
    </row>
    <row r="22" spans="1:9" x14ac:dyDescent="0.2">
      <c r="A22" s="165" t="s">
        <v>230</v>
      </c>
      <c r="B22" s="163"/>
      <c r="C22" s="163"/>
      <c r="D22" s="163"/>
      <c r="E22" s="163"/>
      <c r="F22" s="163"/>
      <c r="G22" s="4">
        <v>15</v>
      </c>
      <c r="H22" s="23">
        <f>H23+H24+H25+H26+H27</f>
        <v>550435</v>
      </c>
      <c r="I22" s="23">
        <f>I23+I24+I25+I26+I27</f>
        <v>616104</v>
      </c>
    </row>
    <row r="23" spans="1:9" x14ac:dyDescent="0.2">
      <c r="A23" s="162" t="s">
        <v>24</v>
      </c>
      <c r="B23" s="162"/>
      <c r="C23" s="162"/>
      <c r="D23" s="162"/>
      <c r="E23" s="162"/>
      <c r="F23" s="162"/>
      <c r="G23" s="87">
        <v>16</v>
      </c>
      <c r="H23" s="25">
        <v>411862</v>
      </c>
      <c r="I23" s="25">
        <v>446251</v>
      </c>
    </row>
    <row r="24" spans="1:9" x14ac:dyDescent="0.2">
      <c r="A24" s="162" t="s">
        <v>25</v>
      </c>
      <c r="B24" s="162"/>
      <c r="C24" s="162"/>
      <c r="D24" s="162"/>
      <c r="E24" s="162"/>
      <c r="F24" s="162"/>
      <c r="G24" s="87">
        <v>17</v>
      </c>
      <c r="H24" s="25">
        <v>0</v>
      </c>
      <c r="I24" s="25">
        <v>89</v>
      </c>
    </row>
    <row r="25" spans="1:9" x14ac:dyDescent="0.2">
      <c r="A25" s="162" t="s">
        <v>26</v>
      </c>
      <c r="B25" s="162"/>
      <c r="C25" s="162"/>
      <c r="D25" s="162"/>
      <c r="E25" s="162"/>
      <c r="F25" s="162"/>
      <c r="G25" s="87">
        <v>18</v>
      </c>
      <c r="H25" s="25">
        <v>19585</v>
      </c>
      <c r="I25" s="25">
        <v>60211</v>
      </c>
    </row>
    <row r="26" spans="1:9" x14ac:dyDescent="0.2">
      <c r="A26" s="162" t="s">
        <v>27</v>
      </c>
      <c r="B26" s="162"/>
      <c r="C26" s="162"/>
      <c r="D26" s="162"/>
      <c r="E26" s="162"/>
      <c r="F26" s="162"/>
      <c r="G26" s="87">
        <v>19</v>
      </c>
      <c r="H26" s="25">
        <v>0</v>
      </c>
      <c r="I26" s="25">
        <v>0</v>
      </c>
    </row>
    <row r="27" spans="1:9" x14ac:dyDescent="0.2">
      <c r="A27" s="162" t="s">
        <v>28</v>
      </c>
      <c r="B27" s="162"/>
      <c r="C27" s="162"/>
      <c r="D27" s="162"/>
      <c r="E27" s="162"/>
      <c r="F27" s="162"/>
      <c r="G27" s="87">
        <v>20</v>
      </c>
      <c r="H27" s="25">
        <v>118988</v>
      </c>
      <c r="I27" s="25">
        <v>109553</v>
      </c>
    </row>
    <row r="28" spans="1:9" x14ac:dyDescent="0.2">
      <c r="A28" s="165" t="s">
        <v>231</v>
      </c>
      <c r="B28" s="165"/>
      <c r="C28" s="165"/>
      <c r="D28" s="165"/>
      <c r="E28" s="165"/>
      <c r="F28" s="165"/>
      <c r="G28" s="4">
        <v>21</v>
      </c>
      <c r="H28" s="23">
        <f>H29+H30+H31</f>
        <v>2802273</v>
      </c>
      <c r="I28" s="23">
        <f>I29+I30+I31</f>
        <v>2582216</v>
      </c>
    </row>
    <row r="29" spans="1:9" x14ac:dyDescent="0.2">
      <c r="A29" s="162" t="s">
        <v>29</v>
      </c>
      <c r="B29" s="162"/>
      <c r="C29" s="162"/>
      <c r="D29" s="162"/>
      <c r="E29" s="162"/>
      <c r="F29" s="162"/>
      <c r="G29" s="87">
        <v>22</v>
      </c>
      <c r="H29" s="25">
        <v>1703572</v>
      </c>
      <c r="I29" s="25">
        <v>1099283</v>
      </c>
    </row>
    <row r="30" spans="1:9" x14ac:dyDescent="0.2">
      <c r="A30" s="162" t="s">
        <v>30</v>
      </c>
      <c r="B30" s="162"/>
      <c r="C30" s="162"/>
      <c r="D30" s="162"/>
      <c r="E30" s="162"/>
      <c r="F30" s="162"/>
      <c r="G30" s="87">
        <v>23</v>
      </c>
      <c r="H30" s="25">
        <v>235055</v>
      </c>
      <c r="I30" s="25">
        <v>833654</v>
      </c>
    </row>
    <row r="31" spans="1:9" x14ac:dyDescent="0.2">
      <c r="A31" s="162" t="s">
        <v>31</v>
      </c>
      <c r="B31" s="162"/>
      <c r="C31" s="162"/>
      <c r="D31" s="162"/>
      <c r="E31" s="162"/>
      <c r="F31" s="162"/>
      <c r="G31" s="87">
        <v>24</v>
      </c>
      <c r="H31" s="25">
        <v>863646</v>
      </c>
      <c r="I31" s="25">
        <v>649279</v>
      </c>
    </row>
    <row r="32" spans="1:9" x14ac:dyDescent="0.2">
      <c r="A32" s="166" t="s">
        <v>32</v>
      </c>
      <c r="B32" s="162"/>
      <c r="C32" s="162"/>
      <c r="D32" s="162"/>
      <c r="E32" s="162"/>
      <c r="F32" s="162"/>
      <c r="G32" s="5">
        <v>25</v>
      </c>
      <c r="H32" s="25">
        <v>696369</v>
      </c>
      <c r="I32" s="25">
        <v>571120</v>
      </c>
    </row>
    <row r="33" spans="1:9" ht="25.9" customHeight="1" x14ac:dyDescent="0.2">
      <c r="A33" s="166" t="s">
        <v>33</v>
      </c>
      <c r="B33" s="162"/>
      <c r="C33" s="162"/>
      <c r="D33" s="162"/>
      <c r="E33" s="162"/>
      <c r="F33" s="162"/>
      <c r="G33" s="5">
        <v>26</v>
      </c>
      <c r="H33" s="25">
        <v>298794</v>
      </c>
      <c r="I33" s="25">
        <v>192677</v>
      </c>
    </row>
    <row r="34" spans="1:9" x14ac:dyDescent="0.2">
      <c r="A34" s="165" t="s">
        <v>232</v>
      </c>
      <c r="B34" s="163"/>
      <c r="C34" s="163"/>
      <c r="D34" s="163"/>
      <c r="E34" s="163"/>
      <c r="F34" s="163"/>
      <c r="G34" s="4">
        <v>27</v>
      </c>
      <c r="H34" s="23">
        <f>H8+H21+H33</f>
        <v>8202085</v>
      </c>
      <c r="I34" s="23">
        <f>I8+I21+I33</f>
        <v>8759571</v>
      </c>
    </row>
    <row r="35" spans="1:9" x14ac:dyDescent="0.2">
      <c r="A35" s="166" t="s">
        <v>34</v>
      </c>
      <c r="B35" s="162"/>
      <c r="C35" s="162"/>
      <c r="D35" s="162"/>
      <c r="E35" s="162"/>
      <c r="F35" s="162"/>
      <c r="G35" s="5">
        <v>28</v>
      </c>
      <c r="H35" s="25">
        <v>0</v>
      </c>
      <c r="I35" s="25">
        <v>0</v>
      </c>
    </row>
    <row r="36" spans="1:9" x14ac:dyDescent="0.2">
      <c r="A36" s="167" t="s">
        <v>3</v>
      </c>
      <c r="B36" s="167"/>
      <c r="C36" s="167"/>
      <c r="D36" s="167"/>
      <c r="E36" s="167"/>
      <c r="F36" s="167"/>
      <c r="G36" s="167"/>
      <c r="H36" s="167"/>
      <c r="I36" s="167"/>
    </row>
    <row r="37" spans="1:9" x14ac:dyDescent="0.2">
      <c r="A37" s="165" t="s">
        <v>233</v>
      </c>
      <c r="B37" s="163"/>
      <c r="C37" s="163"/>
      <c r="D37" s="163"/>
      <c r="E37" s="163"/>
      <c r="F37" s="163"/>
      <c r="G37" s="4">
        <v>29</v>
      </c>
      <c r="H37" s="23">
        <f>H38+H39+H40+H45+H46+H47+H48+H49</f>
        <v>6503708</v>
      </c>
      <c r="I37" s="23">
        <f>I38+I39+I40+I45+I46+I47+I48+I49</f>
        <v>6615471</v>
      </c>
    </row>
    <row r="38" spans="1:9" x14ac:dyDescent="0.2">
      <c r="A38" s="162" t="s">
        <v>37</v>
      </c>
      <c r="B38" s="162"/>
      <c r="C38" s="162"/>
      <c r="D38" s="162"/>
      <c r="E38" s="162"/>
      <c r="F38" s="162"/>
      <c r="G38" s="87">
        <v>30</v>
      </c>
      <c r="H38" s="25">
        <v>3076315</v>
      </c>
      <c r="I38" s="25">
        <v>3076315</v>
      </c>
    </row>
    <row r="39" spans="1:9" x14ac:dyDescent="0.2">
      <c r="A39" s="162" t="s">
        <v>38</v>
      </c>
      <c r="B39" s="162"/>
      <c r="C39" s="162"/>
      <c r="D39" s="162"/>
      <c r="E39" s="162"/>
      <c r="F39" s="162"/>
      <c r="G39" s="87">
        <v>31</v>
      </c>
      <c r="H39" s="25">
        <v>1840947</v>
      </c>
      <c r="I39" s="25">
        <v>1840947</v>
      </c>
    </row>
    <row r="40" spans="1:9" x14ac:dyDescent="0.2">
      <c r="A40" s="163" t="s">
        <v>234</v>
      </c>
      <c r="B40" s="163"/>
      <c r="C40" s="163"/>
      <c r="D40" s="163"/>
      <c r="E40" s="163"/>
      <c r="F40" s="163"/>
      <c r="G40" s="89">
        <v>32</v>
      </c>
      <c r="H40" s="26">
        <f>H41+H42+H43+H44</f>
        <v>849612</v>
      </c>
      <c r="I40" s="26">
        <f>I41+I42+I43+I44</f>
        <v>849156</v>
      </c>
    </row>
    <row r="41" spans="1:9" x14ac:dyDescent="0.2">
      <c r="A41" s="162" t="s">
        <v>39</v>
      </c>
      <c r="B41" s="162"/>
      <c r="C41" s="162"/>
      <c r="D41" s="162"/>
      <c r="E41" s="162"/>
      <c r="F41" s="162"/>
      <c r="G41" s="87">
        <v>33</v>
      </c>
      <c r="H41" s="25">
        <v>18714</v>
      </c>
      <c r="I41" s="25">
        <v>18714</v>
      </c>
    </row>
    <row r="42" spans="1:9" x14ac:dyDescent="0.2">
      <c r="A42" s="162" t="s">
        <v>40</v>
      </c>
      <c r="B42" s="162"/>
      <c r="C42" s="162"/>
      <c r="D42" s="162"/>
      <c r="E42" s="162"/>
      <c r="F42" s="162"/>
      <c r="G42" s="87">
        <v>34</v>
      </c>
      <c r="H42" s="25">
        <v>-23292</v>
      </c>
      <c r="I42" s="25">
        <v>-23292</v>
      </c>
    </row>
    <row r="43" spans="1:9" x14ac:dyDescent="0.2">
      <c r="A43" s="162" t="s">
        <v>41</v>
      </c>
      <c r="B43" s="162"/>
      <c r="C43" s="162"/>
      <c r="D43" s="162"/>
      <c r="E43" s="162"/>
      <c r="F43" s="162"/>
      <c r="G43" s="87">
        <v>35</v>
      </c>
      <c r="H43" s="25">
        <v>166884</v>
      </c>
      <c r="I43" s="25">
        <v>166428</v>
      </c>
    </row>
    <row r="44" spans="1:9" x14ac:dyDescent="0.2">
      <c r="A44" s="162" t="s">
        <v>42</v>
      </c>
      <c r="B44" s="162"/>
      <c r="C44" s="162"/>
      <c r="D44" s="162"/>
      <c r="E44" s="162"/>
      <c r="F44" s="162"/>
      <c r="G44" s="87">
        <v>36</v>
      </c>
      <c r="H44" s="25">
        <v>687306</v>
      </c>
      <c r="I44" s="25">
        <v>687306</v>
      </c>
    </row>
    <row r="45" spans="1:9" x14ac:dyDescent="0.2">
      <c r="A45" s="162" t="s">
        <v>235</v>
      </c>
      <c r="B45" s="162"/>
      <c r="C45" s="162"/>
      <c r="D45" s="162"/>
      <c r="E45" s="162"/>
      <c r="F45" s="162"/>
      <c r="G45" s="87">
        <v>37</v>
      </c>
      <c r="H45" s="25">
        <v>98000</v>
      </c>
      <c r="I45" s="25">
        <v>98000</v>
      </c>
    </row>
    <row r="46" spans="1:9" x14ac:dyDescent="0.2">
      <c r="A46" s="162" t="s">
        <v>236</v>
      </c>
      <c r="B46" s="162"/>
      <c r="C46" s="162"/>
      <c r="D46" s="162"/>
      <c r="E46" s="162"/>
      <c r="F46" s="162"/>
      <c r="G46" s="87">
        <v>38</v>
      </c>
      <c r="H46" s="25">
        <v>-22269</v>
      </c>
      <c r="I46" s="25">
        <v>-22269</v>
      </c>
    </row>
    <row r="47" spans="1:9" x14ac:dyDescent="0.2">
      <c r="A47" s="162" t="s">
        <v>237</v>
      </c>
      <c r="B47" s="162"/>
      <c r="C47" s="162"/>
      <c r="D47" s="162"/>
      <c r="E47" s="162"/>
      <c r="F47" s="162"/>
      <c r="G47" s="87">
        <v>39</v>
      </c>
      <c r="H47" s="25">
        <v>104797</v>
      </c>
      <c r="I47" s="25">
        <v>520097</v>
      </c>
    </row>
    <row r="48" spans="1:9" x14ac:dyDescent="0.2">
      <c r="A48" s="162" t="s">
        <v>238</v>
      </c>
      <c r="B48" s="162"/>
      <c r="C48" s="162"/>
      <c r="D48" s="162"/>
      <c r="E48" s="162"/>
      <c r="F48" s="162"/>
      <c r="G48" s="87">
        <v>40</v>
      </c>
      <c r="H48" s="25">
        <v>556306</v>
      </c>
      <c r="I48" s="25">
        <v>253225</v>
      </c>
    </row>
    <row r="49" spans="1:9" x14ac:dyDescent="0.2">
      <c r="A49" s="168" t="s">
        <v>239</v>
      </c>
      <c r="B49" s="168"/>
      <c r="C49" s="168"/>
      <c r="D49" s="168"/>
      <c r="E49" s="168"/>
      <c r="F49" s="168"/>
      <c r="G49" s="87">
        <v>41</v>
      </c>
      <c r="H49" s="25">
        <v>0</v>
      </c>
      <c r="I49" s="25">
        <v>0</v>
      </c>
    </row>
    <row r="50" spans="1:9" x14ac:dyDescent="0.2">
      <c r="A50" s="166" t="s">
        <v>43</v>
      </c>
      <c r="B50" s="162"/>
      <c r="C50" s="162"/>
      <c r="D50" s="162"/>
      <c r="E50" s="162"/>
      <c r="F50" s="162"/>
      <c r="G50" s="88">
        <v>42</v>
      </c>
      <c r="H50" s="25">
        <v>28013</v>
      </c>
      <c r="I50" s="25">
        <v>28013</v>
      </c>
    </row>
    <row r="51" spans="1:9" x14ac:dyDescent="0.2">
      <c r="A51" s="165" t="s">
        <v>240</v>
      </c>
      <c r="B51" s="163"/>
      <c r="C51" s="163"/>
      <c r="D51" s="163"/>
      <c r="E51" s="163"/>
      <c r="F51" s="163"/>
      <c r="G51" s="4">
        <v>43</v>
      </c>
      <c r="H51" s="23">
        <f>H52+H53+H54+H55+H56+H57</f>
        <v>610361</v>
      </c>
      <c r="I51" s="23">
        <f>I52+I53+I54+I55+I56+I57</f>
        <v>637229</v>
      </c>
    </row>
    <row r="52" spans="1:9" x14ac:dyDescent="0.2">
      <c r="A52" s="162" t="s">
        <v>44</v>
      </c>
      <c r="B52" s="162"/>
      <c r="C52" s="162"/>
      <c r="D52" s="162"/>
      <c r="E52" s="162"/>
      <c r="F52" s="162"/>
      <c r="G52" s="87">
        <v>44</v>
      </c>
      <c r="H52" s="25">
        <v>5600</v>
      </c>
      <c r="I52" s="25">
        <v>6897</v>
      </c>
    </row>
    <row r="53" spans="1:9" x14ac:dyDescent="0.2">
      <c r="A53" s="162" t="s">
        <v>45</v>
      </c>
      <c r="B53" s="162"/>
      <c r="C53" s="162"/>
      <c r="D53" s="162"/>
      <c r="E53" s="162"/>
      <c r="F53" s="162"/>
      <c r="G53" s="87">
        <v>45</v>
      </c>
      <c r="H53" s="25">
        <v>145154</v>
      </c>
      <c r="I53" s="25">
        <v>130403</v>
      </c>
    </row>
    <row r="54" spans="1:9" x14ac:dyDescent="0.2">
      <c r="A54" s="162" t="s">
        <v>46</v>
      </c>
      <c r="B54" s="162"/>
      <c r="C54" s="162"/>
      <c r="D54" s="162"/>
      <c r="E54" s="162"/>
      <c r="F54" s="162"/>
      <c r="G54" s="87">
        <v>46</v>
      </c>
      <c r="H54" s="25">
        <v>124481</v>
      </c>
      <c r="I54" s="25">
        <v>127063</v>
      </c>
    </row>
    <row r="55" spans="1:9" x14ac:dyDescent="0.2">
      <c r="A55" s="162" t="s">
        <v>47</v>
      </c>
      <c r="B55" s="162"/>
      <c r="C55" s="162"/>
      <c r="D55" s="162"/>
      <c r="E55" s="162"/>
      <c r="F55" s="162"/>
      <c r="G55" s="87">
        <v>47</v>
      </c>
      <c r="H55" s="25">
        <v>206769</v>
      </c>
      <c r="I55" s="25">
        <v>154691</v>
      </c>
    </row>
    <row r="56" spans="1:9" x14ac:dyDescent="0.2">
      <c r="A56" s="162" t="s">
        <v>48</v>
      </c>
      <c r="B56" s="162"/>
      <c r="C56" s="162"/>
      <c r="D56" s="162"/>
      <c r="E56" s="162"/>
      <c r="F56" s="162"/>
      <c r="G56" s="87">
        <v>48</v>
      </c>
      <c r="H56" s="25">
        <v>2356</v>
      </c>
      <c r="I56" s="25">
        <v>3479</v>
      </c>
    </row>
    <row r="57" spans="1:9" x14ac:dyDescent="0.2">
      <c r="A57" s="162" t="s">
        <v>49</v>
      </c>
      <c r="B57" s="162"/>
      <c r="C57" s="162"/>
      <c r="D57" s="162"/>
      <c r="E57" s="162"/>
      <c r="F57" s="162"/>
      <c r="G57" s="87">
        <v>49</v>
      </c>
      <c r="H57" s="25">
        <v>126001</v>
      </c>
      <c r="I57" s="25">
        <v>214696</v>
      </c>
    </row>
    <row r="58" spans="1:9" x14ac:dyDescent="0.2">
      <c r="A58" s="166" t="s">
        <v>50</v>
      </c>
      <c r="B58" s="162"/>
      <c r="C58" s="162"/>
      <c r="D58" s="162"/>
      <c r="E58" s="162"/>
      <c r="F58" s="162"/>
      <c r="G58" s="5">
        <v>50</v>
      </c>
      <c r="H58" s="25">
        <v>25615</v>
      </c>
      <c r="I58" s="25">
        <v>430385</v>
      </c>
    </row>
    <row r="59" spans="1:9" x14ac:dyDescent="0.2">
      <c r="A59" s="166" t="s">
        <v>51</v>
      </c>
      <c r="B59" s="162"/>
      <c r="C59" s="162"/>
      <c r="D59" s="162"/>
      <c r="E59" s="162"/>
      <c r="F59" s="162"/>
      <c r="G59" s="5">
        <v>51</v>
      </c>
      <c r="H59" s="25">
        <v>0</v>
      </c>
      <c r="I59" s="25">
        <v>5632</v>
      </c>
    </row>
    <row r="60" spans="1:9" x14ac:dyDescent="0.2">
      <c r="A60" s="166" t="s">
        <v>52</v>
      </c>
      <c r="B60" s="162"/>
      <c r="C60" s="162"/>
      <c r="D60" s="162"/>
      <c r="E60" s="162"/>
      <c r="F60" s="162"/>
      <c r="G60" s="88">
        <v>52</v>
      </c>
      <c r="H60" s="25">
        <v>1034388</v>
      </c>
      <c r="I60" s="25">
        <v>1042841</v>
      </c>
    </row>
    <row r="61" spans="1:9" x14ac:dyDescent="0.2">
      <c r="A61" s="165" t="s">
        <v>241</v>
      </c>
      <c r="B61" s="163"/>
      <c r="C61" s="163"/>
      <c r="D61" s="163"/>
      <c r="E61" s="163"/>
      <c r="F61" s="163"/>
      <c r="G61" s="4">
        <v>53</v>
      </c>
      <c r="H61" s="23">
        <f>H37+H50+H51+H58+H59+H60</f>
        <v>8202085</v>
      </c>
      <c r="I61" s="23">
        <f>I37+I50+I51+I58+I59+I60</f>
        <v>8759571</v>
      </c>
    </row>
    <row r="62" spans="1:9" x14ac:dyDescent="0.2">
      <c r="A62" s="166" t="s">
        <v>53</v>
      </c>
      <c r="B62" s="162"/>
      <c r="C62" s="162"/>
      <c r="D62" s="162"/>
      <c r="E62" s="162"/>
      <c r="F62" s="162"/>
      <c r="G62" s="88">
        <v>54</v>
      </c>
      <c r="H62" s="25">
        <v>0</v>
      </c>
      <c r="I62" s="25">
        <v>0</v>
      </c>
    </row>
    <row r="63" spans="1:9" ht="25.5" customHeight="1" x14ac:dyDescent="0.2">
      <c r="A63" s="166" t="s">
        <v>35</v>
      </c>
      <c r="B63" s="166"/>
      <c r="C63" s="166"/>
      <c r="D63" s="166"/>
      <c r="E63" s="166"/>
      <c r="F63" s="166"/>
      <c r="G63" s="169"/>
      <c r="H63" s="169"/>
      <c r="I63" s="169"/>
    </row>
    <row r="64" spans="1:9" x14ac:dyDescent="0.2">
      <c r="A64" s="165" t="s">
        <v>242</v>
      </c>
      <c r="B64" s="163"/>
      <c r="C64" s="163"/>
      <c r="D64" s="163"/>
      <c r="E64" s="163"/>
      <c r="F64" s="163"/>
      <c r="G64" s="4">
        <v>55</v>
      </c>
      <c r="H64" s="23">
        <f>H65+H66</f>
        <v>6503708</v>
      </c>
      <c r="I64" s="23">
        <f>I65+I66</f>
        <v>6615471</v>
      </c>
    </row>
    <row r="65" spans="1:9" x14ac:dyDescent="0.2">
      <c r="A65" s="166" t="s">
        <v>54</v>
      </c>
      <c r="B65" s="162"/>
      <c r="C65" s="162"/>
      <c r="D65" s="162"/>
      <c r="E65" s="162"/>
      <c r="F65" s="162"/>
      <c r="G65" s="5">
        <v>56</v>
      </c>
      <c r="H65" s="25">
        <v>6503708</v>
      </c>
      <c r="I65" s="25">
        <v>6615471</v>
      </c>
    </row>
    <row r="66" spans="1:9" x14ac:dyDescent="0.2">
      <c r="A66" s="166" t="s">
        <v>55</v>
      </c>
      <c r="B66" s="162"/>
      <c r="C66" s="162"/>
      <c r="D66" s="162"/>
      <c r="E66" s="162"/>
      <c r="F66" s="162"/>
      <c r="G66" s="5">
        <v>57</v>
      </c>
      <c r="H66" s="25">
        <v>0</v>
      </c>
      <c r="I66" s="25">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disablePrompts="1"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14" zoomScale="110" zoomScaleNormal="100" zoomScaleSheetLayoutView="110" workbookViewId="0">
      <selection activeCell="A3" sqref="A3:K3"/>
    </sheetView>
  </sheetViews>
  <sheetFormatPr defaultRowHeight="12.75" x14ac:dyDescent="0.2"/>
  <cols>
    <col min="1" max="7" width="9.140625" style="10"/>
    <col min="8" max="11" width="14" style="28" customWidth="1"/>
    <col min="12" max="254" width="9.140625" style="8"/>
    <col min="255" max="255" width="9.85546875" style="8" bestFit="1" customWidth="1"/>
    <col min="256" max="256" width="11.7109375" style="8" bestFit="1" customWidth="1"/>
    <col min="257" max="510" width="9.140625" style="8"/>
    <col min="511" max="511" width="9.85546875" style="8" bestFit="1" customWidth="1"/>
    <col min="512" max="512" width="11.7109375" style="8" bestFit="1" customWidth="1"/>
    <col min="513" max="766" width="9.140625" style="8"/>
    <col min="767" max="767" width="9.85546875" style="8" bestFit="1" customWidth="1"/>
    <col min="768" max="768" width="11.7109375" style="8" bestFit="1" customWidth="1"/>
    <col min="769" max="1022" width="9.140625" style="8"/>
    <col min="1023" max="1023" width="9.85546875" style="8" bestFit="1" customWidth="1"/>
    <col min="1024" max="1024" width="11.7109375" style="8" bestFit="1" customWidth="1"/>
    <col min="1025" max="1278" width="9.140625" style="8"/>
    <col min="1279" max="1279" width="9.85546875" style="8" bestFit="1" customWidth="1"/>
    <col min="1280" max="1280" width="11.7109375" style="8" bestFit="1" customWidth="1"/>
    <col min="1281" max="1534" width="9.140625" style="8"/>
    <col min="1535" max="1535" width="9.85546875" style="8" bestFit="1" customWidth="1"/>
    <col min="1536" max="1536" width="11.7109375" style="8" bestFit="1" customWidth="1"/>
    <col min="1537" max="1790" width="9.140625" style="8"/>
    <col min="1791" max="1791" width="9.85546875" style="8" bestFit="1" customWidth="1"/>
    <col min="1792" max="1792" width="11.7109375" style="8" bestFit="1" customWidth="1"/>
    <col min="1793" max="2046" width="9.140625" style="8"/>
    <col min="2047" max="2047" width="9.85546875" style="8" bestFit="1" customWidth="1"/>
    <col min="2048" max="2048" width="11.7109375" style="8" bestFit="1" customWidth="1"/>
    <col min="2049" max="2302" width="9.140625" style="8"/>
    <col min="2303" max="2303" width="9.85546875" style="8" bestFit="1" customWidth="1"/>
    <col min="2304" max="2304" width="11.7109375" style="8" bestFit="1" customWidth="1"/>
    <col min="2305" max="2558" width="9.140625" style="8"/>
    <col min="2559" max="2559" width="9.85546875" style="8" bestFit="1" customWidth="1"/>
    <col min="2560" max="2560" width="11.7109375" style="8" bestFit="1" customWidth="1"/>
    <col min="2561" max="2814" width="9.140625" style="8"/>
    <col min="2815" max="2815" width="9.85546875" style="8" bestFit="1" customWidth="1"/>
    <col min="2816" max="2816" width="11.7109375" style="8" bestFit="1" customWidth="1"/>
    <col min="2817" max="3070" width="9.140625" style="8"/>
    <col min="3071" max="3071" width="9.85546875" style="8" bestFit="1" customWidth="1"/>
    <col min="3072" max="3072" width="11.7109375" style="8" bestFit="1" customWidth="1"/>
    <col min="3073" max="3326" width="9.140625" style="8"/>
    <col min="3327" max="3327" width="9.85546875" style="8" bestFit="1" customWidth="1"/>
    <col min="3328" max="3328" width="11.7109375" style="8" bestFit="1" customWidth="1"/>
    <col min="3329" max="3582" width="9.140625" style="8"/>
    <col min="3583" max="3583" width="9.85546875" style="8" bestFit="1" customWidth="1"/>
    <col min="3584" max="3584" width="11.7109375" style="8" bestFit="1" customWidth="1"/>
    <col min="3585" max="3838" width="9.140625" style="8"/>
    <col min="3839" max="3839" width="9.85546875" style="8" bestFit="1" customWidth="1"/>
    <col min="3840" max="3840" width="11.7109375" style="8" bestFit="1" customWidth="1"/>
    <col min="3841" max="4094" width="9.140625" style="8"/>
    <col min="4095" max="4095" width="9.85546875" style="8" bestFit="1" customWidth="1"/>
    <col min="4096" max="4096" width="11.7109375" style="8" bestFit="1" customWidth="1"/>
    <col min="4097" max="4350" width="9.140625" style="8"/>
    <col min="4351" max="4351" width="9.85546875" style="8" bestFit="1" customWidth="1"/>
    <col min="4352" max="4352" width="11.7109375" style="8" bestFit="1" customWidth="1"/>
    <col min="4353" max="4606" width="9.140625" style="8"/>
    <col min="4607" max="4607" width="9.85546875" style="8" bestFit="1" customWidth="1"/>
    <col min="4608" max="4608" width="11.7109375" style="8" bestFit="1" customWidth="1"/>
    <col min="4609" max="4862" width="9.140625" style="8"/>
    <col min="4863" max="4863" width="9.85546875" style="8" bestFit="1" customWidth="1"/>
    <col min="4864" max="4864" width="11.7109375" style="8" bestFit="1" customWidth="1"/>
    <col min="4865" max="5118" width="9.140625" style="8"/>
    <col min="5119" max="5119" width="9.85546875" style="8" bestFit="1" customWidth="1"/>
    <col min="5120" max="5120" width="11.7109375" style="8" bestFit="1" customWidth="1"/>
    <col min="5121" max="5374" width="9.140625" style="8"/>
    <col min="5375" max="5375" width="9.85546875" style="8" bestFit="1" customWidth="1"/>
    <col min="5376" max="5376" width="11.7109375" style="8" bestFit="1" customWidth="1"/>
    <col min="5377" max="5630" width="9.140625" style="8"/>
    <col min="5631" max="5631" width="9.85546875" style="8" bestFit="1" customWidth="1"/>
    <col min="5632" max="5632" width="11.7109375" style="8" bestFit="1" customWidth="1"/>
    <col min="5633" max="5886" width="9.140625" style="8"/>
    <col min="5887" max="5887" width="9.85546875" style="8" bestFit="1" customWidth="1"/>
    <col min="5888" max="5888" width="11.7109375" style="8" bestFit="1" customWidth="1"/>
    <col min="5889" max="6142" width="9.140625" style="8"/>
    <col min="6143" max="6143" width="9.85546875" style="8" bestFit="1" customWidth="1"/>
    <col min="6144" max="6144" width="11.7109375" style="8" bestFit="1" customWidth="1"/>
    <col min="6145" max="6398" width="9.140625" style="8"/>
    <col min="6399" max="6399" width="9.85546875" style="8" bestFit="1" customWidth="1"/>
    <col min="6400" max="6400" width="11.7109375" style="8" bestFit="1" customWidth="1"/>
    <col min="6401" max="6654" width="9.140625" style="8"/>
    <col min="6655" max="6655" width="9.85546875" style="8" bestFit="1" customWidth="1"/>
    <col min="6656" max="6656" width="11.7109375" style="8" bestFit="1" customWidth="1"/>
    <col min="6657" max="6910" width="9.140625" style="8"/>
    <col min="6911" max="6911" width="9.85546875" style="8" bestFit="1" customWidth="1"/>
    <col min="6912" max="6912" width="11.7109375" style="8" bestFit="1" customWidth="1"/>
    <col min="6913" max="7166" width="9.140625" style="8"/>
    <col min="7167" max="7167" width="9.85546875" style="8" bestFit="1" customWidth="1"/>
    <col min="7168" max="7168" width="11.7109375" style="8" bestFit="1" customWidth="1"/>
    <col min="7169" max="7422" width="9.140625" style="8"/>
    <col min="7423" max="7423" width="9.85546875" style="8" bestFit="1" customWidth="1"/>
    <col min="7424" max="7424" width="11.7109375" style="8" bestFit="1" customWidth="1"/>
    <col min="7425" max="7678" width="9.140625" style="8"/>
    <col min="7679" max="7679" width="9.85546875" style="8" bestFit="1" customWidth="1"/>
    <col min="7680" max="7680" width="11.7109375" style="8" bestFit="1" customWidth="1"/>
    <col min="7681" max="7934" width="9.140625" style="8"/>
    <col min="7935" max="7935" width="9.85546875" style="8" bestFit="1" customWidth="1"/>
    <col min="7936" max="7936" width="11.7109375" style="8" bestFit="1" customWidth="1"/>
    <col min="7937" max="8190" width="9.140625" style="8"/>
    <col min="8191" max="8191" width="9.85546875" style="8" bestFit="1" customWidth="1"/>
    <col min="8192" max="8192" width="11.7109375" style="8" bestFit="1" customWidth="1"/>
    <col min="8193" max="8446" width="9.140625" style="8"/>
    <col min="8447" max="8447" width="9.85546875" style="8" bestFit="1" customWidth="1"/>
    <col min="8448" max="8448" width="11.7109375" style="8" bestFit="1" customWidth="1"/>
    <col min="8449" max="8702" width="9.140625" style="8"/>
    <col min="8703" max="8703" width="9.85546875" style="8" bestFit="1" customWidth="1"/>
    <col min="8704" max="8704" width="11.7109375" style="8" bestFit="1" customWidth="1"/>
    <col min="8705" max="8958" width="9.140625" style="8"/>
    <col min="8959" max="8959" width="9.85546875" style="8" bestFit="1" customWidth="1"/>
    <col min="8960" max="8960" width="11.7109375" style="8" bestFit="1" customWidth="1"/>
    <col min="8961" max="9214" width="9.140625" style="8"/>
    <col min="9215" max="9215" width="9.85546875" style="8" bestFit="1" customWidth="1"/>
    <col min="9216" max="9216" width="11.7109375" style="8" bestFit="1" customWidth="1"/>
    <col min="9217" max="9470" width="9.140625" style="8"/>
    <col min="9471" max="9471" width="9.85546875" style="8" bestFit="1" customWidth="1"/>
    <col min="9472" max="9472" width="11.7109375" style="8" bestFit="1" customWidth="1"/>
    <col min="9473" max="9726" width="9.140625" style="8"/>
    <col min="9727" max="9727" width="9.85546875" style="8" bestFit="1" customWidth="1"/>
    <col min="9728" max="9728" width="11.7109375" style="8" bestFit="1" customWidth="1"/>
    <col min="9729" max="9982" width="9.140625" style="8"/>
    <col min="9983" max="9983" width="9.85546875" style="8" bestFit="1" customWidth="1"/>
    <col min="9984" max="9984" width="11.7109375" style="8" bestFit="1" customWidth="1"/>
    <col min="9985" max="10238" width="9.140625" style="8"/>
    <col min="10239" max="10239" width="9.85546875" style="8" bestFit="1" customWidth="1"/>
    <col min="10240" max="10240" width="11.7109375" style="8" bestFit="1" customWidth="1"/>
    <col min="10241" max="10494" width="9.140625" style="8"/>
    <col min="10495" max="10495" width="9.85546875" style="8" bestFit="1" customWidth="1"/>
    <col min="10496" max="10496" width="11.7109375" style="8" bestFit="1" customWidth="1"/>
    <col min="10497" max="10750" width="9.140625" style="8"/>
    <col min="10751" max="10751" width="9.85546875" style="8" bestFit="1" customWidth="1"/>
    <col min="10752" max="10752" width="11.7109375" style="8" bestFit="1" customWidth="1"/>
    <col min="10753" max="11006" width="9.140625" style="8"/>
    <col min="11007" max="11007" width="9.85546875" style="8" bestFit="1" customWidth="1"/>
    <col min="11008" max="11008" width="11.7109375" style="8" bestFit="1" customWidth="1"/>
    <col min="11009" max="11262" width="9.140625" style="8"/>
    <col min="11263" max="11263" width="9.85546875" style="8" bestFit="1" customWidth="1"/>
    <col min="11264" max="11264" width="11.7109375" style="8" bestFit="1" customWidth="1"/>
    <col min="11265" max="11518" width="9.140625" style="8"/>
    <col min="11519" max="11519" width="9.85546875" style="8" bestFit="1" customWidth="1"/>
    <col min="11520" max="11520" width="11.7109375" style="8" bestFit="1" customWidth="1"/>
    <col min="11521" max="11774" width="9.140625" style="8"/>
    <col min="11775" max="11775" width="9.85546875" style="8" bestFit="1" customWidth="1"/>
    <col min="11776" max="11776" width="11.7109375" style="8" bestFit="1" customWidth="1"/>
    <col min="11777" max="12030" width="9.140625" style="8"/>
    <col min="12031" max="12031" width="9.85546875" style="8" bestFit="1" customWidth="1"/>
    <col min="12032" max="12032" width="11.7109375" style="8" bestFit="1" customWidth="1"/>
    <col min="12033" max="12286" width="9.140625" style="8"/>
    <col min="12287" max="12287" width="9.85546875" style="8" bestFit="1" customWidth="1"/>
    <col min="12288" max="12288" width="11.7109375" style="8" bestFit="1" customWidth="1"/>
    <col min="12289" max="12542" width="9.140625" style="8"/>
    <col min="12543" max="12543" width="9.85546875" style="8" bestFit="1" customWidth="1"/>
    <col min="12544" max="12544" width="11.7109375" style="8" bestFit="1" customWidth="1"/>
    <col min="12545" max="12798" width="9.140625" style="8"/>
    <col min="12799" max="12799" width="9.85546875" style="8" bestFit="1" customWidth="1"/>
    <col min="12800" max="12800" width="11.7109375" style="8" bestFit="1" customWidth="1"/>
    <col min="12801" max="13054" width="9.140625" style="8"/>
    <col min="13055" max="13055" width="9.85546875" style="8" bestFit="1" customWidth="1"/>
    <col min="13056" max="13056" width="11.7109375" style="8" bestFit="1" customWidth="1"/>
    <col min="13057" max="13310" width="9.140625" style="8"/>
    <col min="13311" max="13311" width="9.85546875" style="8" bestFit="1" customWidth="1"/>
    <col min="13312" max="13312" width="11.7109375" style="8" bestFit="1" customWidth="1"/>
    <col min="13313" max="13566" width="9.140625" style="8"/>
    <col min="13567" max="13567" width="9.85546875" style="8" bestFit="1" customWidth="1"/>
    <col min="13568" max="13568" width="11.7109375" style="8" bestFit="1" customWidth="1"/>
    <col min="13569" max="13822" width="9.140625" style="8"/>
    <col min="13823" max="13823" width="9.85546875" style="8" bestFit="1" customWidth="1"/>
    <col min="13824" max="13824" width="11.7109375" style="8" bestFit="1" customWidth="1"/>
    <col min="13825" max="14078" width="9.140625" style="8"/>
    <col min="14079" max="14079" width="9.85546875" style="8" bestFit="1" customWidth="1"/>
    <col min="14080" max="14080" width="11.7109375" style="8" bestFit="1" customWidth="1"/>
    <col min="14081" max="14334" width="9.140625" style="8"/>
    <col min="14335" max="14335" width="9.85546875" style="8" bestFit="1" customWidth="1"/>
    <col min="14336" max="14336" width="11.7109375" style="8" bestFit="1" customWidth="1"/>
    <col min="14337" max="14590" width="9.140625" style="8"/>
    <col min="14591" max="14591" width="9.85546875" style="8" bestFit="1" customWidth="1"/>
    <col min="14592" max="14592" width="11.7109375" style="8" bestFit="1" customWidth="1"/>
    <col min="14593" max="14846" width="9.140625" style="8"/>
    <col min="14847" max="14847" width="9.85546875" style="8" bestFit="1" customWidth="1"/>
    <col min="14848" max="14848" width="11.7109375" style="8" bestFit="1" customWidth="1"/>
    <col min="14849" max="15102" width="9.140625" style="8"/>
    <col min="15103" max="15103" width="9.85546875" style="8" bestFit="1" customWidth="1"/>
    <col min="15104" max="15104" width="11.7109375" style="8" bestFit="1" customWidth="1"/>
    <col min="15105" max="15358" width="9.140625" style="8"/>
    <col min="15359" max="15359" width="9.85546875" style="8" bestFit="1" customWidth="1"/>
    <col min="15360" max="15360" width="11.7109375" style="8" bestFit="1" customWidth="1"/>
    <col min="15361" max="15614" width="9.140625" style="8"/>
    <col min="15615" max="15615" width="9.85546875" style="8" bestFit="1" customWidth="1"/>
    <col min="15616" max="15616" width="11.7109375" style="8" bestFit="1" customWidth="1"/>
    <col min="15617" max="15870" width="9.140625" style="8"/>
    <col min="15871" max="15871" width="9.85546875" style="8" bestFit="1" customWidth="1"/>
    <col min="15872" max="15872" width="11.7109375" style="8" bestFit="1" customWidth="1"/>
    <col min="15873" max="16126" width="9.140625" style="8"/>
    <col min="16127" max="16127" width="9.85546875" style="8" bestFit="1" customWidth="1"/>
    <col min="16128" max="16128" width="11.7109375" style="8" bestFit="1" customWidth="1"/>
    <col min="16129" max="16384" width="9.140625" style="8"/>
  </cols>
  <sheetData>
    <row r="1" spans="1:11" x14ac:dyDescent="0.2">
      <c r="A1" s="184" t="s">
        <v>5</v>
      </c>
      <c r="B1" s="171"/>
      <c r="C1" s="171"/>
      <c r="D1" s="171"/>
      <c r="E1" s="171"/>
      <c r="F1" s="171"/>
      <c r="G1" s="171"/>
      <c r="H1" s="171"/>
      <c r="I1" s="171"/>
    </row>
    <row r="2" spans="1:11" x14ac:dyDescent="0.2">
      <c r="A2" s="183" t="s">
        <v>291</v>
      </c>
      <c r="B2" s="173"/>
      <c r="C2" s="173"/>
      <c r="D2" s="173"/>
      <c r="E2" s="173"/>
      <c r="F2" s="173"/>
      <c r="G2" s="173"/>
      <c r="H2" s="173"/>
      <c r="I2" s="173"/>
    </row>
    <row r="3" spans="1:11" x14ac:dyDescent="0.2">
      <c r="A3" s="187" t="s">
        <v>226</v>
      </c>
      <c r="B3" s="188"/>
      <c r="C3" s="188"/>
      <c r="D3" s="188"/>
      <c r="E3" s="188"/>
      <c r="F3" s="188"/>
      <c r="G3" s="188"/>
      <c r="H3" s="188"/>
      <c r="I3" s="188"/>
      <c r="J3" s="189"/>
      <c r="K3" s="189"/>
    </row>
    <row r="4" spans="1:11" x14ac:dyDescent="0.2">
      <c r="A4" s="190" t="s">
        <v>287</v>
      </c>
      <c r="B4" s="191"/>
      <c r="C4" s="191"/>
      <c r="D4" s="191"/>
      <c r="E4" s="191"/>
      <c r="F4" s="191"/>
      <c r="G4" s="191"/>
      <c r="H4" s="191"/>
      <c r="I4" s="191"/>
      <c r="J4" s="192"/>
      <c r="K4" s="192"/>
    </row>
    <row r="5" spans="1:11" ht="27.75" customHeight="1" x14ac:dyDescent="0.2">
      <c r="A5" s="193" t="s">
        <v>2</v>
      </c>
      <c r="B5" s="194"/>
      <c r="C5" s="194"/>
      <c r="D5" s="194"/>
      <c r="E5" s="194"/>
      <c r="F5" s="194"/>
      <c r="G5" s="193" t="s">
        <v>6</v>
      </c>
      <c r="H5" s="195" t="s">
        <v>179</v>
      </c>
      <c r="I5" s="196"/>
      <c r="J5" s="195" t="s">
        <v>176</v>
      </c>
      <c r="K5" s="196"/>
    </row>
    <row r="6" spans="1:11" x14ac:dyDescent="0.2">
      <c r="A6" s="194"/>
      <c r="B6" s="194"/>
      <c r="C6" s="194"/>
      <c r="D6" s="194"/>
      <c r="E6" s="194"/>
      <c r="F6" s="194"/>
      <c r="G6" s="194"/>
      <c r="H6" s="29" t="s">
        <v>174</v>
      </c>
      <c r="I6" s="29" t="s">
        <v>175</v>
      </c>
      <c r="J6" s="29" t="s">
        <v>174</v>
      </c>
      <c r="K6" s="29" t="s">
        <v>175</v>
      </c>
    </row>
    <row r="7" spans="1:11" x14ac:dyDescent="0.2">
      <c r="A7" s="185">
        <v>1</v>
      </c>
      <c r="B7" s="186"/>
      <c r="C7" s="186"/>
      <c r="D7" s="186"/>
      <c r="E7" s="186"/>
      <c r="F7" s="186"/>
      <c r="G7" s="9">
        <v>2</v>
      </c>
      <c r="H7" s="29">
        <v>3</v>
      </c>
      <c r="I7" s="29">
        <v>4</v>
      </c>
      <c r="J7" s="29">
        <v>5</v>
      </c>
      <c r="K7" s="29">
        <v>6</v>
      </c>
    </row>
    <row r="8" spans="1:11" x14ac:dyDescent="0.2">
      <c r="A8" s="165" t="s">
        <v>244</v>
      </c>
      <c r="B8" s="163"/>
      <c r="C8" s="163"/>
      <c r="D8" s="163"/>
      <c r="E8" s="163"/>
      <c r="F8" s="163"/>
      <c r="G8" s="4">
        <v>1</v>
      </c>
      <c r="H8" s="23">
        <f>H9+H15</f>
        <v>2310166</v>
      </c>
      <c r="I8" s="23">
        <f>I9+I15</f>
        <v>1161591</v>
      </c>
      <c r="J8" s="23">
        <f>J9+J15</f>
        <v>2700764</v>
      </c>
      <c r="K8" s="23">
        <f>K9+K15</f>
        <v>1304166</v>
      </c>
    </row>
    <row r="9" spans="1:11" x14ac:dyDescent="0.2">
      <c r="A9" s="163" t="s">
        <v>245</v>
      </c>
      <c r="B9" s="163"/>
      <c r="C9" s="163"/>
      <c r="D9" s="163"/>
      <c r="E9" s="163"/>
      <c r="F9" s="163"/>
      <c r="G9" s="7">
        <v>2</v>
      </c>
      <c r="H9" s="26">
        <f>SUM(H10:H14)</f>
        <v>1655276</v>
      </c>
      <c r="I9" s="26">
        <f>SUM(I10:I14)</f>
        <v>835908</v>
      </c>
      <c r="J9" s="26">
        <f>SUM(J10:J14)</f>
        <v>2001845</v>
      </c>
      <c r="K9" s="26">
        <f>SUM(K10:K14)</f>
        <v>959642</v>
      </c>
    </row>
    <row r="10" spans="1:11" x14ac:dyDescent="0.2">
      <c r="A10" s="162" t="s">
        <v>59</v>
      </c>
      <c r="B10" s="162"/>
      <c r="C10" s="162"/>
      <c r="D10" s="162"/>
      <c r="E10" s="162"/>
      <c r="F10" s="162"/>
      <c r="G10" s="87">
        <v>3</v>
      </c>
      <c r="H10" s="25">
        <v>995863</v>
      </c>
      <c r="I10" s="25">
        <v>508096</v>
      </c>
      <c r="J10" s="25">
        <v>1247528</v>
      </c>
      <c r="K10" s="25">
        <v>592165</v>
      </c>
    </row>
    <row r="11" spans="1:11" x14ac:dyDescent="0.2">
      <c r="A11" s="162" t="s">
        <v>60</v>
      </c>
      <c r="B11" s="162"/>
      <c r="C11" s="162"/>
      <c r="D11" s="162"/>
      <c r="E11" s="162"/>
      <c r="F11" s="162"/>
      <c r="G11" s="87">
        <v>4</v>
      </c>
      <c r="H11" s="25">
        <v>548958</v>
      </c>
      <c r="I11" s="25">
        <v>267412</v>
      </c>
      <c r="J11" s="25">
        <v>632748</v>
      </c>
      <c r="K11" s="25">
        <v>322444</v>
      </c>
    </row>
    <row r="12" spans="1:11" x14ac:dyDescent="0.2">
      <c r="A12" s="162" t="s">
        <v>61</v>
      </c>
      <c r="B12" s="162"/>
      <c r="C12" s="162"/>
      <c r="D12" s="162"/>
      <c r="E12" s="162"/>
      <c r="F12" s="162"/>
      <c r="G12" s="87">
        <v>5</v>
      </c>
      <c r="H12" s="25">
        <v>110455</v>
      </c>
      <c r="I12" s="25">
        <v>60400</v>
      </c>
      <c r="J12" s="25">
        <v>121569</v>
      </c>
      <c r="K12" s="25">
        <v>45033</v>
      </c>
    </row>
    <row r="13" spans="1:11" x14ac:dyDescent="0.2">
      <c r="A13" s="162" t="s">
        <v>62</v>
      </c>
      <c r="B13" s="162"/>
      <c r="C13" s="162"/>
      <c r="D13" s="162"/>
      <c r="E13" s="162"/>
      <c r="F13" s="162"/>
      <c r="G13" s="87">
        <v>6</v>
      </c>
      <c r="H13" s="25">
        <v>0</v>
      </c>
      <c r="I13" s="25">
        <v>0</v>
      </c>
      <c r="J13" s="25">
        <v>0</v>
      </c>
      <c r="K13" s="25">
        <v>0</v>
      </c>
    </row>
    <row r="14" spans="1:11" x14ac:dyDescent="0.2">
      <c r="A14" s="162" t="s">
        <v>63</v>
      </c>
      <c r="B14" s="162"/>
      <c r="C14" s="162"/>
      <c r="D14" s="162"/>
      <c r="E14" s="162"/>
      <c r="F14" s="162"/>
      <c r="G14" s="87">
        <v>7</v>
      </c>
      <c r="H14" s="25">
        <v>0</v>
      </c>
      <c r="I14" s="25">
        <v>0</v>
      </c>
      <c r="J14" s="25">
        <v>0</v>
      </c>
      <c r="K14" s="25">
        <v>0</v>
      </c>
    </row>
    <row r="15" spans="1:11" x14ac:dyDescent="0.2">
      <c r="A15" s="163" t="s">
        <v>246</v>
      </c>
      <c r="B15" s="163"/>
      <c r="C15" s="163"/>
      <c r="D15" s="163"/>
      <c r="E15" s="163"/>
      <c r="F15" s="163"/>
      <c r="G15" s="7">
        <v>8</v>
      </c>
      <c r="H15" s="26">
        <f>H16+H17+H18</f>
        <v>654890</v>
      </c>
      <c r="I15" s="26">
        <f>I16+I17+I18</f>
        <v>325683</v>
      </c>
      <c r="J15" s="26">
        <f>J16+J17+J18</f>
        <v>698919</v>
      </c>
      <c r="K15" s="26">
        <f>K16+K17+K18</f>
        <v>344524</v>
      </c>
    </row>
    <row r="16" spans="1:11" x14ac:dyDescent="0.2">
      <c r="A16" s="162" t="s">
        <v>64</v>
      </c>
      <c r="B16" s="162"/>
      <c r="C16" s="162"/>
      <c r="D16" s="162"/>
      <c r="E16" s="162"/>
      <c r="F16" s="162"/>
      <c r="G16" s="87">
        <v>9</v>
      </c>
      <c r="H16" s="25">
        <v>0</v>
      </c>
      <c r="I16" s="25">
        <v>0</v>
      </c>
      <c r="J16" s="25">
        <v>0</v>
      </c>
      <c r="K16" s="25">
        <v>0</v>
      </c>
    </row>
    <row r="17" spans="1:11" x14ac:dyDescent="0.2">
      <c r="A17" s="162" t="s">
        <v>65</v>
      </c>
      <c r="B17" s="162"/>
      <c r="C17" s="162"/>
      <c r="D17" s="162"/>
      <c r="E17" s="162"/>
      <c r="F17" s="162"/>
      <c r="G17" s="87">
        <v>10</v>
      </c>
      <c r="H17" s="25">
        <v>461829</v>
      </c>
      <c r="I17" s="25">
        <v>226852</v>
      </c>
      <c r="J17" s="25">
        <v>477890</v>
      </c>
      <c r="K17" s="25">
        <v>239116</v>
      </c>
    </row>
    <row r="18" spans="1:11" x14ac:dyDescent="0.2">
      <c r="A18" s="162" t="s">
        <v>66</v>
      </c>
      <c r="B18" s="162"/>
      <c r="C18" s="162"/>
      <c r="D18" s="162"/>
      <c r="E18" s="162"/>
      <c r="F18" s="162"/>
      <c r="G18" s="87">
        <v>11</v>
      </c>
      <c r="H18" s="25">
        <v>193061</v>
      </c>
      <c r="I18" s="25">
        <v>98831</v>
      </c>
      <c r="J18" s="25">
        <v>221029</v>
      </c>
      <c r="K18" s="25">
        <v>105408</v>
      </c>
    </row>
    <row r="19" spans="1:11" x14ac:dyDescent="0.2">
      <c r="A19" s="165" t="s">
        <v>247</v>
      </c>
      <c r="B19" s="163"/>
      <c r="C19" s="163"/>
      <c r="D19" s="163"/>
      <c r="E19" s="163"/>
      <c r="F19" s="163"/>
      <c r="G19" s="90">
        <v>12</v>
      </c>
      <c r="H19" s="23">
        <f>H20+H23+H27+H28+H29+H32+H33</f>
        <v>2003377</v>
      </c>
      <c r="I19" s="23">
        <f>I20+I23+I27+I28+I29+I32+I33</f>
        <v>1072401</v>
      </c>
      <c r="J19" s="23">
        <f>J20+J23+J27+J28+J29+J32+J33</f>
        <v>2424021</v>
      </c>
      <c r="K19" s="23">
        <f>K20+K23+K27+K28+K29+K32+K33</f>
        <v>1290172</v>
      </c>
    </row>
    <row r="20" spans="1:11" x14ac:dyDescent="0.2">
      <c r="A20" s="163" t="s">
        <v>248</v>
      </c>
      <c r="B20" s="163"/>
      <c r="C20" s="163"/>
      <c r="D20" s="163"/>
      <c r="E20" s="163"/>
      <c r="F20" s="163"/>
      <c r="G20" s="89">
        <v>13</v>
      </c>
      <c r="H20" s="26">
        <f>H21+H22</f>
        <v>563910</v>
      </c>
      <c r="I20" s="26">
        <f>I21+I22</f>
        <v>295441</v>
      </c>
      <c r="J20" s="26">
        <f>J21+J22</f>
        <v>704137</v>
      </c>
      <c r="K20" s="26">
        <f>K21+K22</f>
        <v>352517</v>
      </c>
    </row>
    <row r="21" spans="1:11" x14ac:dyDescent="0.2">
      <c r="A21" s="162" t="s">
        <v>67</v>
      </c>
      <c r="B21" s="162"/>
      <c r="C21" s="162"/>
      <c r="D21" s="162"/>
      <c r="E21" s="162"/>
      <c r="F21" s="162"/>
      <c r="G21" s="87">
        <v>14</v>
      </c>
      <c r="H21" s="25">
        <v>19036</v>
      </c>
      <c r="I21" s="25">
        <v>9910</v>
      </c>
      <c r="J21" s="25">
        <v>15841</v>
      </c>
      <c r="K21" s="25">
        <v>8980</v>
      </c>
    </row>
    <row r="22" spans="1:11" x14ac:dyDescent="0.2">
      <c r="A22" s="162" t="s">
        <v>68</v>
      </c>
      <c r="B22" s="162"/>
      <c r="C22" s="162"/>
      <c r="D22" s="162"/>
      <c r="E22" s="162"/>
      <c r="F22" s="162"/>
      <c r="G22" s="87">
        <v>15</v>
      </c>
      <c r="H22" s="25">
        <v>544874</v>
      </c>
      <c r="I22" s="25">
        <v>285531</v>
      </c>
      <c r="J22" s="25">
        <v>688296</v>
      </c>
      <c r="K22" s="25">
        <v>343537</v>
      </c>
    </row>
    <row r="23" spans="1:11" x14ac:dyDescent="0.2">
      <c r="A23" s="163" t="s">
        <v>249</v>
      </c>
      <c r="B23" s="163"/>
      <c r="C23" s="163"/>
      <c r="D23" s="163"/>
      <c r="E23" s="163"/>
      <c r="F23" s="163"/>
      <c r="G23" s="89">
        <v>16</v>
      </c>
      <c r="H23" s="26">
        <f>H24+H25+H26</f>
        <v>950370</v>
      </c>
      <c r="I23" s="26">
        <f>I24+I25+I26</f>
        <v>504173</v>
      </c>
      <c r="J23" s="26">
        <f>J24+J25+J26</f>
        <v>1203749</v>
      </c>
      <c r="K23" s="26">
        <f>K24+K25+K26</f>
        <v>663697</v>
      </c>
    </row>
    <row r="24" spans="1:11" x14ac:dyDescent="0.2">
      <c r="A24" s="162" t="s">
        <v>69</v>
      </c>
      <c r="B24" s="162"/>
      <c r="C24" s="162"/>
      <c r="D24" s="162"/>
      <c r="E24" s="162"/>
      <c r="F24" s="162"/>
      <c r="G24" s="87">
        <v>17</v>
      </c>
      <c r="H24" s="25">
        <v>667927</v>
      </c>
      <c r="I24" s="25">
        <v>353284</v>
      </c>
      <c r="J24" s="25">
        <v>792577</v>
      </c>
      <c r="K24" s="25">
        <v>409176</v>
      </c>
    </row>
    <row r="25" spans="1:11" x14ac:dyDescent="0.2">
      <c r="A25" s="162" t="s">
        <v>70</v>
      </c>
      <c r="B25" s="162"/>
      <c r="C25" s="162"/>
      <c r="D25" s="162"/>
      <c r="E25" s="162"/>
      <c r="F25" s="162"/>
      <c r="G25" s="87">
        <v>18</v>
      </c>
      <c r="H25" s="25">
        <v>205965</v>
      </c>
      <c r="I25" s="25">
        <v>109893</v>
      </c>
      <c r="J25" s="25">
        <v>304473</v>
      </c>
      <c r="K25" s="25">
        <v>190886</v>
      </c>
    </row>
    <row r="26" spans="1:11" x14ac:dyDescent="0.2">
      <c r="A26" s="162" t="s">
        <v>71</v>
      </c>
      <c r="B26" s="162"/>
      <c r="C26" s="162"/>
      <c r="D26" s="162"/>
      <c r="E26" s="162"/>
      <c r="F26" s="162"/>
      <c r="G26" s="87">
        <v>19</v>
      </c>
      <c r="H26" s="25">
        <v>76478</v>
      </c>
      <c r="I26" s="25">
        <v>40996</v>
      </c>
      <c r="J26" s="25">
        <v>106699</v>
      </c>
      <c r="K26" s="25">
        <v>63635</v>
      </c>
    </row>
    <row r="27" spans="1:11" x14ac:dyDescent="0.2">
      <c r="A27" s="162" t="s">
        <v>72</v>
      </c>
      <c r="B27" s="162"/>
      <c r="C27" s="162"/>
      <c r="D27" s="162"/>
      <c r="E27" s="162"/>
      <c r="F27" s="162"/>
      <c r="G27" s="87">
        <v>20</v>
      </c>
      <c r="H27" s="25">
        <v>162230</v>
      </c>
      <c r="I27" s="25">
        <v>80935</v>
      </c>
      <c r="J27" s="25">
        <v>177834</v>
      </c>
      <c r="K27" s="25">
        <v>94511</v>
      </c>
    </row>
    <row r="28" spans="1:11" x14ac:dyDescent="0.2">
      <c r="A28" s="162" t="s">
        <v>73</v>
      </c>
      <c r="B28" s="162"/>
      <c r="C28" s="162"/>
      <c r="D28" s="162"/>
      <c r="E28" s="162"/>
      <c r="F28" s="162"/>
      <c r="G28" s="87">
        <v>21</v>
      </c>
      <c r="H28" s="25">
        <v>316644</v>
      </c>
      <c r="I28" s="25">
        <v>187750</v>
      </c>
      <c r="J28" s="25">
        <v>327292</v>
      </c>
      <c r="K28" s="25">
        <v>178844</v>
      </c>
    </row>
    <row r="29" spans="1:11" x14ac:dyDescent="0.2">
      <c r="A29" s="163" t="s">
        <v>250</v>
      </c>
      <c r="B29" s="163"/>
      <c r="C29" s="163"/>
      <c r="D29" s="163"/>
      <c r="E29" s="163"/>
      <c r="F29" s="163"/>
      <c r="G29" s="7">
        <v>22</v>
      </c>
      <c r="H29" s="25">
        <v>0</v>
      </c>
      <c r="I29" s="25">
        <v>0</v>
      </c>
      <c r="J29" s="25">
        <v>0</v>
      </c>
      <c r="K29" s="25">
        <v>0</v>
      </c>
    </row>
    <row r="30" spans="1:11" x14ac:dyDescent="0.2">
      <c r="A30" s="162" t="s">
        <v>74</v>
      </c>
      <c r="B30" s="162"/>
      <c r="C30" s="162"/>
      <c r="D30" s="162"/>
      <c r="E30" s="162"/>
      <c r="F30" s="162"/>
      <c r="G30" s="87">
        <v>23</v>
      </c>
      <c r="H30" s="25">
        <v>0</v>
      </c>
      <c r="I30" s="25">
        <v>0</v>
      </c>
      <c r="J30" s="25">
        <v>0</v>
      </c>
      <c r="K30" s="25">
        <v>0</v>
      </c>
    </row>
    <row r="31" spans="1:11" x14ac:dyDescent="0.2">
      <c r="A31" s="162" t="s">
        <v>75</v>
      </c>
      <c r="B31" s="162"/>
      <c r="C31" s="162"/>
      <c r="D31" s="162"/>
      <c r="E31" s="162"/>
      <c r="F31" s="162"/>
      <c r="G31" s="87">
        <v>24</v>
      </c>
      <c r="H31" s="25">
        <v>0</v>
      </c>
      <c r="I31" s="25">
        <v>0</v>
      </c>
      <c r="J31" s="25">
        <v>0</v>
      </c>
      <c r="K31" s="25">
        <v>0</v>
      </c>
    </row>
    <row r="32" spans="1:11" x14ac:dyDescent="0.2">
      <c r="A32" s="162" t="s">
        <v>76</v>
      </c>
      <c r="B32" s="162"/>
      <c r="C32" s="162"/>
      <c r="D32" s="162"/>
      <c r="E32" s="162"/>
      <c r="F32" s="162"/>
      <c r="G32" s="87">
        <v>25</v>
      </c>
      <c r="H32" s="25">
        <v>0</v>
      </c>
      <c r="I32" s="25">
        <v>0</v>
      </c>
      <c r="J32" s="25">
        <v>0</v>
      </c>
      <c r="K32" s="25">
        <v>0</v>
      </c>
    </row>
    <row r="33" spans="1:11" x14ac:dyDescent="0.2">
      <c r="A33" s="162" t="s">
        <v>77</v>
      </c>
      <c r="B33" s="162"/>
      <c r="C33" s="162"/>
      <c r="D33" s="162"/>
      <c r="E33" s="162"/>
      <c r="F33" s="162"/>
      <c r="G33" s="87">
        <v>26</v>
      </c>
      <c r="H33" s="25">
        <v>10223</v>
      </c>
      <c r="I33" s="25">
        <v>4102</v>
      </c>
      <c r="J33" s="25">
        <v>11009</v>
      </c>
      <c r="K33" s="25">
        <v>603</v>
      </c>
    </row>
    <row r="34" spans="1:11" x14ac:dyDescent="0.2">
      <c r="A34" s="165" t="s">
        <v>251</v>
      </c>
      <c r="B34" s="163"/>
      <c r="C34" s="163"/>
      <c r="D34" s="163"/>
      <c r="E34" s="163"/>
      <c r="F34" s="163"/>
      <c r="G34" s="4">
        <v>27</v>
      </c>
      <c r="H34" s="23">
        <f>H35+H36+H37+H38+H39+H40</f>
        <v>40270</v>
      </c>
      <c r="I34" s="23">
        <f>I35+I36+I37+I38+I39+I40</f>
        <v>21865</v>
      </c>
      <c r="J34" s="23">
        <f>J35+J36+J37+J38+J39+J40</f>
        <v>38882</v>
      </c>
      <c r="K34" s="23">
        <f>K35+K36+K37+K38+K39+K40</f>
        <v>20203</v>
      </c>
    </row>
    <row r="35" spans="1:11" x14ac:dyDescent="0.2">
      <c r="A35" s="162" t="s">
        <v>78</v>
      </c>
      <c r="B35" s="162"/>
      <c r="C35" s="162"/>
      <c r="D35" s="162"/>
      <c r="E35" s="162"/>
      <c r="F35" s="162"/>
      <c r="G35" s="87">
        <v>28</v>
      </c>
      <c r="H35" s="25">
        <v>0</v>
      </c>
      <c r="I35" s="25">
        <v>0</v>
      </c>
      <c r="J35" s="25">
        <v>0</v>
      </c>
      <c r="K35" s="25">
        <v>0</v>
      </c>
    </row>
    <row r="36" spans="1:11" x14ac:dyDescent="0.2">
      <c r="A36" s="162" t="s">
        <v>79</v>
      </c>
      <c r="B36" s="162"/>
      <c r="C36" s="162"/>
      <c r="D36" s="162"/>
      <c r="E36" s="162"/>
      <c r="F36" s="162"/>
      <c r="G36" s="87">
        <v>29</v>
      </c>
      <c r="H36" s="25">
        <v>31248</v>
      </c>
      <c r="I36" s="25">
        <v>17542</v>
      </c>
      <c r="J36" s="25">
        <v>32948</v>
      </c>
      <c r="K36" s="25">
        <v>16941</v>
      </c>
    </row>
    <row r="37" spans="1:11" x14ac:dyDescent="0.2">
      <c r="A37" s="162" t="s">
        <v>80</v>
      </c>
      <c r="B37" s="162"/>
      <c r="C37" s="162"/>
      <c r="D37" s="162"/>
      <c r="E37" s="162"/>
      <c r="F37" s="162"/>
      <c r="G37" s="87">
        <v>30</v>
      </c>
      <c r="H37" s="25">
        <v>0</v>
      </c>
      <c r="I37" s="25">
        <v>0</v>
      </c>
      <c r="J37" s="25">
        <v>0</v>
      </c>
      <c r="K37" s="25">
        <v>0</v>
      </c>
    </row>
    <row r="38" spans="1:11" x14ac:dyDescent="0.2">
      <c r="A38" s="162" t="s">
        <v>81</v>
      </c>
      <c r="B38" s="162"/>
      <c r="C38" s="162"/>
      <c r="D38" s="162"/>
      <c r="E38" s="162"/>
      <c r="F38" s="162"/>
      <c r="G38" s="87">
        <v>31</v>
      </c>
      <c r="H38" s="25">
        <v>0</v>
      </c>
      <c r="I38" s="25">
        <v>0</v>
      </c>
      <c r="J38" s="25">
        <v>3313</v>
      </c>
      <c r="K38" s="25">
        <v>3173</v>
      </c>
    </row>
    <row r="39" spans="1:11" x14ac:dyDescent="0.2">
      <c r="A39" s="162" t="s">
        <v>82</v>
      </c>
      <c r="B39" s="162"/>
      <c r="C39" s="162"/>
      <c r="D39" s="162"/>
      <c r="E39" s="162"/>
      <c r="F39" s="162"/>
      <c r="G39" s="87">
        <v>32</v>
      </c>
      <c r="H39" s="25">
        <v>0</v>
      </c>
      <c r="I39" s="25">
        <v>0</v>
      </c>
      <c r="J39" s="25">
        <v>0</v>
      </c>
      <c r="K39" s="25">
        <v>0</v>
      </c>
    </row>
    <row r="40" spans="1:11" x14ac:dyDescent="0.2">
      <c r="A40" s="162" t="s">
        <v>83</v>
      </c>
      <c r="B40" s="162"/>
      <c r="C40" s="162"/>
      <c r="D40" s="162"/>
      <c r="E40" s="162"/>
      <c r="F40" s="162"/>
      <c r="G40" s="87">
        <v>33</v>
      </c>
      <c r="H40" s="25">
        <v>9022</v>
      </c>
      <c r="I40" s="25">
        <v>4323</v>
      </c>
      <c r="J40" s="25">
        <v>2621</v>
      </c>
      <c r="K40" s="25">
        <v>89</v>
      </c>
    </row>
    <row r="41" spans="1:11" x14ac:dyDescent="0.2">
      <c r="A41" s="165" t="s">
        <v>252</v>
      </c>
      <c r="B41" s="163"/>
      <c r="C41" s="163"/>
      <c r="D41" s="163"/>
      <c r="E41" s="163"/>
      <c r="F41" s="163"/>
      <c r="G41" s="90">
        <v>34</v>
      </c>
      <c r="H41" s="23">
        <f>H42+H43+H44+H45+H46</f>
        <v>2949</v>
      </c>
      <c r="I41" s="23">
        <f>I42+I43+I44+I45+I46</f>
        <v>1455</v>
      </c>
      <c r="J41" s="23">
        <f>J42+J43+J44+J45+J46</f>
        <v>4305</v>
      </c>
      <c r="K41" s="23">
        <f>K42+K43+K44+K45+K46</f>
        <v>3306</v>
      </c>
    </row>
    <row r="42" spans="1:11" x14ac:dyDescent="0.2">
      <c r="A42" s="162" t="s">
        <v>84</v>
      </c>
      <c r="B42" s="162"/>
      <c r="C42" s="162"/>
      <c r="D42" s="162"/>
      <c r="E42" s="162"/>
      <c r="F42" s="162"/>
      <c r="G42" s="87">
        <v>35</v>
      </c>
      <c r="H42" s="25">
        <v>283</v>
      </c>
      <c r="I42" s="25">
        <v>121</v>
      </c>
      <c r="J42" s="25">
        <v>245</v>
      </c>
      <c r="K42" s="25">
        <v>140</v>
      </c>
    </row>
    <row r="43" spans="1:11" ht="12.75" customHeight="1" x14ac:dyDescent="0.2">
      <c r="A43" s="162" t="s">
        <v>85</v>
      </c>
      <c r="B43" s="162"/>
      <c r="C43" s="162"/>
      <c r="D43" s="162"/>
      <c r="E43" s="162"/>
      <c r="F43" s="162"/>
      <c r="G43" s="87">
        <v>36</v>
      </c>
      <c r="H43" s="25">
        <v>2640</v>
      </c>
      <c r="I43" s="25">
        <v>1335</v>
      </c>
      <c r="J43" s="25">
        <v>3987</v>
      </c>
      <c r="K43" s="25">
        <v>3093</v>
      </c>
    </row>
    <row r="44" spans="1:11" ht="13.15" customHeight="1" x14ac:dyDescent="0.2">
      <c r="A44" s="162" t="s">
        <v>86</v>
      </c>
      <c r="B44" s="162"/>
      <c r="C44" s="162"/>
      <c r="D44" s="162"/>
      <c r="E44" s="162"/>
      <c r="F44" s="162"/>
      <c r="G44" s="87">
        <v>37</v>
      </c>
      <c r="H44" s="25">
        <v>0</v>
      </c>
      <c r="I44" s="25">
        <v>0</v>
      </c>
      <c r="J44" s="25">
        <v>0</v>
      </c>
      <c r="K44" s="25">
        <v>0</v>
      </c>
    </row>
    <row r="45" spans="1:11" x14ac:dyDescent="0.2">
      <c r="A45" s="162" t="s">
        <v>87</v>
      </c>
      <c r="B45" s="162"/>
      <c r="C45" s="162"/>
      <c r="D45" s="162"/>
      <c r="E45" s="162"/>
      <c r="F45" s="162"/>
      <c r="G45" s="87">
        <v>38</v>
      </c>
      <c r="H45" s="25">
        <v>0</v>
      </c>
      <c r="I45" s="25">
        <v>0</v>
      </c>
      <c r="J45" s="25">
        <v>0</v>
      </c>
      <c r="K45" s="25">
        <v>0</v>
      </c>
    </row>
    <row r="46" spans="1:11" x14ac:dyDescent="0.2">
      <c r="A46" s="162" t="s">
        <v>88</v>
      </c>
      <c r="B46" s="162"/>
      <c r="C46" s="162"/>
      <c r="D46" s="162"/>
      <c r="E46" s="162"/>
      <c r="F46" s="162"/>
      <c r="G46" s="87">
        <v>39</v>
      </c>
      <c r="H46" s="25">
        <v>26</v>
      </c>
      <c r="I46" s="25">
        <v>-1</v>
      </c>
      <c r="J46" s="25">
        <v>73</v>
      </c>
      <c r="K46" s="25">
        <v>73</v>
      </c>
    </row>
    <row r="47" spans="1:11" x14ac:dyDescent="0.2">
      <c r="A47" s="165" t="s">
        <v>253</v>
      </c>
      <c r="B47" s="163"/>
      <c r="C47" s="163"/>
      <c r="D47" s="163"/>
      <c r="E47" s="163"/>
      <c r="F47" s="163"/>
      <c r="G47" s="90">
        <v>40</v>
      </c>
      <c r="H47" s="23">
        <f>H8+H34</f>
        <v>2350436</v>
      </c>
      <c r="I47" s="23">
        <f>I8+I34</f>
        <v>1183456</v>
      </c>
      <c r="J47" s="23">
        <f>J8+J34</f>
        <v>2739646</v>
      </c>
      <c r="K47" s="23">
        <f>K8+K34</f>
        <v>1324369</v>
      </c>
    </row>
    <row r="48" spans="1:11" x14ac:dyDescent="0.2">
      <c r="A48" s="165" t="s">
        <v>254</v>
      </c>
      <c r="B48" s="163"/>
      <c r="C48" s="163"/>
      <c r="D48" s="163"/>
      <c r="E48" s="163"/>
      <c r="F48" s="163"/>
      <c r="G48" s="4">
        <v>41</v>
      </c>
      <c r="H48" s="23">
        <f>H41+H19</f>
        <v>2006326</v>
      </c>
      <c r="I48" s="23">
        <f>I41+I19</f>
        <v>1073856</v>
      </c>
      <c r="J48" s="23">
        <f>J41+J19</f>
        <v>2428326</v>
      </c>
      <c r="K48" s="23">
        <f>K41+K19</f>
        <v>1293478</v>
      </c>
    </row>
    <row r="49" spans="1:11" x14ac:dyDescent="0.2">
      <c r="A49" s="166" t="s">
        <v>89</v>
      </c>
      <c r="B49" s="162"/>
      <c r="C49" s="162"/>
      <c r="D49" s="162"/>
      <c r="E49" s="162"/>
      <c r="F49" s="162"/>
      <c r="G49" s="5">
        <v>42</v>
      </c>
      <c r="H49" s="25">
        <v>39947</v>
      </c>
      <c r="I49" s="25">
        <v>13226</v>
      </c>
      <c r="J49" s="25">
        <v>29622</v>
      </c>
      <c r="K49" s="25">
        <v>12916</v>
      </c>
    </row>
    <row r="50" spans="1:11" x14ac:dyDescent="0.2">
      <c r="A50" s="165" t="s">
        <v>255</v>
      </c>
      <c r="B50" s="163"/>
      <c r="C50" s="163"/>
      <c r="D50" s="163"/>
      <c r="E50" s="163"/>
      <c r="F50" s="163"/>
      <c r="G50" s="4">
        <v>43</v>
      </c>
      <c r="H50" s="23">
        <f>H47-H48+H49</f>
        <v>384057</v>
      </c>
      <c r="I50" s="23">
        <f>I47-I48+I49</f>
        <v>122826</v>
      </c>
      <c r="J50" s="23">
        <f>J47-J48+J49</f>
        <v>340942</v>
      </c>
      <c r="K50" s="23">
        <f>K47-K48+K49</f>
        <v>43807</v>
      </c>
    </row>
    <row r="51" spans="1:11" x14ac:dyDescent="0.2">
      <c r="A51" s="166" t="s">
        <v>90</v>
      </c>
      <c r="B51" s="162"/>
      <c r="C51" s="162"/>
      <c r="D51" s="162"/>
      <c r="E51" s="162"/>
      <c r="F51" s="162"/>
      <c r="G51" s="5">
        <v>44</v>
      </c>
      <c r="H51" s="25">
        <v>65892</v>
      </c>
      <c r="I51" s="25">
        <v>18022</v>
      </c>
      <c r="J51" s="25">
        <v>87717</v>
      </c>
      <c r="K51" s="25">
        <v>29066</v>
      </c>
    </row>
    <row r="52" spans="1:11" x14ac:dyDescent="0.2">
      <c r="A52" s="165" t="s">
        <v>256</v>
      </c>
      <c r="B52" s="163"/>
      <c r="C52" s="163"/>
      <c r="D52" s="163"/>
      <c r="E52" s="163"/>
      <c r="F52" s="163"/>
      <c r="G52" s="4">
        <v>45</v>
      </c>
      <c r="H52" s="23">
        <f>H50-H51</f>
        <v>318165</v>
      </c>
      <c r="I52" s="23">
        <f>I50-I51</f>
        <v>104804</v>
      </c>
      <c r="J52" s="23">
        <f>J50-J51</f>
        <v>253225</v>
      </c>
      <c r="K52" s="23">
        <f>K50-K51</f>
        <v>14741</v>
      </c>
    </row>
    <row r="53" spans="1:11" ht="12.75" customHeight="1" x14ac:dyDescent="0.2">
      <c r="A53" s="166" t="s">
        <v>91</v>
      </c>
      <c r="B53" s="162"/>
      <c r="C53" s="162"/>
      <c r="D53" s="162"/>
      <c r="E53" s="162"/>
      <c r="F53" s="162"/>
      <c r="G53" s="5">
        <v>46</v>
      </c>
      <c r="H53" s="25">
        <v>0</v>
      </c>
      <c r="I53" s="25">
        <v>0</v>
      </c>
      <c r="J53" s="25">
        <v>0</v>
      </c>
      <c r="K53" s="25">
        <v>0</v>
      </c>
    </row>
    <row r="54" spans="1:11" ht="12.75" customHeight="1" x14ac:dyDescent="0.2">
      <c r="A54" s="166" t="s">
        <v>92</v>
      </c>
      <c r="B54" s="162"/>
      <c r="C54" s="162"/>
      <c r="D54" s="162"/>
      <c r="E54" s="162"/>
      <c r="F54" s="162"/>
      <c r="G54" s="5">
        <v>47</v>
      </c>
      <c r="H54" s="25">
        <v>-1078</v>
      </c>
      <c r="I54" s="25">
        <v>-1078</v>
      </c>
      <c r="J54" s="25">
        <v>0</v>
      </c>
      <c r="K54" s="25">
        <v>0</v>
      </c>
    </row>
    <row r="55" spans="1:11" ht="27" customHeight="1" x14ac:dyDescent="0.2">
      <c r="A55" s="166" t="s">
        <v>93</v>
      </c>
      <c r="B55" s="162"/>
      <c r="C55" s="162"/>
      <c r="D55" s="162"/>
      <c r="E55" s="162"/>
      <c r="F55" s="162"/>
      <c r="G55" s="5">
        <v>48</v>
      </c>
      <c r="H55" s="25">
        <v>209</v>
      </c>
      <c r="I55" s="25">
        <v>0</v>
      </c>
      <c r="J55" s="25">
        <v>-557</v>
      </c>
      <c r="K55" s="25">
        <v>3794</v>
      </c>
    </row>
    <row r="56" spans="1:11" ht="18.600000000000001" customHeight="1" x14ac:dyDescent="0.2">
      <c r="A56" s="166" t="s">
        <v>94</v>
      </c>
      <c r="B56" s="162"/>
      <c r="C56" s="162"/>
      <c r="D56" s="162"/>
      <c r="E56" s="162"/>
      <c r="F56" s="162"/>
      <c r="G56" s="5">
        <v>49</v>
      </c>
      <c r="H56" s="25">
        <v>0</v>
      </c>
      <c r="I56" s="25">
        <v>0</v>
      </c>
      <c r="J56" s="25">
        <v>0</v>
      </c>
      <c r="K56" s="25">
        <v>0</v>
      </c>
    </row>
    <row r="57" spans="1:11" ht="13.15" customHeight="1" x14ac:dyDescent="0.2">
      <c r="A57" s="166" t="s">
        <v>95</v>
      </c>
      <c r="B57" s="162"/>
      <c r="C57" s="162"/>
      <c r="D57" s="162"/>
      <c r="E57" s="162"/>
      <c r="F57" s="162"/>
      <c r="G57" s="5">
        <v>50</v>
      </c>
      <c r="H57" s="25">
        <v>54</v>
      </c>
      <c r="I57" s="25">
        <v>54</v>
      </c>
      <c r="J57" s="25">
        <v>0</v>
      </c>
      <c r="K57" s="25">
        <v>0</v>
      </c>
    </row>
    <row r="58" spans="1:11" x14ac:dyDescent="0.2">
      <c r="A58" s="166" t="s">
        <v>96</v>
      </c>
      <c r="B58" s="162"/>
      <c r="C58" s="162"/>
      <c r="D58" s="162"/>
      <c r="E58" s="162"/>
      <c r="F58" s="162"/>
      <c r="G58" s="5">
        <v>51</v>
      </c>
      <c r="H58" s="25">
        <v>46</v>
      </c>
      <c r="I58" s="25">
        <v>0</v>
      </c>
      <c r="J58" s="25">
        <v>-101</v>
      </c>
      <c r="K58" s="25">
        <v>682</v>
      </c>
    </row>
    <row r="59" spans="1:11" x14ac:dyDescent="0.2">
      <c r="A59" s="165" t="s">
        <v>257</v>
      </c>
      <c r="B59" s="163"/>
      <c r="C59" s="163"/>
      <c r="D59" s="163"/>
      <c r="E59" s="163"/>
      <c r="F59" s="163"/>
      <c r="G59" s="90">
        <v>52</v>
      </c>
      <c r="H59" s="23">
        <f>H53+H54+H55+H56+H57-H58</f>
        <v>-861</v>
      </c>
      <c r="I59" s="23">
        <f t="shared" ref="I59:K59" si="0">I53+I54+I55+I56+I57-I58</f>
        <v>-1024</v>
      </c>
      <c r="J59" s="23">
        <f t="shared" si="0"/>
        <v>-456</v>
      </c>
      <c r="K59" s="23">
        <f t="shared" si="0"/>
        <v>3112</v>
      </c>
    </row>
    <row r="60" spans="1:11" x14ac:dyDescent="0.2">
      <c r="A60" s="165" t="s">
        <v>258</v>
      </c>
      <c r="B60" s="163"/>
      <c r="C60" s="163"/>
      <c r="D60" s="163"/>
      <c r="E60" s="163"/>
      <c r="F60" s="163"/>
      <c r="G60" s="90">
        <v>52</v>
      </c>
      <c r="H60" s="23">
        <f>H52+H59</f>
        <v>317304</v>
      </c>
      <c r="I60" s="23">
        <f>I52+I59</f>
        <v>103780</v>
      </c>
      <c r="J60" s="23">
        <f t="shared" ref="J60" si="1">J52+J59</f>
        <v>252769</v>
      </c>
      <c r="K60" s="23">
        <f>K52+K59</f>
        <v>17853</v>
      </c>
    </row>
    <row r="61" spans="1:11" x14ac:dyDescent="0.2">
      <c r="A61" s="166" t="s">
        <v>97</v>
      </c>
      <c r="B61" s="162"/>
      <c r="C61" s="162"/>
      <c r="D61" s="162"/>
      <c r="E61" s="162"/>
      <c r="F61" s="162"/>
      <c r="G61" s="5">
        <v>54</v>
      </c>
      <c r="H61" s="25">
        <v>0</v>
      </c>
      <c r="I61" s="25">
        <v>0</v>
      </c>
      <c r="J61" s="25">
        <v>0</v>
      </c>
      <c r="K61" s="25">
        <v>0</v>
      </c>
    </row>
    <row r="62" spans="1:11" x14ac:dyDescent="0.2">
      <c r="A62" s="166" t="s">
        <v>56</v>
      </c>
      <c r="B62" s="162"/>
      <c r="C62" s="162"/>
      <c r="D62" s="162"/>
      <c r="E62" s="162"/>
      <c r="F62" s="162"/>
      <c r="G62" s="162"/>
      <c r="H62" s="162"/>
      <c r="I62" s="162"/>
      <c r="J62" s="30"/>
      <c r="K62" s="30"/>
    </row>
    <row r="63" spans="1:11" x14ac:dyDescent="0.2">
      <c r="A63" s="166" t="s">
        <v>57</v>
      </c>
      <c r="B63" s="162"/>
      <c r="C63" s="162"/>
      <c r="D63" s="162"/>
      <c r="E63" s="162"/>
      <c r="F63" s="162"/>
      <c r="G63" s="5">
        <v>55</v>
      </c>
      <c r="H63" s="25">
        <v>317304</v>
      </c>
      <c r="I63" s="25">
        <v>103780</v>
      </c>
      <c r="J63" s="25">
        <v>252769</v>
      </c>
      <c r="K63" s="25">
        <v>17853</v>
      </c>
    </row>
    <row r="64" spans="1:11" x14ac:dyDescent="0.2">
      <c r="A64" s="166" t="s">
        <v>58</v>
      </c>
      <c r="B64" s="162"/>
      <c r="C64" s="162"/>
      <c r="D64" s="162"/>
      <c r="E64" s="162"/>
      <c r="F64" s="162"/>
      <c r="G64" s="5">
        <v>56</v>
      </c>
      <c r="H64" s="25">
        <v>0</v>
      </c>
      <c r="I64" s="25">
        <v>0</v>
      </c>
      <c r="J64" s="25">
        <v>0</v>
      </c>
      <c r="K64" s="25">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IU65380:IV65414 SQ65380:SR65414 ACM65380:ACN65414 AMI65380:AMJ65414 AWE65380:AWF65414 BGA65380:BGB65414 BPW65380:BPX65414 BZS65380:BZT65414 CJO65380:CJP65414 CTK65380:CTL65414 DDG65380:DDH65414 DNC65380:DND65414 DWY65380:DWZ65414 EGU65380:EGV65414 EQQ65380:EQR65414 FAM65380:FAN65414 FKI65380:FKJ65414 FUE65380:FUF65414 GEA65380:GEB65414 GNW65380:GNX65414 GXS65380:GXT65414 HHO65380:HHP65414 HRK65380:HRL65414 IBG65380:IBH65414 ILC65380:ILD65414 IUY65380:IUZ65414 JEU65380:JEV65414 JOQ65380:JOR65414 JYM65380:JYN65414 KII65380:KIJ65414 KSE65380:KSF65414 LCA65380:LCB65414 LLW65380:LLX65414 LVS65380:LVT65414 MFO65380:MFP65414 MPK65380:MPL65414 MZG65380:MZH65414 NJC65380:NJD65414 NSY65380:NSZ65414 OCU65380:OCV65414 OMQ65380:OMR65414 OWM65380:OWN65414 PGI65380:PGJ65414 PQE65380:PQF65414 QAA65380:QAB65414 QJW65380:QJX65414 QTS65380:QTT65414 RDO65380:RDP65414 RNK65380:RNL65414 RXG65380:RXH65414 SHC65380:SHD65414 SQY65380:SQZ65414 TAU65380:TAV65414 TKQ65380:TKR65414 TUM65380:TUN65414 UEI65380:UEJ65414 UOE65380:UOF65414 UYA65380:UYB65414 VHW65380:VHX65414 VRS65380:VRT65414 WBO65380:WBP65414 WLK65380:WLL65414 WVG65380:WVH65414 H130916:I130950 IU130916:IV130950 SQ130916:SR130950 ACM130916:ACN130950 AMI130916:AMJ130950 AWE130916:AWF130950 BGA130916:BGB130950 BPW130916:BPX130950 BZS130916:BZT130950 CJO130916:CJP130950 CTK130916:CTL130950 DDG130916:DDH130950 DNC130916:DND130950 DWY130916:DWZ130950 EGU130916:EGV130950 EQQ130916:EQR130950 FAM130916:FAN130950 FKI130916:FKJ130950 FUE130916:FUF130950 GEA130916:GEB130950 GNW130916:GNX130950 GXS130916:GXT130950 HHO130916:HHP130950 HRK130916:HRL130950 IBG130916:IBH130950 ILC130916:ILD130950 IUY130916:IUZ130950 JEU130916:JEV130950 JOQ130916:JOR130950 JYM130916:JYN130950 KII130916:KIJ130950 KSE130916:KSF130950 LCA130916:LCB130950 LLW130916:LLX130950 LVS130916:LVT130950 MFO130916:MFP130950 MPK130916:MPL130950 MZG130916:MZH130950 NJC130916:NJD130950 NSY130916:NSZ130950 OCU130916:OCV130950 OMQ130916:OMR130950 OWM130916:OWN130950 PGI130916:PGJ130950 PQE130916:PQF130950 QAA130916:QAB130950 QJW130916:QJX130950 QTS130916:QTT130950 RDO130916:RDP130950 RNK130916:RNL130950 RXG130916:RXH130950 SHC130916:SHD130950 SQY130916:SQZ130950 TAU130916:TAV130950 TKQ130916:TKR130950 TUM130916:TUN130950 UEI130916:UEJ130950 UOE130916:UOF130950 UYA130916:UYB130950 VHW130916:VHX130950 VRS130916:VRT130950 WBO130916:WBP130950 WLK130916:WLL130950 WVG130916:WVH130950 H196452:I196486 IU196452:IV196486 SQ196452:SR196486 ACM196452:ACN196486 AMI196452:AMJ196486 AWE196452:AWF196486 BGA196452:BGB196486 BPW196452:BPX196486 BZS196452:BZT196486 CJO196452:CJP196486 CTK196452:CTL196486 DDG196452:DDH196486 DNC196452:DND196486 DWY196452:DWZ196486 EGU196452:EGV196486 EQQ196452:EQR196486 FAM196452:FAN196486 FKI196452:FKJ196486 FUE196452:FUF196486 GEA196452:GEB196486 GNW196452:GNX196486 GXS196452:GXT196486 HHO196452:HHP196486 HRK196452:HRL196486 IBG196452:IBH196486 ILC196452:ILD196486 IUY196452:IUZ196486 JEU196452:JEV196486 JOQ196452:JOR196486 JYM196452:JYN196486 KII196452:KIJ196486 KSE196452:KSF196486 LCA196452:LCB196486 LLW196452:LLX196486 LVS196452:LVT196486 MFO196452:MFP196486 MPK196452:MPL196486 MZG196452:MZH196486 NJC196452:NJD196486 NSY196452:NSZ196486 OCU196452:OCV196486 OMQ196452:OMR196486 OWM196452:OWN196486 PGI196452:PGJ196486 PQE196452:PQF196486 QAA196452:QAB196486 QJW196452:QJX196486 QTS196452:QTT196486 RDO196452:RDP196486 RNK196452:RNL196486 RXG196452:RXH196486 SHC196452:SHD196486 SQY196452:SQZ196486 TAU196452:TAV196486 TKQ196452:TKR196486 TUM196452:TUN196486 UEI196452:UEJ196486 UOE196452:UOF196486 UYA196452:UYB196486 VHW196452:VHX196486 VRS196452:VRT196486 WBO196452:WBP196486 WLK196452:WLL196486 WVG196452:WVH196486 H261988:I262022 IU261988:IV262022 SQ261988:SR262022 ACM261988:ACN262022 AMI261988:AMJ262022 AWE261988:AWF262022 BGA261988:BGB262022 BPW261988:BPX262022 BZS261988:BZT262022 CJO261988:CJP262022 CTK261988:CTL262022 DDG261988:DDH262022 DNC261988:DND262022 DWY261988:DWZ262022 EGU261988:EGV262022 EQQ261988:EQR262022 FAM261988:FAN262022 FKI261988:FKJ262022 FUE261988:FUF262022 GEA261988:GEB262022 GNW261988:GNX262022 GXS261988:GXT262022 HHO261988:HHP262022 HRK261988:HRL262022 IBG261988:IBH262022 ILC261988:ILD262022 IUY261988:IUZ262022 JEU261988:JEV262022 JOQ261988:JOR262022 JYM261988:JYN262022 KII261988:KIJ262022 KSE261988:KSF262022 LCA261988:LCB262022 LLW261988:LLX262022 LVS261988:LVT262022 MFO261988:MFP262022 MPK261988:MPL262022 MZG261988:MZH262022 NJC261988:NJD262022 NSY261988:NSZ262022 OCU261988:OCV262022 OMQ261988:OMR262022 OWM261988:OWN262022 PGI261988:PGJ262022 PQE261988:PQF262022 QAA261988:QAB262022 QJW261988:QJX262022 QTS261988:QTT262022 RDO261988:RDP262022 RNK261988:RNL262022 RXG261988:RXH262022 SHC261988:SHD262022 SQY261988:SQZ262022 TAU261988:TAV262022 TKQ261988:TKR262022 TUM261988:TUN262022 UEI261988:UEJ262022 UOE261988:UOF262022 UYA261988:UYB262022 VHW261988:VHX262022 VRS261988:VRT262022 WBO261988:WBP262022 WLK261988:WLL262022 WVG261988:WVH262022 H327524:I327558 IU327524:IV327558 SQ327524:SR327558 ACM327524:ACN327558 AMI327524:AMJ327558 AWE327524:AWF327558 BGA327524:BGB327558 BPW327524:BPX327558 BZS327524:BZT327558 CJO327524:CJP327558 CTK327524:CTL327558 DDG327524:DDH327558 DNC327524:DND327558 DWY327524:DWZ327558 EGU327524:EGV327558 EQQ327524:EQR327558 FAM327524:FAN327558 FKI327524:FKJ327558 FUE327524:FUF327558 GEA327524:GEB327558 GNW327524:GNX327558 GXS327524:GXT327558 HHO327524:HHP327558 HRK327524:HRL327558 IBG327524:IBH327558 ILC327524:ILD327558 IUY327524:IUZ327558 JEU327524:JEV327558 JOQ327524:JOR327558 JYM327524:JYN327558 KII327524:KIJ327558 KSE327524:KSF327558 LCA327524:LCB327558 LLW327524:LLX327558 LVS327524:LVT327558 MFO327524:MFP327558 MPK327524:MPL327558 MZG327524:MZH327558 NJC327524:NJD327558 NSY327524:NSZ327558 OCU327524:OCV327558 OMQ327524:OMR327558 OWM327524:OWN327558 PGI327524:PGJ327558 PQE327524:PQF327558 QAA327524:QAB327558 QJW327524:QJX327558 QTS327524:QTT327558 RDO327524:RDP327558 RNK327524:RNL327558 RXG327524:RXH327558 SHC327524:SHD327558 SQY327524:SQZ327558 TAU327524:TAV327558 TKQ327524:TKR327558 TUM327524:TUN327558 UEI327524:UEJ327558 UOE327524:UOF327558 UYA327524:UYB327558 VHW327524:VHX327558 VRS327524:VRT327558 WBO327524:WBP327558 WLK327524:WLL327558 WVG327524:WVH327558 H393060:I393094 IU393060:IV393094 SQ393060:SR393094 ACM393060:ACN393094 AMI393060:AMJ393094 AWE393060:AWF393094 BGA393060:BGB393094 BPW393060:BPX393094 BZS393060:BZT393094 CJO393060:CJP393094 CTK393060:CTL393094 DDG393060:DDH393094 DNC393060:DND393094 DWY393060:DWZ393094 EGU393060:EGV393094 EQQ393060:EQR393094 FAM393060:FAN393094 FKI393060:FKJ393094 FUE393060:FUF393094 GEA393060:GEB393094 GNW393060:GNX393094 GXS393060:GXT393094 HHO393060:HHP393094 HRK393060:HRL393094 IBG393060:IBH393094 ILC393060:ILD393094 IUY393060:IUZ393094 JEU393060:JEV393094 JOQ393060:JOR393094 JYM393060:JYN393094 KII393060:KIJ393094 KSE393060:KSF393094 LCA393060:LCB393094 LLW393060:LLX393094 LVS393060:LVT393094 MFO393060:MFP393094 MPK393060:MPL393094 MZG393060:MZH393094 NJC393060:NJD393094 NSY393060:NSZ393094 OCU393060:OCV393094 OMQ393060:OMR393094 OWM393060:OWN393094 PGI393060:PGJ393094 PQE393060:PQF393094 QAA393060:QAB393094 QJW393060:QJX393094 QTS393060:QTT393094 RDO393060:RDP393094 RNK393060:RNL393094 RXG393060:RXH393094 SHC393060:SHD393094 SQY393060:SQZ393094 TAU393060:TAV393094 TKQ393060:TKR393094 TUM393060:TUN393094 UEI393060:UEJ393094 UOE393060:UOF393094 UYA393060:UYB393094 VHW393060:VHX393094 VRS393060:VRT393094 WBO393060:WBP393094 WLK393060:WLL393094 WVG393060:WVH393094 H458596:I458630 IU458596:IV458630 SQ458596:SR458630 ACM458596:ACN458630 AMI458596:AMJ458630 AWE458596:AWF458630 BGA458596:BGB458630 BPW458596:BPX458630 BZS458596:BZT458630 CJO458596:CJP458630 CTK458596:CTL458630 DDG458596:DDH458630 DNC458596:DND458630 DWY458596:DWZ458630 EGU458596:EGV458630 EQQ458596:EQR458630 FAM458596:FAN458630 FKI458596:FKJ458630 FUE458596:FUF458630 GEA458596:GEB458630 GNW458596:GNX458630 GXS458596:GXT458630 HHO458596:HHP458630 HRK458596:HRL458630 IBG458596:IBH458630 ILC458596:ILD458630 IUY458596:IUZ458630 JEU458596:JEV458630 JOQ458596:JOR458630 JYM458596:JYN458630 KII458596:KIJ458630 KSE458596:KSF458630 LCA458596:LCB458630 LLW458596:LLX458630 LVS458596:LVT458630 MFO458596:MFP458630 MPK458596:MPL458630 MZG458596:MZH458630 NJC458596:NJD458630 NSY458596:NSZ458630 OCU458596:OCV458630 OMQ458596:OMR458630 OWM458596:OWN458630 PGI458596:PGJ458630 PQE458596:PQF458630 QAA458596:QAB458630 QJW458596:QJX458630 QTS458596:QTT458630 RDO458596:RDP458630 RNK458596:RNL458630 RXG458596:RXH458630 SHC458596:SHD458630 SQY458596:SQZ458630 TAU458596:TAV458630 TKQ458596:TKR458630 TUM458596:TUN458630 UEI458596:UEJ458630 UOE458596:UOF458630 UYA458596:UYB458630 VHW458596:VHX458630 VRS458596:VRT458630 WBO458596:WBP458630 WLK458596:WLL458630 WVG458596:WVH458630 H524132:I524166 IU524132:IV524166 SQ524132:SR524166 ACM524132:ACN524166 AMI524132:AMJ524166 AWE524132:AWF524166 BGA524132:BGB524166 BPW524132:BPX524166 BZS524132:BZT524166 CJO524132:CJP524166 CTK524132:CTL524166 DDG524132:DDH524166 DNC524132:DND524166 DWY524132:DWZ524166 EGU524132:EGV524166 EQQ524132:EQR524166 FAM524132:FAN524166 FKI524132:FKJ524166 FUE524132:FUF524166 GEA524132:GEB524166 GNW524132:GNX524166 GXS524132:GXT524166 HHO524132:HHP524166 HRK524132:HRL524166 IBG524132:IBH524166 ILC524132:ILD524166 IUY524132:IUZ524166 JEU524132:JEV524166 JOQ524132:JOR524166 JYM524132:JYN524166 KII524132:KIJ524166 KSE524132:KSF524166 LCA524132:LCB524166 LLW524132:LLX524166 LVS524132:LVT524166 MFO524132:MFP524166 MPK524132:MPL524166 MZG524132:MZH524166 NJC524132:NJD524166 NSY524132:NSZ524166 OCU524132:OCV524166 OMQ524132:OMR524166 OWM524132:OWN524166 PGI524132:PGJ524166 PQE524132:PQF524166 QAA524132:QAB524166 QJW524132:QJX524166 QTS524132:QTT524166 RDO524132:RDP524166 RNK524132:RNL524166 RXG524132:RXH524166 SHC524132:SHD524166 SQY524132:SQZ524166 TAU524132:TAV524166 TKQ524132:TKR524166 TUM524132:TUN524166 UEI524132:UEJ524166 UOE524132:UOF524166 UYA524132:UYB524166 VHW524132:VHX524166 VRS524132:VRT524166 WBO524132:WBP524166 WLK524132:WLL524166 WVG524132:WVH524166 H589668:I589702 IU589668:IV589702 SQ589668:SR589702 ACM589668:ACN589702 AMI589668:AMJ589702 AWE589668:AWF589702 BGA589668:BGB589702 BPW589668:BPX589702 BZS589668:BZT589702 CJO589668:CJP589702 CTK589668:CTL589702 DDG589668:DDH589702 DNC589668:DND589702 DWY589668:DWZ589702 EGU589668:EGV589702 EQQ589668:EQR589702 FAM589668:FAN589702 FKI589668:FKJ589702 FUE589668:FUF589702 GEA589668:GEB589702 GNW589668:GNX589702 GXS589668:GXT589702 HHO589668:HHP589702 HRK589668:HRL589702 IBG589668:IBH589702 ILC589668:ILD589702 IUY589668:IUZ589702 JEU589668:JEV589702 JOQ589668:JOR589702 JYM589668:JYN589702 KII589668:KIJ589702 KSE589668:KSF589702 LCA589668:LCB589702 LLW589668:LLX589702 LVS589668:LVT589702 MFO589668:MFP589702 MPK589668:MPL589702 MZG589668:MZH589702 NJC589668:NJD589702 NSY589668:NSZ589702 OCU589668:OCV589702 OMQ589668:OMR589702 OWM589668:OWN589702 PGI589668:PGJ589702 PQE589668:PQF589702 QAA589668:QAB589702 QJW589668:QJX589702 QTS589668:QTT589702 RDO589668:RDP589702 RNK589668:RNL589702 RXG589668:RXH589702 SHC589668:SHD589702 SQY589668:SQZ589702 TAU589668:TAV589702 TKQ589668:TKR589702 TUM589668:TUN589702 UEI589668:UEJ589702 UOE589668:UOF589702 UYA589668:UYB589702 VHW589668:VHX589702 VRS589668:VRT589702 WBO589668:WBP589702 WLK589668:WLL589702 WVG589668:WVH589702 H655204:I655238 IU655204:IV655238 SQ655204:SR655238 ACM655204:ACN655238 AMI655204:AMJ655238 AWE655204:AWF655238 BGA655204:BGB655238 BPW655204:BPX655238 BZS655204:BZT655238 CJO655204:CJP655238 CTK655204:CTL655238 DDG655204:DDH655238 DNC655204:DND655238 DWY655204:DWZ655238 EGU655204:EGV655238 EQQ655204:EQR655238 FAM655204:FAN655238 FKI655204:FKJ655238 FUE655204:FUF655238 GEA655204:GEB655238 GNW655204:GNX655238 GXS655204:GXT655238 HHO655204:HHP655238 HRK655204:HRL655238 IBG655204:IBH655238 ILC655204:ILD655238 IUY655204:IUZ655238 JEU655204:JEV655238 JOQ655204:JOR655238 JYM655204:JYN655238 KII655204:KIJ655238 KSE655204:KSF655238 LCA655204:LCB655238 LLW655204:LLX655238 LVS655204:LVT655238 MFO655204:MFP655238 MPK655204:MPL655238 MZG655204:MZH655238 NJC655204:NJD655238 NSY655204:NSZ655238 OCU655204:OCV655238 OMQ655204:OMR655238 OWM655204:OWN655238 PGI655204:PGJ655238 PQE655204:PQF655238 QAA655204:QAB655238 QJW655204:QJX655238 QTS655204:QTT655238 RDO655204:RDP655238 RNK655204:RNL655238 RXG655204:RXH655238 SHC655204:SHD655238 SQY655204:SQZ655238 TAU655204:TAV655238 TKQ655204:TKR655238 TUM655204:TUN655238 UEI655204:UEJ655238 UOE655204:UOF655238 UYA655204:UYB655238 VHW655204:VHX655238 VRS655204:VRT655238 WBO655204:WBP655238 WLK655204:WLL655238 WVG655204:WVH655238 H720740:I720774 IU720740:IV720774 SQ720740:SR720774 ACM720740:ACN720774 AMI720740:AMJ720774 AWE720740:AWF720774 BGA720740:BGB720774 BPW720740:BPX720774 BZS720740:BZT720774 CJO720740:CJP720774 CTK720740:CTL720774 DDG720740:DDH720774 DNC720740:DND720774 DWY720740:DWZ720774 EGU720740:EGV720774 EQQ720740:EQR720774 FAM720740:FAN720774 FKI720740:FKJ720774 FUE720740:FUF720774 GEA720740:GEB720774 GNW720740:GNX720774 GXS720740:GXT720774 HHO720740:HHP720774 HRK720740:HRL720774 IBG720740:IBH720774 ILC720740:ILD720774 IUY720740:IUZ720774 JEU720740:JEV720774 JOQ720740:JOR720774 JYM720740:JYN720774 KII720740:KIJ720774 KSE720740:KSF720774 LCA720740:LCB720774 LLW720740:LLX720774 LVS720740:LVT720774 MFO720740:MFP720774 MPK720740:MPL720774 MZG720740:MZH720774 NJC720740:NJD720774 NSY720740:NSZ720774 OCU720740:OCV720774 OMQ720740:OMR720774 OWM720740:OWN720774 PGI720740:PGJ720774 PQE720740:PQF720774 QAA720740:QAB720774 QJW720740:QJX720774 QTS720740:QTT720774 RDO720740:RDP720774 RNK720740:RNL720774 RXG720740:RXH720774 SHC720740:SHD720774 SQY720740:SQZ720774 TAU720740:TAV720774 TKQ720740:TKR720774 TUM720740:TUN720774 UEI720740:UEJ720774 UOE720740:UOF720774 UYA720740:UYB720774 VHW720740:VHX720774 VRS720740:VRT720774 WBO720740:WBP720774 WLK720740:WLL720774 WVG720740:WVH720774 H786276:I786310 IU786276:IV786310 SQ786276:SR786310 ACM786276:ACN786310 AMI786276:AMJ786310 AWE786276:AWF786310 BGA786276:BGB786310 BPW786276:BPX786310 BZS786276:BZT786310 CJO786276:CJP786310 CTK786276:CTL786310 DDG786276:DDH786310 DNC786276:DND786310 DWY786276:DWZ786310 EGU786276:EGV786310 EQQ786276:EQR786310 FAM786276:FAN786310 FKI786276:FKJ786310 FUE786276:FUF786310 GEA786276:GEB786310 GNW786276:GNX786310 GXS786276:GXT786310 HHO786276:HHP786310 HRK786276:HRL786310 IBG786276:IBH786310 ILC786276:ILD786310 IUY786276:IUZ786310 JEU786276:JEV786310 JOQ786276:JOR786310 JYM786276:JYN786310 KII786276:KIJ786310 KSE786276:KSF786310 LCA786276:LCB786310 LLW786276:LLX786310 LVS786276:LVT786310 MFO786276:MFP786310 MPK786276:MPL786310 MZG786276:MZH786310 NJC786276:NJD786310 NSY786276:NSZ786310 OCU786276:OCV786310 OMQ786276:OMR786310 OWM786276:OWN786310 PGI786276:PGJ786310 PQE786276:PQF786310 QAA786276:QAB786310 QJW786276:QJX786310 QTS786276:QTT786310 RDO786276:RDP786310 RNK786276:RNL786310 RXG786276:RXH786310 SHC786276:SHD786310 SQY786276:SQZ786310 TAU786276:TAV786310 TKQ786276:TKR786310 TUM786276:TUN786310 UEI786276:UEJ786310 UOE786276:UOF786310 UYA786276:UYB786310 VHW786276:VHX786310 VRS786276:VRT786310 WBO786276:WBP786310 WLK786276:WLL786310 WVG786276:WVH786310 H851812:I851846 IU851812:IV851846 SQ851812:SR851846 ACM851812:ACN851846 AMI851812:AMJ851846 AWE851812:AWF851846 BGA851812:BGB851846 BPW851812:BPX851846 BZS851812:BZT851846 CJO851812:CJP851846 CTK851812:CTL851846 DDG851812:DDH851846 DNC851812:DND851846 DWY851812:DWZ851846 EGU851812:EGV851846 EQQ851812:EQR851846 FAM851812:FAN851846 FKI851812:FKJ851846 FUE851812:FUF851846 GEA851812:GEB851846 GNW851812:GNX851846 GXS851812:GXT851846 HHO851812:HHP851846 HRK851812:HRL851846 IBG851812:IBH851846 ILC851812:ILD851846 IUY851812:IUZ851846 JEU851812:JEV851846 JOQ851812:JOR851846 JYM851812:JYN851846 KII851812:KIJ851846 KSE851812:KSF851846 LCA851812:LCB851846 LLW851812:LLX851846 LVS851812:LVT851846 MFO851812:MFP851846 MPK851812:MPL851846 MZG851812:MZH851846 NJC851812:NJD851846 NSY851812:NSZ851846 OCU851812:OCV851846 OMQ851812:OMR851846 OWM851812:OWN851846 PGI851812:PGJ851846 PQE851812:PQF851846 QAA851812:QAB851846 QJW851812:QJX851846 QTS851812:QTT851846 RDO851812:RDP851846 RNK851812:RNL851846 RXG851812:RXH851846 SHC851812:SHD851846 SQY851812:SQZ851846 TAU851812:TAV851846 TKQ851812:TKR851846 TUM851812:TUN851846 UEI851812:UEJ851846 UOE851812:UOF851846 UYA851812:UYB851846 VHW851812:VHX851846 VRS851812:VRT851846 WBO851812:WBP851846 WLK851812:WLL851846 WVG851812:WVH851846 H917348:I917382 IU917348:IV917382 SQ917348:SR917382 ACM917348:ACN917382 AMI917348:AMJ917382 AWE917348:AWF917382 BGA917348:BGB917382 BPW917348:BPX917382 BZS917348:BZT917382 CJO917348:CJP917382 CTK917348:CTL917382 DDG917348:DDH917382 DNC917348:DND917382 DWY917348:DWZ917382 EGU917348:EGV917382 EQQ917348:EQR917382 FAM917348:FAN917382 FKI917348:FKJ917382 FUE917348:FUF917382 GEA917348:GEB917382 GNW917348:GNX917382 GXS917348:GXT917382 HHO917348:HHP917382 HRK917348:HRL917382 IBG917348:IBH917382 ILC917348:ILD917382 IUY917348:IUZ917382 JEU917348:JEV917382 JOQ917348:JOR917382 JYM917348:JYN917382 KII917348:KIJ917382 KSE917348:KSF917382 LCA917348:LCB917382 LLW917348:LLX917382 LVS917348:LVT917382 MFO917348:MFP917382 MPK917348:MPL917382 MZG917348:MZH917382 NJC917348:NJD917382 NSY917348:NSZ917382 OCU917348:OCV917382 OMQ917348:OMR917382 OWM917348:OWN917382 PGI917348:PGJ917382 PQE917348:PQF917382 QAA917348:QAB917382 QJW917348:QJX917382 QTS917348:QTT917382 RDO917348:RDP917382 RNK917348:RNL917382 RXG917348:RXH917382 SHC917348:SHD917382 SQY917348:SQZ917382 TAU917348:TAV917382 TKQ917348:TKR917382 TUM917348:TUN917382 UEI917348:UEJ917382 UOE917348:UOF917382 UYA917348:UYB917382 VHW917348:VHX917382 VRS917348:VRT917382 WBO917348:WBP917382 WLK917348:WLL917382 WVG917348:WVH917382 H982884:I982918 IU982884:IV982918 SQ982884:SR982918 ACM982884:ACN982918 AMI982884:AMJ982918 AWE982884:AWF982918 BGA982884:BGB982918 BPW982884:BPX982918 BZS982884:BZT982918 CJO982884:CJP982918 CTK982884:CTL982918 DDG982884:DDH982918 DNC982884:DND982918 DWY982884:DWZ982918 EGU982884:EGV982918 EQQ982884:EQR982918 FAM982884:FAN982918 FKI982884:FKJ982918 FUE982884:FUF982918 GEA982884:GEB982918 GNW982884:GNX982918 GXS982884:GXT982918 HHO982884:HHP982918 HRK982884:HRL982918 IBG982884:IBH982918 ILC982884:ILD982918 IUY982884:IUZ982918 JEU982884:JEV982918 JOQ982884:JOR982918 JYM982884:JYN982918 KII982884:KIJ982918 KSE982884:KSF982918 LCA982884:LCB982918 LLW982884:LLX982918 LVS982884:LVT982918 MFO982884:MFP982918 MPK982884:MPL982918 MZG982884:MZH982918 NJC982884:NJD982918 NSY982884:NSZ982918 OCU982884:OCV982918 OMQ982884:OMR982918 OWM982884:OWN982918 PGI982884:PGJ982918 PQE982884:PQF982918 QAA982884:QAB982918 QJW982884:QJX982918 QTS982884:QTT982918 RDO982884:RDP982918 RNK982884:RNL982918 RXG982884:RXH982918 SHC982884:SHD982918 SQY982884:SQZ982918 TAU982884:TAV982918 TKQ982884:TKR982918 TUM982884:TUN982918 UEI982884:UEJ982918 UOE982884:UOF982918 UYA982884:UYB982918 VHW982884:VHX982918 VRS982884:VRT982918 WBO982884:WBP982918 WLK982884:WLL982918 WVG982884:WVH982918 H65416:I65418 IU65416:IV65418 SQ65416:SR65418 ACM65416:ACN65418 AMI65416:AMJ65418 AWE65416:AWF65418 BGA65416:BGB65418 BPW65416:BPX65418 BZS65416:BZT65418 CJO65416:CJP65418 CTK65416:CTL65418 DDG65416:DDH65418 DNC65416:DND65418 DWY65416:DWZ65418 EGU65416:EGV65418 EQQ65416:EQR65418 FAM65416:FAN65418 FKI65416:FKJ65418 FUE65416:FUF65418 GEA65416:GEB65418 GNW65416:GNX65418 GXS65416:GXT65418 HHO65416:HHP65418 HRK65416:HRL65418 IBG65416:IBH65418 ILC65416:ILD65418 IUY65416:IUZ65418 JEU65416:JEV65418 JOQ65416:JOR65418 JYM65416:JYN65418 KII65416:KIJ65418 KSE65416:KSF65418 LCA65416:LCB65418 LLW65416:LLX65418 LVS65416:LVT65418 MFO65416:MFP65418 MPK65416:MPL65418 MZG65416:MZH65418 NJC65416:NJD65418 NSY65416:NSZ65418 OCU65416:OCV65418 OMQ65416:OMR65418 OWM65416:OWN65418 PGI65416:PGJ65418 PQE65416:PQF65418 QAA65416:QAB65418 QJW65416:QJX65418 QTS65416:QTT65418 RDO65416:RDP65418 RNK65416:RNL65418 RXG65416:RXH65418 SHC65416:SHD65418 SQY65416:SQZ65418 TAU65416:TAV65418 TKQ65416:TKR65418 TUM65416:TUN65418 UEI65416:UEJ65418 UOE65416:UOF65418 UYA65416:UYB65418 VHW65416:VHX65418 VRS65416:VRT65418 WBO65416:WBP65418 WLK65416:WLL65418 WVG65416:WVH65418 H130952:I130954 IU130952:IV130954 SQ130952:SR130954 ACM130952:ACN130954 AMI130952:AMJ130954 AWE130952:AWF130954 BGA130952:BGB130954 BPW130952:BPX130954 BZS130952:BZT130954 CJO130952:CJP130954 CTK130952:CTL130954 DDG130952:DDH130954 DNC130952:DND130954 DWY130952:DWZ130954 EGU130952:EGV130954 EQQ130952:EQR130954 FAM130952:FAN130954 FKI130952:FKJ130954 FUE130952:FUF130954 GEA130952:GEB130954 GNW130952:GNX130954 GXS130952:GXT130954 HHO130952:HHP130954 HRK130952:HRL130954 IBG130952:IBH130954 ILC130952:ILD130954 IUY130952:IUZ130954 JEU130952:JEV130954 JOQ130952:JOR130954 JYM130952:JYN130954 KII130952:KIJ130954 KSE130952:KSF130954 LCA130952:LCB130954 LLW130952:LLX130954 LVS130952:LVT130954 MFO130952:MFP130954 MPK130952:MPL130954 MZG130952:MZH130954 NJC130952:NJD130954 NSY130952:NSZ130954 OCU130952:OCV130954 OMQ130952:OMR130954 OWM130952:OWN130954 PGI130952:PGJ130954 PQE130952:PQF130954 QAA130952:QAB130954 QJW130952:QJX130954 QTS130952:QTT130954 RDO130952:RDP130954 RNK130952:RNL130954 RXG130952:RXH130954 SHC130952:SHD130954 SQY130952:SQZ130954 TAU130952:TAV130954 TKQ130952:TKR130954 TUM130952:TUN130954 UEI130952:UEJ130954 UOE130952:UOF130954 UYA130952:UYB130954 VHW130952:VHX130954 VRS130952:VRT130954 WBO130952:WBP130954 WLK130952:WLL130954 WVG130952:WVH130954 H196488:I196490 IU196488:IV196490 SQ196488:SR196490 ACM196488:ACN196490 AMI196488:AMJ196490 AWE196488:AWF196490 BGA196488:BGB196490 BPW196488:BPX196490 BZS196488:BZT196490 CJO196488:CJP196490 CTK196488:CTL196490 DDG196488:DDH196490 DNC196488:DND196490 DWY196488:DWZ196490 EGU196488:EGV196490 EQQ196488:EQR196490 FAM196488:FAN196490 FKI196488:FKJ196490 FUE196488:FUF196490 GEA196488:GEB196490 GNW196488:GNX196490 GXS196488:GXT196490 HHO196488:HHP196490 HRK196488:HRL196490 IBG196488:IBH196490 ILC196488:ILD196490 IUY196488:IUZ196490 JEU196488:JEV196490 JOQ196488:JOR196490 JYM196488:JYN196490 KII196488:KIJ196490 KSE196488:KSF196490 LCA196488:LCB196490 LLW196488:LLX196490 LVS196488:LVT196490 MFO196488:MFP196490 MPK196488:MPL196490 MZG196488:MZH196490 NJC196488:NJD196490 NSY196488:NSZ196490 OCU196488:OCV196490 OMQ196488:OMR196490 OWM196488:OWN196490 PGI196488:PGJ196490 PQE196488:PQF196490 QAA196488:QAB196490 QJW196488:QJX196490 QTS196488:QTT196490 RDO196488:RDP196490 RNK196488:RNL196490 RXG196488:RXH196490 SHC196488:SHD196490 SQY196488:SQZ196490 TAU196488:TAV196490 TKQ196488:TKR196490 TUM196488:TUN196490 UEI196488:UEJ196490 UOE196488:UOF196490 UYA196488:UYB196490 VHW196488:VHX196490 VRS196488:VRT196490 WBO196488:WBP196490 WLK196488:WLL196490 WVG196488:WVH196490 H262024:I262026 IU262024:IV262026 SQ262024:SR262026 ACM262024:ACN262026 AMI262024:AMJ262026 AWE262024:AWF262026 BGA262024:BGB262026 BPW262024:BPX262026 BZS262024:BZT262026 CJO262024:CJP262026 CTK262024:CTL262026 DDG262024:DDH262026 DNC262024:DND262026 DWY262024:DWZ262026 EGU262024:EGV262026 EQQ262024:EQR262026 FAM262024:FAN262026 FKI262024:FKJ262026 FUE262024:FUF262026 GEA262024:GEB262026 GNW262024:GNX262026 GXS262024:GXT262026 HHO262024:HHP262026 HRK262024:HRL262026 IBG262024:IBH262026 ILC262024:ILD262026 IUY262024:IUZ262026 JEU262024:JEV262026 JOQ262024:JOR262026 JYM262024:JYN262026 KII262024:KIJ262026 KSE262024:KSF262026 LCA262024:LCB262026 LLW262024:LLX262026 LVS262024:LVT262026 MFO262024:MFP262026 MPK262024:MPL262026 MZG262024:MZH262026 NJC262024:NJD262026 NSY262024:NSZ262026 OCU262024:OCV262026 OMQ262024:OMR262026 OWM262024:OWN262026 PGI262024:PGJ262026 PQE262024:PQF262026 QAA262024:QAB262026 QJW262024:QJX262026 QTS262024:QTT262026 RDO262024:RDP262026 RNK262024:RNL262026 RXG262024:RXH262026 SHC262024:SHD262026 SQY262024:SQZ262026 TAU262024:TAV262026 TKQ262024:TKR262026 TUM262024:TUN262026 UEI262024:UEJ262026 UOE262024:UOF262026 UYA262024:UYB262026 VHW262024:VHX262026 VRS262024:VRT262026 WBO262024:WBP262026 WLK262024:WLL262026 WVG262024:WVH262026 H327560:I327562 IU327560:IV327562 SQ327560:SR327562 ACM327560:ACN327562 AMI327560:AMJ327562 AWE327560:AWF327562 BGA327560:BGB327562 BPW327560:BPX327562 BZS327560:BZT327562 CJO327560:CJP327562 CTK327560:CTL327562 DDG327560:DDH327562 DNC327560:DND327562 DWY327560:DWZ327562 EGU327560:EGV327562 EQQ327560:EQR327562 FAM327560:FAN327562 FKI327560:FKJ327562 FUE327560:FUF327562 GEA327560:GEB327562 GNW327560:GNX327562 GXS327560:GXT327562 HHO327560:HHP327562 HRK327560:HRL327562 IBG327560:IBH327562 ILC327560:ILD327562 IUY327560:IUZ327562 JEU327560:JEV327562 JOQ327560:JOR327562 JYM327560:JYN327562 KII327560:KIJ327562 KSE327560:KSF327562 LCA327560:LCB327562 LLW327560:LLX327562 LVS327560:LVT327562 MFO327560:MFP327562 MPK327560:MPL327562 MZG327560:MZH327562 NJC327560:NJD327562 NSY327560:NSZ327562 OCU327560:OCV327562 OMQ327560:OMR327562 OWM327560:OWN327562 PGI327560:PGJ327562 PQE327560:PQF327562 QAA327560:QAB327562 QJW327560:QJX327562 QTS327560:QTT327562 RDO327560:RDP327562 RNK327560:RNL327562 RXG327560:RXH327562 SHC327560:SHD327562 SQY327560:SQZ327562 TAU327560:TAV327562 TKQ327560:TKR327562 TUM327560:TUN327562 UEI327560:UEJ327562 UOE327560:UOF327562 UYA327560:UYB327562 VHW327560:VHX327562 VRS327560:VRT327562 WBO327560:WBP327562 WLK327560:WLL327562 WVG327560:WVH327562 H393096:I393098 IU393096:IV393098 SQ393096:SR393098 ACM393096:ACN393098 AMI393096:AMJ393098 AWE393096:AWF393098 BGA393096:BGB393098 BPW393096:BPX393098 BZS393096:BZT393098 CJO393096:CJP393098 CTK393096:CTL393098 DDG393096:DDH393098 DNC393096:DND393098 DWY393096:DWZ393098 EGU393096:EGV393098 EQQ393096:EQR393098 FAM393096:FAN393098 FKI393096:FKJ393098 FUE393096:FUF393098 GEA393096:GEB393098 GNW393096:GNX393098 GXS393096:GXT393098 HHO393096:HHP393098 HRK393096:HRL393098 IBG393096:IBH393098 ILC393096:ILD393098 IUY393096:IUZ393098 JEU393096:JEV393098 JOQ393096:JOR393098 JYM393096:JYN393098 KII393096:KIJ393098 KSE393096:KSF393098 LCA393096:LCB393098 LLW393096:LLX393098 LVS393096:LVT393098 MFO393096:MFP393098 MPK393096:MPL393098 MZG393096:MZH393098 NJC393096:NJD393098 NSY393096:NSZ393098 OCU393096:OCV393098 OMQ393096:OMR393098 OWM393096:OWN393098 PGI393096:PGJ393098 PQE393096:PQF393098 QAA393096:QAB393098 QJW393096:QJX393098 QTS393096:QTT393098 RDO393096:RDP393098 RNK393096:RNL393098 RXG393096:RXH393098 SHC393096:SHD393098 SQY393096:SQZ393098 TAU393096:TAV393098 TKQ393096:TKR393098 TUM393096:TUN393098 UEI393096:UEJ393098 UOE393096:UOF393098 UYA393096:UYB393098 VHW393096:VHX393098 VRS393096:VRT393098 WBO393096:WBP393098 WLK393096:WLL393098 WVG393096:WVH393098 H458632:I458634 IU458632:IV458634 SQ458632:SR458634 ACM458632:ACN458634 AMI458632:AMJ458634 AWE458632:AWF458634 BGA458632:BGB458634 BPW458632:BPX458634 BZS458632:BZT458634 CJO458632:CJP458634 CTK458632:CTL458634 DDG458632:DDH458634 DNC458632:DND458634 DWY458632:DWZ458634 EGU458632:EGV458634 EQQ458632:EQR458634 FAM458632:FAN458634 FKI458632:FKJ458634 FUE458632:FUF458634 GEA458632:GEB458634 GNW458632:GNX458634 GXS458632:GXT458634 HHO458632:HHP458634 HRK458632:HRL458634 IBG458632:IBH458634 ILC458632:ILD458634 IUY458632:IUZ458634 JEU458632:JEV458634 JOQ458632:JOR458634 JYM458632:JYN458634 KII458632:KIJ458634 KSE458632:KSF458634 LCA458632:LCB458634 LLW458632:LLX458634 LVS458632:LVT458634 MFO458632:MFP458634 MPK458632:MPL458634 MZG458632:MZH458634 NJC458632:NJD458634 NSY458632:NSZ458634 OCU458632:OCV458634 OMQ458632:OMR458634 OWM458632:OWN458634 PGI458632:PGJ458634 PQE458632:PQF458634 QAA458632:QAB458634 QJW458632:QJX458634 QTS458632:QTT458634 RDO458632:RDP458634 RNK458632:RNL458634 RXG458632:RXH458634 SHC458632:SHD458634 SQY458632:SQZ458634 TAU458632:TAV458634 TKQ458632:TKR458634 TUM458632:TUN458634 UEI458632:UEJ458634 UOE458632:UOF458634 UYA458632:UYB458634 VHW458632:VHX458634 VRS458632:VRT458634 WBO458632:WBP458634 WLK458632:WLL458634 WVG458632:WVH458634 H524168:I524170 IU524168:IV524170 SQ524168:SR524170 ACM524168:ACN524170 AMI524168:AMJ524170 AWE524168:AWF524170 BGA524168:BGB524170 BPW524168:BPX524170 BZS524168:BZT524170 CJO524168:CJP524170 CTK524168:CTL524170 DDG524168:DDH524170 DNC524168:DND524170 DWY524168:DWZ524170 EGU524168:EGV524170 EQQ524168:EQR524170 FAM524168:FAN524170 FKI524168:FKJ524170 FUE524168:FUF524170 GEA524168:GEB524170 GNW524168:GNX524170 GXS524168:GXT524170 HHO524168:HHP524170 HRK524168:HRL524170 IBG524168:IBH524170 ILC524168:ILD524170 IUY524168:IUZ524170 JEU524168:JEV524170 JOQ524168:JOR524170 JYM524168:JYN524170 KII524168:KIJ524170 KSE524168:KSF524170 LCA524168:LCB524170 LLW524168:LLX524170 LVS524168:LVT524170 MFO524168:MFP524170 MPK524168:MPL524170 MZG524168:MZH524170 NJC524168:NJD524170 NSY524168:NSZ524170 OCU524168:OCV524170 OMQ524168:OMR524170 OWM524168:OWN524170 PGI524168:PGJ524170 PQE524168:PQF524170 QAA524168:QAB524170 QJW524168:QJX524170 QTS524168:QTT524170 RDO524168:RDP524170 RNK524168:RNL524170 RXG524168:RXH524170 SHC524168:SHD524170 SQY524168:SQZ524170 TAU524168:TAV524170 TKQ524168:TKR524170 TUM524168:TUN524170 UEI524168:UEJ524170 UOE524168:UOF524170 UYA524168:UYB524170 VHW524168:VHX524170 VRS524168:VRT524170 WBO524168:WBP524170 WLK524168:WLL524170 WVG524168:WVH524170 H589704:I589706 IU589704:IV589706 SQ589704:SR589706 ACM589704:ACN589706 AMI589704:AMJ589706 AWE589704:AWF589706 BGA589704:BGB589706 BPW589704:BPX589706 BZS589704:BZT589706 CJO589704:CJP589706 CTK589704:CTL589706 DDG589704:DDH589706 DNC589704:DND589706 DWY589704:DWZ589706 EGU589704:EGV589706 EQQ589704:EQR589706 FAM589704:FAN589706 FKI589704:FKJ589706 FUE589704:FUF589706 GEA589704:GEB589706 GNW589704:GNX589706 GXS589704:GXT589706 HHO589704:HHP589706 HRK589704:HRL589706 IBG589704:IBH589706 ILC589704:ILD589706 IUY589704:IUZ589706 JEU589704:JEV589706 JOQ589704:JOR589706 JYM589704:JYN589706 KII589704:KIJ589706 KSE589704:KSF589706 LCA589704:LCB589706 LLW589704:LLX589706 LVS589704:LVT589706 MFO589704:MFP589706 MPK589704:MPL589706 MZG589704:MZH589706 NJC589704:NJD589706 NSY589704:NSZ589706 OCU589704:OCV589706 OMQ589704:OMR589706 OWM589704:OWN589706 PGI589704:PGJ589706 PQE589704:PQF589706 QAA589704:QAB589706 QJW589704:QJX589706 QTS589704:QTT589706 RDO589704:RDP589706 RNK589704:RNL589706 RXG589704:RXH589706 SHC589704:SHD589706 SQY589704:SQZ589706 TAU589704:TAV589706 TKQ589704:TKR589706 TUM589704:TUN589706 UEI589704:UEJ589706 UOE589704:UOF589706 UYA589704:UYB589706 VHW589704:VHX589706 VRS589704:VRT589706 WBO589704:WBP589706 WLK589704:WLL589706 WVG589704:WVH589706 H655240:I655242 IU655240:IV655242 SQ655240:SR655242 ACM655240:ACN655242 AMI655240:AMJ655242 AWE655240:AWF655242 BGA655240:BGB655242 BPW655240:BPX655242 BZS655240:BZT655242 CJO655240:CJP655242 CTK655240:CTL655242 DDG655240:DDH655242 DNC655240:DND655242 DWY655240:DWZ655242 EGU655240:EGV655242 EQQ655240:EQR655242 FAM655240:FAN655242 FKI655240:FKJ655242 FUE655240:FUF655242 GEA655240:GEB655242 GNW655240:GNX655242 GXS655240:GXT655242 HHO655240:HHP655242 HRK655240:HRL655242 IBG655240:IBH655242 ILC655240:ILD655242 IUY655240:IUZ655242 JEU655240:JEV655242 JOQ655240:JOR655242 JYM655240:JYN655242 KII655240:KIJ655242 KSE655240:KSF655242 LCA655240:LCB655242 LLW655240:LLX655242 LVS655240:LVT655242 MFO655240:MFP655242 MPK655240:MPL655242 MZG655240:MZH655242 NJC655240:NJD655242 NSY655240:NSZ655242 OCU655240:OCV655242 OMQ655240:OMR655242 OWM655240:OWN655242 PGI655240:PGJ655242 PQE655240:PQF655242 QAA655240:QAB655242 QJW655240:QJX655242 QTS655240:QTT655242 RDO655240:RDP655242 RNK655240:RNL655242 RXG655240:RXH655242 SHC655240:SHD655242 SQY655240:SQZ655242 TAU655240:TAV655242 TKQ655240:TKR655242 TUM655240:TUN655242 UEI655240:UEJ655242 UOE655240:UOF655242 UYA655240:UYB655242 VHW655240:VHX655242 VRS655240:VRT655242 WBO655240:WBP655242 WLK655240:WLL655242 WVG655240:WVH655242 H720776:I720778 IU720776:IV720778 SQ720776:SR720778 ACM720776:ACN720778 AMI720776:AMJ720778 AWE720776:AWF720778 BGA720776:BGB720778 BPW720776:BPX720778 BZS720776:BZT720778 CJO720776:CJP720778 CTK720776:CTL720778 DDG720776:DDH720778 DNC720776:DND720778 DWY720776:DWZ720778 EGU720776:EGV720778 EQQ720776:EQR720778 FAM720776:FAN720778 FKI720776:FKJ720778 FUE720776:FUF720778 GEA720776:GEB720778 GNW720776:GNX720778 GXS720776:GXT720778 HHO720776:HHP720778 HRK720776:HRL720778 IBG720776:IBH720778 ILC720776:ILD720778 IUY720776:IUZ720778 JEU720776:JEV720778 JOQ720776:JOR720778 JYM720776:JYN720778 KII720776:KIJ720778 KSE720776:KSF720778 LCA720776:LCB720778 LLW720776:LLX720778 LVS720776:LVT720778 MFO720776:MFP720778 MPK720776:MPL720778 MZG720776:MZH720778 NJC720776:NJD720778 NSY720776:NSZ720778 OCU720776:OCV720778 OMQ720776:OMR720778 OWM720776:OWN720778 PGI720776:PGJ720778 PQE720776:PQF720778 QAA720776:QAB720778 QJW720776:QJX720778 QTS720776:QTT720778 RDO720776:RDP720778 RNK720776:RNL720778 RXG720776:RXH720778 SHC720776:SHD720778 SQY720776:SQZ720778 TAU720776:TAV720778 TKQ720776:TKR720778 TUM720776:TUN720778 UEI720776:UEJ720778 UOE720776:UOF720778 UYA720776:UYB720778 VHW720776:VHX720778 VRS720776:VRT720778 WBO720776:WBP720778 WLK720776:WLL720778 WVG720776:WVH720778 H786312:I786314 IU786312:IV786314 SQ786312:SR786314 ACM786312:ACN786314 AMI786312:AMJ786314 AWE786312:AWF786314 BGA786312:BGB786314 BPW786312:BPX786314 BZS786312:BZT786314 CJO786312:CJP786314 CTK786312:CTL786314 DDG786312:DDH786314 DNC786312:DND786314 DWY786312:DWZ786314 EGU786312:EGV786314 EQQ786312:EQR786314 FAM786312:FAN786314 FKI786312:FKJ786314 FUE786312:FUF786314 GEA786312:GEB786314 GNW786312:GNX786314 GXS786312:GXT786314 HHO786312:HHP786314 HRK786312:HRL786314 IBG786312:IBH786314 ILC786312:ILD786314 IUY786312:IUZ786314 JEU786312:JEV786314 JOQ786312:JOR786314 JYM786312:JYN786314 KII786312:KIJ786314 KSE786312:KSF786314 LCA786312:LCB786314 LLW786312:LLX786314 LVS786312:LVT786314 MFO786312:MFP786314 MPK786312:MPL786314 MZG786312:MZH786314 NJC786312:NJD786314 NSY786312:NSZ786314 OCU786312:OCV786314 OMQ786312:OMR786314 OWM786312:OWN786314 PGI786312:PGJ786314 PQE786312:PQF786314 QAA786312:QAB786314 QJW786312:QJX786314 QTS786312:QTT786314 RDO786312:RDP786314 RNK786312:RNL786314 RXG786312:RXH786314 SHC786312:SHD786314 SQY786312:SQZ786314 TAU786312:TAV786314 TKQ786312:TKR786314 TUM786312:TUN786314 UEI786312:UEJ786314 UOE786312:UOF786314 UYA786312:UYB786314 VHW786312:VHX786314 VRS786312:VRT786314 WBO786312:WBP786314 WLK786312:WLL786314 WVG786312:WVH786314 H851848:I851850 IU851848:IV851850 SQ851848:SR851850 ACM851848:ACN851850 AMI851848:AMJ851850 AWE851848:AWF851850 BGA851848:BGB851850 BPW851848:BPX851850 BZS851848:BZT851850 CJO851848:CJP851850 CTK851848:CTL851850 DDG851848:DDH851850 DNC851848:DND851850 DWY851848:DWZ851850 EGU851848:EGV851850 EQQ851848:EQR851850 FAM851848:FAN851850 FKI851848:FKJ851850 FUE851848:FUF851850 GEA851848:GEB851850 GNW851848:GNX851850 GXS851848:GXT851850 HHO851848:HHP851850 HRK851848:HRL851850 IBG851848:IBH851850 ILC851848:ILD851850 IUY851848:IUZ851850 JEU851848:JEV851850 JOQ851848:JOR851850 JYM851848:JYN851850 KII851848:KIJ851850 KSE851848:KSF851850 LCA851848:LCB851850 LLW851848:LLX851850 LVS851848:LVT851850 MFO851848:MFP851850 MPK851848:MPL851850 MZG851848:MZH851850 NJC851848:NJD851850 NSY851848:NSZ851850 OCU851848:OCV851850 OMQ851848:OMR851850 OWM851848:OWN851850 PGI851848:PGJ851850 PQE851848:PQF851850 QAA851848:QAB851850 QJW851848:QJX851850 QTS851848:QTT851850 RDO851848:RDP851850 RNK851848:RNL851850 RXG851848:RXH851850 SHC851848:SHD851850 SQY851848:SQZ851850 TAU851848:TAV851850 TKQ851848:TKR851850 TUM851848:TUN851850 UEI851848:UEJ851850 UOE851848:UOF851850 UYA851848:UYB851850 VHW851848:VHX851850 VRS851848:VRT851850 WBO851848:WBP851850 WLK851848:WLL851850 WVG851848:WVH851850 H917384:I917386 IU917384:IV917386 SQ917384:SR917386 ACM917384:ACN917386 AMI917384:AMJ917386 AWE917384:AWF917386 BGA917384:BGB917386 BPW917384:BPX917386 BZS917384:BZT917386 CJO917384:CJP917386 CTK917384:CTL917386 DDG917384:DDH917386 DNC917384:DND917386 DWY917384:DWZ917386 EGU917384:EGV917386 EQQ917384:EQR917386 FAM917384:FAN917386 FKI917384:FKJ917386 FUE917384:FUF917386 GEA917384:GEB917386 GNW917384:GNX917386 GXS917384:GXT917386 HHO917384:HHP917386 HRK917384:HRL917386 IBG917384:IBH917386 ILC917384:ILD917386 IUY917384:IUZ917386 JEU917384:JEV917386 JOQ917384:JOR917386 JYM917384:JYN917386 KII917384:KIJ917386 KSE917384:KSF917386 LCA917384:LCB917386 LLW917384:LLX917386 LVS917384:LVT917386 MFO917384:MFP917386 MPK917384:MPL917386 MZG917384:MZH917386 NJC917384:NJD917386 NSY917384:NSZ917386 OCU917384:OCV917386 OMQ917384:OMR917386 OWM917384:OWN917386 PGI917384:PGJ917386 PQE917384:PQF917386 QAA917384:QAB917386 QJW917384:QJX917386 QTS917384:QTT917386 RDO917384:RDP917386 RNK917384:RNL917386 RXG917384:RXH917386 SHC917384:SHD917386 SQY917384:SQZ917386 TAU917384:TAV917386 TKQ917384:TKR917386 TUM917384:TUN917386 UEI917384:UEJ917386 UOE917384:UOF917386 UYA917384:UYB917386 VHW917384:VHX917386 VRS917384:VRT917386 WBO917384:WBP917386 WLK917384:WLL917386 WVG917384:WVH917386 H982920:I982922 IU982920:IV982922 SQ982920:SR982922 ACM982920:ACN982922 AMI982920:AMJ982922 AWE982920:AWF982922 BGA982920:BGB982922 BPW982920:BPX982922 BZS982920:BZT982922 CJO982920:CJP982922 CTK982920:CTL982922 DDG982920:DDH982922 DNC982920:DND982922 DWY982920:DWZ982922 EGU982920:EGV982922 EQQ982920:EQR982922 FAM982920:FAN982922 FKI982920:FKJ982922 FUE982920:FUF982922 GEA982920:GEB982922 GNW982920:GNX982922 GXS982920:GXT982922 HHO982920:HHP982922 HRK982920:HRL982922 IBG982920:IBH982922 ILC982920:ILD982922 IUY982920:IUZ982922 JEU982920:JEV982922 JOQ982920:JOR982922 JYM982920:JYN982922 KII982920:KIJ982922 KSE982920:KSF982922 LCA982920:LCB982922 LLW982920:LLX982922 LVS982920:LVT982922 MFO982920:MFP982922 MPK982920:MPL982922 MZG982920:MZH982922 NJC982920:NJD982922 NSY982920:NSZ982922 OCU982920:OCV982922 OMQ982920:OMR982922 OWM982920:OWN982922 PGI982920:PGJ982922 PQE982920:PQF982922 QAA982920:QAB982922 QJW982920:QJX982922 QTS982920:QTT982922 RDO982920:RDP982922 RNK982920:RNL982922 RXG982920:RXH982922 SHC982920:SHD982922 SQY982920:SQZ982922 TAU982920:TAV982922 TKQ982920:TKR982922 TUM982920:TUN982922 UEI982920:UEJ982922 UOE982920:UOF982922 UYA982920:UYB982922 VHW982920:VHX982922 VRS982920:VRT982922 WBO982920:WBP982922 WLK982920:WLL982922 WVG982920:WVH982922 H65375:I65378 IU65375:IV65378 SQ65375:SR65378 ACM65375:ACN65378 AMI65375:AMJ65378 AWE65375:AWF65378 BGA65375:BGB65378 BPW65375:BPX65378 BZS65375:BZT65378 CJO65375:CJP65378 CTK65375:CTL65378 DDG65375:DDH65378 DNC65375:DND65378 DWY65375:DWZ65378 EGU65375:EGV65378 EQQ65375:EQR65378 FAM65375:FAN65378 FKI65375:FKJ65378 FUE65375:FUF65378 GEA65375:GEB65378 GNW65375:GNX65378 GXS65375:GXT65378 HHO65375:HHP65378 HRK65375:HRL65378 IBG65375:IBH65378 ILC65375:ILD65378 IUY65375:IUZ65378 JEU65375:JEV65378 JOQ65375:JOR65378 JYM65375:JYN65378 KII65375:KIJ65378 KSE65375:KSF65378 LCA65375:LCB65378 LLW65375:LLX65378 LVS65375:LVT65378 MFO65375:MFP65378 MPK65375:MPL65378 MZG65375:MZH65378 NJC65375:NJD65378 NSY65375:NSZ65378 OCU65375:OCV65378 OMQ65375:OMR65378 OWM65375:OWN65378 PGI65375:PGJ65378 PQE65375:PQF65378 QAA65375:QAB65378 QJW65375:QJX65378 QTS65375:QTT65378 RDO65375:RDP65378 RNK65375:RNL65378 RXG65375:RXH65378 SHC65375:SHD65378 SQY65375:SQZ65378 TAU65375:TAV65378 TKQ65375:TKR65378 TUM65375:TUN65378 UEI65375:UEJ65378 UOE65375:UOF65378 UYA65375:UYB65378 VHW65375:VHX65378 VRS65375:VRT65378 WBO65375:WBP65378 WLK65375:WLL65378 WVG65375:WVH65378 H130911:I130914 IU130911:IV130914 SQ130911:SR130914 ACM130911:ACN130914 AMI130911:AMJ130914 AWE130911:AWF130914 BGA130911:BGB130914 BPW130911:BPX130914 BZS130911:BZT130914 CJO130911:CJP130914 CTK130911:CTL130914 DDG130911:DDH130914 DNC130911:DND130914 DWY130911:DWZ130914 EGU130911:EGV130914 EQQ130911:EQR130914 FAM130911:FAN130914 FKI130911:FKJ130914 FUE130911:FUF130914 GEA130911:GEB130914 GNW130911:GNX130914 GXS130911:GXT130914 HHO130911:HHP130914 HRK130911:HRL130914 IBG130911:IBH130914 ILC130911:ILD130914 IUY130911:IUZ130914 JEU130911:JEV130914 JOQ130911:JOR130914 JYM130911:JYN130914 KII130911:KIJ130914 KSE130911:KSF130914 LCA130911:LCB130914 LLW130911:LLX130914 LVS130911:LVT130914 MFO130911:MFP130914 MPK130911:MPL130914 MZG130911:MZH130914 NJC130911:NJD130914 NSY130911:NSZ130914 OCU130911:OCV130914 OMQ130911:OMR130914 OWM130911:OWN130914 PGI130911:PGJ130914 PQE130911:PQF130914 QAA130911:QAB130914 QJW130911:QJX130914 QTS130911:QTT130914 RDO130911:RDP130914 RNK130911:RNL130914 RXG130911:RXH130914 SHC130911:SHD130914 SQY130911:SQZ130914 TAU130911:TAV130914 TKQ130911:TKR130914 TUM130911:TUN130914 UEI130911:UEJ130914 UOE130911:UOF130914 UYA130911:UYB130914 VHW130911:VHX130914 VRS130911:VRT130914 WBO130911:WBP130914 WLK130911:WLL130914 WVG130911:WVH130914 H196447:I196450 IU196447:IV196450 SQ196447:SR196450 ACM196447:ACN196450 AMI196447:AMJ196450 AWE196447:AWF196450 BGA196447:BGB196450 BPW196447:BPX196450 BZS196447:BZT196450 CJO196447:CJP196450 CTK196447:CTL196450 DDG196447:DDH196450 DNC196447:DND196450 DWY196447:DWZ196450 EGU196447:EGV196450 EQQ196447:EQR196450 FAM196447:FAN196450 FKI196447:FKJ196450 FUE196447:FUF196450 GEA196447:GEB196450 GNW196447:GNX196450 GXS196447:GXT196450 HHO196447:HHP196450 HRK196447:HRL196450 IBG196447:IBH196450 ILC196447:ILD196450 IUY196447:IUZ196450 JEU196447:JEV196450 JOQ196447:JOR196450 JYM196447:JYN196450 KII196447:KIJ196450 KSE196447:KSF196450 LCA196447:LCB196450 LLW196447:LLX196450 LVS196447:LVT196450 MFO196447:MFP196450 MPK196447:MPL196450 MZG196447:MZH196450 NJC196447:NJD196450 NSY196447:NSZ196450 OCU196447:OCV196450 OMQ196447:OMR196450 OWM196447:OWN196450 PGI196447:PGJ196450 PQE196447:PQF196450 QAA196447:QAB196450 QJW196447:QJX196450 QTS196447:QTT196450 RDO196447:RDP196450 RNK196447:RNL196450 RXG196447:RXH196450 SHC196447:SHD196450 SQY196447:SQZ196450 TAU196447:TAV196450 TKQ196447:TKR196450 TUM196447:TUN196450 UEI196447:UEJ196450 UOE196447:UOF196450 UYA196447:UYB196450 VHW196447:VHX196450 VRS196447:VRT196450 WBO196447:WBP196450 WLK196447:WLL196450 WVG196447:WVH196450 H261983:I261986 IU261983:IV261986 SQ261983:SR261986 ACM261983:ACN261986 AMI261983:AMJ261986 AWE261983:AWF261986 BGA261983:BGB261986 BPW261983:BPX261986 BZS261983:BZT261986 CJO261983:CJP261986 CTK261983:CTL261986 DDG261983:DDH261986 DNC261983:DND261986 DWY261983:DWZ261986 EGU261983:EGV261986 EQQ261983:EQR261986 FAM261983:FAN261986 FKI261983:FKJ261986 FUE261983:FUF261986 GEA261983:GEB261986 GNW261983:GNX261986 GXS261983:GXT261986 HHO261983:HHP261986 HRK261983:HRL261986 IBG261983:IBH261986 ILC261983:ILD261986 IUY261983:IUZ261986 JEU261983:JEV261986 JOQ261983:JOR261986 JYM261983:JYN261986 KII261983:KIJ261986 KSE261983:KSF261986 LCA261983:LCB261986 LLW261983:LLX261986 LVS261983:LVT261986 MFO261983:MFP261986 MPK261983:MPL261986 MZG261983:MZH261986 NJC261983:NJD261986 NSY261983:NSZ261986 OCU261983:OCV261986 OMQ261983:OMR261986 OWM261983:OWN261986 PGI261983:PGJ261986 PQE261983:PQF261986 QAA261983:QAB261986 QJW261983:QJX261986 QTS261983:QTT261986 RDO261983:RDP261986 RNK261983:RNL261986 RXG261983:RXH261986 SHC261983:SHD261986 SQY261983:SQZ261986 TAU261983:TAV261986 TKQ261983:TKR261986 TUM261983:TUN261986 UEI261983:UEJ261986 UOE261983:UOF261986 UYA261983:UYB261986 VHW261983:VHX261986 VRS261983:VRT261986 WBO261983:WBP261986 WLK261983:WLL261986 WVG261983:WVH261986 H327519:I327522 IU327519:IV327522 SQ327519:SR327522 ACM327519:ACN327522 AMI327519:AMJ327522 AWE327519:AWF327522 BGA327519:BGB327522 BPW327519:BPX327522 BZS327519:BZT327522 CJO327519:CJP327522 CTK327519:CTL327522 DDG327519:DDH327522 DNC327519:DND327522 DWY327519:DWZ327522 EGU327519:EGV327522 EQQ327519:EQR327522 FAM327519:FAN327522 FKI327519:FKJ327522 FUE327519:FUF327522 GEA327519:GEB327522 GNW327519:GNX327522 GXS327519:GXT327522 HHO327519:HHP327522 HRK327519:HRL327522 IBG327519:IBH327522 ILC327519:ILD327522 IUY327519:IUZ327522 JEU327519:JEV327522 JOQ327519:JOR327522 JYM327519:JYN327522 KII327519:KIJ327522 KSE327519:KSF327522 LCA327519:LCB327522 LLW327519:LLX327522 LVS327519:LVT327522 MFO327519:MFP327522 MPK327519:MPL327522 MZG327519:MZH327522 NJC327519:NJD327522 NSY327519:NSZ327522 OCU327519:OCV327522 OMQ327519:OMR327522 OWM327519:OWN327522 PGI327519:PGJ327522 PQE327519:PQF327522 QAA327519:QAB327522 QJW327519:QJX327522 QTS327519:QTT327522 RDO327519:RDP327522 RNK327519:RNL327522 RXG327519:RXH327522 SHC327519:SHD327522 SQY327519:SQZ327522 TAU327519:TAV327522 TKQ327519:TKR327522 TUM327519:TUN327522 UEI327519:UEJ327522 UOE327519:UOF327522 UYA327519:UYB327522 VHW327519:VHX327522 VRS327519:VRT327522 WBO327519:WBP327522 WLK327519:WLL327522 WVG327519:WVH327522 H393055:I393058 IU393055:IV393058 SQ393055:SR393058 ACM393055:ACN393058 AMI393055:AMJ393058 AWE393055:AWF393058 BGA393055:BGB393058 BPW393055:BPX393058 BZS393055:BZT393058 CJO393055:CJP393058 CTK393055:CTL393058 DDG393055:DDH393058 DNC393055:DND393058 DWY393055:DWZ393058 EGU393055:EGV393058 EQQ393055:EQR393058 FAM393055:FAN393058 FKI393055:FKJ393058 FUE393055:FUF393058 GEA393055:GEB393058 GNW393055:GNX393058 GXS393055:GXT393058 HHO393055:HHP393058 HRK393055:HRL393058 IBG393055:IBH393058 ILC393055:ILD393058 IUY393055:IUZ393058 JEU393055:JEV393058 JOQ393055:JOR393058 JYM393055:JYN393058 KII393055:KIJ393058 KSE393055:KSF393058 LCA393055:LCB393058 LLW393055:LLX393058 LVS393055:LVT393058 MFO393055:MFP393058 MPK393055:MPL393058 MZG393055:MZH393058 NJC393055:NJD393058 NSY393055:NSZ393058 OCU393055:OCV393058 OMQ393055:OMR393058 OWM393055:OWN393058 PGI393055:PGJ393058 PQE393055:PQF393058 QAA393055:QAB393058 QJW393055:QJX393058 QTS393055:QTT393058 RDO393055:RDP393058 RNK393055:RNL393058 RXG393055:RXH393058 SHC393055:SHD393058 SQY393055:SQZ393058 TAU393055:TAV393058 TKQ393055:TKR393058 TUM393055:TUN393058 UEI393055:UEJ393058 UOE393055:UOF393058 UYA393055:UYB393058 VHW393055:VHX393058 VRS393055:VRT393058 WBO393055:WBP393058 WLK393055:WLL393058 WVG393055:WVH393058 H458591:I458594 IU458591:IV458594 SQ458591:SR458594 ACM458591:ACN458594 AMI458591:AMJ458594 AWE458591:AWF458594 BGA458591:BGB458594 BPW458591:BPX458594 BZS458591:BZT458594 CJO458591:CJP458594 CTK458591:CTL458594 DDG458591:DDH458594 DNC458591:DND458594 DWY458591:DWZ458594 EGU458591:EGV458594 EQQ458591:EQR458594 FAM458591:FAN458594 FKI458591:FKJ458594 FUE458591:FUF458594 GEA458591:GEB458594 GNW458591:GNX458594 GXS458591:GXT458594 HHO458591:HHP458594 HRK458591:HRL458594 IBG458591:IBH458594 ILC458591:ILD458594 IUY458591:IUZ458594 JEU458591:JEV458594 JOQ458591:JOR458594 JYM458591:JYN458594 KII458591:KIJ458594 KSE458591:KSF458594 LCA458591:LCB458594 LLW458591:LLX458594 LVS458591:LVT458594 MFO458591:MFP458594 MPK458591:MPL458594 MZG458591:MZH458594 NJC458591:NJD458594 NSY458591:NSZ458594 OCU458591:OCV458594 OMQ458591:OMR458594 OWM458591:OWN458594 PGI458591:PGJ458594 PQE458591:PQF458594 QAA458591:QAB458594 QJW458591:QJX458594 QTS458591:QTT458594 RDO458591:RDP458594 RNK458591:RNL458594 RXG458591:RXH458594 SHC458591:SHD458594 SQY458591:SQZ458594 TAU458591:TAV458594 TKQ458591:TKR458594 TUM458591:TUN458594 UEI458591:UEJ458594 UOE458591:UOF458594 UYA458591:UYB458594 VHW458591:VHX458594 VRS458591:VRT458594 WBO458591:WBP458594 WLK458591:WLL458594 WVG458591:WVH458594 H524127:I524130 IU524127:IV524130 SQ524127:SR524130 ACM524127:ACN524130 AMI524127:AMJ524130 AWE524127:AWF524130 BGA524127:BGB524130 BPW524127:BPX524130 BZS524127:BZT524130 CJO524127:CJP524130 CTK524127:CTL524130 DDG524127:DDH524130 DNC524127:DND524130 DWY524127:DWZ524130 EGU524127:EGV524130 EQQ524127:EQR524130 FAM524127:FAN524130 FKI524127:FKJ524130 FUE524127:FUF524130 GEA524127:GEB524130 GNW524127:GNX524130 GXS524127:GXT524130 HHO524127:HHP524130 HRK524127:HRL524130 IBG524127:IBH524130 ILC524127:ILD524130 IUY524127:IUZ524130 JEU524127:JEV524130 JOQ524127:JOR524130 JYM524127:JYN524130 KII524127:KIJ524130 KSE524127:KSF524130 LCA524127:LCB524130 LLW524127:LLX524130 LVS524127:LVT524130 MFO524127:MFP524130 MPK524127:MPL524130 MZG524127:MZH524130 NJC524127:NJD524130 NSY524127:NSZ524130 OCU524127:OCV524130 OMQ524127:OMR524130 OWM524127:OWN524130 PGI524127:PGJ524130 PQE524127:PQF524130 QAA524127:QAB524130 QJW524127:QJX524130 QTS524127:QTT524130 RDO524127:RDP524130 RNK524127:RNL524130 RXG524127:RXH524130 SHC524127:SHD524130 SQY524127:SQZ524130 TAU524127:TAV524130 TKQ524127:TKR524130 TUM524127:TUN524130 UEI524127:UEJ524130 UOE524127:UOF524130 UYA524127:UYB524130 VHW524127:VHX524130 VRS524127:VRT524130 WBO524127:WBP524130 WLK524127:WLL524130 WVG524127:WVH524130 H589663:I589666 IU589663:IV589666 SQ589663:SR589666 ACM589663:ACN589666 AMI589663:AMJ589666 AWE589663:AWF589666 BGA589663:BGB589666 BPW589663:BPX589666 BZS589663:BZT589666 CJO589663:CJP589666 CTK589663:CTL589666 DDG589663:DDH589666 DNC589663:DND589666 DWY589663:DWZ589666 EGU589663:EGV589666 EQQ589663:EQR589666 FAM589663:FAN589666 FKI589663:FKJ589666 FUE589663:FUF589666 GEA589663:GEB589666 GNW589663:GNX589666 GXS589663:GXT589666 HHO589663:HHP589666 HRK589663:HRL589666 IBG589663:IBH589666 ILC589663:ILD589666 IUY589663:IUZ589666 JEU589663:JEV589666 JOQ589663:JOR589666 JYM589663:JYN589666 KII589663:KIJ589666 KSE589663:KSF589666 LCA589663:LCB589666 LLW589663:LLX589666 LVS589663:LVT589666 MFO589663:MFP589666 MPK589663:MPL589666 MZG589663:MZH589666 NJC589663:NJD589666 NSY589663:NSZ589666 OCU589663:OCV589666 OMQ589663:OMR589666 OWM589663:OWN589666 PGI589663:PGJ589666 PQE589663:PQF589666 QAA589663:QAB589666 QJW589663:QJX589666 QTS589663:QTT589666 RDO589663:RDP589666 RNK589663:RNL589666 RXG589663:RXH589666 SHC589663:SHD589666 SQY589663:SQZ589666 TAU589663:TAV589666 TKQ589663:TKR589666 TUM589663:TUN589666 UEI589663:UEJ589666 UOE589663:UOF589666 UYA589663:UYB589666 VHW589663:VHX589666 VRS589663:VRT589666 WBO589663:WBP589666 WLK589663:WLL589666 WVG589663:WVH589666 H655199:I655202 IU655199:IV655202 SQ655199:SR655202 ACM655199:ACN655202 AMI655199:AMJ655202 AWE655199:AWF655202 BGA655199:BGB655202 BPW655199:BPX655202 BZS655199:BZT655202 CJO655199:CJP655202 CTK655199:CTL655202 DDG655199:DDH655202 DNC655199:DND655202 DWY655199:DWZ655202 EGU655199:EGV655202 EQQ655199:EQR655202 FAM655199:FAN655202 FKI655199:FKJ655202 FUE655199:FUF655202 GEA655199:GEB655202 GNW655199:GNX655202 GXS655199:GXT655202 HHO655199:HHP655202 HRK655199:HRL655202 IBG655199:IBH655202 ILC655199:ILD655202 IUY655199:IUZ655202 JEU655199:JEV655202 JOQ655199:JOR655202 JYM655199:JYN655202 KII655199:KIJ655202 KSE655199:KSF655202 LCA655199:LCB655202 LLW655199:LLX655202 LVS655199:LVT655202 MFO655199:MFP655202 MPK655199:MPL655202 MZG655199:MZH655202 NJC655199:NJD655202 NSY655199:NSZ655202 OCU655199:OCV655202 OMQ655199:OMR655202 OWM655199:OWN655202 PGI655199:PGJ655202 PQE655199:PQF655202 QAA655199:QAB655202 QJW655199:QJX655202 QTS655199:QTT655202 RDO655199:RDP655202 RNK655199:RNL655202 RXG655199:RXH655202 SHC655199:SHD655202 SQY655199:SQZ655202 TAU655199:TAV655202 TKQ655199:TKR655202 TUM655199:TUN655202 UEI655199:UEJ655202 UOE655199:UOF655202 UYA655199:UYB655202 VHW655199:VHX655202 VRS655199:VRT655202 WBO655199:WBP655202 WLK655199:WLL655202 WVG655199:WVH655202 H720735:I720738 IU720735:IV720738 SQ720735:SR720738 ACM720735:ACN720738 AMI720735:AMJ720738 AWE720735:AWF720738 BGA720735:BGB720738 BPW720735:BPX720738 BZS720735:BZT720738 CJO720735:CJP720738 CTK720735:CTL720738 DDG720735:DDH720738 DNC720735:DND720738 DWY720735:DWZ720738 EGU720735:EGV720738 EQQ720735:EQR720738 FAM720735:FAN720738 FKI720735:FKJ720738 FUE720735:FUF720738 GEA720735:GEB720738 GNW720735:GNX720738 GXS720735:GXT720738 HHO720735:HHP720738 HRK720735:HRL720738 IBG720735:IBH720738 ILC720735:ILD720738 IUY720735:IUZ720738 JEU720735:JEV720738 JOQ720735:JOR720738 JYM720735:JYN720738 KII720735:KIJ720738 KSE720735:KSF720738 LCA720735:LCB720738 LLW720735:LLX720738 LVS720735:LVT720738 MFO720735:MFP720738 MPK720735:MPL720738 MZG720735:MZH720738 NJC720735:NJD720738 NSY720735:NSZ720738 OCU720735:OCV720738 OMQ720735:OMR720738 OWM720735:OWN720738 PGI720735:PGJ720738 PQE720735:PQF720738 QAA720735:QAB720738 QJW720735:QJX720738 QTS720735:QTT720738 RDO720735:RDP720738 RNK720735:RNL720738 RXG720735:RXH720738 SHC720735:SHD720738 SQY720735:SQZ720738 TAU720735:TAV720738 TKQ720735:TKR720738 TUM720735:TUN720738 UEI720735:UEJ720738 UOE720735:UOF720738 UYA720735:UYB720738 VHW720735:VHX720738 VRS720735:VRT720738 WBO720735:WBP720738 WLK720735:WLL720738 WVG720735:WVH720738 H786271:I786274 IU786271:IV786274 SQ786271:SR786274 ACM786271:ACN786274 AMI786271:AMJ786274 AWE786271:AWF786274 BGA786271:BGB786274 BPW786271:BPX786274 BZS786271:BZT786274 CJO786271:CJP786274 CTK786271:CTL786274 DDG786271:DDH786274 DNC786271:DND786274 DWY786271:DWZ786274 EGU786271:EGV786274 EQQ786271:EQR786274 FAM786271:FAN786274 FKI786271:FKJ786274 FUE786271:FUF786274 GEA786271:GEB786274 GNW786271:GNX786274 GXS786271:GXT786274 HHO786271:HHP786274 HRK786271:HRL786274 IBG786271:IBH786274 ILC786271:ILD786274 IUY786271:IUZ786274 JEU786271:JEV786274 JOQ786271:JOR786274 JYM786271:JYN786274 KII786271:KIJ786274 KSE786271:KSF786274 LCA786271:LCB786274 LLW786271:LLX786274 LVS786271:LVT786274 MFO786271:MFP786274 MPK786271:MPL786274 MZG786271:MZH786274 NJC786271:NJD786274 NSY786271:NSZ786274 OCU786271:OCV786274 OMQ786271:OMR786274 OWM786271:OWN786274 PGI786271:PGJ786274 PQE786271:PQF786274 QAA786271:QAB786274 QJW786271:QJX786274 QTS786271:QTT786274 RDO786271:RDP786274 RNK786271:RNL786274 RXG786271:RXH786274 SHC786271:SHD786274 SQY786271:SQZ786274 TAU786271:TAV786274 TKQ786271:TKR786274 TUM786271:TUN786274 UEI786271:UEJ786274 UOE786271:UOF786274 UYA786271:UYB786274 VHW786271:VHX786274 VRS786271:VRT786274 WBO786271:WBP786274 WLK786271:WLL786274 WVG786271:WVH786274 H851807:I851810 IU851807:IV851810 SQ851807:SR851810 ACM851807:ACN851810 AMI851807:AMJ851810 AWE851807:AWF851810 BGA851807:BGB851810 BPW851807:BPX851810 BZS851807:BZT851810 CJO851807:CJP851810 CTK851807:CTL851810 DDG851807:DDH851810 DNC851807:DND851810 DWY851807:DWZ851810 EGU851807:EGV851810 EQQ851807:EQR851810 FAM851807:FAN851810 FKI851807:FKJ851810 FUE851807:FUF851810 GEA851807:GEB851810 GNW851807:GNX851810 GXS851807:GXT851810 HHO851807:HHP851810 HRK851807:HRL851810 IBG851807:IBH851810 ILC851807:ILD851810 IUY851807:IUZ851810 JEU851807:JEV851810 JOQ851807:JOR851810 JYM851807:JYN851810 KII851807:KIJ851810 KSE851807:KSF851810 LCA851807:LCB851810 LLW851807:LLX851810 LVS851807:LVT851810 MFO851807:MFP851810 MPK851807:MPL851810 MZG851807:MZH851810 NJC851807:NJD851810 NSY851807:NSZ851810 OCU851807:OCV851810 OMQ851807:OMR851810 OWM851807:OWN851810 PGI851807:PGJ851810 PQE851807:PQF851810 QAA851807:QAB851810 QJW851807:QJX851810 QTS851807:QTT851810 RDO851807:RDP851810 RNK851807:RNL851810 RXG851807:RXH851810 SHC851807:SHD851810 SQY851807:SQZ851810 TAU851807:TAV851810 TKQ851807:TKR851810 TUM851807:TUN851810 UEI851807:UEJ851810 UOE851807:UOF851810 UYA851807:UYB851810 VHW851807:VHX851810 VRS851807:VRT851810 WBO851807:WBP851810 WLK851807:WLL851810 WVG851807:WVH851810 H917343:I917346 IU917343:IV917346 SQ917343:SR917346 ACM917343:ACN917346 AMI917343:AMJ917346 AWE917343:AWF917346 BGA917343:BGB917346 BPW917343:BPX917346 BZS917343:BZT917346 CJO917343:CJP917346 CTK917343:CTL917346 DDG917343:DDH917346 DNC917343:DND917346 DWY917343:DWZ917346 EGU917343:EGV917346 EQQ917343:EQR917346 FAM917343:FAN917346 FKI917343:FKJ917346 FUE917343:FUF917346 GEA917343:GEB917346 GNW917343:GNX917346 GXS917343:GXT917346 HHO917343:HHP917346 HRK917343:HRL917346 IBG917343:IBH917346 ILC917343:ILD917346 IUY917343:IUZ917346 JEU917343:JEV917346 JOQ917343:JOR917346 JYM917343:JYN917346 KII917343:KIJ917346 KSE917343:KSF917346 LCA917343:LCB917346 LLW917343:LLX917346 LVS917343:LVT917346 MFO917343:MFP917346 MPK917343:MPL917346 MZG917343:MZH917346 NJC917343:NJD917346 NSY917343:NSZ917346 OCU917343:OCV917346 OMQ917343:OMR917346 OWM917343:OWN917346 PGI917343:PGJ917346 PQE917343:PQF917346 QAA917343:QAB917346 QJW917343:QJX917346 QTS917343:QTT917346 RDO917343:RDP917346 RNK917343:RNL917346 RXG917343:RXH917346 SHC917343:SHD917346 SQY917343:SQZ917346 TAU917343:TAV917346 TKQ917343:TKR917346 TUM917343:TUN917346 UEI917343:UEJ917346 UOE917343:UOF917346 UYA917343:UYB917346 VHW917343:VHX917346 VRS917343:VRT917346 WBO917343:WBP917346 WLK917343:WLL917346 WVG917343:WVH917346 H982879:I982882 IU982879:IV982882 SQ982879:SR982882 ACM982879:ACN982882 AMI982879:AMJ982882 AWE982879:AWF982882 BGA982879:BGB982882 BPW982879:BPX982882 BZS982879:BZT982882 CJO982879:CJP982882 CTK982879:CTL982882 DDG982879:DDH982882 DNC982879:DND982882 DWY982879:DWZ982882 EGU982879:EGV982882 EQQ982879:EQR982882 FAM982879:FAN982882 FKI982879:FKJ982882 FUE982879:FUF982882 GEA982879:GEB982882 GNW982879:GNX982882 GXS982879:GXT982882 HHO982879:HHP982882 HRK982879:HRL982882 IBG982879:IBH982882 ILC982879:ILD982882 IUY982879:IUZ982882 JEU982879:JEV982882 JOQ982879:JOR982882 JYM982879:JYN982882 KII982879:KIJ982882 KSE982879:KSF982882 LCA982879:LCB982882 LLW982879:LLX982882 LVS982879:LVT982882 MFO982879:MFP982882 MPK982879:MPL982882 MZG982879:MZH982882 NJC982879:NJD982882 NSY982879:NSZ982882 OCU982879:OCV982882 OMQ982879:OMR982882 OWM982879:OWN982882 PGI982879:PGJ982882 PQE982879:PQF982882 QAA982879:QAB982882 QJW982879:QJX982882 QTS982879:QTT982882 RDO982879:RDP982882 RNK982879:RNL982882 RXG982879:RXH982882 SHC982879:SHD982882 SQY982879:SQZ982882 TAU982879:TAV982882 TKQ982879:TKR982882 TUM982879:TUN982882 UEI982879:UEJ982882 UOE982879:UOF982882 UYA982879:UYB982882 VHW982879:VHX982882 VRS982879:VRT982882 WBO982879:WBP982882 WLK982879:WLL982882 WVG982879:WVH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U65379:IV65379 SQ65379:SR65379 ACM65379:ACN65379 AMI65379:AMJ65379 AWE65379:AWF65379 BGA65379:BGB65379 BPW65379:BPX65379 BZS65379:BZT65379 CJO65379:CJP65379 CTK65379:CTL65379 DDG65379:DDH65379 DNC65379:DND65379 DWY65379:DWZ65379 EGU65379:EGV65379 EQQ65379:EQR65379 FAM65379:FAN65379 FKI65379:FKJ65379 FUE65379:FUF65379 GEA65379:GEB65379 GNW65379:GNX65379 GXS65379:GXT65379 HHO65379:HHP65379 HRK65379:HRL65379 IBG65379:IBH65379 ILC65379:ILD65379 IUY65379:IUZ65379 JEU65379:JEV65379 JOQ65379:JOR65379 JYM65379:JYN65379 KII65379:KIJ65379 KSE65379:KSF65379 LCA65379:LCB65379 LLW65379:LLX65379 LVS65379:LVT65379 MFO65379:MFP65379 MPK65379:MPL65379 MZG65379:MZH65379 NJC65379:NJD65379 NSY65379:NSZ65379 OCU65379:OCV65379 OMQ65379:OMR65379 OWM65379:OWN65379 PGI65379:PGJ65379 PQE65379:PQF65379 QAA65379:QAB65379 QJW65379:QJX65379 QTS65379:QTT65379 RDO65379:RDP65379 RNK65379:RNL65379 RXG65379:RXH65379 SHC65379:SHD65379 SQY65379:SQZ65379 TAU65379:TAV65379 TKQ65379:TKR65379 TUM65379:TUN65379 UEI65379:UEJ65379 UOE65379:UOF65379 UYA65379:UYB65379 VHW65379:VHX65379 VRS65379:VRT65379 WBO65379:WBP65379 WLK65379:WLL65379 WVG65379:WVH65379 H130915:I130915 IU130915:IV130915 SQ130915:SR130915 ACM130915:ACN130915 AMI130915:AMJ130915 AWE130915:AWF130915 BGA130915:BGB130915 BPW130915:BPX130915 BZS130915:BZT130915 CJO130915:CJP130915 CTK130915:CTL130915 DDG130915:DDH130915 DNC130915:DND130915 DWY130915:DWZ130915 EGU130915:EGV130915 EQQ130915:EQR130915 FAM130915:FAN130915 FKI130915:FKJ130915 FUE130915:FUF130915 GEA130915:GEB130915 GNW130915:GNX130915 GXS130915:GXT130915 HHO130915:HHP130915 HRK130915:HRL130915 IBG130915:IBH130915 ILC130915:ILD130915 IUY130915:IUZ130915 JEU130915:JEV130915 JOQ130915:JOR130915 JYM130915:JYN130915 KII130915:KIJ130915 KSE130915:KSF130915 LCA130915:LCB130915 LLW130915:LLX130915 LVS130915:LVT130915 MFO130915:MFP130915 MPK130915:MPL130915 MZG130915:MZH130915 NJC130915:NJD130915 NSY130915:NSZ130915 OCU130915:OCV130915 OMQ130915:OMR130915 OWM130915:OWN130915 PGI130915:PGJ130915 PQE130915:PQF130915 QAA130915:QAB130915 QJW130915:QJX130915 QTS130915:QTT130915 RDO130915:RDP130915 RNK130915:RNL130915 RXG130915:RXH130915 SHC130915:SHD130915 SQY130915:SQZ130915 TAU130915:TAV130915 TKQ130915:TKR130915 TUM130915:TUN130915 UEI130915:UEJ130915 UOE130915:UOF130915 UYA130915:UYB130915 VHW130915:VHX130915 VRS130915:VRT130915 WBO130915:WBP130915 WLK130915:WLL130915 WVG130915:WVH130915 H196451:I196451 IU196451:IV196451 SQ196451:SR196451 ACM196451:ACN196451 AMI196451:AMJ196451 AWE196451:AWF196451 BGA196451:BGB196451 BPW196451:BPX196451 BZS196451:BZT196451 CJO196451:CJP196451 CTK196451:CTL196451 DDG196451:DDH196451 DNC196451:DND196451 DWY196451:DWZ196451 EGU196451:EGV196451 EQQ196451:EQR196451 FAM196451:FAN196451 FKI196451:FKJ196451 FUE196451:FUF196451 GEA196451:GEB196451 GNW196451:GNX196451 GXS196451:GXT196451 HHO196451:HHP196451 HRK196451:HRL196451 IBG196451:IBH196451 ILC196451:ILD196451 IUY196451:IUZ196451 JEU196451:JEV196451 JOQ196451:JOR196451 JYM196451:JYN196451 KII196451:KIJ196451 KSE196451:KSF196451 LCA196451:LCB196451 LLW196451:LLX196451 LVS196451:LVT196451 MFO196451:MFP196451 MPK196451:MPL196451 MZG196451:MZH196451 NJC196451:NJD196451 NSY196451:NSZ196451 OCU196451:OCV196451 OMQ196451:OMR196451 OWM196451:OWN196451 PGI196451:PGJ196451 PQE196451:PQF196451 QAA196451:QAB196451 QJW196451:QJX196451 QTS196451:QTT196451 RDO196451:RDP196451 RNK196451:RNL196451 RXG196451:RXH196451 SHC196451:SHD196451 SQY196451:SQZ196451 TAU196451:TAV196451 TKQ196451:TKR196451 TUM196451:TUN196451 UEI196451:UEJ196451 UOE196451:UOF196451 UYA196451:UYB196451 VHW196451:VHX196451 VRS196451:VRT196451 WBO196451:WBP196451 WLK196451:WLL196451 WVG196451:WVH196451 H261987:I261987 IU261987:IV261987 SQ261987:SR261987 ACM261987:ACN261987 AMI261987:AMJ261987 AWE261987:AWF261987 BGA261987:BGB261987 BPW261987:BPX261987 BZS261987:BZT261987 CJO261987:CJP261987 CTK261987:CTL261987 DDG261987:DDH261987 DNC261987:DND261987 DWY261987:DWZ261987 EGU261987:EGV261987 EQQ261987:EQR261987 FAM261987:FAN261987 FKI261987:FKJ261987 FUE261987:FUF261987 GEA261987:GEB261987 GNW261987:GNX261987 GXS261987:GXT261987 HHO261987:HHP261987 HRK261987:HRL261987 IBG261987:IBH261987 ILC261987:ILD261987 IUY261987:IUZ261987 JEU261987:JEV261987 JOQ261987:JOR261987 JYM261987:JYN261987 KII261987:KIJ261987 KSE261987:KSF261987 LCA261987:LCB261987 LLW261987:LLX261987 LVS261987:LVT261987 MFO261987:MFP261987 MPK261987:MPL261987 MZG261987:MZH261987 NJC261987:NJD261987 NSY261987:NSZ261987 OCU261987:OCV261987 OMQ261987:OMR261987 OWM261987:OWN261987 PGI261987:PGJ261987 PQE261987:PQF261987 QAA261987:QAB261987 QJW261987:QJX261987 QTS261987:QTT261987 RDO261987:RDP261987 RNK261987:RNL261987 RXG261987:RXH261987 SHC261987:SHD261987 SQY261987:SQZ261987 TAU261987:TAV261987 TKQ261987:TKR261987 TUM261987:TUN261987 UEI261987:UEJ261987 UOE261987:UOF261987 UYA261987:UYB261987 VHW261987:VHX261987 VRS261987:VRT261987 WBO261987:WBP261987 WLK261987:WLL261987 WVG261987:WVH261987 H327523:I327523 IU327523:IV327523 SQ327523:SR327523 ACM327523:ACN327523 AMI327523:AMJ327523 AWE327523:AWF327523 BGA327523:BGB327523 BPW327523:BPX327523 BZS327523:BZT327523 CJO327523:CJP327523 CTK327523:CTL327523 DDG327523:DDH327523 DNC327523:DND327523 DWY327523:DWZ327523 EGU327523:EGV327523 EQQ327523:EQR327523 FAM327523:FAN327523 FKI327523:FKJ327523 FUE327523:FUF327523 GEA327523:GEB327523 GNW327523:GNX327523 GXS327523:GXT327523 HHO327523:HHP327523 HRK327523:HRL327523 IBG327523:IBH327523 ILC327523:ILD327523 IUY327523:IUZ327523 JEU327523:JEV327523 JOQ327523:JOR327523 JYM327523:JYN327523 KII327523:KIJ327523 KSE327523:KSF327523 LCA327523:LCB327523 LLW327523:LLX327523 LVS327523:LVT327523 MFO327523:MFP327523 MPK327523:MPL327523 MZG327523:MZH327523 NJC327523:NJD327523 NSY327523:NSZ327523 OCU327523:OCV327523 OMQ327523:OMR327523 OWM327523:OWN327523 PGI327523:PGJ327523 PQE327523:PQF327523 QAA327523:QAB327523 QJW327523:QJX327523 QTS327523:QTT327523 RDO327523:RDP327523 RNK327523:RNL327523 RXG327523:RXH327523 SHC327523:SHD327523 SQY327523:SQZ327523 TAU327523:TAV327523 TKQ327523:TKR327523 TUM327523:TUN327523 UEI327523:UEJ327523 UOE327523:UOF327523 UYA327523:UYB327523 VHW327523:VHX327523 VRS327523:VRT327523 WBO327523:WBP327523 WLK327523:WLL327523 WVG327523:WVH327523 H393059:I393059 IU393059:IV393059 SQ393059:SR393059 ACM393059:ACN393059 AMI393059:AMJ393059 AWE393059:AWF393059 BGA393059:BGB393059 BPW393059:BPX393059 BZS393059:BZT393059 CJO393059:CJP393059 CTK393059:CTL393059 DDG393059:DDH393059 DNC393059:DND393059 DWY393059:DWZ393059 EGU393059:EGV393059 EQQ393059:EQR393059 FAM393059:FAN393059 FKI393059:FKJ393059 FUE393059:FUF393059 GEA393059:GEB393059 GNW393059:GNX393059 GXS393059:GXT393059 HHO393059:HHP393059 HRK393059:HRL393059 IBG393059:IBH393059 ILC393059:ILD393059 IUY393059:IUZ393059 JEU393059:JEV393059 JOQ393059:JOR393059 JYM393059:JYN393059 KII393059:KIJ393059 KSE393059:KSF393059 LCA393059:LCB393059 LLW393059:LLX393059 LVS393059:LVT393059 MFO393059:MFP393059 MPK393059:MPL393059 MZG393059:MZH393059 NJC393059:NJD393059 NSY393059:NSZ393059 OCU393059:OCV393059 OMQ393059:OMR393059 OWM393059:OWN393059 PGI393059:PGJ393059 PQE393059:PQF393059 QAA393059:QAB393059 QJW393059:QJX393059 QTS393059:QTT393059 RDO393059:RDP393059 RNK393059:RNL393059 RXG393059:RXH393059 SHC393059:SHD393059 SQY393059:SQZ393059 TAU393059:TAV393059 TKQ393059:TKR393059 TUM393059:TUN393059 UEI393059:UEJ393059 UOE393059:UOF393059 UYA393059:UYB393059 VHW393059:VHX393059 VRS393059:VRT393059 WBO393059:WBP393059 WLK393059:WLL393059 WVG393059:WVH393059 H458595:I458595 IU458595:IV458595 SQ458595:SR458595 ACM458595:ACN458595 AMI458595:AMJ458595 AWE458595:AWF458595 BGA458595:BGB458595 BPW458595:BPX458595 BZS458595:BZT458595 CJO458595:CJP458595 CTK458595:CTL458595 DDG458595:DDH458595 DNC458595:DND458595 DWY458595:DWZ458595 EGU458595:EGV458595 EQQ458595:EQR458595 FAM458595:FAN458595 FKI458595:FKJ458595 FUE458595:FUF458595 GEA458595:GEB458595 GNW458595:GNX458595 GXS458595:GXT458595 HHO458595:HHP458595 HRK458595:HRL458595 IBG458595:IBH458595 ILC458595:ILD458595 IUY458595:IUZ458595 JEU458595:JEV458595 JOQ458595:JOR458595 JYM458595:JYN458595 KII458595:KIJ458595 KSE458595:KSF458595 LCA458595:LCB458595 LLW458595:LLX458595 LVS458595:LVT458595 MFO458595:MFP458595 MPK458595:MPL458595 MZG458595:MZH458595 NJC458595:NJD458595 NSY458595:NSZ458595 OCU458595:OCV458595 OMQ458595:OMR458595 OWM458595:OWN458595 PGI458595:PGJ458595 PQE458595:PQF458595 QAA458595:QAB458595 QJW458595:QJX458595 QTS458595:QTT458595 RDO458595:RDP458595 RNK458595:RNL458595 RXG458595:RXH458595 SHC458595:SHD458595 SQY458595:SQZ458595 TAU458595:TAV458595 TKQ458595:TKR458595 TUM458595:TUN458595 UEI458595:UEJ458595 UOE458595:UOF458595 UYA458595:UYB458595 VHW458595:VHX458595 VRS458595:VRT458595 WBO458595:WBP458595 WLK458595:WLL458595 WVG458595:WVH458595 H524131:I524131 IU524131:IV524131 SQ524131:SR524131 ACM524131:ACN524131 AMI524131:AMJ524131 AWE524131:AWF524131 BGA524131:BGB524131 BPW524131:BPX524131 BZS524131:BZT524131 CJO524131:CJP524131 CTK524131:CTL524131 DDG524131:DDH524131 DNC524131:DND524131 DWY524131:DWZ524131 EGU524131:EGV524131 EQQ524131:EQR524131 FAM524131:FAN524131 FKI524131:FKJ524131 FUE524131:FUF524131 GEA524131:GEB524131 GNW524131:GNX524131 GXS524131:GXT524131 HHO524131:HHP524131 HRK524131:HRL524131 IBG524131:IBH524131 ILC524131:ILD524131 IUY524131:IUZ524131 JEU524131:JEV524131 JOQ524131:JOR524131 JYM524131:JYN524131 KII524131:KIJ524131 KSE524131:KSF524131 LCA524131:LCB524131 LLW524131:LLX524131 LVS524131:LVT524131 MFO524131:MFP524131 MPK524131:MPL524131 MZG524131:MZH524131 NJC524131:NJD524131 NSY524131:NSZ524131 OCU524131:OCV524131 OMQ524131:OMR524131 OWM524131:OWN524131 PGI524131:PGJ524131 PQE524131:PQF524131 QAA524131:QAB524131 QJW524131:QJX524131 QTS524131:QTT524131 RDO524131:RDP524131 RNK524131:RNL524131 RXG524131:RXH524131 SHC524131:SHD524131 SQY524131:SQZ524131 TAU524131:TAV524131 TKQ524131:TKR524131 TUM524131:TUN524131 UEI524131:UEJ524131 UOE524131:UOF524131 UYA524131:UYB524131 VHW524131:VHX524131 VRS524131:VRT524131 WBO524131:WBP524131 WLK524131:WLL524131 WVG524131:WVH524131 H589667:I589667 IU589667:IV589667 SQ589667:SR589667 ACM589667:ACN589667 AMI589667:AMJ589667 AWE589667:AWF589667 BGA589667:BGB589667 BPW589667:BPX589667 BZS589667:BZT589667 CJO589667:CJP589667 CTK589667:CTL589667 DDG589667:DDH589667 DNC589667:DND589667 DWY589667:DWZ589667 EGU589667:EGV589667 EQQ589667:EQR589667 FAM589667:FAN589667 FKI589667:FKJ589667 FUE589667:FUF589667 GEA589667:GEB589667 GNW589667:GNX589667 GXS589667:GXT589667 HHO589667:HHP589667 HRK589667:HRL589667 IBG589667:IBH589667 ILC589667:ILD589667 IUY589667:IUZ589667 JEU589667:JEV589667 JOQ589667:JOR589667 JYM589667:JYN589667 KII589667:KIJ589667 KSE589667:KSF589667 LCA589667:LCB589667 LLW589667:LLX589667 LVS589667:LVT589667 MFO589667:MFP589667 MPK589667:MPL589667 MZG589667:MZH589667 NJC589667:NJD589667 NSY589667:NSZ589667 OCU589667:OCV589667 OMQ589667:OMR589667 OWM589667:OWN589667 PGI589667:PGJ589667 PQE589667:PQF589667 QAA589667:QAB589667 QJW589667:QJX589667 QTS589667:QTT589667 RDO589667:RDP589667 RNK589667:RNL589667 RXG589667:RXH589667 SHC589667:SHD589667 SQY589667:SQZ589667 TAU589667:TAV589667 TKQ589667:TKR589667 TUM589667:TUN589667 UEI589667:UEJ589667 UOE589667:UOF589667 UYA589667:UYB589667 VHW589667:VHX589667 VRS589667:VRT589667 WBO589667:WBP589667 WLK589667:WLL589667 WVG589667:WVH589667 H655203:I655203 IU655203:IV655203 SQ655203:SR655203 ACM655203:ACN655203 AMI655203:AMJ655203 AWE655203:AWF655203 BGA655203:BGB655203 BPW655203:BPX655203 BZS655203:BZT655203 CJO655203:CJP655203 CTK655203:CTL655203 DDG655203:DDH655203 DNC655203:DND655203 DWY655203:DWZ655203 EGU655203:EGV655203 EQQ655203:EQR655203 FAM655203:FAN655203 FKI655203:FKJ655203 FUE655203:FUF655203 GEA655203:GEB655203 GNW655203:GNX655203 GXS655203:GXT655203 HHO655203:HHP655203 HRK655203:HRL655203 IBG655203:IBH655203 ILC655203:ILD655203 IUY655203:IUZ655203 JEU655203:JEV655203 JOQ655203:JOR655203 JYM655203:JYN655203 KII655203:KIJ655203 KSE655203:KSF655203 LCA655203:LCB655203 LLW655203:LLX655203 LVS655203:LVT655203 MFO655203:MFP655203 MPK655203:MPL655203 MZG655203:MZH655203 NJC655203:NJD655203 NSY655203:NSZ655203 OCU655203:OCV655203 OMQ655203:OMR655203 OWM655203:OWN655203 PGI655203:PGJ655203 PQE655203:PQF655203 QAA655203:QAB655203 QJW655203:QJX655203 QTS655203:QTT655203 RDO655203:RDP655203 RNK655203:RNL655203 RXG655203:RXH655203 SHC655203:SHD655203 SQY655203:SQZ655203 TAU655203:TAV655203 TKQ655203:TKR655203 TUM655203:TUN655203 UEI655203:UEJ655203 UOE655203:UOF655203 UYA655203:UYB655203 VHW655203:VHX655203 VRS655203:VRT655203 WBO655203:WBP655203 WLK655203:WLL655203 WVG655203:WVH655203 H720739:I720739 IU720739:IV720739 SQ720739:SR720739 ACM720739:ACN720739 AMI720739:AMJ720739 AWE720739:AWF720739 BGA720739:BGB720739 BPW720739:BPX720739 BZS720739:BZT720739 CJO720739:CJP720739 CTK720739:CTL720739 DDG720739:DDH720739 DNC720739:DND720739 DWY720739:DWZ720739 EGU720739:EGV720739 EQQ720739:EQR720739 FAM720739:FAN720739 FKI720739:FKJ720739 FUE720739:FUF720739 GEA720739:GEB720739 GNW720739:GNX720739 GXS720739:GXT720739 HHO720739:HHP720739 HRK720739:HRL720739 IBG720739:IBH720739 ILC720739:ILD720739 IUY720739:IUZ720739 JEU720739:JEV720739 JOQ720739:JOR720739 JYM720739:JYN720739 KII720739:KIJ720739 KSE720739:KSF720739 LCA720739:LCB720739 LLW720739:LLX720739 LVS720739:LVT720739 MFO720739:MFP720739 MPK720739:MPL720739 MZG720739:MZH720739 NJC720739:NJD720739 NSY720739:NSZ720739 OCU720739:OCV720739 OMQ720739:OMR720739 OWM720739:OWN720739 PGI720739:PGJ720739 PQE720739:PQF720739 QAA720739:QAB720739 QJW720739:QJX720739 QTS720739:QTT720739 RDO720739:RDP720739 RNK720739:RNL720739 RXG720739:RXH720739 SHC720739:SHD720739 SQY720739:SQZ720739 TAU720739:TAV720739 TKQ720739:TKR720739 TUM720739:TUN720739 UEI720739:UEJ720739 UOE720739:UOF720739 UYA720739:UYB720739 VHW720739:VHX720739 VRS720739:VRT720739 WBO720739:WBP720739 WLK720739:WLL720739 WVG720739:WVH720739 H786275:I786275 IU786275:IV786275 SQ786275:SR786275 ACM786275:ACN786275 AMI786275:AMJ786275 AWE786275:AWF786275 BGA786275:BGB786275 BPW786275:BPX786275 BZS786275:BZT786275 CJO786275:CJP786275 CTK786275:CTL786275 DDG786275:DDH786275 DNC786275:DND786275 DWY786275:DWZ786275 EGU786275:EGV786275 EQQ786275:EQR786275 FAM786275:FAN786275 FKI786275:FKJ786275 FUE786275:FUF786275 GEA786275:GEB786275 GNW786275:GNX786275 GXS786275:GXT786275 HHO786275:HHP786275 HRK786275:HRL786275 IBG786275:IBH786275 ILC786275:ILD786275 IUY786275:IUZ786275 JEU786275:JEV786275 JOQ786275:JOR786275 JYM786275:JYN786275 KII786275:KIJ786275 KSE786275:KSF786275 LCA786275:LCB786275 LLW786275:LLX786275 LVS786275:LVT786275 MFO786275:MFP786275 MPK786275:MPL786275 MZG786275:MZH786275 NJC786275:NJD786275 NSY786275:NSZ786275 OCU786275:OCV786275 OMQ786275:OMR786275 OWM786275:OWN786275 PGI786275:PGJ786275 PQE786275:PQF786275 QAA786275:QAB786275 QJW786275:QJX786275 QTS786275:QTT786275 RDO786275:RDP786275 RNK786275:RNL786275 RXG786275:RXH786275 SHC786275:SHD786275 SQY786275:SQZ786275 TAU786275:TAV786275 TKQ786275:TKR786275 TUM786275:TUN786275 UEI786275:UEJ786275 UOE786275:UOF786275 UYA786275:UYB786275 VHW786275:VHX786275 VRS786275:VRT786275 WBO786275:WBP786275 WLK786275:WLL786275 WVG786275:WVH786275 H851811:I851811 IU851811:IV851811 SQ851811:SR851811 ACM851811:ACN851811 AMI851811:AMJ851811 AWE851811:AWF851811 BGA851811:BGB851811 BPW851811:BPX851811 BZS851811:BZT851811 CJO851811:CJP851811 CTK851811:CTL851811 DDG851811:DDH851811 DNC851811:DND851811 DWY851811:DWZ851811 EGU851811:EGV851811 EQQ851811:EQR851811 FAM851811:FAN851811 FKI851811:FKJ851811 FUE851811:FUF851811 GEA851811:GEB851811 GNW851811:GNX851811 GXS851811:GXT851811 HHO851811:HHP851811 HRK851811:HRL851811 IBG851811:IBH851811 ILC851811:ILD851811 IUY851811:IUZ851811 JEU851811:JEV851811 JOQ851811:JOR851811 JYM851811:JYN851811 KII851811:KIJ851811 KSE851811:KSF851811 LCA851811:LCB851811 LLW851811:LLX851811 LVS851811:LVT851811 MFO851811:MFP851811 MPK851811:MPL851811 MZG851811:MZH851811 NJC851811:NJD851811 NSY851811:NSZ851811 OCU851811:OCV851811 OMQ851811:OMR851811 OWM851811:OWN851811 PGI851811:PGJ851811 PQE851811:PQF851811 QAA851811:QAB851811 QJW851811:QJX851811 QTS851811:QTT851811 RDO851811:RDP851811 RNK851811:RNL851811 RXG851811:RXH851811 SHC851811:SHD851811 SQY851811:SQZ851811 TAU851811:TAV851811 TKQ851811:TKR851811 TUM851811:TUN851811 UEI851811:UEJ851811 UOE851811:UOF851811 UYA851811:UYB851811 VHW851811:VHX851811 VRS851811:VRT851811 WBO851811:WBP851811 WLK851811:WLL851811 WVG851811:WVH851811 H917347:I917347 IU917347:IV917347 SQ917347:SR917347 ACM917347:ACN917347 AMI917347:AMJ917347 AWE917347:AWF917347 BGA917347:BGB917347 BPW917347:BPX917347 BZS917347:BZT917347 CJO917347:CJP917347 CTK917347:CTL917347 DDG917347:DDH917347 DNC917347:DND917347 DWY917347:DWZ917347 EGU917347:EGV917347 EQQ917347:EQR917347 FAM917347:FAN917347 FKI917347:FKJ917347 FUE917347:FUF917347 GEA917347:GEB917347 GNW917347:GNX917347 GXS917347:GXT917347 HHO917347:HHP917347 HRK917347:HRL917347 IBG917347:IBH917347 ILC917347:ILD917347 IUY917347:IUZ917347 JEU917347:JEV917347 JOQ917347:JOR917347 JYM917347:JYN917347 KII917347:KIJ917347 KSE917347:KSF917347 LCA917347:LCB917347 LLW917347:LLX917347 LVS917347:LVT917347 MFO917347:MFP917347 MPK917347:MPL917347 MZG917347:MZH917347 NJC917347:NJD917347 NSY917347:NSZ917347 OCU917347:OCV917347 OMQ917347:OMR917347 OWM917347:OWN917347 PGI917347:PGJ917347 PQE917347:PQF917347 QAA917347:QAB917347 QJW917347:QJX917347 QTS917347:QTT917347 RDO917347:RDP917347 RNK917347:RNL917347 RXG917347:RXH917347 SHC917347:SHD917347 SQY917347:SQZ917347 TAU917347:TAV917347 TKQ917347:TKR917347 TUM917347:TUN917347 UEI917347:UEJ917347 UOE917347:UOF917347 UYA917347:UYB917347 VHW917347:VHX917347 VRS917347:VRT917347 WBO917347:WBP917347 WLK917347:WLL917347 WVG917347:WVH917347 H982883:I982883 IU982883:IV982883 SQ982883:SR982883 ACM982883:ACN982883 AMI982883:AMJ982883 AWE982883:AWF982883 BGA982883:BGB982883 BPW982883:BPX982883 BZS982883:BZT982883 CJO982883:CJP982883 CTK982883:CTL982883 DDG982883:DDH982883 DNC982883:DND982883 DWY982883:DWZ982883 EGU982883:EGV982883 EQQ982883:EQR982883 FAM982883:FAN982883 FKI982883:FKJ982883 FUE982883:FUF982883 GEA982883:GEB982883 GNW982883:GNX982883 GXS982883:GXT982883 HHO982883:HHP982883 HRK982883:HRL982883 IBG982883:IBH982883 ILC982883:ILD982883 IUY982883:IUZ982883 JEU982883:JEV982883 JOQ982883:JOR982883 JYM982883:JYN982883 KII982883:KIJ982883 KSE982883:KSF982883 LCA982883:LCB982883 LLW982883:LLX982883 LVS982883:LVT982883 MFO982883:MFP982883 MPK982883:MPL982883 MZG982883:MZH982883 NJC982883:NJD982883 NSY982883:NSZ982883 OCU982883:OCV982883 OMQ982883:OMR982883 OWM982883:OWN982883 PGI982883:PGJ982883 PQE982883:PQF982883 QAA982883:QAB982883 QJW982883:QJX982883 QTS982883:QTT982883 RDO982883:RDP982883 RNK982883:RNL982883 RXG982883:RXH982883 SHC982883:SHD982883 SQY982883:SQZ982883 TAU982883:TAV982883 TKQ982883:TKR982883 TUM982883:TUN982883 UEI982883:UEJ982883 UOE982883:UOF982883 UYA982883:UYB982883 VHW982883:VHX982883 VRS982883:VRT982883 WBO982883:WBP982883 WLK982883:WLL982883 WVG982883:WVH982883" xr:uid="{00000000-0002-0000-0200-000001000000}">
      <formula1>999999999999</formula1>
    </dataValidation>
    <dataValidation type="whole" operator="notEqual" allowBlank="1" showInputMessage="1" showErrorMessage="1" errorTitle="Pogrešan unos" error="Mogu se unijeti samo cjelobrojne vrijednosti." sqref="H65424:I65435 IU65424:IV65435 SQ65424:SR65435 ACM65424:ACN65435 AMI65424:AMJ65435 AWE65424:AWF65435 BGA65424:BGB65435 BPW65424:BPX65435 BZS65424:BZT65435 CJO65424:CJP65435 CTK65424:CTL65435 DDG65424:DDH65435 DNC65424:DND65435 DWY65424:DWZ65435 EGU65424:EGV65435 EQQ65424:EQR65435 FAM65424:FAN65435 FKI65424:FKJ65435 FUE65424:FUF65435 GEA65424:GEB65435 GNW65424:GNX65435 GXS65424:GXT65435 HHO65424:HHP65435 HRK65424:HRL65435 IBG65424:IBH65435 ILC65424:ILD65435 IUY65424:IUZ65435 JEU65424:JEV65435 JOQ65424:JOR65435 JYM65424:JYN65435 KII65424:KIJ65435 KSE65424:KSF65435 LCA65424:LCB65435 LLW65424:LLX65435 LVS65424:LVT65435 MFO65424:MFP65435 MPK65424:MPL65435 MZG65424:MZH65435 NJC65424:NJD65435 NSY65424:NSZ65435 OCU65424:OCV65435 OMQ65424:OMR65435 OWM65424:OWN65435 PGI65424:PGJ65435 PQE65424:PQF65435 QAA65424:QAB65435 QJW65424:QJX65435 QTS65424:QTT65435 RDO65424:RDP65435 RNK65424:RNL65435 RXG65424:RXH65435 SHC65424:SHD65435 SQY65424:SQZ65435 TAU65424:TAV65435 TKQ65424:TKR65435 TUM65424:TUN65435 UEI65424:UEJ65435 UOE65424:UOF65435 UYA65424:UYB65435 VHW65424:VHX65435 VRS65424:VRT65435 WBO65424:WBP65435 WLK65424:WLL65435 WVG65424:WVH65435 H130960:I130971 IU130960:IV130971 SQ130960:SR130971 ACM130960:ACN130971 AMI130960:AMJ130971 AWE130960:AWF130971 BGA130960:BGB130971 BPW130960:BPX130971 BZS130960:BZT130971 CJO130960:CJP130971 CTK130960:CTL130971 DDG130960:DDH130971 DNC130960:DND130971 DWY130960:DWZ130971 EGU130960:EGV130971 EQQ130960:EQR130971 FAM130960:FAN130971 FKI130960:FKJ130971 FUE130960:FUF130971 GEA130960:GEB130971 GNW130960:GNX130971 GXS130960:GXT130971 HHO130960:HHP130971 HRK130960:HRL130971 IBG130960:IBH130971 ILC130960:ILD130971 IUY130960:IUZ130971 JEU130960:JEV130971 JOQ130960:JOR130971 JYM130960:JYN130971 KII130960:KIJ130971 KSE130960:KSF130971 LCA130960:LCB130971 LLW130960:LLX130971 LVS130960:LVT130971 MFO130960:MFP130971 MPK130960:MPL130971 MZG130960:MZH130971 NJC130960:NJD130971 NSY130960:NSZ130971 OCU130960:OCV130971 OMQ130960:OMR130971 OWM130960:OWN130971 PGI130960:PGJ130971 PQE130960:PQF130971 QAA130960:QAB130971 QJW130960:QJX130971 QTS130960:QTT130971 RDO130960:RDP130971 RNK130960:RNL130971 RXG130960:RXH130971 SHC130960:SHD130971 SQY130960:SQZ130971 TAU130960:TAV130971 TKQ130960:TKR130971 TUM130960:TUN130971 UEI130960:UEJ130971 UOE130960:UOF130971 UYA130960:UYB130971 VHW130960:VHX130971 VRS130960:VRT130971 WBO130960:WBP130971 WLK130960:WLL130971 WVG130960:WVH130971 H196496:I196507 IU196496:IV196507 SQ196496:SR196507 ACM196496:ACN196507 AMI196496:AMJ196507 AWE196496:AWF196507 BGA196496:BGB196507 BPW196496:BPX196507 BZS196496:BZT196507 CJO196496:CJP196507 CTK196496:CTL196507 DDG196496:DDH196507 DNC196496:DND196507 DWY196496:DWZ196507 EGU196496:EGV196507 EQQ196496:EQR196507 FAM196496:FAN196507 FKI196496:FKJ196507 FUE196496:FUF196507 GEA196496:GEB196507 GNW196496:GNX196507 GXS196496:GXT196507 HHO196496:HHP196507 HRK196496:HRL196507 IBG196496:IBH196507 ILC196496:ILD196507 IUY196496:IUZ196507 JEU196496:JEV196507 JOQ196496:JOR196507 JYM196496:JYN196507 KII196496:KIJ196507 KSE196496:KSF196507 LCA196496:LCB196507 LLW196496:LLX196507 LVS196496:LVT196507 MFO196496:MFP196507 MPK196496:MPL196507 MZG196496:MZH196507 NJC196496:NJD196507 NSY196496:NSZ196507 OCU196496:OCV196507 OMQ196496:OMR196507 OWM196496:OWN196507 PGI196496:PGJ196507 PQE196496:PQF196507 QAA196496:QAB196507 QJW196496:QJX196507 QTS196496:QTT196507 RDO196496:RDP196507 RNK196496:RNL196507 RXG196496:RXH196507 SHC196496:SHD196507 SQY196496:SQZ196507 TAU196496:TAV196507 TKQ196496:TKR196507 TUM196496:TUN196507 UEI196496:UEJ196507 UOE196496:UOF196507 UYA196496:UYB196507 VHW196496:VHX196507 VRS196496:VRT196507 WBO196496:WBP196507 WLK196496:WLL196507 WVG196496:WVH196507 H262032:I262043 IU262032:IV262043 SQ262032:SR262043 ACM262032:ACN262043 AMI262032:AMJ262043 AWE262032:AWF262043 BGA262032:BGB262043 BPW262032:BPX262043 BZS262032:BZT262043 CJO262032:CJP262043 CTK262032:CTL262043 DDG262032:DDH262043 DNC262032:DND262043 DWY262032:DWZ262043 EGU262032:EGV262043 EQQ262032:EQR262043 FAM262032:FAN262043 FKI262032:FKJ262043 FUE262032:FUF262043 GEA262032:GEB262043 GNW262032:GNX262043 GXS262032:GXT262043 HHO262032:HHP262043 HRK262032:HRL262043 IBG262032:IBH262043 ILC262032:ILD262043 IUY262032:IUZ262043 JEU262032:JEV262043 JOQ262032:JOR262043 JYM262032:JYN262043 KII262032:KIJ262043 KSE262032:KSF262043 LCA262032:LCB262043 LLW262032:LLX262043 LVS262032:LVT262043 MFO262032:MFP262043 MPK262032:MPL262043 MZG262032:MZH262043 NJC262032:NJD262043 NSY262032:NSZ262043 OCU262032:OCV262043 OMQ262032:OMR262043 OWM262032:OWN262043 PGI262032:PGJ262043 PQE262032:PQF262043 QAA262032:QAB262043 QJW262032:QJX262043 QTS262032:QTT262043 RDO262032:RDP262043 RNK262032:RNL262043 RXG262032:RXH262043 SHC262032:SHD262043 SQY262032:SQZ262043 TAU262032:TAV262043 TKQ262032:TKR262043 TUM262032:TUN262043 UEI262032:UEJ262043 UOE262032:UOF262043 UYA262032:UYB262043 VHW262032:VHX262043 VRS262032:VRT262043 WBO262032:WBP262043 WLK262032:WLL262043 WVG262032:WVH262043 H327568:I327579 IU327568:IV327579 SQ327568:SR327579 ACM327568:ACN327579 AMI327568:AMJ327579 AWE327568:AWF327579 BGA327568:BGB327579 BPW327568:BPX327579 BZS327568:BZT327579 CJO327568:CJP327579 CTK327568:CTL327579 DDG327568:DDH327579 DNC327568:DND327579 DWY327568:DWZ327579 EGU327568:EGV327579 EQQ327568:EQR327579 FAM327568:FAN327579 FKI327568:FKJ327579 FUE327568:FUF327579 GEA327568:GEB327579 GNW327568:GNX327579 GXS327568:GXT327579 HHO327568:HHP327579 HRK327568:HRL327579 IBG327568:IBH327579 ILC327568:ILD327579 IUY327568:IUZ327579 JEU327568:JEV327579 JOQ327568:JOR327579 JYM327568:JYN327579 KII327568:KIJ327579 KSE327568:KSF327579 LCA327568:LCB327579 LLW327568:LLX327579 LVS327568:LVT327579 MFO327568:MFP327579 MPK327568:MPL327579 MZG327568:MZH327579 NJC327568:NJD327579 NSY327568:NSZ327579 OCU327568:OCV327579 OMQ327568:OMR327579 OWM327568:OWN327579 PGI327568:PGJ327579 PQE327568:PQF327579 QAA327568:QAB327579 QJW327568:QJX327579 QTS327568:QTT327579 RDO327568:RDP327579 RNK327568:RNL327579 RXG327568:RXH327579 SHC327568:SHD327579 SQY327568:SQZ327579 TAU327568:TAV327579 TKQ327568:TKR327579 TUM327568:TUN327579 UEI327568:UEJ327579 UOE327568:UOF327579 UYA327568:UYB327579 VHW327568:VHX327579 VRS327568:VRT327579 WBO327568:WBP327579 WLK327568:WLL327579 WVG327568:WVH327579 H393104:I393115 IU393104:IV393115 SQ393104:SR393115 ACM393104:ACN393115 AMI393104:AMJ393115 AWE393104:AWF393115 BGA393104:BGB393115 BPW393104:BPX393115 BZS393104:BZT393115 CJO393104:CJP393115 CTK393104:CTL393115 DDG393104:DDH393115 DNC393104:DND393115 DWY393104:DWZ393115 EGU393104:EGV393115 EQQ393104:EQR393115 FAM393104:FAN393115 FKI393104:FKJ393115 FUE393104:FUF393115 GEA393104:GEB393115 GNW393104:GNX393115 GXS393104:GXT393115 HHO393104:HHP393115 HRK393104:HRL393115 IBG393104:IBH393115 ILC393104:ILD393115 IUY393104:IUZ393115 JEU393104:JEV393115 JOQ393104:JOR393115 JYM393104:JYN393115 KII393104:KIJ393115 KSE393104:KSF393115 LCA393104:LCB393115 LLW393104:LLX393115 LVS393104:LVT393115 MFO393104:MFP393115 MPK393104:MPL393115 MZG393104:MZH393115 NJC393104:NJD393115 NSY393104:NSZ393115 OCU393104:OCV393115 OMQ393104:OMR393115 OWM393104:OWN393115 PGI393104:PGJ393115 PQE393104:PQF393115 QAA393104:QAB393115 QJW393104:QJX393115 QTS393104:QTT393115 RDO393104:RDP393115 RNK393104:RNL393115 RXG393104:RXH393115 SHC393104:SHD393115 SQY393104:SQZ393115 TAU393104:TAV393115 TKQ393104:TKR393115 TUM393104:TUN393115 UEI393104:UEJ393115 UOE393104:UOF393115 UYA393104:UYB393115 VHW393104:VHX393115 VRS393104:VRT393115 WBO393104:WBP393115 WLK393104:WLL393115 WVG393104:WVH393115 H458640:I458651 IU458640:IV458651 SQ458640:SR458651 ACM458640:ACN458651 AMI458640:AMJ458651 AWE458640:AWF458651 BGA458640:BGB458651 BPW458640:BPX458651 BZS458640:BZT458651 CJO458640:CJP458651 CTK458640:CTL458651 DDG458640:DDH458651 DNC458640:DND458651 DWY458640:DWZ458651 EGU458640:EGV458651 EQQ458640:EQR458651 FAM458640:FAN458651 FKI458640:FKJ458651 FUE458640:FUF458651 GEA458640:GEB458651 GNW458640:GNX458651 GXS458640:GXT458651 HHO458640:HHP458651 HRK458640:HRL458651 IBG458640:IBH458651 ILC458640:ILD458651 IUY458640:IUZ458651 JEU458640:JEV458651 JOQ458640:JOR458651 JYM458640:JYN458651 KII458640:KIJ458651 KSE458640:KSF458651 LCA458640:LCB458651 LLW458640:LLX458651 LVS458640:LVT458651 MFO458640:MFP458651 MPK458640:MPL458651 MZG458640:MZH458651 NJC458640:NJD458651 NSY458640:NSZ458651 OCU458640:OCV458651 OMQ458640:OMR458651 OWM458640:OWN458651 PGI458640:PGJ458651 PQE458640:PQF458651 QAA458640:QAB458651 QJW458640:QJX458651 QTS458640:QTT458651 RDO458640:RDP458651 RNK458640:RNL458651 RXG458640:RXH458651 SHC458640:SHD458651 SQY458640:SQZ458651 TAU458640:TAV458651 TKQ458640:TKR458651 TUM458640:TUN458651 UEI458640:UEJ458651 UOE458640:UOF458651 UYA458640:UYB458651 VHW458640:VHX458651 VRS458640:VRT458651 WBO458640:WBP458651 WLK458640:WLL458651 WVG458640:WVH458651 H524176:I524187 IU524176:IV524187 SQ524176:SR524187 ACM524176:ACN524187 AMI524176:AMJ524187 AWE524176:AWF524187 BGA524176:BGB524187 BPW524176:BPX524187 BZS524176:BZT524187 CJO524176:CJP524187 CTK524176:CTL524187 DDG524176:DDH524187 DNC524176:DND524187 DWY524176:DWZ524187 EGU524176:EGV524187 EQQ524176:EQR524187 FAM524176:FAN524187 FKI524176:FKJ524187 FUE524176:FUF524187 GEA524176:GEB524187 GNW524176:GNX524187 GXS524176:GXT524187 HHO524176:HHP524187 HRK524176:HRL524187 IBG524176:IBH524187 ILC524176:ILD524187 IUY524176:IUZ524187 JEU524176:JEV524187 JOQ524176:JOR524187 JYM524176:JYN524187 KII524176:KIJ524187 KSE524176:KSF524187 LCA524176:LCB524187 LLW524176:LLX524187 LVS524176:LVT524187 MFO524176:MFP524187 MPK524176:MPL524187 MZG524176:MZH524187 NJC524176:NJD524187 NSY524176:NSZ524187 OCU524176:OCV524187 OMQ524176:OMR524187 OWM524176:OWN524187 PGI524176:PGJ524187 PQE524176:PQF524187 QAA524176:QAB524187 QJW524176:QJX524187 QTS524176:QTT524187 RDO524176:RDP524187 RNK524176:RNL524187 RXG524176:RXH524187 SHC524176:SHD524187 SQY524176:SQZ524187 TAU524176:TAV524187 TKQ524176:TKR524187 TUM524176:TUN524187 UEI524176:UEJ524187 UOE524176:UOF524187 UYA524176:UYB524187 VHW524176:VHX524187 VRS524176:VRT524187 WBO524176:WBP524187 WLK524176:WLL524187 WVG524176:WVH524187 H589712:I589723 IU589712:IV589723 SQ589712:SR589723 ACM589712:ACN589723 AMI589712:AMJ589723 AWE589712:AWF589723 BGA589712:BGB589723 BPW589712:BPX589723 BZS589712:BZT589723 CJO589712:CJP589723 CTK589712:CTL589723 DDG589712:DDH589723 DNC589712:DND589723 DWY589712:DWZ589723 EGU589712:EGV589723 EQQ589712:EQR589723 FAM589712:FAN589723 FKI589712:FKJ589723 FUE589712:FUF589723 GEA589712:GEB589723 GNW589712:GNX589723 GXS589712:GXT589723 HHO589712:HHP589723 HRK589712:HRL589723 IBG589712:IBH589723 ILC589712:ILD589723 IUY589712:IUZ589723 JEU589712:JEV589723 JOQ589712:JOR589723 JYM589712:JYN589723 KII589712:KIJ589723 KSE589712:KSF589723 LCA589712:LCB589723 LLW589712:LLX589723 LVS589712:LVT589723 MFO589712:MFP589723 MPK589712:MPL589723 MZG589712:MZH589723 NJC589712:NJD589723 NSY589712:NSZ589723 OCU589712:OCV589723 OMQ589712:OMR589723 OWM589712:OWN589723 PGI589712:PGJ589723 PQE589712:PQF589723 QAA589712:QAB589723 QJW589712:QJX589723 QTS589712:QTT589723 RDO589712:RDP589723 RNK589712:RNL589723 RXG589712:RXH589723 SHC589712:SHD589723 SQY589712:SQZ589723 TAU589712:TAV589723 TKQ589712:TKR589723 TUM589712:TUN589723 UEI589712:UEJ589723 UOE589712:UOF589723 UYA589712:UYB589723 VHW589712:VHX589723 VRS589712:VRT589723 WBO589712:WBP589723 WLK589712:WLL589723 WVG589712:WVH589723 H655248:I655259 IU655248:IV655259 SQ655248:SR655259 ACM655248:ACN655259 AMI655248:AMJ655259 AWE655248:AWF655259 BGA655248:BGB655259 BPW655248:BPX655259 BZS655248:BZT655259 CJO655248:CJP655259 CTK655248:CTL655259 DDG655248:DDH655259 DNC655248:DND655259 DWY655248:DWZ655259 EGU655248:EGV655259 EQQ655248:EQR655259 FAM655248:FAN655259 FKI655248:FKJ655259 FUE655248:FUF655259 GEA655248:GEB655259 GNW655248:GNX655259 GXS655248:GXT655259 HHO655248:HHP655259 HRK655248:HRL655259 IBG655248:IBH655259 ILC655248:ILD655259 IUY655248:IUZ655259 JEU655248:JEV655259 JOQ655248:JOR655259 JYM655248:JYN655259 KII655248:KIJ655259 KSE655248:KSF655259 LCA655248:LCB655259 LLW655248:LLX655259 LVS655248:LVT655259 MFO655248:MFP655259 MPK655248:MPL655259 MZG655248:MZH655259 NJC655248:NJD655259 NSY655248:NSZ655259 OCU655248:OCV655259 OMQ655248:OMR655259 OWM655248:OWN655259 PGI655248:PGJ655259 PQE655248:PQF655259 QAA655248:QAB655259 QJW655248:QJX655259 QTS655248:QTT655259 RDO655248:RDP655259 RNK655248:RNL655259 RXG655248:RXH655259 SHC655248:SHD655259 SQY655248:SQZ655259 TAU655248:TAV655259 TKQ655248:TKR655259 TUM655248:TUN655259 UEI655248:UEJ655259 UOE655248:UOF655259 UYA655248:UYB655259 VHW655248:VHX655259 VRS655248:VRT655259 WBO655248:WBP655259 WLK655248:WLL655259 WVG655248:WVH655259 H720784:I720795 IU720784:IV720795 SQ720784:SR720795 ACM720784:ACN720795 AMI720784:AMJ720795 AWE720784:AWF720795 BGA720784:BGB720795 BPW720784:BPX720795 BZS720784:BZT720795 CJO720784:CJP720795 CTK720784:CTL720795 DDG720784:DDH720795 DNC720784:DND720795 DWY720784:DWZ720795 EGU720784:EGV720795 EQQ720784:EQR720795 FAM720784:FAN720795 FKI720784:FKJ720795 FUE720784:FUF720795 GEA720784:GEB720795 GNW720784:GNX720795 GXS720784:GXT720795 HHO720784:HHP720795 HRK720784:HRL720795 IBG720784:IBH720795 ILC720784:ILD720795 IUY720784:IUZ720795 JEU720784:JEV720795 JOQ720784:JOR720795 JYM720784:JYN720795 KII720784:KIJ720795 KSE720784:KSF720795 LCA720784:LCB720795 LLW720784:LLX720795 LVS720784:LVT720795 MFO720784:MFP720795 MPK720784:MPL720795 MZG720784:MZH720795 NJC720784:NJD720795 NSY720784:NSZ720795 OCU720784:OCV720795 OMQ720784:OMR720795 OWM720784:OWN720795 PGI720784:PGJ720795 PQE720784:PQF720795 QAA720784:QAB720795 QJW720784:QJX720795 QTS720784:QTT720795 RDO720784:RDP720795 RNK720784:RNL720795 RXG720784:RXH720795 SHC720784:SHD720795 SQY720784:SQZ720795 TAU720784:TAV720795 TKQ720784:TKR720795 TUM720784:TUN720795 UEI720784:UEJ720795 UOE720784:UOF720795 UYA720784:UYB720795 VHW720784:VHX720795 VRS720784:VRT720795 WBO720784:WBP720795 WLK720784:WLL720795 WVG720784:WVH720795 H786320:I786331 IU786320:IV786331 SQ786320:SR786331 ACM786320:ACN786331 AMI786320:AMJ786331 AWE786320:AWF786331 BGA786320:BGB786331 BPW786320:BPX786331 BZS786320:BZT786331 CJO786320:CJP786331 CTK786320:CTL786331 DDG786320:DDH786331 DNC786320:DND786331 DWY786320:DWZ786331 EGU786320:EGV786331 EQQ786320:EQR786331 FAM786320:FAN786331 FKI786320:FKJ786331 FUE786320:FUF786331 GEA786320:GEB786331 GNW786320:GNX786331 GXS786320:GXT786331 HHO786320:HHP786331 HRK786320:HRL786331 IBG786320:IBH786331 ILC786320:ILD786331 IUY786320:IUZ786331 JEU786320:JEV786331 JOQ786320:JOR786331 JYM786320:JYN786331 KII786320:KIJ786331 KSE786320:KSF786331 LCA786320:LCB786331 LLW786320:LLX786331 LVS786320:LVT786331 MFO786320:MFP786331 MPK786320:MPL786331 MZG786320:MZH786331 NJC786320:NJD786331 NSY786320:NSZ786331 OCU786320:OCV786331 OMQ786320:OMR786331 OWM786320:OWN786331 PGI786320:PGJ786331 PQE786320:PQF786331 QAA786320:QAB786331 QJW786320:QJX786331 QTS786320:QTT786331 RDO786320:RDP786331 RNK786320:RNL786331 RXG786320:RXH786331 SHC786320:SHD786331 SQY786320:SQZ786331 TAU786320:TAV786331 TKQ786320:TKR786331 TUM786320:TUN786331 UEI786320:UEJ786331 UOE786320:UOF786331 UYA786320:UYB786331 VHW786320:VHX786331 VRS786320:VRT786331 WBO786320:WBP786331 WLK786320:WLL786331 WVG786320:WVH786331 H851856:I851867 IU851856:IV851867 SQ851856:SR851867 ACM851856:ACN851867 AMI851856:AMJ851867 AWE851856:AWF851867 BGA851856:BGB851867 BPW851856:BPX851867 BZS851856:BZT851867 CJO851856:CJP851867 CTK851856:CTL851867 DDG851856:DDH851867 DNC851856:DND851867 DWY851856:DWZ851867 EGU851856:EGV851867 EQQ851856:EQR851867 FAM851856:FAN851867 FKI851856:FKJ851867 FUE851856:FUF851867 GEA851856:GEB851867 GNW851856:GNX851867 GXS851856:GXT851867 HHO851856:HHP851867 HRK851856:HRL851867 IBG851856:IBH851867 ILC851856:ILD851867 IUY851856:IUZ851867 JEU851856:JEV851867 JOQ851856:JOR851867 JYM851856:JYN851867 KII851856:KIJ851867 KSE851856:KSF851867 LCA851856:LCB851867 LLW851856:LLX851867 LVS851856:LVT851867 MFO851856:MFP851867 MPK851856:MPL851867 MZG851856:MZH851867 NJC851856:NJD851867 NSY851856:NSZ851867 OCU851856:OCV851867 OMQ851856:OMR851867 OWM851856:OWN851867 PGI851856:PGJ851867 PQE851856:PQF851867 QAA851856:QAB851867 QJW851856:QJX851867 QTS851856:QTT851867 RDO851856:RDP851867 RNK851856:RNL851867 RXG851856:RXH851867 SHC851856:SHD851867 SQY851856:SQZ851867 TAU851856:TAV851867 TKQ851856:TKR851867 TUM851856:TUN851867 UEI851856:UEJ851867 UOE851856:UOF851867 UYA851856:UYB851867 VHW851856:VHX851867 VRS851856:VRT851867 WBO851856:WBP851867 WLK851856:WLL851867 WVG851856:WVH851867 H917392:I917403 IU917392:IV917403 SQ917392:SR917403 ACM917392:ACN917403 AMI917392:AMJ917403 AWE917392:AWF917403 BGA917392:BGB917403 BPW917392:BPX917403 BZS917392:BZT917403 CJO917392:CJP917403 CTK917392:CTL917403 DDG917392:DDH917403 DNC917392:DND917403 DWY917392:DWZ917403 EGU917392:EGV917403 EQQ917392:EQR917403 FAM917392:FAN917403 FKI917392:FKJ917403 FUE917392:FUF917403 GEA917392:GEB917403 GNW917392:GNX917403 GXS917392:GXT917403 HHO917392:HHP917403 HRK917392:HRL917403 IBG917392:IBH917403 ILC917392:ILD917403 IUY917392:IUZ917403 JEU917392:JEV917403 JOQ917392:JOR917403 JYM917392:JYN917403 KII917392:KIJ917403 KSE917392:KSF917403 LCA917392:LCB917403 LLW917392:LLX917403 LVS917392:LVT917403 MFO917392:MFP917403 MPK917392:MPL917403 MZG917392:MZH917403 NJC917392:NJD917403 NSY917392:NSZ917403 OCU917392:OCV917403 OMQ917392:OMR917403 OWM917392:OWN917403 PGI917392:PGJ917403 PQE917392:PQF917403 QAA917392:QAB917403 QJW917392:QJX917403 QTS917392:QTT917403 RDO917392:RDP917403 RNK917392:RNL917403 RXG917392:RXH917403 SHC917392:SHD917403 SQY917392:SQZ917403 TAU917392:TAV917403 TKQ917392:TKR917403 TUM917392:TUN917403 UEI917392:UEJ917403 UOE917392:UOF917403 UYA917392:UYB917403 VHW917392:VHX917403 VRS917392:VRT917403 WBO917392:WBP917403 WLK917392:WLL917403 WVG917392:WVH917403 H982928:I982939 IU982928:IV982939 SQ982928:SR982939 ACM982928:ACN982939 AMI982928:AMJ982939 AWE982928:AWF982939 BGA982928:BGB982939 BPW982928:BPX982939 BZS982928:BZT982939 CJO982928:CJP982939 CTK982928:CTL982939 DDG982928:DDH982939 DNC982928:DND982939 DWY982928:DWZ982939 EGU982928:EGV982939 EQQ982928:EQR982939 FAM982928:FAN982939 FKI982928:FKJ982939 FUE982928:FUF982939 GEA982928:GEB982939 GNW982928:GNX982939 GXS982928:GXT982939 HHO982928:HHP982939 HRK982928:HRL982939 IBG982928:IBH982939 ILC982928:ILD982939 IUY982928:IUZ982939 JEU982928:JEV982939 JOQ982928:JOR982939 JYM982928:JYN982939 KII982928:KIJ982939 KSE982928:KSF982939 LCA982928:LCB982939 LLW982928:LLX982939 LVS982928:LVT982939 MFO982928:MFP982939 MPK982928:MPL982939 MZG982928:MZH982939 NJC982928:NJD982939 NSY982928:NSZ982939 OCU982928:OCV982939 OMQ982928:OMR982939 OWM982928:OWN982939 PGI982928:PGJ982939 PQE982928:PQF982939 QAA982928:QAB982939 QJW982928:QJX982939 QTS982928:QTT982939 RDO982928:RDP982939 RNK982928:RNL982939 RXG982928:RXH982939 SHC982928:SHD982939 SQY982928:SQZ982939 TAU982928:TAV982939 TKQ982928:TKR982939 TUM982928:TUN982939 UEI982928:UEJ982939 UOE982928:UOF982939 UYA982928:UYB982939 VHW982928:VHX982939 VRS982928:VRT982939 WBO982928:WBP982939 WLK982928:WLL982939 WVG982928:WVH982939 H65438:I65439 IU65438:IV65439 SQ65438:SR65439 ACM65438:ACN65439 AMI65438:AMJ65439 AWE65438:AWF65439 BGA65438:BGB65439 BPW65438:BPX65439 BZS65438:BZT65439 CJO65438:CJP65439 CTK65438:CTL65439 DDG65438:DDH65439 DNC65438:DND65439 DWY65438:DWZ65439 EGU65438:EGV65439 EQQ65438:EQR65439 FAM65438:FAN65439 FKI65438:FKJ65439 FUE65438:FUF65439 GEA65438:GEB65439 GNW65438:GNX65439 GXS65438:GXT65439 HHO65438:HHP65439 HRK65438:HRL65439 IBG65438:IBH65439 ILC65438:ILD65439 IUY65438:IUZ65439 JEU65438:JEV65439 JOQ65438:JOR65439 JYM65438:JYN65439 KII65438:KIJ65439 KSE65438:KSF65439 LCA65438:LCB65439 LLW65438:LLX65439 LVS65438:LVT65439 MFO65438:MFP65439 MPK65438:MPL65439 MZG65438:MZH65439 NJC65438:NJD65439 NSY65438:NSZ65439 OCU65438:OCV65439 OMQ65438:OMR65439 OWM65438:OWN65439 PGI65438:PGJ65439 PQE65438:PQF65439 QAA65438:QAB65439 QJW65438:QJX65439 QTS65438:QTT65439 RDO65438:RDP65439 RNK65438:RNL65439 RXG65438:RXH65439 SHC65438:SHD65439 SQY65438:SQZ65439 TAU65438:TAV65439 TKQ65438:TKR65439 TUM65438:TUN65439 UEI65438:UEJ65439 UOE65438:UOF65439 UYA65438:UYB65439 VHW65438:VHX65439 VRS65438:VRT65439 WBO65438:WBP65439 WLK65438:WLL65439 WVG65438:WVH65439 H130974:I130975 IU130974:IV130975 SQ130974:SR130975 ACM130974:ACN130975 AMI130974:AMJ130975 AWE130974:AWF130975 BGA130974:BGB130975 BPW130974:BPX130975 BZS130974:BZT130975 CJO130974:CJP130975 CTK130974:CTL130975 DDG130974:DDH130975 DNC130974:DND130975 DWY130974:DWZ130975 EGU130974:EGV130975 EQQ130974:EQR130975 FAM130974:FAN130975 FKI130974:FKJ130975 FUE130974:FUF130975 GEA130974:GEB130975 GNW130974:GNX130975 GXS130974:GXT130975 HHO130974:HHP130975 HRK130974:HRL130975 IBG130974:IBH130975 ILC130974:ILD130975 IUY130974:IUZ130975 JEU130974:JEV130975 JOQ130974:JOR130975 JYM130974:JYN130975 KII130974:KIJ130975 KSE130974:KSF130975 LCA130974:LCB130975 LLW130974:LLX130975 LVS130974:LVT130975 MFO130974:MFP130975 MPK130974:MPL130975 MZG130974:MZH130975 NJC130974:NJD130975 NSY130974:NSZ130975 OCU130974:OCV130975 OMQ130974:OMR130975 OWM130974:OWN130975 PGI130974:PGJ130975 PQE130974:PQF130975 QAA130974:QAB130975 QJW130974:QJX130975 QTS130974:QTT130975 RDO130974:RDP130975 RNK130974:RNL130975 RXG130974:RXH130975 SHC130974:SHD130975 SQY130974:SQZ130975 TAU130974:TAV130975 TKQ130974:TKR130975 TUM130974:TUN130975 UEI130974:UEJ130975 UOE130974:UOF130975 UYA130974:UYB130975 VHW130974:VHX130975 VRS130974:VRT130975 WBO130974:WBP130975 WLK130974:WLL130975 WVG130974:WVH130975 H196510:I196511 IU196510:IV196511 SQ196510:SR196511 ACM196510:ACN196511 AMI196510:AMJ196511 AWE196510:AWF196511 BGA196510:BGB196511 BPW196510:BPX196511 BZS196510:BZT196511 CJO196510:CJP196511 CTK196510:CTL196511 DDG196510:DDH196511 DNC196510:DND196511 DWY196510:DWZ196511 EGU196510:EGV196511 EQQ196510:EQR196511 FAM196510:FAN196511 FKI196510:FKJ196511 FUE196510:FUF196511 GEA196510:GEB196511 GNW196510:GNX196511 GXS196510:GXT196511 HHO196510:HHP196511 HRK196510:HRL196511 IBG196510:IBH196511 ILC196510:ILD196511 IUY196510:IUZ196511 JEU196510:JEV196511 JOQ196510:JOR196511 JYM196510:JYN196511 KII196510:KIJ196511 KSE196510:KSF196511 LCA196510:LCB196511 LLW196510:LLX196511 LVS196510:LVT196511 MFO196510:MFP196511 MPK196510:MPL196511 MZG196510:MZH196511 NJC196510:NJD196511 NSY196510:NSZ196511 OCU196510:OCV196511 OMQ196510:OMR196511 OWM196510:OWN196511 PGI196510:PGJ196511 PQE196510:PQF196511 QAA196510:QAB196511 QJW196510:QJX196511 QTS196510:QTT196511 RDO196510:RDP196511 RNK196510:RNL196511 RXG196510:RXH196511 SHC196510:SHD196511 SQY196510:SQZ196511 TAU196510:TAV196511 TKQ196510:TKR196511 TUM196510:TUN196511 UEI196510:UEJ196511 UOE196510:UOF196511 UYA196510:UYB196511 VHW196510:VHX196511 VRS196510:VRT196511 WBO196510:WBP196511 WLK196510:WLL196511 WVG196510:WVH196511 H262046:I262047 IU262046:IV262047 SQ262046:SR262047 ACM262046:ACN262047 AMI262046:AMJ262047 AWE262046:AWF262047 BGA262046:BGB262047 BPW262046:BPX262047 BZS262046:BZT262047 CJO262046:CJP262047 CTK262046:CTL262047 DDG262046:DDH262047 DNC262046:DND262047 DWY262046:DWZ262047 EGU262046:EGV262047 EQQ262046:EQR262047 FAM262046:FAN262047 FKI262046:FKJ262047 FUE262046:FUF262047 GEA262046:GEB262047 GNW262046:GNX262047 GXS262046:GXT262047 HHO262046:HHP262047 HRK262046:HRL262047 IBG262046:IBH262047 ILC262046:ILD262047 IUY262046:IUZ262047 JEU262046:JEV262047 JOQ262046:JOR262047 JYM262046:JYN262047 KII262046:KIJ262047 KSE262046:KSF262047 LCA262046:LCB262047 LLW262046:LLX262047 LVS262046:LVT262047 MFO262046:MFP262047 MPK262046:MPL262047 MZG262046:MZH262047 NJC262046:NJD262047 NSY262046:NSZ262047 OCU262046:OCV262047 OMQ262046:OMR262047 OWM262046:OWN262047 PGI262046:PGJ262047 PQE262046:PQF262047 QAA262046:QAB262047 QJW262046:QJX262047 QTS262046:QTT262047 RDO262046:RDP262047 RNK262046:RNL262047 RXG262046:RXH262047 SHC262046:SHD262047 SQY262046:SQZ262047 TAU262046:TAV262047 TKQ262046:TKR262047 TUM262046:TUN262047 UEI262046:UEJ262047 UOE262046:UOF262047 UYA262046:UYB262047 VHW262046:VHX262047 VRS262046:VRT262047 WBO262046:WBP262047 WLK262046:WLL262047 WVG262046:WVH262047 H327582:I327583 IU327582:IV327583 SQ327582:SR327583 ACM327582:ACN327583 AMI327582:AMJ327583 AWE327582:AWF327583 BGA327582:BGB327583 BPW327582:BPX327583 BZS327582:BZT327583 CJO327582:CJP327583 CTK327582:CTL327583 DDG327582:DDH327583 DNC327582:DND327583 DWY327582:DWZ327583 EGU327582:EGV327583 EQQ327582:EQR327583 FAM327582:FAN327583 FKI327582:FKJ327583 FUE327582:FUF327583 GEA327582:GEB327583 GNW327582:GNX327583 GXS327582:GXT327583 HHO327582:HHP327583 HRK327582:HRL327583 IBG327582:IBH327583 ILC327582:ILD327583 IUY327582:IUZ327583 JEU327582:JEV327583 JOQ327582:JOR327583 JYM327582:JYN327583 KII327582:KIJ327583 KSE327582:KSF327583 LCA327582:LCB327583 LLW327582:LLX327583 LVS327582:LVT327583 MFO327582:MFP327583 MPK327582:MPL327583 MZG327582:MZH327583 NJC327582:NJD327583 NSY327582:NSZ327583 OCU327582:OCV327583 OMQ327582:OMR327583 OWM327582:OWN327583 PGI327582:PGJ327583 PQE327582:PQF327583 QAA327582:QAB327583 QJW327582:QJX327583 QTS327582:QTT327583 RDO327582:RDP327583 RNK327582:RNL327583 RXG327582:RXH327583 SHC327582:SHD327583 SQY327582:SQZ327583 TAU327582:TAV327583 TKQ327582:TKR327583 TUM327582:TUN327583 UEI327582:UEJ327583 UOE327582:UOF327583 UYA327582:UYB327583 VHW327582:VHX327583 VRS327582:VRT327583 WBO327582:WBP327583 WLK327582:WLL327583 WVG327582:WVH327583 H393118:I393119 IU393118:IV393119 SQ393118:SR393119 ACM393118:ACN393119 AMI393118:AMJ393119 AWE393118:AWF393119 BGA393118:BGB393119 BPW393118:BPX393119 BZS393118:BZT393119 CJO393118:CJP393119 CTK393118:CTL393119 DDG393118:DDH393119 DNC393118:DND393119 DWY393118:DWZ393119 EGU393118:EGV393119 EQQ393118:EQR393119 FAM393118:FAN393119 FKI393118:FKJ393119 FUE393118:FUF393119 GEA393118:GEB393119 GNW393118:GNX393119 GXS393118:GXT393119 HHO393118:HHP393119 HRK393118:HRL393119 IBG393118:IBH393119 ILC393118:ILD393119 IUY393118:IUZ393119 JEU393118:JEV393119 JOQ393118:JOR393119 JYM393118:JYN393119 KII393118:KIJ393119 KSE393118:KSF393119 LCA393118:LCB393119 LLW393118:LLX393119 LVS393118:LVT393119 MFO393118:MFP393119 MPK393118:MPL393119 MZG393118:MZH393119 NJC393118:NJD393119 NSY393118:NSZ393119 OCU393118:OCV393119 OMQ393118:OMR393119 OWM393118:OWN393119 PGI393118:PGJ393119 PQE393118:PQF393119 QAA393118:QAB393119 QJW393118:QJX393119 QTS393118:QTT393119 RDO393118:RDP393119 RNK393118:RNL393119 RXG393118:RXH393119 SHC393118:SHD393119 SQY393118:SQZ393119 TAU393118:TAV393119 TKQ393118:TKR393119 TUM393118:TUN393119 UEI393118:UEJ393119 UOE393118:UOF393119 UYA393118:UYB393119 VHW393118:VHX393119 VRS393118:VRT393119 WBO393118:WBP393119 WLK393118:WLL393119 WVG393118:WVH393119 H458654:I458655 IU458654:IV458655 SQ458654:SR458655 ACM458654:ACN458655 AMI458654:AMJ458655 AWE458654:AWF458655 BGA458654:BGB458655 BPW458654:BPX458655 BZS458654:BZT458655 CJO458654:CJP458655 CTK458654:CTL458655 DDG458654:DDH458655 DNC458654:DND458655 DWY458654:DWZ458655 EGU458654:EGV458655 EQQ458654:EQR458655 FAM458654:FAN458655 FKI458654:FKJ458655 FUE458654:FUF458655 GEA458654:GEB458655 GNW458654:GNX458655 GXS458654:GXT458655 HHO458654:HHP458655 HRK458654:HRL458655 IBG458654:IBH458655 ILC458654:ILD458655 IUY458654:IUZ458655 JEU458654:JEV458655 JOQ458654:JOR458655 JYM458654:JYN458655 KII458654:KIJ458655 KSE458654:KSF458655 LCA458654:LCB458655 LLW458654:LLX458655 LVS458654:LVT458655 MFO458654:MFP458655 MPK458654:MPL458655 MZG458654:MZH458655 NJC458654:NJD458655 NSY458654:NSZ458655 OCU458654:OCV458655 OMQ458654:OMR458655 OWM458654:OWN458655 PGI458654:PGJ458655 PQE458654:PQF458655 QAA458654:QAB458655 QJW458654:QJX458655 QTS458654:QTT458655 RDO458654:RDP458655 RNK458654:RNL458655 RXG458654:RXH458655 SHC458654:SHD458655 SQY458654:SQZ458655 TAU458654:TAV458655 TKQ458654:TKR458655 TUM458654:TUN458655 UEI458654:UEJ458655 UOE458654:UOF458655 UYA458654:UYB458655 VHW458654:VHX458655 VRS458654:VRT458655 WBO458654:WBP458655 WLK458654:WLL458655 WVG458654:WVH458655 H524190:I524191 IU524190:IV524191 SQ524190:SR524191 ACM524190:ACN524191 AMI524190:AMJ524191 AWE524190:AWF524191 BGA524190:BGB524191 BPW524190:BPX524191 BZS524190:BZT524191 CJO524190:CJP524191 CTK524190:CTL524191 DDG524190:DDH524191 DNC524190:DND524191 DWY524190:DWZ524191 EGU524190:EGV524191 EQQ524190:EQR524191 FAM524190:FAN524191 FKI524190:FKJ524191 FUE524190:FUF524191 GEA524190:GEB524191 GNW524190:GNX524191 GXS524190:GXT524191 HHO524190:HHP524191 HRK524190:HRL524191 IBG524190:IBH524191 ILC524190:ILD524191 IUY524190:IUZ524191 JEU524190:JEV524191 JOQ524190:JOR524191 JYM524190:JYN524191 KII524190:KIJ524191 KSE524190:KSF524191 LCA524190:LCB524191 LLW524190:LLX524191 LVS524190:LVT524191 MFO524190:MFP524191 MPK524190:MPL524191 MZG524190:MZH524191 NJC524190:NJD524191 NSY524190:NSZ524191 OCU524190:OCV524191 OMQ524190:OMR524191 OWM524190:OWN524191 PGI524190:PGJ524191 PQE524190:PQF524191 QAA524190:QAB524191 QJW524190:QJX524191 QTS524190:QTT524191 RDO524190:RDP524191 RNK524190:RNL524191 RXG524190:RXH524191 SHC524190:SHD524191 SQY524190:SQZ524191 TAU524190:TAV524191 TKQ524190:TKR524191 TUM524190:TUN524191 UEI524190:UEJ524191 UOE524190:UOF524191 UYA524190:UYB524191 VHW524190:VHX524191 VRS524190:VRT524191 WBO524190:WBP524191 WLK524190:WLL524191 WVG524190:WVH524191 H589726:I589727 IU589726:IV589727 SQ589726:SR589727 ACM589726:ACN589727 AMI589726:AMJ589727 AWE589726:AWF589727 BGA589726:BGB589727 BPW589726:BPX589727 BZS589726:BZT589727 CJO589726:CJP589727 CTK589726:CTL589727 DDG589726:DDH589727 DNC589726:DND589727 DWY589726:DWZ589727 EGU589726:EGV589727 EQQ589726:EQR589727 FAM589726:FAN589727 FKI589726:FKJ589727 FUE589726:FUF589727 GEA589726:GEB589727 GNW589726:GNX589727 GXS589726:GXT589727 HHO589726:HHP589727 HRK589726:HRL589727 IBG589726:IBH589727 ILC589726:ILD589727 IUY589726:IUZ589727 JEU589726:JEV589727 JOQ589726:JOR589727 JYM589726:JYN589727 KII589726:KIJ589727 KSE589726:KSF589727 LCA589726:LCB589727 LLW589726:LLX589727 LVS589726:LVT589727 MFO589726:MFP589727 MPK589726:MPL589727 MZG589726:MZH589727 NJC589726:NJD589727 NSY589726:NSZ589727 OCU589726:OCV589727 OMQ589726:OMR589727 OWM589726:OWN589727 PGI589726:PGJ589727 PQE589726:PQF589727 QAA589726:QAB589727 QJW589726:QJX589727 QTS589726:QTT589727 RDO589726:RDP589727 RNK589726:RNL589727 RXG589726:RXH589727 SHC589726:SHD589727 SQY589726:SQZ589727 TAU589726:TAV589727 TKQ589726:TKR589727 TUM589726:TUN589727 UEI589726:UEJ589727 UOE589726:UOF589727 UYA589726:UYB589727 VHW589726:VHX589727 VRS589726:VRT589727 WBO589726:WBP589727 WLK589726:WLL589727 WVG589726:WVH589727 H655262:I655263 IU655262:IV655263 SQ655262:SR655263 ACM655262:ACN655263 AMI655262:AMJ655263 AWE655262:AWF655263 BGA655262:BGB655263 BPW655262:BPX655263 BZS655262:BZT655263 CJO655262:CJP655263 CTK655262:CTL655263 DDG655262:DDH655263 DNC655262:DND655263 DWY655262:DWZ655263 EGU655262:EGV655263 EQQ655262:EQR655263 FAM655262:FAN655263 FKI655262:FKJ655263 FUE655262:FUF655263 GEA655262:GEB655263 GNW655262:GNX655263 GXS655262:GXT655263 HHO655262:HHP655263 HRK655262:HRL655263 IBG655262:IBH655263 ILC655262:ILD655263 IUY655262:IUZ655263 JEU655262:JEV655263 JOQ655262:JOR655263 JYM655262:JYN655263 KII655262:KIJ655263 KSE655262:KSF655263 LCA655262:LCB655263 LLW655262:LLX655263 LVS655262:LVT655263 MFO655262:MFP655263 MPK655262:MPL655263 MZG655262:MZH655263 NJC655262:NJD655263 NSY655262:NSZ655263 OCU655262:OCV655263 OMQ655262:OMR655263 OWM655262:OWN655263 PGI655262:PGJ655263 PQE655262:PQF655263 QAA655262:QAB655263 QJW655262:QJX655263 QTS655262:QTT655263 RDO655262:RDP655263 RNK655262:RNL655263 RXG655262:RXH655263 SHC655262:SHD655263 SQY655262:SQZ655263 TAU655262:TAV655263 TKQ655262:TKR655263 TUM655262:TUN655263 UEI655262:UEJ655263 UOE655262:UOF655263 UYA655262:UYB655263 VHW655262:VHX655263 VRS655262:VRT655263 WBO655262:WBP655263 WLK655262:WLL655263 WVG655262:WVH655263 H720798:I720799 IU720798:IV720799 SQ720798:SR720799 ACM720798:ACN720799 AMI720798:AMJ720799 AWE720798:AWF720799 BGA720798:BGB720799 BPW720798:BPX720799 BZS720798:BZT720799 CJO720798:CJP720799 CTK720798:CTL720799 DDG720798:DDH720799 DNC720798:DND720799 DWY720798:DWZ720799 EGU720798:EGV720799 EQQ720798:EQR720799 FAM720798:FAN720799 FKI720798:FKJ720799 FUE720798:FUF720799 GEA720798:GEB720799 GNW720798:GNX720799 GXS720798:GXT720799 HHO720798:HHP720799 HRK720798:HRL720799 IBG720798:IBH720799 ILC720798:ILD720799 IUY720798:IUZ720799 JEU720798:JEV720799 JOQ720798:JOR720799 JYM720798:JYN720799 KII720798:KIJ720799 KSE720798:KSF720799 LCA720798:LCB720799 LLW720798:LLX720799 LVS720798:LVT720799 MFO720798:MFP720799 MPK720798:MPL720799 MZG720798:MZH720799 NJC720798:NJD720799 NSY720798:NSZ720799 OCU720798:OCV720799 OMQ720798:OMR720799 OWM720798:OWN720799 PGI720798:PGJ720799 PQE720798:PQF720799 QAA720798:QAB720799 QJW720798:QJX720799 QTS720798:QTT720799 RDO720798:RDP720799 RNK720798:RNL720799 RXG720798:RXH720799 SHC720798:SHD720799 SQY720798:SQZ720799 TAU720798:TAV720799 TKQ720798:TKR720799 TUM720798:TUN720799 UEI720798:UEJ720799 UOE720798:UOF720799 UYA720798:UYB720799 VHW720798:VHX720799 VRS720798:VRT720799 WBO720798:WBP720799 WLK720798:WLL720799 WVG720798:WVH720799 H786334:I786335 IU786334:IV786335 SQ786334:SR786335 ACM786334:ACN786335 AMI786334:AMJ786335 AWE786334:AWF786335 BGA786334:BGB786335 BPW786334:BPX786335 BZS786334:BZT786335 CJO786334:CJP786335 CTK786334:CTL786335 DDG786334:DDH786335 DNC786334:DND786335 DWY786334:DWZ786335 EGU786334:EGV786335 EQQ786334:EQR786335 FAM786334:FAN786335 FKI786334:FKJ786335 FUE786334:FUF786335 GEA786334:GEB786335 GNW786334:GNX786335 GXS786334:GXT786335 HHO786334:HHP786335 HRK786334:HRL786335 IBG786334:IBH786335 ILC786334:ILD786335 IUY786334:IUZ786335 JEU786334:JEV786335 JOQ786334:JOR786335 JYM786334:JYN786335 KII786334:KIJ786335 KSE786334:KSF786335 LCA786334:LCB786335 LLW786334:LLX786335 LVS786334:LVT786335 MFO786334:MFP786335 MPK786334:MPL786335 MZG786334:MZH786335 NJC786334:NJD786335 NSY786334:NSZ786335 OCU786334:OCV786335 OMQ786334:OMR786335 OWM786334:OWN786335 PGI786334:PGJ786335 PQE786334:PQF786335 QAA786334:QAB786335 QJW786334:QJX786335 QTS786334:QTT786335 RDO786334:RDP786335 RNK786334:RNL786335 RXG786334:RXH786335 SHC786334:SHD786335 SQY786334:SQZ786335 TAU786334:TAV786335 TKQ786334:TKR786335 TUM786334:TUN786335 UEI786334:UEJ786335 UOE786334:UOF786335 UYA786334:UYB786335 VHW786334:VHX786335 VRS786334:VRT786335 WBO786334:WBP786335 WLK786334:WLL786335 WVG786334:WVH786335 H851870:I851871 IU851870:IV851871 SQ851870:SR851871 ACM851870:ACN851871 AMI851870:AMJ851871 AWE851870:AWF851871 BGA851870:BGB851871 BPW851870:BPX851871 BZS851870:BZT851871 CJO851870:CJP851871 CTK851870:CTL851871 DDG851870:DDH851871 DNC851870:DND851871 DWY851870:DWZ851871 EGU851870:EGV851871 EQQ851870:EQR851871 FAM851870:FAN851871 FKI851870:FKJ851871 FUE851870:FUF851871 GEA851870:GEB851871 GNW851870:GNX851871 GXS851870:GXT851871 HHO851870:HHP851871 HRK851870:HRL851871 IBG851870:IBH851871 ILC851870:ILD851871 IUY851870:IUZ851871 JEU851870:JEV851871 JOQ851870:JOR851871 JYM851870:JYN851871 KII851870:KIJ851871 KSE851870:KSF851871 LCA851870:LCB851871 LLW851870:LLX851871 LVS851870:LVT851871 MFO851870:MFP851871 MPK851870:MPL851871 MZG851870:MZH851871 NJC851870:NJD851871 NSY851870:NSZ851871 OCU851870:OCV851871 OMQ851870:OMR851871 OWM851870:OWN851871 PGI851870:PGJ851871 PQE851870:PQF851871 QAA851870:QAB851871 QJW851870:QJX851871 QTS851870:QTT851871 RDO851870:RDP851871 RNK851870:RNL851871 RXG851870:RXH851871 SHC851870:SHD851871 SQY851870:SQZ851871 TAU851870:TAV851871 TKQ851870:TKR851871 TUM851870:TUN851871 UEI851870:UEJ851871 UOE851870:UOF851871 UYA851870:UYB851871 VHW851870:VHX851871 VRS851870:VRT851871 WBO851870:WBP851871 WLK851870:WLL851871 WVG851870:WVH851871 H917406:I917407 IU917406:IV917407 SQ917406:SR917407 ACM917406:ACN917407 AMI917406:AMJ917407 AWE917406:AWF917407 BGA917406:BGB917407 BPW917406:BPX917407 BZS917406:BZT917407 CJO917406:CJP917407 CTK917406:CTL917407 DDG917406:DDH917407 DNC917406:DND917407 DWY917406:DWZ917407 EGU917406:EGV917407 EQQ917406:EQR917407 FAM917406:FAN917407 FKI917406:FKJ917407 FUE917406:FUF917407 GEA917406:GEB917407 GNW917406:GNX917407 GXS917406:GXT917407 HHO917406:HHP917407 HRK917406:HRL917407 IBG917406:IBH917407 ILC917406:ILD917407 IUY917406:IUZ917407 JEU917406:JEV917407 JOQ917406:JOR917407 JYM917406:JYN917407 KII917406:KIJ917407 KSE917406:KSF917407 LCA917406:LCB917407 LLW917406:LLX917407 LVS917406:LVT917407 MFO917406:MFP917407 MPK917406:MPL917407 MZG917406:MZH917407 NJC917406:NJD917407 NSY917406:NSZ917407 OCU917406:OCV917407 OMQ917406:OMR917407 OWM917406:OWN917407 PGI917406:PGJ917407 PQE917406:PQF917407 QAA917406:QAB917407 QJW917406:QJX917407 QTS917406:QTT917407 RDO917406:RDP917407 RNK917406:RNL917407 RXG917406:RXH917407 SHC917406:SHD917407 SQY917406:SQZ917407 TAU917406:TAV917407 TKQ917406:TKR917407 TUM917406:TUN917407 UEI917406:UEJ917407 UOE917406:UOF917407 UYA917406:UYB917407 VHW917406:VHX917407 VRS917406:VRT917407 WBO917406:WBP917407 WLK917406:WLL917407 WVG917406:WVH917407 H982942:I982943 IU982942:IV982943 SQ982942:SR982943 ACM982942:ACN982943 AMI982942:AMJ982943 AWE982942:AWF982943 BGA982942:BGB982943 BPW982942:BPX982943 BZS982942:BZT982943 CJO982942:CJP982943 CTK982942:CTL982943 DDG982942:DDH982943 DNC982942:DND982943 DWY982942:DWZ982943 EGU982942:EGV982943 EQQ982942:EQR982943 FAM982942:FAN982943 FKI982942:FKJ982943 FUE982942:FUF982943 GEA982942:GEB982943 GNW982942:GNX982943 GXS982942:GXT982943 HHO982942:HHP982943 HRK982942:HRL982943 IBG982942:IBH982943 ILC982942:ILD982943 IUY982942:IUZ982943 JEU982942:JEV982943 JOQ982942:JOR982943 JYM982942:JYN982943 KII982942:KIJ982943 KSE982942:KSF982943 LCA982942:LCB982943 LLW982942:LLX982943 LVS982942:LVT982943 MFO982942:MFP982943 MPK982942:MPL982943 MZG982942:MZH982943 NJC982942:NJD982943 NSY982942:NSZ982943 OCU982942:OCV982943 OMQ982942:OMR982943 OWM982942:OWN982943 PGI982942:PGJ982943 PQE982942:PQF982943 QAA982942:QAB982943 QJW982942:QJX982943 QTS982942:QTT982943 RDO982942:RDP982943 RNK982942:RNL982943 RXG982942:RXH982943 SHC982942:SHD982943 SQY982942:SQZ982943 TAU982942:TAV982943 TKQ982942:TKR982943 TUM982942:TUN982943 UEI982942:UEJ982943 UOE982942:UOF982943 UYA982942:UYB982943 VHW982942:VHX982943 VRS982942:VRT982943 WBO982942:WBP982943 WLK982942:WLL982943 WVG982942:WVH982943 H65421:I65422 IU65421:IV65422 SQ65421:SR65422 ACM65421:ACN65422 AMI65421:AMJ65422 AWE65421:AWF65422 BGA65421:BGB65422 BPW65421:BPX65422 BZS65421:BZT65422 CJO65421:CJP65422 CTK65421:CTL65422 DDG65421:DDH65422 DNC65421:DND65422 DWY65421:DWZ65422 EGU65421:EGV65422 EQQ65421:EQR65422 FAM65421:FAN65422 FKI65421:FKJ65422 FUE65421:FUF65422 GEA65421:GEB65422 GNW65421:GNX65422 GXS65421:GXT65422 HHO65421:HHP65422 HRK65421:HRL65422 IBG65421:IBH65422 ILC65421:ILD65422 IUY65421:IUZ65422 JEU65421:JEV65422 JOQ65421:JOR65422 JYM65421:JYN65422 KII65421:KIJ65422 KSE65421:KSF65422 LCA65421:LCB65422 LLW65421:LLX65422 LVS65421:LVT65422 MFO65421:MFP65422 MPK65421:MPL65422 MZG65421:MZH65422 NJC65421:NJD65422 NSY65421:NSZ65422 OCU65421:OCV65422 OMQ65421:OMR65422 OWM65421:OWN65422 PGI65421:PGJ65422 PQE65421:PQF65422 QAA65421:QAB65422 QJW65421:QJX65422 QTS65421:QTT65422 RDO65421:RDP65422 RNK65421:RNL65422 RXG65421:RXH65422 SHC65421:SHD65422 SQY65421:SQZ65422 TAU65421:TAV65422 TKQ65421:TKR65422 TUM65421:TUN65422 UEI65421:UEJ65422 UOE65421:UOF65422 UYA65421:UYB65422 VHW65421:VHX65422 VRS65421:VRT65422 WBO65421:WBP65422 WLK65421:WLL65422 WVG65421:WVH65422 H130957:I130958 IU130957:IV130958 SQ130957:SR130958 ACM130957:ACN130958 AMI130957:AMJ130958 AWE130957:AWF130958 BGA130957:BGB130958 BPW130957:BPX130958 BZS130957:BZT130958 CJO130957:CJP130958 CTK130957:CTL130958 DDG130957:DDH130958 DNC130957:DND130958 DWY130957:DWZ130958 EGU130957:EGV130958 EQQ130957:EQR130958 FAM130957:FAN130958 FKI130957:FKJ130958 FUE130957:FUF130958 GEA130957:GEB130958 GNW130957:GNX130958 GXS130957:GXT130958 HHO130957:HHP130958 HRK130957:HRL130958 IBG130957:IBH130958 ILC130957:ILD130958 IUY130957:IUZ130958 JEU130957:JEV130958 JOQ130957:JOR130958 JYM130957:JYN130958 KII130957:KIJ130958 KSE130957:KSF130958 LCA130957:LCB130958 LLW130957:LLX130958 LVS130957:LVT130958 MFO130957:MFP130958 MPK130957:MPL130958 MZG130957:MZH130958 NJC130957:NJD130958 NSY130957:NSZ130958 OCU130957:OCV130958 OMQ130957:OMR130958 OWM130957:OWN130958 PGI130957:PGJ130958 PQE130957:PQF130958 QAA130957:QAB130958 QJW130957:QJX130958 QTS130957:QTT130958 RDO130957:RDP130958 RNK130957:RNL130958 RXG130957:RXH130958 SHC130957:SHD130958 SQY130957:SQZ130958 TAU130957:TAV130958 TKQ130957:TKR130958 TUM130957:TUN130958 UEI130957:UEJ130958 UOE130957:UOF130958 UYA130957:UYB130958 VHW130957:VHX130958 VRS130957:VRT130958 WBO130957:WBP130958 WLK130957:WLL130958 WVG130957:WVH130958 H196493:I196494 IU196493:IV196494 SQ196493:SR196494 ACM196493:ACN196494 AMI196493:AMJ196494 AWE196493:AWF196494 BGA196493:BGB196494 BPW196493:BPX196494 BZS196493:BZT196494 CJO196493:CJP196494 CTK196493:CTL196494 DDG196493:DDH196494 DNC196493:DND196494 DWY196493:DWZ196494 EGU196493:EGV196494 EQQ196493:EQR196494 FAM196493:FAN196494 FKI196493:FKJ196494 FUE196493:FUF196494 GEA196493:GEB196494 GNW196493:GNX196494 GXS196493:GXT196494 HHO196493:HHP196494 HRK196493:HRL196494 IBG196493:IBH196494 ILC196493:ILD196494 IUY196493:IUZ196494 JEU196493:JEV196494 JOQ196493:JOR196494 JYM196493:JYN196494 KII196493:KIJ196494 KSE196493:KSF196494 LCA196493:LCB196494 LLW196493:LLX196494 LVS196493:LVT196494 MFO196493:MFP196494 MPK196493:MPL196494 MZG196493:MZH196494 NJC196493:NJD196494 NSY196493:NSZ196494 OCU196493:OCV196494 OMQ196493:OMR196494 OWM196493:OWN196494 PGI196493:PGJ196494 PQE196493:PQF196494 QAA196493:QAB196494 QJW196493:QJX196494 QTS196493:QTT196494 RDO196493:RDP196494 RNK196493:RNL196494 RXG196493:RXH196494 SHC196493:SHD196494 SQY196493:SQZ196494 TAU196493:TAV196494 TKQ196493:TKR196494 TUM196493:TUN196494 UEI196493:UEJ196494 UOE196493:UOF196494 UYA196493:UYB196494 VHW196493:VHX196494 VRS196493:VRT196494 WBO196493:WBP196494 WLK196493:WLL196494 WVG196493:WVH196494 H262029:I262030 IU262029:IV262030 SQ262029:SR262030 ACM262029:ACN262030 AMI262029:AMJ262030 AWE262029:AWF262030 BGA262029:BGB262030 BPW262029:BPX262030 BZS262029:BZT262030 CJO262029:CJP262030 CTK262029:CTL262030 DDG262029:DDH262030 DNC262029:DND262030 DWY262029:DWZ262030 EGU262029:EGV262030 EQQ262029:EQR262030 FAM262029:FAN262030 FKI262029:FKJ262030 FUE262029:FUF262030 GEA262029:GEB262030 GNW262029:GNX262030 GXS262029:GXT262030 HHO262029:HHP262030 HRK262029:HRL262030 IBG262029:IBH262030 ILC262029:ILD262030 IUY262029:IUZ262030 JEU262029:JEV262030 JOQ262029:JOR262030 JYM262029:JYN262030 KII262029:KIJ262030 KSE262029:KSF262030 LCA262029:LCB262030 LLW262029:LLX262030 LVS262029:LVT262030 MFO262029:MFP262030 MPK262029:MPL262030 MZG262029:MZH262030 NJC262029:NJD262030 NSY262029:NSZ262030 OCU262029:OCV262030 OMQ262029:OMR262030 OWM262029:OWN262030 PGI262029:PGJ262030 PQE262029:PQF262030 QAA262029:QAB262030 QJW262029:QJX262030 QTS262029:QTT262030 RDO262029:RDP262030 RNK262029:RNL262030 RXG262029:RXH262030 SHC262029:SHD262030 SQY262029:SQZ262030 TAU262029:TAV262030 TKQ262029:TKR262030 TUM262029:TUN262030 UEI262029:UEJ262030 UOE262029:UOF262030 UYA262029:UYB262030 VHW262029:VHX262030 VRS262029:VRT262030 WBO262029:WBP262030 WLK262029:WLL262030 WVG262029:WVH262030 H327565:I327566 IU327565:IV327566 SQ327565:SR327566 ACM327565:ACN327566 AMI327565:AMJ327566 AWE327565:AWF327566 BGA327565:BGB327566 BPW327565:BPX327566 BZS327565:BZT327566 CJO327565:CJP327566 CTK327565:CTL327566 DDG327565:DDH327566 DNC327565:DND327566 DWY327565:DWZ327566 EGU327565:EGV327566 EQQ327565:EQR327566 FAM327565:FAN327566 FKI327565:FKJ327566 FUE327565:FUF327566 GEA327565:GEB327566 GNW327565:GNX327566 GXS327565:GXT327566 HHO327565:HHP327566 HRK327565:HRL327566 IBG327565:IBH327566 ILC327565:ILD327566 IUY327565:IUZ327566 JEU327565:JEV327566 JOQ327565:JOR327566 JYM327565:JYN327566 KII327565:KIJ327566 KSE327565:KSF327566 LCA327565:LCB327566 LLW327565:LLX327566 LVS327565:LVT327566 MFO327565:MFP327566 MPK327565:MPL327566 MZG327565:MZH327566 NJC327565:NJD327566 NSY327565:NSZ327566 OCU327565:OCV327566 OMQ327565:OMR327566 OWM327565:OWN327566 PGI327565:PGJ327566 PQE327565:PQF327566 QAA327565:QAB327566 QJW327565:QJX327566 QTS327565:QTT327566 RDO327565:RDP327566 RNK327565:RNL327566 RXG327565:RXH327566 SHC327565:SHD327566 SQY327565:SQZ327566 TAU327565:TAV327566 TKQ327565:TKR327566 TUM327565:TUN327566 UEI327565:UEJ327566 UOE327565:UOF327566 UYA327565:UYB327566 VHW327565:VHX327566 VRS327565:VRT327566 WBO327565:WBP327566 WLK327565:WLL327566 WVG327565:WVH327566 H393101:I393102 IU393101:IV393102 SQ393101:SR393102 ACM393101:ACN393102 AMI393101:AMJ393102 AWE393101:AWF393102 BGA393101:BGB393102 BPW393101:BPX393102 BZS393101:BZT393102 CJO393101:CJP393102 CTK393101:CTL393102 DDG393101:DDH393102 DNC393101:DND393102 DWY393101:DWZ393102 EGU393101:EGV393102 EQQ393101:EQR393102 FAM393101:FAN393102 FKI393101:FKJ393102 FUE393101:FUF393102 GEA393101:GEB393102 GNW393101:GNX393102 GXS393101:GXT393102 HHO393101:HHP393102 HRK393101:HRL393102 IBG393101:IBH393102 ILC393101:ILD393102 IUY393101:IUZ393102 JEU393101:JEV393102 JOQ393101:JOR393102 JYM393101:JYN393102 KII393101:KIJ393102 KSE393101:KSF393102 LCA393101:LCB393102 LLW393101:LLX393102 LVS393101:LVT393102 MFO393101:MFP393102 MPK393101:MPL393102 MZG393101:MZH393102 NJC393101:NJD393102 NSY393101:NSZ393102 OCU393101:OCV393102 OMQ393101:OMR393102 OWM393101:OWN393102 PGI393101:PGJ393102 PQE393101:PQF393102 QAA393101:QAB393102 QJW393101:QJX393102 QTS393101:QTT393102 RDO393101:RDP393102 RNK393101:RNL393102 RXG393101:RXH393102 SHC393101:SHD393102 SQY393101:SQZ393102 TAU393101:TAV393102 TKQ393101:TKR393102 TUM393101:TUN393102 UEI393101:UEJ393102 UOE393101:UOF393102 UYA393101:UYB393102 VHW393101:VHX393102 VRS393101:VRT393102 WBO393101:WBP393102 WLK393101:WLL393102 WVG393101:WVH393102 H458637:I458638 IU458637:IV458638 SQ458637:SR458638 ACM458637:ACN458638 AMI458637:AMJ458638 AWE458637:AWF458638 BGA458637:BGB458638 BPW458637:BPX458638 BZS458637:BZT458638 CJO458637:CJP458638 CTK458637:CTL458638 DDG458637:DDH458638 DNC458637:DND458638 DWY458637:DWZ458638 EGU458637:EGV458638 EQQ458637:EQR458638 FAM458637:FAN458638 FKI458637:FKJ458638 FUE458637:FUF458638 GEA458637:GEB458638 GNW458637:GNX458638 GXS458637:GXT458638 HHO458637:HHP458638 HRK458637:HRL458638 IBG458637:IBH458638 ILC458637:ILD458638 IUY458637:IUZ458638 JEU458637:JEV458638 JOQ458637:JOR458638 JYM458637:JYN458638 KII458637:KIJ458638 KSE458637:KSF458638 LCA458637:LCB458638 LLW458637:LLX458638 LVS458637:LVT458638 MFO458637:MFP458638 MPK458637:MPL458638 MZG458637:MZH458638 NJC458637:NJD458638 NSY458637:NSZ458638 OCU458637:OCV458638 OMQ458637:OMR458638 OWM458637:OWN458638 PGI458637:PGJ458638 PQE458637:PQF458638 QAA458637:QAB458638 QJW458637:QJX458638 QTS458637:QTT458638 RDO458637:RDP458638 RNK458637:RNL458638 RXG458637:RXH458638 SHC458637:SHD458638 SQY458637:SQZ458638 TAU458637:TAV458638 TKQ458637:TKR458638 TUM458637:TUN458638 UEI458637:UEJ458638 UOE458637:UOF458638 UYA458637:UYB458638 VHW458637:VHX458638 VRS458637:VRT458638 WBO458637:WBP458638 WLK458637:WLL458638 WVG458637:WVH458638 H524173:I524174 IU524173:IV524174 SQ524173:SR524174 ACM524173:ACN524174 AMI524173:AMJ524174 AWE524173:AWF524174 BGA524173:BGB524174 BPW524173:BPX524174 BZS524173:BZT524174 CJO524173:CJP524174 CTK524173:CTL524174 DDG524173:DDH524174 DNC524173:DND524174 DWY524173:DWZ524174 EGU524173:EGV524174 EQQ524173:EQR524174 FAM524173:FAN524174 FKI524173:FKJ524174 FUE524173:FUF524174 GEA524173:GEB524174 GNW524173:GNX524174 GXS524173:GXT524174 HHO524173:HHP524174 HRK524173:HRL524174 IBG524173:IBH524174 ILC524173:ILD524174 IUY524173:IUZ524174 JEU524173:JEV524174 JOQ524173:JOR524174 JYM524173:JYN524174 KII524173:KIJ524174 KSE524173:KSF524174 LCA524173:LCB524174 LLW524173:LLX524174 LVS524173:LVT524174 MFO524173:MFP524174 MPK524173:MPL524174 MZG524173:MZH524174 NJC524173:NJD524174 NSY524173:NSZ524174 OCU524173:OCV524174 OMQ524173:OMR524174 OWM524173:OWN524174 PGI524173:PGJ524174 PQE524173:PQF524174 QAA524173:QAB524174 QJW524173:QJX524174 QTS524173:QTT524174 RDO524173:RDP524174 RNK524173:RNL524174 RXG524173:RXH524174 SHC524173:SHD524174 SQY524173:SQZ524174 TAU524173:TAV524174 TKQ524173:TKR524174 TUM524173:TUN524174 UEI524173:UEJ524174 UOE524173:UOF524174 UYA524173:UYB524174 VHW524173:VHX524174 VRS524173:VRT524174 WBO524173:WBP524174 WLK524173:WLL524174 WVG524173:WVH524174 H589709:I589710 IU589709:IV589710 SQ589709:SR589710 ACM589709:ACN589710 AMI589709:AMJ589710 AWE589709:AWF589710 BGA589709:BGB589710 BPW589709:BPX589710 BZS589709:BZT589710 CJO589709:CJP589710 CTK589709:CTL589710 DDG589709:DDH589710 DNC589709:DND589710 DWY589709:DWZ589710 EGU589709:EGV589710 EQQ589709:EQR589710 FAM589709:FAN589710 FKI589709:FKJ589710 FUE589709:FUF589710 GEA589709:GEB589710 GNW589709:GNX589710 GXS589709:GXT589710 HHO589709:HHP589710 HRK589709:HRL589710 IBG589709:IBH589710 ILC589709:ILD589710 IUY589709:IUZ589710 JEU589709:JEV589710 JOQ589709:JOR589710 JYM589709:JYN589710 KII589709:KIJ589710 KSE589709:KSF589710 LCA589709:LCB589710 LLW589709:LLX589710 LVS589709:LVT589710 MFO589709:MFP589710 MPK589709:MPL589710 MZG589709:MZH589710 NJC589709:NJD589710 NSY589709:NSZ589710 OCU589709:OCV589710 OMQ589709:OMR589710 OWM589709:OWN589710 PGI589709:PGJ589710 PQE589709:PQF589710 QAA589709:QAB589710 QJW589709:QJX589710 QTS589709:QTT589710 RDO589709:RDP589710 RNK589709:RNL589710 RXG589709:RXH589710 SHC589709:SHD589710 SQY589709:SQZ589710 TAU589709:TAV589710 TKQ589709:TKR589710 TUM589709:TUN589710 UEI589709:UEJ589710 UOE589709:UOF589710 UYA589709:UYB589710 VHW589709:VHX589710 VRS589709:VRT589710 WBO589709:WBP589710 WLK589709:WLL589710 WVG589709:WVH589710 H655245:I655246 IU655245:IV655246 SQ655245:SR655246 ACM655245:ACN655246 AMI655245:AMJ655246 AWE655245:AWF655246 BGA655245:BGB655246 BPW655245:BPX655246 BZS655245:BZT655246 CJO655245:CJP655246 CTK655245:CTL655246 DDG655245:DDH655246 DNC655245:DND655246 DWY655245:DWZ655246 EGU655245:EGV655246 EQQ655245:EQR655246 FAM655245:FAN655246 FKI655245:FKJ655246 FUE655245:FUF655246 GEA655245:GEB655246 GNW655245:GNX655246 GXS655245:GXT655246 HHO655245:HHP655246 HRK655245:HRL655246 IBG655245:IBH655246 ILC655245:ILD655246 IUY655245:IUZ655246 JEU655245:JEV655246 JOQ655245:JOR655246 JYM655245:JYN655246 KII655245:KIJ655246 KSE655245:KSF655246 LCA655245:LCB655246 LLW655245:LLX655246 LVS655245:LVT655246 MFO655245:MFP655246 MPK655245:MPL655246 MZG655245:MZH655246 NJC655245:NJD655246 NSY655245:NSZ655246 OCU655245:OCV655246 OMQ655245:OMR655246 OWM655245:OWN655246 PGI655245:PGJ655246 PQE655245:PQF655246 QAA655245:QAB655246 QJW655245:QJX655246 QTS655245:QTT655246 RDO655245:RDP655246 RNK655245:RNL655246 RXG655245:RXH655246 SHC655245:SHD655246 SQY655245:SQZ655246 TAU655245:TAV655246 TKQ655245:TKR655246 TUM655245:TUN655246 UEI655245:UEJ655246 UOE655245:UOF655246 UYA655245:UYB655246 VHW655245:VHX655246 VRS655245:VRT655246 WBO655245:WBP655246 WLK655245:WLL655246 WVG655245:WVH655246 H720781:I720782 IU720781:IV720782 SQ720781:SR720782 ACM720781:ACN720782 AMI720781:AMJ720782 AWE720781:AWF720782 BGA720781:BGB720782 BPW720781:BPX720782 BZS720781:BZT720782 CJO720781:CJP720782 CTK720781:CTL720782 DDG720781:DDH720782 DNC720781:DND720782 DWY720781:DWZ720782 EGU720781:EGV720782 EQQ720781:EQR720782 FAM720781:FAN720782 FKI720781:FKJ720782 FUE720781:FUF720782 GEA720781:GEB720782 GNW720781:GNX720782 GXS720781:GXT720782 HHO720781:HHP720782 HRK720781:HRL720782 IBG720781:IBH720782 ILC720781:ILD720782 IUY720781:IUZ720782 JEU720781:JEV720782 JOQ720781:JOR720782 JYM720781:JYN720782 KII720781:KIJ720782 KSE720781:KSF720782 LCA720781:LCB720782 LLW720781:LLX720782 LVS720781:LVT720782 MFO720781:MFP720782 MPK720781:MPL720782 MZG720781:MZH720782 NJC720781:NJD720782 NSY720781:NSZ720782 OCU720781:OCV720782 OMQ720781:OMR720782 OWM720781:OWN720782 PGI720781:PGJ720782 PQE720781:PQF720782 QAA720781:QAB720782 QJW720781:QJX720782 QTS720781:QTT720782 RDO720781:RDP720782 RNK720781:RNL720782 RXG720781:RXH720782 SHC720781:SHD720782 SQY720781:SQZ720782 TAU720781:TAV720782 TKQ720781:TKR720782 TUM720781:TUN720782 UEI720781:UEJ720782 UOE720781:UOF720782 UYA720781:UYB720782 VHW720781:VHX720782 VRS720781:VRT720782 WBO720781:WBP720782 WLK720781:WLL720782 WVG720781:WVH720782 H786317:I786318 IU786317:IV786318 SQ786317:SR786318 ACM786317:ACN786318 AMI786317:AMJ786318 AWE786317:AWF786318 BGA786317:BGB786318 BPW786317:BPX786318 BZS786317:BZT786318 CJO786317:CJP786318 CTK786317:CTL786318 DDG786317:DDH786318 DNC786317:DND786318 DWY786317:DWZ786318 EGU786317:EGV786318 EQQ786317:EQR786318 FAM786317:FAN786318 FKI786317:FKJ786318 FUE786317:FUF786318 GEA786317:GEB786318 GNW786317:GNX786318 GXS786317:GXT786318 HHO786317:HHP786318 HRK786317:HRL786318 IBG786317:IBH786318 ILC786317:ILD786318 IUY786317:IUZ786318 JEU786317:JEV786318 JOQ786317:JOR786318 JYM786317:JYN786318 KII786317:KIJ786318 KSE786317:KSF786318 LCA786317:LCB786318 LLW786317:LLX786318 LVS786317:LVT786318 MFO786317:MFP786318 MPK786317:MPL786318 MZG786317:MZH786318 NJC786317:NJD786318 NSY786317:NSZ786318 OCU786317:OCV786318 OMQ786317:OMR786318 OWM786317:OWN786318 PGI786317:PGJ786318 PQE786317:PQF786318 QAA786317:QAB786318 QJW786317:QJX786318 QTS786317:QTT786318 RDO786317:RDP786318 RNK786317:RNL786318 RXG786317:RXH786318 SHC786317:SHD786318 SQY786317:SQZ786318 TAU786317:TAV786318 TKQ786317:TKR786318 TUM786317:TUN786318 UEI786317:UEJ786318 UOE786317:UOF786318 UYA786317:UYB786318 VHW786317:VHX786318 VRS786317:VRT786318 WBO786317:WBP786318 WLK786317:WLL786318 WVG786317:WVH786318 H851853:I851854 IU851853:IV851854 SQ851853:SR851854 ACM851853:ACN851854 AMI851853:AMJ851854 AWE851853:AWF851854 BGA851853:BGB851854 BPW851853:BPX851854 BZS851853:BZT851854 CJO851853:CJP851854 CTK851853:CTL851854 DDG851853:DDH851854 DNC851853:DND851854 DWY851853:DWZ851854 EGU851853:EGV851854 EQQ851853:EQR851854 FAM851853:FAN851854 FKI851853:FKJ851854 FUE851853:FUF851854 GEA851853:GEB851854 GNW851853:GNX851854 GXS851853:GXT851854 HHO851853:HHP851854 HRK851853:HRL851854 IBG851853:IBH851854 ILC851853:ILD851854 IUY851853:IUZ851854 JEU851853:JEV851854 JOQ851853:JOR851854 JYM851853:JYN851854 KII851853:KIJ851854 KSE851853:KSF851854 LCA851853:LCB851854 LLW851853:LLX851854 LVS851853:LVT851854 MFO851853:MFP851854 MPK851853:MPL851854 MZG851853:MZH851854 NJC851853:NJD851854 NSY851853:NSZ851854 OCU851853:OCV851854 OMQ851853:OMR851854 OWM851853:OWN851854 PGI851853:PGJ851854 PQE851853:PQF851854 QAA851853:QAB851854 QJW851853:QJX851854 QTS851853:QTT851854 RDO851853:RDP851854 RNK851853:RNL851854 RXG851853:RXH851854 SHC851853:SHD851854 SQY851853:SQZ851854 TAU851853:TAV851854 TKQ851853:TKR851854 TUM851853:TUN851854 UEI851853:UEJ851854 UOE851853:UOF851854 UYA851853:UYB851854 VHW851853:VHX851854 VRS851853:VRT851854 WBO851853:WBP851854 WLK851853:WLL851854 WVG851853:WVH851854 H917389:I917390 IU917389:IV917390 SQ917389:SR917390 ACM917389:ACN917390 AMI917389:AMJ917390 AWE917389:AWF917390 BGA917389:BGB917390 BPW917389:BPX917390 BZS917389:BZT917390 CJO917389:CJP917390 CTK917389:CTL917390 DDG917389:DDH917390 DNC917389:DND917390 DWY917389:DWZ917390 EGU917389:EGV917390 EQQ917389:EQR917390 FAM917389:FAN917390 FKI917389:FKJ917390 FUE917389:FUF917390 GEA917389:GEB917390 GNW917389:GNX917390 GXS917389:GXT917390 HHO917389:HHP917390 HRK917389:HRL917390 IBG917389:IBH917390 ILC917389:ILD917390 IUY917389:IUZ917390 JEU917389:JEV917390 JOQ917389:JOR917390 JYM917389:JYN917390 KII917389:KIJ917390 KSE917389:KSF917390 LCA917389:LCB917390 LLW917389:LLX917390 LVS917389:LVT917390 MFO917389:MFP917390 MPK917389:MPL917390 MZG917389:MZH917390 NJC917389:NJD917390 NSY917389:NSZ917390 OCU917389:OCV917390 OMQ917389:OMR917390 OWM917389:OWN917390 PGI917389:PGJ917390 PQE917389:PQF917390 QAA917389:QAB917390 QJW917389:QJX917390 QTS917389:QTT917390 RDO917389:RDP917390 RNK917389:RNL917390 RXG917389:RXH917390 SHC917389:SHD917390 SQY917389:SQZ917390 TAU917389:TAV917390 TKQ917389:TKR917390 TUM917389:TUN917390 UEI917389:UEJ917390 UOE917389:UOF917390 UYA917389:UYB917390 VHW917389:VHX917390 VRS917389:VRT917390 WBO917389:WBP917390 WLK917389:WLL917390 WVG917389:WVH917390 H982925:I982926 IU982925:IV982926 SQ982925:SR982926 ACM982925:ACN982926 AMI982925:AMJ982926 AWE982925:AWF982926 BGA982925:BGB982926 BPW982925:BPX982926 BZS982925:BZT982926 CJO982925:CJP982926 CTK982925:CTL982926 DDG982925:DDH982926 DNC982925:DND982926 DWY982925:DWZ982926 EGU982925:EGV982926 EQQ982925:EQR982926 FAM982925:FAN982926 FKI982925:FKJ982926 FUE982925:FUF982926 GEA982925:GEB982926 GNW982925:GNX982926 GXS982925:GXT982926 HHO982925:HHP982926 HRK982925:HRL982926 IBG982925:IBH982926 ILC982925:ILD982926 IUY982925:IUZ982926 JEU982925:JEV982926 JOQ982925:JOR982926 JYM982925:JYN982926 KII982925:KIJ982926 KSE982925:KSF982926 LCA982925:LCB982926 LLW982925:LLX982926 LVS982925:LVT982926 MFO982925:MFP982926 MPK982925:MPL982926 MZG982925:MZH982926 NJC982925:NJD982926 NSY982925:NSZ982926 OCU982925:OCV982926 OMQ982925:OMR982926 OWM982925:OWN982926 PGI982925:PGJ982926 PQE982925:PQF982926 QAA982925:QAB982926 QJW982925:QJX982926 QTS982925:QTT982926 RDO982925:RDP982926 RNK982925:RNL982926 RXG982925:RXH982926 SHC982925:SHD982926 SQY982925:SQZ982926 TAU982925:TAV982926 TKQ982925:TKR982926 TUM982925:TUN982926 UEI982925:UEJ982926 UOE982925:UOF982926 UYA982925:UYB982926 VHW982925:VHX982926 VRS982925:VRT982926 WBO982925:WBP982926 WLK982925:WLL982926 WVG982925:WVH982926 H65415:I65415 IU65415:IV65415 SQ65415:SR65415 ACM65415:ACN65415 AMI65415:AMJ65415 AWE65415:AWF65415 BGA65415:BGB65415 BPW65415:BPX65415 BZS65415:BZT65415 CJO65415:CJP65415 CTK65415:CTL65415 DDG65415:DDH65415 DNC65415:DND65415 DWY65415:DWZ65415 EGU65415:EGV65415 EQQ65415:EQR65415 FAM65415:FAN65415 FKI65415:FKJ65415 FUE65415:FUF65415 GEA65415:GEB65415 GNW65415:GNX65415 GXS65415:GXT65415 HHO65415:HHP65415 HRK65415:HRL65415 IBG65415:IBH65415 ILC65415:ILD65415 IUY65415:IUZ65415 JEU65415:JEV65415 JOQ65415:JOR65415 JYM65415:JYN65415 KII65415:KIJ65415 KSE65415:KSF65415 LCA65415:LCB65415 LLW65415:LLX65415 LVS65415:LVT65415 MFO65415:MFP65415 MPK65415:MPL65415 MZG65415:MZH65415 NJC65415:NJD65415 NSY65415:NSZ65415 OCU65415:OCV65415 OMQ65415:OMR65415 OWM65415:OWN65415 PGI65415:PGJ65415 PQE65415:PQF65415 QAA65415:QAB65415 QJW65415:QJX65415 QTS65415:QTT65415 RDO65415:RDP65415 RNK65415:RNL65415 RXG65415:RXH65415 SHC65415:SHD65415 SQY65415:SQZ65415 TAU65415:TAV65415 TKQ65415:TKR65415 TUM65415:TUN65415 UEI65415:UEJ65415 UOE65415:UOF65415 UYA65415:UYB65415 VHW65415:VHX65415 VRS65415:VRT65415 WBO65415:WBP65415 WLK65415:WLL65415 WVG65415:WVH65415 H130951:I130951 IU130951:IV130951 SQ130951:SR130951 ACM130951:ACN130951 AMI130951:AMJ130951 AWE130951:AWF130951 BGA130951:BGB130951 BPW130951:BPX130951 BZS130951:BZT130951 CJO130951:CJP130951 CTK130951:CTL130951 DDG130951:DDH130951 DNC130951:DND130951 DWY130951:DWZ130951 EGU130951:EGV130951 EQQ130951:EQR130951 FAM130951:FAN130951 FKI130951:FKJ130951 FUE130951:FUF130951 GEA130951:GEB130951 GNW130951:GNX130951 GXS130951:GXT130951 HHO130951:HHP130951 HRK130951:HRL130951 IBG130951:IBH130951 ILC130951:ILD130951 IUY130951:IUZ130951 JEU130951:JEV130951 JOQ130951:JOR130951 JYM130951:JYN130951 KII130951:KIJ130951 KSE130951:KSF130951 LCA130951:LCB130951 LLW130951:LLX130951 LVS130951:LVT130951 MFO130951:MFP130951 MPK130951:MPL130951 MZG130951:MZH130951 NJC130951:NJD130951 NSY130951:NSZ130951 OCU130951:OCV130951 OMQ130951:OMR130951 OWM130951:OWN130951 PGI130951:PGJ130951 PQE130951:PQF130951 QAA130951:QAB130951 QJW130951:QJX130951 QTS130951:QTT130951 RDO130951:RDP130951 RNK130951:RNL130951 RXG130951:RXH130951 SHC130951:SHD130951 SQY130951:SQZ130951 TAU130951:TAV130951 TKQ130951:TKR130951 TUM130951:TUN130951 UEI130951:UEJ130951 UOE130951:UOF130951 UYA130951:UYB130951 VHW130951:VHX130951 VRS130951:VRT130951 WBO130951:WBP130951 WLK130951:WLL130951 WVG130951:WVH130951 H196487:I196487 IU196487:IV196487 SQ196487:SR196487 ACM196487:ACN196487 AMI196487:AMJ196487 AWE196487:AWF196487 BGA196487:BGB196487 BPW196487:BPX196487 BZS196487:BZT196487 CJO196487:CJP196487 CTK196487:CTL196487 DDG196487:DDH196487 DNC196487:DND196487 DWY196487:DWZ196487 EGU196487:EGV196487 EQQ196487:EQR196487 FAM196487:FAN196487 FKI196487:FKJ196487 FUE196487:FUF196487 GEA196487:GEB196487 GNW196487:GNX196487 GXS196487:GXT196487 HHO196487:HHP196487 HRK196487:HRL196487 IBG196487:IBH196487 ILC196487:ILD196487 IUY196487:IUZ196487 JEU196487:JEV196487 JOQ196487:JOR196487 JYM196487:JYN196487 KII196487:KIJ196487 KSE196487:KSF196487 LCA196487:LCB196487 LLW196487:LLX196487 LVS196487:LVT196487 MFO196487:MFP196487 MPK196487:MPL196487 MZG196487:MZH196487 NJC196487:NJD196487 NSY196487:NSZ196487 OCU196487:OCV196487 OMQ196487:OMR196487 OWM196487:OWN196487 PGI196487:PGJ196487 PQE196487:PQF196487 QAA196487:QAB196487 QJW196487:QJX196487 QTS196487:QTT196487 RDO196487:RDP196487 RNK196487:RNL196487 RXG196487:RXH196487 SHC196487:SHD196487 SQY196487:SQZ196487 TAU196487:TAV196487 TKQ196487:TKR196487 TUM196487:TUN196487 UEI196487:UEJ196487 UOE196487:UOF196487 UYA196487:UYB196487 VHW196487:VHX196487 VRS196487:VRT196487 WBO196487:WBP196487 WLK196487:WLL196487 WVG196487:WVH196487 H262023:I262023 IU262023:IV262023 SQ262023:SR262023 ACM262023:ACN262023 AMI262023:AMJ262023 AWE262023:AWF262023 BGA262023:BGB262023 BPW262023:BPX262023 BZS262023:BZT262023 CJO262023:CJP262023 CTK262023:CTL262023 DDG262023:DDH262023 DNC262023:DND262023 DWY262023:DWZ262023 EGU262023:EGV262023 EQQ262023:EQR262023 FAM262023:FAN262023 FKI262023:FKJ262023 FUE262023:FUF262023 GEA262023:GEB262023 GNW262023:GNX262023 GXS262023:GXT262023 HHO262023:HHP262023 HRK262023:HRL262023 IBG262023:IBH262023 ILC262023:ILD262023 IUY262023:IUZ262023 JEU262023:JEV262023 JOQ262023:JOR262023 JYM262023:JYN262023 KII262023:KIJ262023 KSE262023:KSF262023 LCA262023:LCB262023 LLW262023:LLX262023 LVS262023:LVT262023 MFO262023:MFP262023 MPK262023:MPL262023 MZG262023:MZH262023 NJC262023:NJD262023 NSY262023:NSZ262023 OCU262023:OCV262023 OMQ262023:OMR262023 OWM262023:OWN262023 PGI262023:PGJ262023 PQE262023:PQF262023 QAA262023:QAB262023 QJW262023:QJX262023 QTS262023:QTT262023 RDO262023:RDP262023 RNK262023:RNL262023 RXG262023:RXH262023 SHC262023:SHD262023 SQY262023:SQZ262023 TAU262023:TAV262023 TKQ262023:TKR262023 TUM262023:TUN262023 UEI262023:UEJ262023 UOE262023:UOF262023 UYA262023:UYB262023 VHW262023:VHX262023 VRS262023:VRT262023 WBO262023:WBP262023 WLK262023:WLL262023 WVG262023:WVH262023 H327559:I327559 IU327559:IV327559 SQ327559:SR327559 ACM327559:ACN327559 AMI327559:AMJ327559 AWE327559:AWF327559 BGA327559:BGB327559 BPW327559:BPX327559 BZS327559:BZT327559 CJO327559:CJP327559 CTK327559:CTL327559 DDG327559:DDH327559 DNC327559:DND327559 DWY327559:DWZ327559 EGU327559:EGV327559 EQQ327559:EQR327559 FAM327559:FAN327559 FKI327559:FKJ327559 FUE327559:FUF327559 GEA327559:GEB327559 GNW327559:GNX327559 GXS327559:GXT327559 HHO327559:HHP327559 HRK327559:HRL327559 IBG327559:IBH327559 ILC327559:ILD327559 IUY327559:IUZ327559 JEU327559:JEV327559 JOQ327559:JOR327559 JYM327559:JYN327559 KII327559:KIJ327559 KSE327559:KSF327559 LCA327559:LCB327559 LLW327559:LLX327559 LVS327559:LVT327559 MFO327559:MFP327559 MPK327559:MPL327559 MZG327559:MZH327559 NJC327559:NJD327559 NSY327559:NSZ327559 OCU327559:OCV327559 OMQ327559:OMR327559 OWM327559:OWN327559 PGI327559:PGJ327559 PQE327559:PQF327559 QAA327559:QAB327559 QJW327559:QJX327559 QTS327559:QTT327559 RDO327559:RDP327559 RNK327559:RNL327559 RXG327559:RXH327559 SHC327559:SHD327559 SQY327559:SQZ327559 TAU327559:TAV327559 TKQ327559:TKR327559 TUM327559:TUN327559 UEI327559:UEJ327559 UOE327559:UOF327559 UYA327559:UYB327559 VHW327559:VHX327559 VRS327559:VRT327559 WBO327559:WBP327559 WLK327559:WLL327559 WVG327559:WVH327559 H393095:I393095 IU393095:IV393095 SQ393095:SR393095 ACM393095:ACN393095 AMI393095:AMJ393095 AWE393095:AWF393095 BGA393095:BGB393095 BPW393095:BPX393095 BZS393095:BZT393095 CJO393095:CJP393095 CTK393095:CTL393095 DDG393095:DDH393095 DNC393095:DND393095 DWY393095:DWZ393095 EGU393095:EGV393095 EQQ393095:EQR393095 FAM393095:FAN393095 FKI393095:FKJ393095 FUE393095:FUF393095 GEA393095:GEB393095 GNW393095:GNX393095 GXS393095:GXT393095 HHO393095:HHP393095 HRK393095:HRL393095 IBG393095:IBH393095 ILC393095:ILD393095 IUY393095:IUZ393095 JEU393095:JEV393095 JOQ393095:JOR393095 JYM393095:JYN393095 KII393095:KIJ393095 KSE393095:KSF393095 LCA393095:LCB393095 LLW393095:LLX393095 LVS393095:LVT393095 MFO393095:MFP393095 MPK393095:MPL393095 MZG393095:MZH393095 NJC393095:NJD393095 NSY393095:NSZ393095 OCU393095:OCV393095 OMQ393095:OMR393095 OWM393095:OWN393095 PGI393095:PGJ393095 PQE393095:PQF393095 QAA393095:QAB393095 QJW393095:QJX393095 QTS393095:QTT393095 RDO393095:RDP393095 RNK393095:RNL393095 RXG393095:RXH393095 SHC393095:SHD393095 SQY393095:SQZ393095 TAU393095:TAV393095 TKQ393095:TKR393095 TUM393095:TUN393095 UEI393095:UEJ393095 UOE393095:UOF393095 UYA393095:UYB393095 VHW393095:VHX393095 VRS393095:VRT393095 WBO393095:WBP393095 WLK393095:WLL393095 WVG393095:WVH393095 H458631:I458631 IU458631:IV458631 SQ458631:SR458631 ACM458631:ACN458631 AMI458631:AMJ458631 AWE458631:AWF458631 BGA458631:BGB458631 BPW458631:BPX458631 BZS458631:BZT458631 CJO458631:CJP458631 CTK458631:CTL458631 DDG458631:DDH458631 DNC458631:DND458631 DWY458631:DWZ458631 EGU458631:EGV458631 EQQ458631:EQR458631 FAM458631:FAN458631 FKI458631:FKJ458631 FUE458631:FUF458631 GEA458631:GEB458631 GNW458631:GNX458631 GXS458631:GXT458631 HHO458631:HHP458631 HRK458631:HRL458631 IBG458631:IBH458631 ILC458631:ILD458631 IUY458631:IUZ458631 JEU458631:JEV458631 JOQ458631:JOR458631 JYM458631:JYN458631 KII458631:KIJ458631 KSE458631:KSF458631 LCA458631:LCB458631 LLW458631:LLX458631 LVS458631:LVT458631 MFO458631:MFP458631 MPK458631:MPL458631 MZG458631:MZH458631 NJC458631:NJD458631 NSY458631:NSZ458631 OCU458631:OCV458631 OMQ458631:OMR458631 OWM458631:OWN458631 PGI458631:PGJ458631 PQE458631:PQF458631 QAA458631:QAB458631 QJW458631:QJX458631 QTS458631:QTT458631 RDO458631:RDP458631 RNK458631:RNL458631 RXG458631:RXH458631 SHC458631:SHD458631 SQY458631:SQZ458631 TAU458631:TAV458631 TKQ458631:TKR458631 TUM458631:TUN458631 UEI458631:UEJ458631 UOE458631:UOF458631 UYA458631:UYB458631 VHW458631:VHX458631 VRS458631:VRT458631 WBO458631:WBP458631 WLK458631:WLL458631 WVG458631:WVH458631 H524167:I524167 IU524167:IV524167 SQ524167:SR524167 ACM524167:ACN524167 AMI524167:AMJ524167 AWE524167:AWF524167 BGA524167:BGB524167 BPW524167:BPX524167 BZS524167:BZT524167 CJO524167:CJP524167 CTK524167:CTL524167 DDG524167:DDH524167 DNC524167:DND524167 DWY524167:DWZ524167 EGU524167:EGV524167 EQQ524167:EQR524167 FAM524167:FAN524167 FKI524167:FKJ524167 FUE524167:FUF524167 GEA524167:GEB524167 GNW524167:GNX524167 GXS524167:GXT524167 HHO524167:HHP524167 HRK524167:HRL524167 IBG524167:IBH524167 ILC524167:ILD524167 IUY524167:IUZ524167 JEU524167:JEV524167 JOQ524167:JOR524167 JYM524167:JYN524167 KII524167:KIJ524167 KSE524167:KSF524167 LCA524167:LCB524167 LLW524167:LLX524167 LVS524167:LVT524167 MFO524167:MFP524167 MPK524167:MPL524167 MZG524167:MZH524167 NJC524167:NJD524167 NSY524167:NSZ524167 OCU524167:OCV524167 OMQ524167:OMR524167 OWM524167:OWN524167 PGI524167:PGJ524167 PQE524167:PQF524167 QAA524167:QAB524167 QJW524167:QJX524167 QTS524167:QTT524167 RDO524167:RDP524167 RNK524167:RNL524167 RXG524167:RXH524167 SHC524167:SHD524167 SQY524167:SQZ524167 TAU524167:TAV524167 TKQ524167:TKR524167 TUM524167:TUN524167 UEI524167:UEJ524167 UOE524167:UOF524167 UYA524167:UYB524167 VHW524167:VHX524167 VRS524167:VRT524167 WBO524167:WBP524167 WLK524167:WLL524167 WVG524167:WVH524167 H589703:I589703 IU589703:IV589703 SQ589703:SR589703 ACM589703:ACN589703 AMI589703:AMJ589703 AWE589703:AWF589703 BGA589703:BGB589703 BPW589703:BPX589703 BZS589703:BZT589703 CJO589703:CJP589703 CTK589703:CTL589703 DDG589703:DDH589703 DNC589703:DND589703 DWY589703:DWZ589703 EGU589703:EGV589703 EQQ589703:EQR589703 FAM589703:FAN589703 FKI589703:FKJ589703 FUE589703:FUF589703 GEA589703:GEB589703 GNW589703:GNX589703 GXS589703:GXT589703 HHO589703:HHP589703 HRK589703:HRL589703 IBG589703:IBH589703 ILC589703:ILD589703 IUY589703:IUZ589703 JEU589703:JEV589703 JOQ589703:JOR589703 JYM589703:JYN589703 KII589703:KIJ589703 KSE589703:KSF589703 LCA589703:LCB589703 LLW589703:LLX589703 LVS589703:LVT589703 MFO589703:MFP589703 MPK589703:MPL589703 MZG589703:MZH589703 NJC589703:NJD589703 NSY589703:NSZ589703 OCU589703:OCV589703 OMQ589703:OMR589703 OWM589703:OWN589703 PGI589703:PGJ589703 PQE589703:PQF589703 QAA589703:QAB589703 QJW589703:QJX589703 QTS589703:QTT589703 RDO589703:RDP589703 RNK589703:RNL589703 RXG589703:RXH589703 SHC589703:SHD589703 SQY589703:SQZ589703 TAU589703:TAV589703 TKQ589703:TKR589703 TUM589703:TUN589703 UEI589703:UEJ589703 UOE589703:UOF589703 UYA589703:UYB589703 VHW589703:VHX589703 VRS589703:VRT589703 WBO589703:WBP589703 WLK589703:WLL589703 WVG589703:WVH589703 H655239:I655239 IU655239:IV655239 SQ655239:SR655239 ACM655239:ACN655239 AMI655239:AMJ655239 AWE655239:AWF655239 BGA655239:BGB655239 BPW655239:BPX655239 BZS655239:BZT655239 CJO655239:CJP655239 CTK655239:CTL655239 DDG655239:DDH655239 DNC655239:DND655239 DWY655239:DWZ655239 EGU655239:EGV655239 EQQ655239:EQR655239 FAM655239:FAN655239 FKI655239:FKJ655239 FUE655239:FUF655239 GEA655239:GEB655239 GNW655239:GNX655239 GXS655239:GXT655239 HHO655239:HHP655239 HRK655239:HRL655239 IBG655239:IBH655239 ILC655239:ILD655239 IUY655239:IUZ655239 JEU655239:JEV655239 JOQ655239:JOR655239 JYM655239:JYN655239 KII655239:KIJ655239 KSE655239:KSF655239 LCA655239:LCB655239 LLW655239:LLX655239 LVS655239:LVT655239 MFO655239:MFP655239 MPK655239:MPL655239 MZG655239:MZH655239 NJC655239:NJD655239 NSY655239:NSZ655239 OCU655239:OCV655239 OMQ655239:OMR655239 OWM655239:OWN655239 PGI655239:PGJ655239 PQE655239:PQF655239 QAA655239:QAB655239 QJW655239:QJX655239 QTS655239:QTT655239 RDO655239:RDP655239 RNK655239:RNL655239 RXG655239:RXH655239 SHC655239:SHD655239 SQY655239:SQZ655239 TAU655239:TAV655239 TKQ655239:TKR655239 TUM655239:TUN655239 UEI655239:UEJ655239 UOE655239:UOF655239 UYA655239:UYB655239 VHW655239:VHX655239 VRS655239:VRT655239 WBO655239:WBP655239 WLK655239:WLL655239 WVG655239:WVH655239 H720775:I720775 IU720775:IV720775 SQ720775:SR720775 ACM720775:ACN720775 AMI720775:AMJ720775 AWE720775:AWF720775 BGA720775:BGB720775 BPW720775:BPX720775 BZS720775:BZT720775 CJO720775:CJP720775 CTK720775:CTL720775 DDG720775:DDH720775 DNC720775:DND720775 DWY720775:DWZ720775 EGU720775:EGV720775 EQQ720775:EQR720775 FAM720775:FAN720775 FKI720775:FKJ720775 FUE720775:FUF720775 GEA720775:GEB720775 GNW720775:GNX720775 GXS720775:GXT720775 HHO720775:HHP720775 HRK720775:HRL720775 IBG720775:IBH720775 ILC720775:ILD720775 IUY720775:IUZ720775 JEU720775:JEV720775 JOQ720775:JOR720775 JYM720775:JYN720775 KII720775:KIJ720775 KSE720775:KSF720775 LCA720775:LCB720775 LLW720775:LLX720775 LVS720775:LVT720775 MFO720775:MFP720775 MPK720775:MPL720775 MZG720775:MZH720775 NJC720775:NJD720775 NSY720775:NSZ720775 OCU720775:OCV720775 OMQ720775:OMR720775 OWM720775:OWN720775 PGI720775:PGJ720775 PQE720775:PQF720775 QAA720775:QAB720775 QJW720775:QJX720775 QTS720775:QTT720775 RDO720775:RDP720775 RNK720775:RNL720775 RXG720775:RXH720775 SHC720775:SHD720775 SQY720775:SQZ720775 TAU720775:TAV720775 TKQ720775:TKR720775 TUM720775:TUN720775 UEI720775:UEJ720775 UOE720775:UOF720775 UYA720775:UYB720775 VHW720775:VHX720775 VRS720775:VRT720775 WBO720775:WBP720775 WLK720775:WLL720775 WVG720775:WVH720775 H786311:I786311 IU786311:IV786311 SQ786311:SR786311 ACM786311:ACN786311 AMI786311:AMJ786311 AWE786311:AWF786311 BGA786311:BGB786311 BPW786311:BPX786311 BZS786311:BZT786311 CJO786311:CJP786311 CTK786311:CTL786311 DDG786311:DDH786311 DNC786311:DND786311 DWY786311:DWZ786311 EGU786311:EGV786311 EQQ786311:EQR786311 FAM786311:FAN786311 FKI786311:FKJ786311 FUE786311:FUF786311 GEA786311:GEB786311 GNW786311:GNX786311 GXS786311:GXT786311 HHO786311:HHP786311 HRK786311:HRL786311 IBG786311:IBH786311 ILC786311:ILD786311 IUY786311:IUZ786311 JEU786311:JEV786311 JOQ786311:JOR786311 JYM786311:JYN786311 KII786311:KIJ786311 KSE786311:KSF786311 LCA786311:LCB786311 LLW786311:LLX786311 LVS786311:LVT786311 MFO786311:MFP786311 MPK786311:MPL786311 MZG786311:MZH786311 NJC786311:NJD786311 NSY786311:NSZ786311 OCU786311:OCV786311 OMQ786311:OMR786311 OWM786311:OWN786311 PGI786311:PGJ786311 PQE786311:PQF786311 QAA786311:QAB786311 QJW786311:QJX786311 QTS786311:QTT786311 RDO786311:RDP786311 RNK786311:RNL786311 RXG786311:RXH786311 SHC786311:SHD786311 SQY786311:SQZ786311 TAU786311:TAV786311 TKQ786311:TKR786311 TUM786311:TUN786311 UEI786311:UEJ786311 UOE786311:UOF786311 UYA786311:UYB786311 VHW786311:VHX786311 VRS786311:VRT786311 WBO786311:WBP786311 WLK786311:WLL786311 WVG786311:WVH786311 H851847:I851847 IU851847:IV851847 SQ851847:SR851847 ACM851847:ACN851847 AMI851847:AMJ851847 AWE851847:AWF851847 BGA851847:BGB851847 BPW851847:BPX851847 BZS851847:BZT851847 CJO851847:CJP851847 CTK851847:CTL851847 DDG851847:DDH851847 DNC851847:DND851847 DWY851847:DWZ851847 EGU851847:EGV851847 EQQ851847:EQR851847 FAM851847:FAN851847 FKI851847:FKJ851847 FUE851847:FUF851847 GEA851847:GEB851847 GNW851847:GNX851847 GXS851847:GXT851847 HHO851847:HHP851847 HRK851847:HRL851847 IBG851847:IBH851847 ILC851847:ILD851847 IUY851847:IUZ851847 JEU851847:JEV851847 JOQ851847:JOR851847 JYM851847:JYN851847 KII851847:KIJ851847 KSE851847:KSF851847 LCA851847:LCB851847 LLW851847:LLX851847 LVS851847:LVT851847 MFO851847:MFP851847 MPK851847:MPL851847 MZG851847:MZH851847 NJC851847:NJD851847 NSY851847:NSZ851847 OCU851847:OCV851847 OMQ851847:OMR851847 OWM851847:OWN851847 PGI851847:PGJ851847 PQE851847:PQF851847 QAA851847:QAB851847 QJW851847:QJX851847 QTS851847:QTT851847 RDO851847:RDP851847 RNK851847:RNL851847 RXG851847:RXH851847 SHC851847:SHD851847 SQY851847:SQZ851847 TAU851847:TAV851847 TKQ851847:TKR851847 TUM851847:TUN851847 UEI851847:UEJ851847 UOE851847:UOF851847 UYA851847:UYB851847 VHW851847:VHX851847 VRS851847:VRT851847 WBO851847:WBP851847 WLK851847:WLL851847 WVG851847:WVH851847 H917383:I917383 IU917383:IV917383 SQ917383:SR917383 ACM917383:ACN917383 AMI917383:AMJ917383 AWE917383:AWF917383 BGA917383:BGB917383 BPW917383:BPX917383 BZS917383:BZT917383 CJO917383:CJP917383 CTK917383:CTL917383 DDG917383:DDH917383 DNC917383:DND917383 DWY917383:DWZ917383 EGU917383:EGV917383 EQQ917383:EQR917383 FAM917383:FAN917383 FKI917383:FKJ917383 FUE917383:FUF917383 GEA917383:GEB917383 GNW917383:GNX917383 GXS917383:GXT917383 HHO917383:HHP917383 HRK917383:HRL917383 IBG917383:IBH917383 ILC917383:ILD917383 IUY917383:IUZ917383 JEU917383:JEV917383 JOQ917383:JOR917383 JYM917383:JYN917383 KII917383:KIJ917383 KSE917383:KSF917383 LCA917383:LCB917383 LLW917383:LLX917383 LVS917383:LVT917383 MFO917383:MFP917383 MPK917383:MPL917383 MZG917383:MZH917383 NJC917383:NJD917383 NSY917383:NSZ917383 OCU917383:OCV917383 OMQ917383:OMR917383 OWM917383:OWN917383 PGI917383:PGJ917383 PQE917383:PQF917383 QAA917383:QAB917383 QJW917383:QJX917383 QTS917383:QTT917383 RDO917383:RDP917383 RNK917383:RNL917383 RXG917383:RXH917383 SHC917383:SHD917383 SQY917383:SQZ917383 TAU917383:TAV917383 TKQ917383:TKR917383 TUM917383:TUN917383 UEI917383:UEJ917383 UOE917383:UOF917383 UYA917383:UYB917383 VHW917383:VHX917383 VRS917383:VRT917383 WBO917383:WBP917383 WLK917383:WLL917383 WVG917383:WVH917383 H982919:I982919 IU982919:IV982919 SQ982919:SR982919 ACM982919:ACN982919 AMI982919:AMJ982919 AWE982919:AWF982919 BGA982919:BGB982919 BPW982919:BPX982919 BZS982919:BZT982919 CJO982919:CJP982919 CTK982919:CTL982919 DDG982919:DDH982919 DNC982919:DND982919 DWY982919:DWZ982919 EGU982919:EGV982919 EQQ982919:EQR982919 FAM982919:FAN982919 FKI982919:FKJ982919 FUE982919:FUF982919 GEA982919:GEB982919 GNW982919:GNX982919 GXS982919:GXT982919 HHO982919:HHP982919 HRK982919:HRL982919 IBG982919:IBH982919 ILC982919:ILD982919 IUY982919:IUZ982919 JEU982919:JEV982919 JOQ982919:JOR982919 JYM982919:JYN982919 KII982919:KIJ982919 KSE982919:KSF982919 LCA982919:LCB982919 LLW982919:LLX982919 LVS982919:LVT982919 MFO982919:MFP982919 MPK982919:MPL982919 MZG982919:MZH982919 NJC982919:NJD982919 NSY982919:NSZ982919 OCU982919:OCV982919 OMQ982919:OMR982919 OWM982919:OWN982919 PGI982919:PGJ982919 PQE982919:PQF982919 QAA982919:QAB982919 QJW982919:QJX982919 QTS982919:QTT982919 RDO982919:RDP982919 RNK982919:RNL982919 RXG982919:RXH982919 SHC982919:SHD982919 SQY982919:SQZ982919 TAU982919:TAV982919 TKQ982919:TKR982919 TUM982919:TUN982919 UEI982919:UEJ982919 UOE982919:UOF982919 UYA982919:UYB982919 VHW982919:VHX982919 VRS982919:VRT982919 WBO982919:WBP982919 WLK982919:WLL982919 WVG982919:WVH982919" xr:uid="{00000000-0002-0000-0200-000002000000}">
      <formula1>999999999999</formula1>
    </dataValidation>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Normal="100" zoomScaleSheetLayoutView="100" workbookViewId="0">
      <selection activeCell="I66" sqref="I66"/>
    </sheetView>
  </sheetViews>
  <sheetFormatPr defaultColWidth="9.140625" defaultRowHeight="12.75" x14ac:dyDescent="0.2"/>
  <cols>
    <col min="1" max="7" width="9.140625" style="8"/>
    <col min="8" max="9" width="13" style="28" customWidth="1"/>
    <col min="10" max="16384" width="9.140625" style="8"/>
  </cols>
  <sheetData>
    <row r="1" spans="1:9" x14ac:dyDescent="0.2">
      <c r="A1" s="184" t="s">
        <v>7</v>
      </c>
      <c r="B1" s="198"/>
      <c r="C1" s="198"/>
      <c r="D1" s="198"/>
      <c r="E1" s="198"/>
      <c r="F1" s="198"/>
      <c r="G1" s="198"/>
      <c r="H1" s="198"/>
      <c r="I1" s="198"/>
    </row>
    <row r="2" spans="1:9" x14ac:dyDescent="0.2">
      <c r="A2" s="183" t="s">
        <v>292</v>
      </c>
      <c r="B2" s="173"/>
      <c r="C2" s="173"/>
      <c r="D2" s="173"/>
      <c r="E2" s="173"/>
      <c r="F2" s="173"/>
      <c r="G2" s="173"/>
      <c r="H2" s="173"/>
      <c r="I2" s="173"/>
    </row>
    <row r="3" spans="1:9" x14ac:dyDescent="0.2">
      <c r="A3" s="200" t="s">
        <v>226</v>
      </c>
      <c r="B3" s="201"/>
      <c r="C3" s="201"/>
      <c r="D3" s="201"/>
      <c r="E3" s="201"/>
      <c r="F3" s="201"/>
      <c r="G3" s="201"/>
      <c r="H3" s="201"/>
      <c r="I3" s="201"/>
    </row>
    <row r="4" spans="1:9" x14ac:dyDescent="0.2">
      <c r="A4" s="199" t="s">
        <v>287</v>
      </c>
      <c r="B4" s="176"/>
      <c r="C4" s="176"/>
      <c r="D4" s="176"/>
      <c r="E4" s="176"/>
      <c r="F4" s="176"/>
      <c r="G4" s="176"/>
      <c r="H4" s="176"/>
      <c r="I4" s="177"/>
    </row>
    <row r="5" spans="1:9" ht="33.75" x14ac:dyDescent="0.2">
      <c r="A5" s="193" t="s">
        <v>2</v>
      </c>
      <c r="B5" s="194"/>
      <c r="C5" s="194"/>
      <c r="D5" s="194"/>
      <c r="E5" s="194"/>
      <c r="F5" s="194"/>
      <c r="G5" s="11" t="s">
        <v>6</v>
      </c>
      <c r="H5" s="29" t="s">
        <v>179</v>
      </c>
      <c r="I5" s="29" t="s">
        <v>176</v>
      </c>
    </row>
    <row r="6" spans="1:9" x14ac:dyDescent="0.2">
      <c r="A6" s="197">
        <v>1</v>
      </c>
      <c r="B6" s="194"/>
      <c r="C6" s="194"/>
      <c r="D6" s="194"/>
      <c r="E6" s="194"/>
      <c r="F6" s="194"/>
      <c r="G6" s="9">
        <v>2</v>
      </c>
      <c r="H6" s="29" t="s">
        <v>8</v>
      </c>
      <c r="I6" s="29" t="s">
        <v>9</v>
      </c>
    </row>
    <row r="7" spans="1:9" x14ac:dyDescent="0.2">
      <c r="A7" s="166" t="s">
        <v>98</v>
      </c>
      <c r="B7" s="166"/>
      <c r="C7" s="166"/>
      <c r="D7" s="166"/>
      <c r="E7" s="166"/>
      <c r="F7" s="166"/>
      <c r="G7" s="169"/>
      <c r="H7" s="169"/>
      <c r="I7" s="169"/>
    </row>
    <row r="8" spans="1:9" x14ac:dyDescent="0.2">
      <c r="A8" s="162" t="s">
        <v>101</v>
      </c>
      <c r="B8" s="162"/>
      <c r="C8" s="162"/>
      <c r="D8" s="162"/>
      <c r="E8" s="162"/>
      <c r="F8" s="162"/>
      <c r="G8" s="6">
        <v>1</v>
      </c>
      <c r="H8" s="25">
        <f>ROUND(RDG!H50,0)</f>
        <v>384057</v>
      </c>
      <c r="I8" s="25">
        <f>ROUND(+RDG!J50,0)</f>
        <v>340942</v>
      </c>
    </row>
    <row r="9" spans="1:9" x14ac:dyDescent="0.2">
      <c r="A9" s="162" t="s">
        <v>102</v>
      </c>
      <c r="B9" s="162"/>
      <c r="C9" s="162"/>
      <c r="D9" s="162"/>
      <c r="E9" s="162"/>
      <c r="F9" s="162"/>
      <c r="G9" s="6">
        <v>2</v>
      </c>
      <c r="H9" s="25">
        <f>+RDG!H27</f>
        <v>162230</v>
      </c>
      <c r="I9" s="25">
        <f>ROUND(+RDG!J27,0)</f>
        <v>177834</v>
      </c>
    </row>
    <row r="10" spans="1:9" x14ac:dyDescent="0.2">
      <c r="A10" s="162" t="s">
        <v>103</v>
      </c>
      <c r="B10" s="162"/>
      <c r="C10" s="162"/>
      <c r="D10" s="162"/>
      <c r="E10" s="162"/>
      <c r="F10" s="162"/>
      <c r="G10" s="6">
        <v>3</v>
      </c>
      <c r="H10" s="25">
        <v>0</v>
      </c>
      <c r="I10" s="25">
        <v>0</v>
      </c>
    </row>
    <row r="11" spans="1:9" x14ac:dyDescent="0.2">
      <c r="A11" s="162" t="s">
        <v>181</v>
      </c>
      <c r="B11" s="162"/>
      <c r="C11" s="162"/>
      <c r="D11" s="162"/>
      <c r="E11" s="162"/>
      <c r="F11" s="162"/>
      <c r="G11" s="6">
        <v>4</v>
      </c>
      <c r="H11" s="25">
        <v>177551</v>
      </c>
      <c r="I11" s="25">
        <v>0</v>
      </c>
    </row>
    <row r="12" spans="1:9" x14ac:dyDescent="0.2">
      <c r="A12" s="162" t="s">
        <v>104</v>
      </c>
      <c r="B12" s="162"/>
      <c r="C12" s="162"/>
      <c r="D12" s="162"/>
      <c r="E12" s="162"/>
      <c r="F12" s="162"/>
      <c r="G12" s="6">
        <v>5</v>
      </c>
      <c r="H12" s="25">
        <v>0</v>
      </c>
      <c r="I12" s="25">
        <v>0</v>
      </c>
    </row>
    <row r="13" spans="1:9" x14ac:dyDescent="0.2">
      <c r="A13" s="162" t="s">
        <v>105</v>
      </c>
      <c r="B13" s="162"/>
      <c r="C13" s="162"/>
      <c r="D13" s="162"/>
      <c r="E13" s="162"/>
      <c r="F13" s="162"/>
      <c r="G13" s="6">
        <v>6</v>
      </c>
      <c r="H13" s="25">
        <v>0</v>
      </c>
      <c r="I13" s="25">
        <v>0</v>
      </c>
    </row>
    <row r="14" spans="1:9" x14ac:dyDescent="0.2">
      <c r="A14" s="162" t="s">
        <v>182</v>
      </c>
      <c r="B14" s="162"/>
      <c r="C14" s="162"/>
      <c r="D14" s="162"/>
      <c r="E14" s="162"/>
      <c r="F14" s="162"/>
      <c r="G14" s="6">
        <v>7</v>
      </c>
      <c r="H14" s="25">
        <v>5321</v>
      </c>
      <c r="I14" s="25">
        <v>-95680</v>
      </c>
    </row>
    <row r="15" spans="1:9" ht="30" customHeight="1" x14ac:dyDescent="0.2">
      <c r="A15" s="165" t="s">
        <v>106</v>
      </c>
      <c r="B15" s="163"/>
      <c r="C15" s="163"/>
      <c r="D15" s="163"/>
      <c r="E15" s="163"/>
      <c r="F15" s="163"/>
      <c r="G15" s="4">
        <v>8</v>
      </c>
      <c r="H15" s="23">
        <f>SUM(H8:H14)</f>
        <v>729159</v>
      </c>
      <c r="I15" s="23">
        <f>SUM(I8:I14)</f>
        <v>423096</v>
      </c>
    </row>
    <row r="16" spans="1:9" x14ac:dyDescent="0.2">
      <c r="A16" s="162" t="s">
        <v>107</v>
      </c>
      <c r="B16" s="162"/>
      <c r="C16" s="162"/>
      <c r="D16" s="162"/>
      <c r="E16" s="162"/>
      <c r="F16" s="162"/>
      <c r="G16" s="6">
        <v>9</v>
      </c>
      <c r="H16" s="25">
        <v>22631</v>
      </c>
      <c r="I16" s="25">
        <v>189629</v>
      </c>
    </row>
    <row r="17" spans="1:9" x14ac:dyDescent="0.2">
      <c r="A17" s="162" t="s">
        <v>108</v>
      </c>
      <c r="B17" s="162"/>
      <c r="C17" s="162"/>
      <c r="D17" s="162"/>
      <c r="E17" s="162"/>
      <c r="F17" s="162"/>
      <c r="G17" s="6">
        <v>10</v>
      </c>
      <c r="H17" s="25">
        <v>0</v>
      </c>
      <c r="I17" s="25">
        <v>167471</v>
      </c>
    </row>
    <row r="18" spans="1:9" x14ac:dyDescent="0.2">
      <c r="A18" s="162" t="s">
        <v>109</v>
      </c>
      <c r="B18" s="162"/>
      <c r="C18" s="162"/>
      <c r="D18" s="162"/>
      <c r="E18" s="162"/>
      <c r="F18" s="162"/>
      <c r="G18" s="6">
        <v>11</v>
      </c>
      <c r="H18" s="25">
        <v>0</v>
      </c>
      <c r="I18" s="25">
        <v>0</v>
      </c>
    </row>
    <row r="19" spans="1:9" x14ac:dyDescent="0.2">
      <c r="A19" s="162" t="s">
        <v>110</v>
      </c>
      <c r="B19" s="162"/>
      <c r="C19" s="162"/>
      <c r="D19" s="162"/>
      <c r="E19" s="162"/>
      <c r="F19" s="162"/>
      <c r="G19" s="6">
        <v>12</v>
      </c>
      <c r="H19" s="25">
        <v>0</v>
      </c>
      <c r="I19" s="25">
        <v>0</v>
      </c>
    </row>
    <row r="20" spans="1:9" x14ac:dyDescent="0.2">
      <c r="A20" s="162" t="s">
        <v>111</v>
      </c>
      <c r="B20" s="162"/>
      <c r="C20" s="162"/>
      <c r="D20" s="162"/>
      <c r="E20" s="162"/>
      <c r="F20" s="162"/>
      <c r="G20" s="6">
        <v>13</v>
      </c>
      <c r="H20" s="25">
        <v>103366</v>
      </c>
      <c r="I20" s="25">
        <v>-81000</v>
      </c>
    </row>
    <row r="21" spans="1:9" ht="28.9" customHeight="1" x14ac:dyDescent="0.2">
      <c r="A21" s="165" t="s">
        <v>112</v>
      </c>
      <c r="B21" s="163"/>
      <c r="C21" s="163"/>
      <c r="D21" s="163"/>
      <c r="E21" s="163"/>
      <c r="F21" s="163"/>
      <c r="G21" s="4">
        <v>14</v>
      </c>
      <c r="H21" s="23">
        <f>SUM(H16:H20)</f>
        <v>125997</v>
      </c>
      <c r="I21" s="23">
        <f>SUM(I16:I20)</f>
        <v>276100</v>
      </c>
    </row>
    <row r="22" spans="1:9" x14ac:dyDescent="0.2">
      <c r="A22" s="166" t="s">
        <v>99</v>
      </c>
      <c r="B22" s="166"/>
      <c r="C22" s="166"/>
      <c r="D22" s="166"/>
      <c r="E22" s="166"/>
      <c r="F22" s="166"/>
      <c r="G22" s="169"/>
      <c r="H22" s="169"/>
      <c r="I22" s="169"/>
    </row>
    <row r="23" spans="1:9" x14ac:dyDescent="0.2">
      <c r="A23" s="162" t="s">
        <v>147</v>
      </c>
      <c r="B23" s="162"/>
      <c r="C23" s="162"/>
      <c r="D23" s="162"/>
      <c r="E23" s="162"/>
      <c r="F23" s="162"/>
      <c r="G23" s="6">
        <v>15</v>
      </c>
      <c r="H23" s="25">
        <v>0</v>
      </c>
      <c r="I23" s="25">
        <v>0</v>
      </c>
    </row>
    <row r="24" spans="1:9" x14ac:dyDescent="0.2">
      <c r="A24" s="162" t="s">
        <v>148</v>
      </c>
      <c r="B24" s="162"/>
      <c r="C24" s="162"/>
      <c r="D24" s="162"/>
      <c r="E24" s="162"/>
      <c r="F24" s="162"/>
      <c r="G24" s="6">
        <v>16</v>
      </c>
      <c r="H24" s="25">
        <v>555918</v>
      </c>
      <c r="I24" s="25">
        <v>403508</v>
      </c>
    </row>
    <row r="25" spans="1:9" x14ac:dyDescent="0.2">
      <c r="A25" s="162" t="s">
        <v>113</v>
      </c>
      <c r="B25" s="162"/>
      <c r="C25" s="162"/>
      <c r="D25" s="162"/>
      <c r="E25" s="162"/>
      <c r="F25" s="162"/>
      <c r="G25" s="6">
        <v>17</v>
      </c>
      <c r="H25" s="25">
        <v>0</v>
      </c>
      <c r="I25" s="25">
        <v>-3625</v>
      </c>
    </row>
    <row r="26" spans="1:9" x14ac:dyDescent="0.2">
      <c r="A26" s="162" t="s">
        <v>114</v>
      </c>
      <c r="B26" s="162"/>
      <c r="C26" s="162"/>
      <c r="D26" s="162"/>
      <c r="E26" s="162"/>
      <c r="F26" s="162"/>
      <c r="G26" s="6">
        <v>18</v>
      </c>
      <c r="H26" s="25">
        <v>0</v>
      </c>
      <c r="I26" s="25">
        <v>0</v>
      </c>
    </row>
    <row r="27" spans="1:9" x14ac:dyDescent="0.2">
      <c r="A27" s="162" t="s">
        <v>115</v>
      </c>
      <c r="B27" s="162"/>
      <c r="C27" s="162"/>
      <c r="D27" s="162"/>
      <c r="E27" s="162"/>
      <c r="F27" s="162"/>
      <c r="G27" s="6">
        <v>19</v>
      </c>
      <c r="H27" s="25">
        <v>80</v>
      </c>
      <c r="I27" s="25">
        <v>851450</v>
      </c>
    </row>
    <row r="28" spans="1:9" ht="25.9" customHeight="1" x14ac:dyDescent="0.2">
      <c r="A28" s="165" t="s">
        <v>116</v>
      </c>
      <c r="B28" s="163"/>
      <c r="C28" s="163"/>
      <c r="D28" s="163"/>
      <c r="E28" s="163"/>
      <c r="F28" s="163"/>
      <c r="G28" s="4">
        <v>20</v>
      </c>
      <c r="H28" s="23">
        <f>H23+H24+H25+H26+H27</f>
        <v>555998</v>
      </c>
      <c r="I28" s="23">
        <f>I23+I24+I25+I26+I27</f>
        <v>1251333</v>
      </c>
    </row>
    <row r="29" spans="1:9" x14ac:dyDescent="0.2">
      <c r="A29" s="162" t="s">
        <v>117</v>
      </c>
      <c r="B29" s="162"/>
      <c r="C29" s="162"/>
      <c r="D29" s="162"/>
      <c r="E29" s="162"/>
      <c r="F29" s="162"/>
      <c r="G29" s="6">
        <v>21</v>
      </c>
      <c r="H29" s="25">
        <v>51506</v>
      </c>
      <c r="I29" s="25">
        <v>70331</v>
      </c>
    </row>
    <row r="30" spans="1:9" x14ac:dyDescent="0.2">
      <c r="A30" s="162" t="s">
        <v>118</v>
      </c>
      <c r="B30" s="162"/>
      <c r="C30" s="162"/>
      <c r="D30" s="162"/>
      <c r="E30" s="162"/>
      <c r="F30" s="162"/>
      <c r="G30" s="6">
        <v>22</v>
      </c>
      <c r="H30" s="25">
        <v>795096</v>
      </c>
      <c r="I30" s="25">
        <v>1277898</v>
      </c>
    </row>
    <row r="31" spans="1:9" x14ac:dyDescent="0.2">
      <c r="A31" s="162" t="s">
        <v>119</v>
      </c>
      <c r="B31" s="162"/>
      <c r="C31" s="162"/>
      <c r="D31" s="162"/>
      <c r="E31" s="162"/>
      <c r="F31" s="162"/>
      <c r="G31" s="6">
        <v>23</v>
      </c>
      <c r="H31" s="25">
        <v>181433</v>
      </c>
      <c r="I31" s="25">
        <v>-21328</v>
      </c>
    </row>
    <row r="32" spans="1:9" ht="30.6" customHeight="1" x14ac:dyDescent="0.2">
      <c r="A32" s="165" t="s">
        <v>120</v>
      </c>
      <c r="B32" s="163"/>
      <c r="C32" s="163"/>
      <c r="D32" s="163"/>
      <c r="E32" s="163"/>
      <c r="F32" s="163"/>
      <c r="G32" s="4">
        <v>24</v>
      </c>
      <c r="H32" s="23">
        <f>H29+H30+H31</f>
        <v>1028035</v>
      </c>
      <c r="I32" s="23">
        <f>I29+I30+I31</f>
        <v>1326901</v>
      </c>
    </row>
    <row r="33" spans="1:9" x14ac:dyDescent="0.2">
      <c r="A33" s="166" t="s">
        <v>100</v>
      </c>
      <c r="B33" s="166"/>
      <c r="C33" s="166"/>
      <c r="D33" s="166"/>
      <c r="E33" s="166"/>
      <c r="F33" s="166"/>
      <c r="G33" s="169"/>
      <c r="H33" s="169"/>
      <c r="I33" s="169"/>
    </row>
    <row r="34" spans="1:9" ht="29.25" customHeight="1" x14ac:dyDescent="0.2">
      <c r="A34" s="162" t="s">
        <v>121</v>
      </c>
      <c r="B34" s="162"/>
      <c r="C34" s="162"/>
      <c r="D34" s="162"/>
      <c r="E34" s="162"/>
      <c r="F34" s="162"/>
      <c r="G34" s="6">
        <v>25</v>
      </c>
      <c r="H34" s="25">
        <v>0</v>
      </c>
      <c r="I34" s="25">
        <v>0</v>
      </c>
    </row>
    <row r="35" spans="1:9" ht="27.75" customHeight="1" x14ac:dyDescent="0.2">
      <c r="A35" s="162" t="s">
        <v>122</v>
      </c>
      <c r="B35" s="162"/>
      <c r="C35" s="162"/>
      <c r="D35" s="162"/>
      <c r="E35" s="162"/>
      <c r="F35" s="162"/>
      <c r="G35" s="6">
        <v>26</v>
      </c>
      <c r="H35" s="25">
        <v>0</v>
      </c>
      <c r="I35" s="25">
        <v>0</v>
      </c>
    </row>
    <row r="36" spans="1:9" ht="13.5" customHeight="1" x14ac:dyDescent="0.2">
      <c r="A36" s="162" t="s">
        <v>123</v>
      </c>
      <c r="B36" s="162"/>
      <c r="C36" s="162"/>
      <c r="D36" s="162"/>
      <c r="E36" s="162"/>
      <c r="F36" s="162"/>
      <c r="G36" s="6">
        <v>27</v>
      </c>
      <c r="H36" s="25">
        <v>0</v>
      </c>
      <c r="I36" s="25">
        <v>0</v>
      </c>
    </row>
    <row r="37" spans="1:9" ht="27.6" customHeight="1" x14ac:dyDescent="0.2">
      <c r="A37" s="165" t="s">
        <v>124</v>
      </c>
      <c r="B37" s="163"/>
      <c r="C37" s="163"/>
      <c r="D37" s="163"/>
      <c r="E37" s="163"/>
      <c r="F37" s="163"/>
      <c r="G37" s="4">
        <v>28</v>
      </c>
      <c r="H37" s="23">
        <f>H34+H35+H36</f>
        <v>0</v>
      </c>
      <c r="I37" s="23">
        <f>I34+I35+I36</f>
        <v>0</v>
      </c>
    </row>
    <row r="38" spans="1:9" ht="14.45" customHeight="1" x14ac:dyDescent="0.2">
      <c r="A38" s="162" t="s">
        <v>125</v>
      </c>
      <c r="B38" s="162"/>
      <c r="C38" s="162"/>
      <c r="D38" s="162"/>
      <c r="E38" s="162"/>
      <c r="F38" s="162"/>
      <c r="G38" s="6">
        <v>29</v>
      </c>
      <c r="H38" s="25">
        <v>0</v>
      </c>
      <c r="I38" s="25">
        <v>0</v>
      </c>
    </row>
    <row r="39" spans="1:9" ht="14.45" customHeight="1" x14ac:dyDescent="0.2">
      <c r="A39" s="162" t="s">
        <v>126</v>
      </c>
      <c r="B39" s="162"/>
      <c r="C39" s="162"/>
      <c r="D39" s="162"/>
      <c r="E39" s="162"/>
      <c r="F39" s="162"/>
      <c r="G39" s="6">
        <v>30</v>
      </c>
      <c r="H39" s="25">
        <v>0</v>
      </c>
      <c r="I39" s="25">
        <v>141006</v>
      </c>
    </row>
    <row r="40" spans="1:9" ht="14.45" customHeight="1" x14ac:dyDescent="0.2">
      <c r="A40" s="162" t="s">
        <v>127</v>
      </c>
      <c r="B40" s="162"/>
      <c r="C40" s="162"/>
      <c r="D40" s="162"/>
      <c r="E40" s="162"/>
      <c r="F40" s="162"/>
      <c r="G40" s="6">
        <v>31</v>
      </c>
      <c r="H40" s="25">
        <v>0</v>
      </c>
      <c r="I40" s="25">
        <v>0</v>
      </c>
    </row>
    <row r="41" spans="1:9" ht="14.45" customHeight="1" x14ac:dyDescent="0.2">
      <c r="A41" s="162" t="s">
        <v>128</v>
      </c>
      <c r="B41" s="162"/>
      <c r="C41" s="162"/>
      <c r="D41" s="162"/>
      <c r="E41" s="162"/>
      <c r="F41" s="162"/>
      <c r="G41" s="6">
        <v>32</v>
      </c>
      <c r="H41" s="25">
        <v>0</v>
      </c>
      <c r="I41" s="25">
        <v>0</v>
      </c>
    </row>
    <row r="42" spans="1:9" ht="14.45" customHeight="1" x14ac:dyDescent="0.2">
      <c r="A42" s="162" t="s">
        <v>129</v>
      </c>
      <c r="B42" s="162"/>
      <c r="C42" s="162"/>
      <c r="D42" s="162"/>
      <c r="E42" s="162"/>
      <c r="F42" s="162"/>
      <c r="G42" s="6">
        <v>33</v>
      </c>
      <c r="H42" s="25">
        <v>54021</v>
      </c>
      <c r="I42" s="25">
        <v>55671</v>
      </c>
    </row>
    <row r="43" spans="1:9" ht="25.5" customHeight="1" x14ac:dyDescent="0.2">
      <c r="A43" s="165" t="s">
        <v>130</v>
      </c>
      <c r="B43" s="163"/>
      <c r="C43" s="163"/>
      <c r="D43" s="163"/>
      <c r="E43" s="163"/>
      <c r="F43" s="163"/>
      <c r="G43" s="4">
        <v>34</v>
      </c>
      <c r="H43" s="23">
        <f>H38+H39+H40+H41+H42</f>
        <v>54021</v>
      </c>
      <c r="I43" s="23">
        <f>I38+I39+I40+I41+I42</f>
        <v>196677</v>
      </c>
    </row>
    <row r="44" spans="1:9" x14ac:dyDescent="0.2">
      <c r="A44" s="166" t="s">
        <v>131</v>
      </c>
      <c r="B44" s="162"/>
      <c r="C44" s="162"/>
      <c r="D44" s="162"/>
      <c r="E44" s="162"/>
      <c r="F44" s="162"/>
      <c r="G44" s="5">
        <v>35</v>
      </c>
      <c r="H44" s="25">
        <v>198463</v>
      </c>
      <c r="I44" s="25">
        <v>696369</v>
      </c>
    </row>
    <row r="45" spans="1:9" x14ac:dyDescent="0.2">
      <c r="A45" s="166" t="s">
        <v>132</v>
      </c>
      <c r="B45" s="162"/>
      <c r="C45" s="162"/>
      <c r="D45" s="162"/>
      <c r="E45" s="162"/>
      <c r="F45" s="162"/>
      <c r="G45" s="5">
        <v>36</v>
      </c>
      <c r="H45" s="25">
        <v>77104</v>
      </c>
      <c r="I45" s="25">
        <v>0</v>
      </c>
    </row>
    <row r="46" spans="1:9" x14ac:dyDescent="0.2">
      <c r="A46" s="166" t="s">
        <v>133</v>
      </c>
      <c r="B46" s="162"/>
      <c r="C46" s="162"/>
      <c r="D46" s="162"/>
      <c r="E46" s="162"/>
      <c r="F46" s="162"/>
      <c r="G46" s="5">
        <v>37</v>
      </c>
      <c r="H46" s="25">
        <v>0</v>
      </c>
      <c r="I46" s="25">
        <v>125249</v>
      </c>
    </row>
    <row r="47" spans="1:9" ht="20.45" customHeight="1" x14ac:dyDescent="0.2">
      <c r="A47" s="165" t="s">
        <v>134</v>
      </c>
      <c r="B47" s="163"/>
      <c r="C47" s="163"/>
      <c r="D47" s="163"/>
      <c r="E47" s="163"/>
      <c r="F47" s="163"/>
      <c r="G47" s="4">
        <v>38</v>
      </c>
      <c r="H47" s="23">
        <f>H44+H45-H46</f>
        <v>275567</v>
      </c>
      <c r="I47" s="23">
        <f>I44+I45-I46</f>
        <v>571120</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46" sqref="H46:I48"/>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4" t="s">
        <v>10</v>
      </c>
      <c r="B1" s="198"/>
      <c r="C1" s="198"/>
      <c r="D1" s="198"/>
      <c r="E1" s="198"/>
      <c r="F1" s="198"/>
      <c r="G1" s="198"/>
      <c r="H1" s="198"/>
      <c r="I1" s="198"/>
    </row>
    <row r="2" spans="1:9" ht="12.75" customHeight="1" x14ac:dyDescent="0.2">
      <c r="A2" s="183" t="s">
        <v>204</v>
      </c>
      <c r="B2" s="173"/>
      <c r="C2" s="173"/>
      <c r="D2" s="173"/>
      <c r="E2" s="173"/>
      <c r="F2" s="173"/>
      <c r="G2" s="173"/>
      <c r="H2" s="173"/>
      <c r="I2" s="173"/>
    </row>
    <row r="3" spans="1:9" x14ac:dyDescent="0.2">
      <c r="A3" s="200" t="s">
        <v>226</v>
      </c>
      <c r="B3" s="205"/>
      <c r="C3" s="205"/>
      <c r="D3" s="205"/>
      <c r="E3" s="205"/>
      <c r="F3" s="205"/>
      <c r="G3" s="205"/>
      <c r="H3" s="205"/>
      <c r="I3" s="205"/>
    </row>
    <row r="4" spans="1:9" x14ac:dyDescent="0.2">
      <c r="A4" s="199" t="s">
        <v>205</v>
      </c>
      <c r="B4" s="176"/>
      <c r="C4" s="176"/>
      <c r="D4" s="176"/>
      <c r="E4" s="176"/>
      <c r="F4" s="176"/>
      <c r="G4" s="176"/>
      <c r="H4" s="176"/>
      <c r="I4" s="177"/>
    </row>
    <row r="5" spans="1:9" ht="57" thickBot="1" x14ac:dyDescent="0.25">
      <c r="A5" s="193" t="s">
        <v>2</v>
      </c>
      <c r="B5" s="179"/>
      <c r="C5" s="179"/>
      <c r="D5" s="179"/>
      <c r="E5" s="179"/>
      <c r="F5" s="179"/>
      <c r="G5" s="11" t="s">
        <v>6</v>
      </c>
      <c r="H5" s="31" t="s">
        <v>179</v>
      </c>
      <c r="I5" s="31" t="s">
        <v>180</v>
      </c>
    </row>
    <row r="6" spans="1:9" x14ac:dyDescent="0.2">
      <c r="A6" s="197">
        <v>1</v>
      </c>
      <c r="B6" s="179"/>
      <c r="C6" s="179"/>
      <c r="D6" s="179"/>
      <c r="E6" s="179"/>
      <c r="F6" s="179"/>
      <c r="G6" s="9">
        <v>2</v>
      </c>
      <c r="H6" s="29" t="s">
        <v>8</v>
      </c>
      <c r="I6" s="29" t="s">
        <v>9</v>
      </c>
    </row>
    <row r="7" spans="1:9" x14ac:dyDescent="0.2">
      <c r="A7" s="166" t="s">
        <v>98</v>
      </c>
      <c r="B7" s="166"/>
      <c r="C7" s="166"/>
      <c r="D7" s="166"/>
      <c r="E7" s="166"/>
      <c r="F7" s="166"/>
      <c r="G7" s="204"/>
      <c r="H7" s="204"/>
      <c r="I7" s="204"/>
    </row>
    <row r="8" spans="1:9" x14ac:dyDescent="0.2">
      <c r="A8" s="162" t="s">
        <v>135</v>
      </c>
      <c r="B8" s="202"/>
      <c r="C8" s="202"/>
      <c r="D8" s="202"/>
      <c r="E8" s="202"/>
      <c r="F8" s="202"/>
      <c r="G8" s="6">
        <v>1</v>
      </c>
      <c r="H8" s="25">
        <v>0</v>
      </c>
      <c r="I8" s="25">
        <v>0</v>
      </c>
    </row>
    <row r="9" spans="1:9" x14ac:dyDescent="0.2">
      <c r="A9" s="162" t="s">
        <v>136</v>
      </c>
      <c r="B9" s="202"/>
      <c r="C9" s="202"/>
      <c r="D9" s="202"/>
      <c r="E9" s="202"/>
      <c r="F9" s="202"/>
      <c r="G9" s="6">
        <v>2</v>
      </c>
      <c r="H9" s="25">
        <v>0</v>
      </c>
      <c r="I9" s="25">
        <v>0</v>
      </c>
    </row>
    <row r="10" spans="1:9" x14ac:dyDescent="0.2">
      <c r="A10" s="162" t="s">
        <v>137</v>
      </c>
      <c r="B10" s="202"/>
      <c r="C10" s="202"/>
      <c r="D10" s="202"/>
      <c r="E10" s="202"/>
      <c r="F10" s="202"/>
      <c r="G10" s="6">
        <v>3</v>
      </c>
      <c r="H10" s="25">
        <v>0</v>
      </c>
      <c r="I10" s="25">
        <v>0</v>
      </c>
    </row>
    <row r="11" spans="1:9" x14ac:dyDescent="0.2">
      <c r="A11" s="162" t="s">
        <v>138</v>
      </c>
      <c r="B11" s="202"/>
      <c r="C11" s="202"/>
      <c r="D11" s="202"/>
      <c r="E11" s="202"/>
      <c r="F11" s="202"/>
      <c r="G11" s="6">
        <v>4</v>
      </c>
      <c r="H11" s="25">
        <v>0</v>
      </c>
      <c r="I11" s="25">
        <v>0</v>
      </c>
    </row>
    <row r="12" spans="1:9" ht="19.899999999999999" customHeight="1" x14ac:dyDescent="0.2">
      <c r="A12" s="165" t="s">
        <v>139</v>
      </c>
      <c r="B12" s="203"/>
      <c r="C12" s="203"/>
      <c r="D12" s="203"/>
      <c r="E12" s="203"/>
      <c r="F12" s="203"/>
      <c r="G12" s="4">
        <v>5</v>
      </c>
      <c r="H12" s="23">
        <f>SUM(H8:H11)</f>
        <v>0</v>
      </c>
      <c r="I12" s="23">
        <f>SUM(I8:I11)</f>
        <v>0</v>
      </c>
    </row>
    <row r="13" spans="1:9" x14ac:dyDescent="0.2">
      <c r="A13" s="162" t="s">
        <v>140</v>
      </c>
      <c r="B13" s="202"/>
      <c r="C13" s="202"/>
      <c r="D13" s="202"/>
      <c r="E13" s="202"/>
      <c r="F13" s="202"/>
      <c r="G13" s="6">
        <v>6</v>
      </c>
      <c r="H13" s="25">
        <v>0</v>
      </c>
      <c r="I13" s="25">
        <v>0</v>
      </c>
    </row>
    <row r="14" spans="1:9" x14ac:dyDescent="0.2">
      <c r="A14" s="162" t="s">
        <v>141</v>
      </c>
      <c r="B14" s="202"/>
      <c r="C14" s="202"/>
      <c r="D14" s="202"/>
      <c r="E14" s="202"/>
      <c r="F14" s="202"/>
      <c r="G14" s="6">
        <v>7</v>
      </c>
      <c r="H14" s="25">
        <v>0</v>
      </c>
      <c r="I14" s="25">
        <v>0</v>
      </c>
    </row>
    <row r="15" spans="1:9" x14ac:dyDescent="0.2">
      <c r="A15" s="162" t="s">
        <v>142</v>
      </c>
      <c r="B15" s="202"/>
      <c r="C15" s="202"/>
      <c r="D15" s="202"/>
      <c r="E15" s="202"/>
      <c r="F15" s="202"/>
      <c r="G15" s="6">
        <v>8</v>
      </c>
      <c r="H15" s="25">
        <v>0</v>
      </c>
      <c r="I15" s="25">
        <v>0</v>
      </c>
    </row>
    <row r="16" spans="1:9" x14ac:dyDescent="0.2">
      <c r="A16" s="162" t="s">
        <v>143</v>
      </c>
      <c r="B16" s="202"/>
      <c r="C16" s="202"/>
      <c r="D16" s="202"/>
      <c r="E16" s="202"/>
      <c r="F16" s="202"/>
      <c r="G16" s="6">
        <v>9</v>
      </c>
      <c r="H16" s="25">
        <v>0</v>
      </c>
      <c r="I16" s="25">
        <v>0</v>
      </c>
    </row>
    <row r="17" spans="1:9" x14ac:dyDescent="0.2">
      <c r="A17" s="162" t="s">
        <v>144</v>
      </c>
      <c r="B17" s="202"/>
      <c r="C17" s="202"/>
      <c r="D17" s="202"/>
      <c r="E17" s="202"/>
      <c r="F17" s="202"/>
      <c r="G17" s="6">
        <v>10</v>
      </c>
      <c r="H17" s="25">
        <v>0</v>
      </c>
      <c r="I17" s="25">
        <v>0</v>
      </c>
    </row>
    <row r="18" spans="1:9" x14ac:dyDescent="0.2">
      <c r="A18" s="162" t="s">
        <v>145</v>
      </c>
      <c r="B18" s="202"/>
      <c r="C18" s="202"/>
      <c r="D18" s="202"/>
      <c r="E18" s="202"/>
      <c r="F18" s="202"/>
      <c r="G18" s="6">
        <v>11</v>
      </c>
      <c r="H18" s="25">
        <v>0</v>
      </c>
      <c r="I18" s="25">
        <v>0</v>
      </c>
    </row>
    <row r="19" spans="1:9" x14ac:dyDescent="0.2">
      <c r="A19" s="165" t="s">
        <v>146</v>
      </c>
      <c r="B19" s="203"/>
      <c r="C19" s="203"/>
      <c r="D19" s="203"/>
      <c r="E19" s="203"/>
      <c r="F19" s="203"/>
      <c r="G19" s="4">
        <v>12</v>
      </c>
      <c r="H19" s="23">
        <f>SUM(H13:H18)</f>
        <v>0</v>
      </c>
      <c r="I19" s="23">
        <f>SUM(I13:I18)</f>
        <v>0</v>
      </c>
    </row>
    <row r="20" spans="1:9" x14ac:dyDescent="0.2">
      <c r="A20" s="166" t="s">
        <v>99</v>
      </c>
      <c r="B20" s="166"/>
      <c r="C20" s="166"/>
      <c r="D20" s="166"/>
      <c r="E20" s="166"/>
      <c r="F20" s="166"/>
      <c r="G20" s="204"/>
      <c r="H20" s="204"/>
      <c r="I20" s="204"/>
    </row>
    <row r="21" spans="1:9" x14ac:dyDescent="0.2">
      <c r="A21" s="162" t="s">
        <v>147</v>
      </c>
      <c r="B21" s="202"/>
      <c r="C21" s="202"/>
      <c r="D21" s="202"/>
      <c r="E21" s="202"/>
      <c r="F21" s="202"/>
      <c r="G21" s="6">
        <v>13</v>
      </c>
      <c r="H21" s="25">
        <v>0</v>
      </c>
      <c r="I21" s="25">
        <v>0</v>
      </c>
    </row>
    <row r="22" spans="1:9" x14ac:dyDescent="0.2">
      <c r="A22" s="162" t="s">
        <v>148</v>
      </c>
      <c r="B22" s="202"/>
      <c r="C22" s="202"/>
      <c r="D22" s="202"/>
      <c r="E22" s="202"/>
      <c r="F22" s="202"/>
      <c r="G22" s="6">
        <v>14</v>
      </c>
      <c r="H22" s="25">
        <v>0</v>
      </c>
      <c r="I22" s="25">
        <v>0</v>
      </c>
    </row>
    <row r="23" spans="1:9" x14ac:dyDescent="0.2">
      <c r="A23" s="162" t="s">
        <v>113</v>
      </c>
      <c r="B23" s="202"/>
      <c r="C23" s="202"/>
      <c r="D23" s="202"/>
      <c r="E23" s="202"/>
      <c r="F23" s="202"/>
      <c r="G23" s="6">
        <v>15</v>
      </c>
      <c r="H23" s="25">
        <v>0</v>
      </c>
      <c r="I23" s="25">
        <v>0</v>
      </c>
    </row>
    <row r="24" spans="1:9" x14ac:dyDescent="0.2">
      <c r="A24" s="162" t="s">
        <v>114</v>
      </c>
      <c r="B24" s="202"/>
      <c r="C24" s="202"/>
      <c r="D24" s="202"/>
      <c r="E24" s="202"/>
      <c r="F24" s="202"/>
      <c r="G24" s="6">
        <v>16</v>
      </c>
      <c r="H24" s="25">
        <v>0</v>
      </c>
      <c r="I24" s="25">
        <v>0</v>
      </c>
    </row>
    <row r="25" spans="1:9" x14ac:dyDescent="0.2">
      <c r="A25" s="163" t="s">
        <v>149</v>
      </c>
      <c r="B25" s="203"/>
      <c r="C25" s="203"/>
      <c r="D25" s="203"/>
      <c r="E25" s="203"/>
      <c r="F25" s="203"/>
      <c r="G25" s="7">
        <v>17</v>
      </c>
      <c r="H25" s="26">
        <f>H26+H27</f>
        <v>0</v>
      </c>
      <c r="I25" s="26">
        <f>I26+I27</f>
        <v>0</v>
      </c>
    </row>
    <row r="26" spans="1:9" x14ac:dyDescent="0.2">
      <c r="A26" s="162" t="s">
        <v>150</v>
      </c>
      <c r="B26" s="202"/>
      <c r="C26" s="202"/>
      <c r="D26" s="202"/>
      <c r="E26" s="202"/>
      <c r="F26" s="202"/>
      <c r="G26" s="6">
        <v>18</v>
      </c>
      <c r="H26" s="25">
        <v>0</v>
      </c>
      <c r="I26" s="25">
        <v>0</v>
      </c>
    </row>
    <row r="27" spans="1:9" x14ac:dyDescent="0.2">
      <c r="A27" s="162" t="s">
        <v>151</v>
      </c>
      <c r="B27" s="202"/>
      <c r="C27" s="202"/>
      <c r="D27" s="202"/>
      <c r="E27" s="202"/>
      <c r="F27" s="202"/>
      <c r="G27" s="6">
        <v>19</v>
      </c>
      <c r="H27" s="25">
        <v>0</v>
      </c>
      <c r="I27" s="25">
        <v>0</v>
      </c>
    </row>
    <row r="28" spans="1:9" ht="27.6" customHeight="1" x14ac:dyDescent="0.2">
      <c r="A28" s="165" t="s">
        <v>152</v>
      </c>
      <c r="B28" s="203"/>
      <c r="C28" s="203"/>
      <c r="D28" s="203"/>
      <c r="E28" s="203"/>
      <c r="F28" s="203"/>
      <c r="G28" s="4">
        <v>20</v>
      </c>
      <c r="H28" s="23">
        <f>SUM(H21:H25)</f>
        <v>0</v>
      </c>
      <c r="I28" s="23">
        <f>SUM(I21:I25)</f>
        <v>0</v>
      </c>
    </row>
    <row r="29" spans="1:9" x14ac:dyDescent="0.2">
      <c r="A29" s="162" t="s">
        <v>117</v>
      </c>
      <c r="B29" s="202"/>
      <c r="C29" s="202"/>
      <c r="D29" s="202"/>
      <c r="E29" s="202"/>
      <c r="F29" s="202"/>
      <c r="G29" s="6">
        <v>21</v>
      </c>
      <c r="H29" s="25">
        <v>0</v>
      </c>
      <c r="I29" s="25">
        <v>0</v>
      </c>
    </row>
    <row r="30" spans="1:9" x14ac:dyDescent="0.2">
      <c r="A30" s="162" t="s">
        <v>118</v>
      </c>
      <c r="B30" s="202"/>
      <c r="C30" s="202"/>
      <c r="D30" s="202"/>
      <c r="E30" s="202"/>
      <c r="F30" s="202"/>
      <c r="G30" s="6">
        <v>22</v>
      </c>
      <c r="H30" s="25">
        <v>0</v>
      </c>
      <c r="I30" s="25">
        <v>0</v>
      </c>
    </row>
    <row r="31" spans="1:9" x14ac:dyDescent="0.2">
      <c r="A31" s="163" t="s">
        <v>153</v>
      </c>
      <c r="B31" s="203"/>
      <c r="C31" s="203"/>
      <c r="D31" s="203"/>
      <c r="E31" s="203"/>
      <c r="F31" s="203"/>
      <c r="G31" s="7">
        <v>23</v>
      </c>
      <c r="H31" s="26">
        <f>H32+H33</f>
        <v>0</v>
      </c>
      <c r="I31" s="26">
        <f>I32+I33</f>
        <v>0</v>
      </c>
    </row>
    <row r="32" spans="1:9" x14ac:dyDescent="0.2">
      <c r="A32" s="162" t="s">
        <v>154</v>
      </c>
      <c r="B32" s="202"/>
      <c r="C32" s="202"/>
      <c r="D32" s="202"/>
      <c r="E32" s="202"/>
      <c r="F32" s="202"/>
      <c r="G32" s="6">
        <v>24</v>
      </c>
      <c r="H32" s="25">
        <v>0</v>
      </c>
      <c r="I32" s="25">
        <v>0</v>
      </c>
    </row>
    <row r="33" spans="1:9" x14ac:dyDescent="0.2">
      <c r="A33" s="162" t="s">
        <v>155</v>
      </c>
      <c r="B33" s="202"/>
      <c r="C33" s="202"/>
      <c r="D33" s="202"/>
      <c r="E33" s="202"/>
      <c r="F33" s="202"/>
      <c r="G33" s="6">
        <v>25</v>
      </c>
      <c r="H33" s="25">
        <v>0</v>
      </c>
      <c r="I33" s="25">
        <v>0</v>
      </c>
    </row>
    <row r="34" spans="1:9" ht="26.45" customHeight="1" x14ac:dyDescent="0.2">
      <c r="A34" s="165" t="s">
        <v>120</v>
      </c>
      <c r="B34" s="203"/>
      <c r="C34" s="203"/>
      <c r="D34" s="203"/>
      <c r="E34" s="203"/>
      <c r="F34" s="203"/>
      <c r="G34" s="4">
        <v>26</v>
      </c>
      <c r="H34" s="23">
        <f>H29+H30+H31</f>
        <v>0</v>
      </c>
      <c r="I34" s="23">
        <f>I29+I30+I31</f>
        <v>0</v>
      </c>
    </row>
    <row r="35" spans="1:9" x14ac:dyDescent="0.2">
      <c r="A35" s="166" t="s">
        <v>100</v>
      </c>
      <c r="B35" s="166"/>
      <c r="C35" s="166"/>
      <c r="D35" s="166"/>
      <c r="E35" s="166"/>
      <c r="F35" s="166"/>
      <c r="G35" s="204"/>
      <c r="H35" s="204"/>
      <c r="I35" s="204"/>
    </row>
    <row r="36" spans="1:9" x14ac:dyDescent="0.2">
      <c r="A36" s="162" t="s">
        <v>121</v>
      </c>
      <c r="B36" s="202"/>
      <c r="C36" s="202"/>
      <c r="D36" s="202"/>
      <c r="E36" s="202"/>
      <c r="F36" s="202"/>
      <c r="G36" s="6">
        <v>27</v>
      </c>
      <c r="H36" s="25">
        <v>0</v>
      </c>
      <c r="I36" s="25">
        <v>0</v>
      </c>
    </row>
    <row r="37" spans="1:9" x14ac:dyDescent="0.2">
      <c r="A37" s="162" t="s">
        <v>122</v>
      </c>
      <c r="B37" s="202"/>
      <c r="C37" s="202"/>
      <c r="D37" s="202"/>
      <c r="E37" s="202"/>
      <c r="F37" s="202"/>
      <c r="G37" s="6">
        <v>28</v>
      </c>
      <c r="H37" s="25">
        <v>0</v>
      </c>
      <c r="I37" s="25">
        <v>0</v>
      </c>
    </row>
    <row r="38" spans="1:9" x14ac:dyDescent="0.2">
      <c r="A38" s="162" t="s">
        <v>123</v>
      </c>
      <c r="B38" s="202"/>
      <c r="C38" s="202"/>
      <c r="D38" s="202"/>
      <c r="E38" s="202"/>
      <c r="F38" s="202"/>
      <c r="G38" s="6">
        <v>29</v>
      </c>
      <c r="H38" s="25">
        <v>0</v>
      </c>
      <c r="I38" s="25">
        <v>0</v>
      </c>
    </row>
    <row r="39" spans="1:9" ht="27" customHeight="1" x14ac:dyDescent="0.2">
      <c r="A39" s="165" t="s">
        <v>156</v>
      </c>
      <c r="B39" s="203"/>
      <c r="C39" s="203"/>
      <c r="D39" s="203"/>
      <c r="E39" s="203"/>
      <c r="F39" s="203"/>
      <c r="G39" s="4">
        <v>30</v>
      </c>
      <c r="H39" s="23">
        <f>H36+H37+H38</f>
        <v>0</v>
      </c>
      <c r="I39" s="23">
        <f>I36+I37+I38</f>
        <v>0</v>
      </c>
    </row>
    <row r="40" spans="1:9" x14ac:dyDescent="0.2">
      <c r="A40" s="162" t="s">
        <v>125</v>
      </c>
      <c r="B40" s="202"/>
      <c r="C40" s="202"/>
      <c r="D40" s="202"/>
      <c r="E40" s="202"/>
      <c r="F40" s="202"/>
      <c r="G40" s="6">
        <v>31</v>
      </c>
      <c r="H40" s="25">
        <v>0</v>
      </c>
      <c r="I40" s="25">
        <v>0</v>
      </c>
    </row>
    <row r="41" spans="1:9" x14ac:dyDescent="0.2">
      <c r="A41" s="162" t="s">
        <v>126</v>
      </c>
      <c r="B41" s="202"/>
      <c r="C41" s="202"/>
      <c r="D41" s="202"/>
      <c r="E41" s="202"/>
      <c r="F41" s="202"/>
      <c r="G41" s="6">
        <v>32</v>
      </c>
      <c r="H41" s="25">
        <v>0</v>
      </c>
      <c r="I41" s="25">
        <v>0</v>
      </c>
    </row>
    <row r="42" spans="1:9" x14ac:dyDescent="0.2">
      <c r="A42" s="162" t="s">
        <v>127</v>
      </c>
      <c r="B42" s="202"/>
      <c r="C42" s="202"/>
      <c r="D42" s="202"/>
      <c r="E42" s="202"/>
      <c r="F42" s="202"/>
      <c r="G42" s="6">
        <v>33</v>
      </c>
      <c r="H42" s="25">
        <v>0</v>
      </c>
      <c r="I42" s="25">
        <v>0</v>
      </c>
    </row>
    <row r="43" spans="1:9" x14ac:dyDescent="0.2">
      <c r="A43" s="162" t="s">
        <v>128</v>
      </c>
      <c r="B43" s="202"/>
      <c r="C43" s="202"/>
      <c r="D43" s="202"/>
      <c r="E43" s="202"/>
      <c r="F43" s="202"/>
      <c r="G43" s="6">
        <v>34</v>
      </c>
      <c r="H43" s="25">
        <v>0</v>
      </c>
      <c r="I43" s="25">
        <v>0</v>
      </c>
    </row>
    <row r="44" spans="1:9" x14ac:dyDescent="0.2">
      <c r="A44" s="162" t="s">
        <v>129</v>
      </c>
      <c r="B44" s="202"/>
      <c r="C44" s="202"/>
      <c r="D44" s="202"/>
      <c r="E44" s="202"/>
      <c r="F44" s="202"/>
      <c r="G44" s="6">
        <v>35</v>
      </c>
      <c r="H44" s="25">
        <v>0</v>
      </c>
      <c r="I44" s="25">
        <v>0</v>
      </c>
    </row>
    <row r="45" spans="1:9" ht="27.6" customHeight="1" x14ac:dyDescent="0.2">
      <c r="A45" s="165" t="s">
        <v>157</v>
      </c>
      <c r="B45" s="203"/>
      <c r="C45" s="203"/>
      <c r="D45" s="203"/>
      <c r="E45" s="203"/>
      <c r="F45" s="203"/>
      <c r="G45" s="4">
        <v>36</v>
      </c>
      <c r="H45" s="23">
        <f>H40+H41+H42+H43+H44</f>
        <v>0</v>
      </c>
      <c r="I45" s="23">
        <f>I40+I41+I42+I43+I44</f>
        <v>0</v>
      </c>
    </row>
    <row r="46" spans="1:9" x14ac:dyDescent="0.2">
      <c r="A46" s="166" t="s">
        <v>131</v>
      </c>
      <c r="B46" s="202"/>
      <c r="C46" s="202"/>
      <c r="D46" s="202"/>
      <c r="E46" s="202"/>
      <c r="F46" s="202"/>
      <c r="G46" s="5">
        <v>37</v>
      </c>
      <c r="H46" s="25">
        <v>0</v>
      </c>
      <c r="I46" s="25">
        <v>0</v>
      </c>
    </row>
    <row r="47" spans="1:9" x14ac:dyDescent="0.2">
      <c r="A47" s="166" t="s">
        <v>132</v>
      </c>
      <c r="B47" s="202"/>
      <c r="C47" s="202"/>
      <c r="D47" s="202"/>
      <c r="E47" s="202"/>
      <c r="F47" s="202"/>
      <c r="G47" s="5">
        <v>38</v>
      </c>
      <c r="H47" s="25">
        <v>0</v>
      </c>
      <c r="I47" s="25">
        <v>0</v>
      </c>
    </row>
    <row r="48" spans="1:9" x14ac:dyDescent="0.2">
      <c r="A48" s="166" t="s">
        <v>133</v>
      </c>
      <c r="B48" s="202"/>
      <c r="C48" s="202"/>
      <c r="D48" s="202"/>
      <c r="E48" s="202"/>
      <c r="F48" s="202"/>
      <c r="G48" s="5">
        <v>39</v>
      </c>
      <c r="H48" s="25">
        <v>0</v>
      </c>
      <c r="I48" s="25">
        <v>0</v>
      </c>
    </row>
    <row r="49" spans="1:9" ht="15.6" customHeight="1" x14ac:dyDescent="0.2">
      <c r="A49" s="165" t="s">
        <v>134</v>
      </c>
      <c r="B49" s="203"/>
      <c r="C49" s="203"/>
      <c r="D49" s="203"/>
      <c r="E49" s="203"/>
      <c r="F49" s="203"/>
      <c r="G49" s="4">
        <v>40</v>
      </c>
      <c r="H49" s="23">
        <f>H46+H47-H48</f>
        <v>0</v>
      </c>
      <c r="I49" s="23">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E6" zoomScaleNormal="100" zoomScaleSheetLayoutView="100" workbookViewId="0">
      <selection activeCell="C3" sqref="C3:K3"/>
    </sheetView>
  </sheetViews>
  <sheetFormatPr defaultRowHeight="12.75" x14ac:dyDescent="0.2"/>
  <cols>
    <col min="1" max="1" width="46.140625" style="10" customWidth="1"/>
    <col min="2" max="2" width="12" style="10" customWidth="1"/>
    <col min="3" max="11" width="20.28515625" style="32" customWidth="1"/>
    <col min="12" max="12" width="19.285156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9" t="s">
        <v>11</v>
      </c>
      <c r="B1" s="209"/>
      <c r="C1" s="210"/>
      <c r="D1" s="210"/>
      <c r="E1" s="210"/>
      <c r="F1" s="210"/>
      <c r="G1" s="210"/>
      <c r="H1" s="210"/>
      <c r="I1" s="210"/>
      <c r="J1" s="210"/>
      <c r="K1" s="210"/>
      <c r="L1" s="210"/>
      <c r="M1" s="210"/>
      <c r="N1" s="12"/>
    </row>
    <row r="2" spans="1:25" ht="15.75" x14ac:dyDescent="0.2">
      <c r="A2" s="13"/>
      <c r="B2" s="13"/>
      <c r="C2" s="33"/>
      <c r="D2" s="211" t="s">
        <v>12</v>
      </c>
      <c r="E2" s="211"/>
      <c r="F2" s="41">
        <v>46023</v>
      </c>
      <c r="G2" s="34" t="s">
        <v>0</v>
      </c>
      <c r="H2" s="34"/>
      <c r="I2" s="34"/>
      <c r="J2" s="41">
        <v>46203</v>
      </c>
      <c r="K2" s="33"/>
      <c r="L2" s="33"/>
      <c r="M2" s="35" t="s">
        <v>226</v>
      </c>
      <c r="N2" s="12"/>
      <c r="Y2" s="10"/>
    </row>
    <row r="3" spans="1:25" ht="15.75" customHeight="1" x14ac:dyDescent="0.2">
      <c r="A3" s="206" t="s">
        <v>13</v>
      </c>
      <c r="B3" s="206" t="s">
        <v>172</v>
      </c>
      <c r="C3" s="207" t="s">
        <v>158</v>
      </c>
      <c r="D3" s="207"/>
      <c r="E3" s="207"/>
      <c r="F3" s="207"/>
      <c r="G3" s="207"/>
      <c r="H3" s="207"/>
      <c r="I3" s="207"/>
      <c r="J3" s="207"/>
      <c r="K3" s="207"/>
      <c r="L3" s="207" t="s">
        <v>159</v>
      </c>
      <c r="M3" s="212" t="s">
        <v>173</v>
      </c>
    </row>
    <row r="4" spans="1:25" ht="57" x14ac:dyDescent="0.2">
      <c r="A4" s="206"/>
      <c r="B4" s="208"/>
      <c r="C4" s="36" t="s">
        <v>160</v>
      </c>
      <c r="D4" s="36" t="s">
        <v>259</v>
      </c>
      <c r="E4" s="37" t="s">
        <v>260</v>
      </c>
      <c r="F4" s="37" t="s">
        <v>261</v>
      </c>
      <c r="G4" s="37" t="s">
        <v>262</v>
      </c>
      <c r="H4" s="37" t="s">
        <v>263</v>
      </c>
      <c r="I4" s="37" t="s">
        <v>264</v>
      </c>
      <c r="J4" s="37" t="s">
        <v>265</v>
      </c>
      <c r="K4" s="37" t="s">
        <v>266</v>
      </c>
      <c r="L4" s="207"/>
      <c r="M4" s="213"/>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1" t="s">
        <v>267</v>
      </c>
      <c r="B6" s="16">
        <v>1</v>
      </c>
      <c r="C6" s="39">
        <v>3076315</v>
      </c>
      <c r="D6" s="39">
        <v>1840833</v>
      </c>
      <c r="E6" s="39">
        <v>-11769</v>
      </c>
      <c r="F6" s="39">
        <v>163048</v>
      </c>
      <c r="G6" s="39">
        <v>816509</v>
      </c>
      <c r="H6" s="39">
        <v>98000</v>
      </c>
      <c r="I6" s="39">
        <v>-22115</v>
      </c>
      <c r="J6" s="39">
        <v>-82843</v>
      </c>
      <c r="K6" s="39">
        <v>197253</v>
      </c>
      <c r="L6" s="39">
        <v>0</v>
      </c>
      <c r="M6" s="40">
        <f>SUM(C6:L6)</f>
        <v>6075231</v>
      </c>
    </row>
    <row r="7" spans="1:25" ht="15" x14ac:dyDescent="0.2">
      <c r="A7" s="92"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2" t="s">
        <v>162</v>
      </c>
      <c r="B8" s="17">
        <v>3</v>
      </c>
      <c r="C8" s="39">
        <v>0</v>
      </c>
      <c r="D8" s="39">
        <v>0</v>
      </c>
      <c r="E8" s="39">
        <v>0</v>
      </c>
      <c r="F8" s="39">
        <v>0</v>
      </c>
      <c r="G8" s="39">
        <v>0</v>
      </c>
      <c r="H8" s="39">
        <v>0</v>
      </c>
      <c r="I8" s="39">
        <v>0</v>
      </c>
      <c r="J8" s="39">
        <v>0</v>
      </c>
      <c r="K8" s="39">
        <v>0</v>
      </c>
      <c r="L8" s="39">
        <v>0</v>
      </c>
      <c r="M8" s="40">
        <f t="shared" si="0"/>
        <v>0</v>
      </c>
    </row>
    <row r="9" spans="1:25" ht="30" x14ac:dyDescent="0.2">
      <c r="A9" s="93" t="s">
        <v>268</v>
      </c>
      <c r="B9" s="18">
        <v>4</v>
      </c>
      <c r="C9" s="40">
        <f>C6+C7+C8</f>
        <v>3076315</v>
      </c>
      <c r="D9" s="40">
        <f t="shared" ref="D9:L9" si="1">D6+D7+D8</f>
        <v>1840833</v>
      </c>
      <c r="E9" s="40">
        <f t="shared" si="1"/>
        <v>-11769</v>
      </c>
      <c r="F9" s="40">
        <f t="shared" si="1"/>
        <v>163048</v>
      </c>
      <c r="G9" s="40">
        <f t="shared" si="1"/>
        <v>816509</v>
      </c>
      <c r="H9" s="40">
        <f t="shared" si="1"/>
        <v>98000</v>
      </c>
      <c r="I9" s="40">
        <f t="shared" si="1"/>
        <v>-22115</v>
      </c>
      <c r="J9" s="40">
        <f t="shared" si="1"/>
        <v>-82843</v>
      </c>
      <c r="K9" s="40">
        <f t="shared" si="1"/>
        <v>197253</v>
      </c>
      <c r="L9" s="40">
        <f t="shared" si="1"/>
        <v>0</v>
      </c>
      <c r="M9" s="40">
        <f t="shared" si="0"/>
        <v>6075231</v>
      </c>
    </row>
    <row r="10" spans="1:25" ht="15" x14ac:dyDescent="0.2">
      <c r="A10" s="92" t="s">
        <v>163</v>
      </c>
      <c r="B10" s="17">
        <v>5</v>
      </c>
      <c r="C10" s="39">
        <v>0</v>
      </c>
      <c r="D10" s="39">
        <v>0</v>
      </c>
      <c r="E10" s="39">
        <v>0</v>
      </c>
      <c r="F10" s="39">
        <v>0</v>
      </c>
      <c r="G10" s="39">
        <v>0</v>
      </c>
      <c r="H10" s="39">
        <v>0</v>
      </c>
      <c r="I10" s="39">
        <v>0</v>
      </c>
      <c r="J10" s="39">
        <v>0</v>
      </c>
      <c r="K10" s="39">
        <v>556306</v>
      </c>
      <c r="L10" s="39">
        <v>0</v>
      </c>
      <c r="M10" s="40">
        <f t="shared" si="0"/>
        <v>556306</v>
      </c>
    </row>
    <row r="11" spans="1:25" ht="42.75" x14ac:dyDescent="0.2">
      <c r="A11" s="92" t="s">
        <v>164</v>
      </c>
      <c r="B11" s="17">
        <v>6</v>
      </c>
      <c r="C11" s="39">
        <v>0</v>
      </c>
      <c r="D11" s="39">
        <v>0</v>
      </c>
      <c r="E11" s="39">
        <v>0</v>
      </c>
      <c r="F11" s="39">
        <v>3836</v>
      </c>
      <c r="G11" s="39">
        <v>-2066</v>
      </c>
      <c r="H11" s="39">
        <v>0</v>
      </c>
      <c r="I11" s="39">
        <v>-154</v>
      </c>
      <c r="J11" s="39">
        <v>0</v>
      </c>
      <c r="K11" s="39">
        <v>0</v>
      </c>
      <c r="L11" s="39">
        <v>0</v>
      </c>
      <c r="M11" s="40">
        <f t="shared" si="0"/>
        <v>1616</v>
      </c>
    </row>
    <row r="12" spans="1:25" ht="15" x14ac:dyDescent="0.2">
      <c r="A12" s="92"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3" t="s">
        <v>166</v>
      </c>
      <c r="B13" s="18">
        <v>8</v>
      </c>
      <c r="C13" s="40">
        <f>C10+C11+C12</f>
        <v>0</v>
      </c>
      <c r="D13" s="40">
        <f t="shared" ref="D13:L13" si="2">D10+D11+D12</f>
        <v>0</v>
      </c>
      <c r="E13" s="40">
        <f t="shared" si="2"/>
        <v>0</v>
      </c>
      <c r="F13" s="40">
        <f t="shared" si="2"/>
        <v>3836</v>
      </c>
      <c r="G13" s="40">
        <f>G10+G11+G12</f>
        <v>-2066</v>
      </c>
      <c r="H13" s="40">
        <f t="shared" ref="H13:I13" si="3">H10+H11+H12</f>
        <v>0</v>
      </c>
      <c r="I13" s="40">
        <f t="shared" si="3"/>
        <v>-154</v>
      </c>
      <c r="J13" s="40">
        <f t="shared" si="2"/>
        <v>0</v>
      </c>
      <c r="K13" s="40">
        <f t="shared" si="2"/>
        <v>556306</v>
      </c>
      <c r="L13" s="40">
        <f t="shared" si="2"/>
        <v>0</v>
      </c>
      <c r="M13" s="40">
        <f t="shared" si="0"/>
        <v>557922</v>
      </c>
    </row>
    <row r="14" spans="1:25" ht="15" x14ac:dyDescent="0.2">
      <c r="A14" s="92"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2"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2" t="s">
        <v>169</v>
      </c>
      <c r="B16" s="19">
        <v>11</v>
      </c>
      <c r="C16" s="39">
        <v>0</v>
      </c>
      <c r="D16" s="39">
        <v>114</v>
      </c>
      <c r="E16" s="39">
        <v>7191</v>
      </c>
      <c r="F16" s="39">
        <v>0</v>
      </c>
      <c r="G16" s="39">
        <v>-127137</v>
      </c>
      <c r="H16" s="39">
        <v>0</v>
      </c>
      <c r="I16" s="39">
        <v>0</v>
      </c>
      <c r="J16" s="39">
        <v>-9613</v>
      </c>
      <c r="K16" s="39">
        <v>0</v>
      </c>
      <c r="L16" s="39">
        <v>0</v>
      </c>
      <c r="M16" s="40">
        <f t="shared" si="0"/>
        <v>-129445</v>
      </c>
    </row>
    <row r="17" spans="1:13" ht="15" x14ac:dyDescent="0.2">
      <c r="A17" s="92" t="s">
        <v>170</v>
      </c>
      <c r="B17" s="19">
        <v>12</v>
      </c>
      <c r="C17" s="39">
        <v>0</v>
      </c>
      <c r="D17" s="39">
        <v>0</v>
      </c>
      <c r="E17" s="39">
        <v>0</v>
      </c>
      <c r="F17" s="39">
        <v>0</v>
      </c>
      <c r="G17" s="39">
        <v>0</v>
      </c>
      <c r="H17" s="39">
        <v>0</v>
      </c>
      <c r="I17" s="39">
        <v>0</v>
      </c>
      <c r="J17" s="39">
        <v>197253</v>
      </c>
      <c r="K17" s="39">
        <v>-197253</v>
      </c>
      <c r="L17" s="39">
        <v>0</v>
      </c>
      <c r="M17" s="40">
        <f t="shared" si="0"/>
        <v>0</v>
      </c>
    </row>
    <row r="18" spans="1:13" ht="15" x14ac:dyDescent="0.2">
      <c r="A18" s="93" t="s">
        <v>269</v>
      </c>
      <c r="B18" s="20">
        <v>13</v>
      </c>
      <c r="C18" s="40">
        <f>C17+C16+C15+C14+C13+C9</f>
        <v>3076315</v>
      </c>
      <c r="D18" s="40">
        <f t="shared" ref="D18:L18" si="4">D17+D16+D15+D14+D13+D9</f>
        <v>1840947</v>
      </c>
      <c r="E18" s="40">
        <f t="shared" si="4"/>
        <v>-4578</v>
      </c>
      <c r="F18" s="40">
        <f t="shared" si="4"/>
        <v>166884</v>
      </c>
      <c r="G18" s="40">
        <f t="shared" si="4"/>
        <v>687306</v>
      </c>
      <c r="H18" s="40">
        <f t="shared" si="4"/>
        <v>98000</v>
      </c>
      <c r="I18" s="40">
        <f t="shared" si="4"/>
        <v>-22269</v>
      </c>
      <c r="J18" s="40">
        <f t="shared" si="4"/>
        <v>104797</v>
      </c>
      <c r="K18" s="40">
        <f t="shared" si="4"/>
        <v>556306</v>
      </c>
      <c r="L18" s="40">
        <f t="shared" si="4"/>
        <v>0</v>
      </c>
      <c r="M18" s="40">
        <f t="shared" si="0"/>
        <v>6503708</v>
      </c>
    </row>
    <row r="19" spans="1:13" ht="15" x14ac:dyDescent="0.2">
      <c r="A19" s="91" t="s">
        <v>270</v>
      </c>
      <c r="B19" s="21">
        <v>14</v>
      </c>
      <c r="C19" s="39">
        <v>3076315</v>
      </c>
      <c r="D19" s="39">
        <v>1840947</v>
      </c>
      <c r="E19" s="39">
        <v>-4578</v>
      </c>
      <c r="F19" s="39">
        <v>166884</v>
      </c>
      <c r="G19" s="39">
        <v>687306</v>
      </c>
      <c r="H19" s="39">
        <v>98000</v>
      </c>
      <c r="I19" s="39">
        <v>-22269</v>
      </c>
      <c r="J19" s="39">
        <v>104797</v>
      </c>
      <c r="K19" s="39">
        <v>556306</v>
      </c>
      <c r="L19" s="39">
        <v>0</v>
      </c>
      <c r="M19" s="40">
        <f t="shared" si="0"/>
        <v>6503708</v>
      </c>
    </row>
    <row r="20" spans="1:13" ht="15" x14ac:dyDescent="0.2">
      <c r="A20" s="92"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2"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3" t="s">
        <v>271</v>
      </c>
      <c r="B22" s="22">
        <v>17</v>
      </c>
      <c r="C22" s="40">
        <f>C19+C20+C21</f>
        <v>3076315</v>
      </c>
      <c r="D22" s="40">
        <f t="shared" ref="D22:L22" si="5">D19+D20+D21</f>
        <v>1840947</v>
      </c>
      <c r="E22" s="40">
        <f t="shared" si="5"/>
        <v>-4578</v>
      </c>
      <c r="F22" s="40">
        <f t="shared" si="5"/>
        <v>166884</v>
      </c>
      <c r="G22" s="40">
        <f t="shared" si="5"/>
        <v>687306</v>
      </c>
      <c r="H22" s="40">
        <f t="shared" si="5"/>
        <v>98000</v>
      </c>
      <c r="I22" s="40">
        <f t="shared" si="5"/>
        <v>-22269</v>
      </c>
      <c r="J22" s="40">
        <f t="shared" si="5"/>
        <v>104797</v>
      </c>
      <c r="K22" s="40">
        <f t="shared" si="5"/>
        <v>556306</v>
      </c>
      <c r="L22" s="40">
        <f t="shared" si="5"/>
        <v>0</v>
      </c>
      <c r="M22" s="40">
        <f t="shared" si="0"/>
        <v>6503708</v>
      </c>
    </row>
    <row r="23" spans="1:13" ht="15" x14ac:dyDescent="0.2">
      <c r="A23" s="92" t="s">
        <v>163</v>
      </c>
      <c r="B23" s="14">
        <v>18</v>
      </c>
      <c r="C23" s="39">
        <v>0</v>
      </c>
      <c r="D23" s="39">
        <v>0</v>
      </c>
      <c r="E23" s="39">
        <v>0</v>
      </c>
      <c r="F23" s="39">
        <v>0</v>
      </c>
      <c r="G23" s="39">
        <v>0</v>
      </c>
      <c r="H23" s="39">
        <v>0</v>
      </c>
      <c r="I23" s="39">
        <v>0</v>
      </c>
      <c r="J23" s="39">
        <v>0</v>
      </c>
      <c r="K23" s="39">
        <v>253225</v>
      </c>
      <c r="L23" s="39">
        <v>0</v>
      </c>
      <c r="M23" s="40">
        <f t="shared" si="0"/>
        <v>253225</v>
      </c>
    </row>
    <row r="24" spans="1:13" ht="42.75" x14ac:dyDescent="0.2">
      <c r="A24" s="92" t="s">
        <v>164</v>
      </c>
      <c r="B24" s="14">
        <v>19</v>
      </c>
      <c r="C24" s="39">
        <v>0</v>
      </c>
      <c r="D24" s="39">
        <v>0</v>
      </c>
      <c r="E24" s="39">
        <v>0</v>
      </c>
      <c r="F24" s="39">
        <v>-456</v>
      </c>
      <c r="G24" s="39">
        <v>0</v>
      </c>
      <c r="H24" s="39">
        <v>0</v>
      </c>
      <c r="I24" s="39">
        <v>0</v>
      </c>
      <c r="J24" s="39">
        <v>0</v>
      </c>
      <c r="K24" s="39">
        <v>0</v>
      </c>
      <c r="L24" s="39">
        <v>0</v>
      </c>
      <c r="M24" s="40">
        <f t="shared" si="0"/>
        <v>-456</v>
      </c>
    </row>
    <row r="25" spans="1:13" ht="15" x14ac:dyDescent="0.2">
      <c r="A25" s="92"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3" t="s">
        <v>171</v>
      </c>
      <c r="B26" s="22">
        <v>21</v>
      </c>
      <c r="C26" s="40">
        <f>C23+C24+C25</f>
        <v>0</v>
      </c>
      <c r="D26" s="40">
        <f t="shared" ref="D26:L26" si="6">D23+D24+D25</f>
        <v>0</v>
      </c>
      <c r="E26" s="40">
        <f t="shared" si="6"/>
        <v>0</v>
      </c>
      <c r="F26" s="40">
        <f t="shared" si="6"/>
        <v>-456</v>
      </c>
      <c r="G26" s="40">
        <f t="shared" si="6"/>
        <v>0</v>
      </c>
      <c r="H26" s="40">
        <f t="shared" si="6"/>
        <v>0</v>
      </c>
      <c r="I26" s="40">
        <f t="shared" si="6"/>
        <v>0</v>
      </c>
      <c r="J26" s="40">
        <f t="shared" si="6"/>
        <v>0</v>
      </c>
      <c r="K26" s="40">
        <f t="shared" si="6"/>
        <v>253225</v>
      </c>
      <c r="L26" s="40">
        <f t="shared" si="6"/>
        <v>0</v>
      </c>
      <c r="M26" s="40">
        <f t="shared" si="0"/>
        <v>252769</v>
      </c>
    </row>
    <row r="27" spans="1:13" ht="15" x14ac:dyDescent="0.2">
      <c r="A27" s="92"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2"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2"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2" t="s">
        <v>170</v>
      </c>
      <c r="B30" s="14">
        <v>25</v>
      </c>
      <c r="C30" s="39">
        <v>0</v>
      </c>
      <c r="D30" s="39">
        <v>0</v>
      </c>
      <c r="E30" s="39">
        <v>0</v>
      </c>
      <c r="F30" s="39">
        <v>0</v>
      </c>
      <c r="G30" s="39">
        <v>0</v>
      </c>
      <c r="H30" s="39">
        <v>0</v>
      </c>
      <c r="I30" s="39">
        <v>0</v>
      </c>
      <c r="J30" s="39">
        <v>415300</v>
      </c>
      <c r="K30" s="39">
        <v>-556306</v>
      </c>
      <c r="L30" s="39">
        <v>0</v>
      </c>
      <c r="M30" s="40">
        <f t="shared" si="0"/>
        <v>-141006</v>
      </c>
    </row>
    <row r="31" spans="1:13" ht="15" x14ac:dyDescent="0.2">
      <c r="A31" s="93" t="s">
        <v>272</v>
      </c>
      <c r="B31" s="22">
        <v>26</v>
      </c>
      <c r="C31" s="40">
        <f>C30+C29+C28+C27+C26+C22</f>
        <v>3076315</v>
      </c>
      <c r="D31" s="40">
        <f t="shared" ref="D31:L31" si="7">D30+D29+D28+D27+D26+D22</f>
        <v>1840947</v>
      </c>
      <c r="E31" s="40">
        <f t="shared" si="7"/>
        <v>-4578</v>
      </c>
      <c r="F31" s="40">
        <f t="shared" si="7"/>
        <v>166428</v>
      </c>
      <c r="G31" s="40">
        <f t="shared" si="7"/>
        <v>687306</v>
      </c>
      <c r="H31" s="40">
        <f t="shared" si="7"/>
        <v>98000</v>
      </c>
      <c r="I31" s="40">
        <f t="shared" si="7"/>
        <v>-22269</v>
      </c>
      <c r="J31" s="40">
        <f t="shared" si="7"/>
        <v>520097</v>
      </c>
      <c r="K31" s="40">
        <f t="shared" si="7"/>
        <v>253225</v>
      </c>
      <c r="L31" s="40">
        <f t="shared" si="7"/>
        <v>0</v>
      </c>
      <c r="M31" s="40">
        <f t="shared" si="0"/>
        <v>6615471</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6"/>
  <sheetViews>
    <sheetView tabSelected="1" zoomScale="66" zoomScaleNormal="66" workbookViewId="0">
      <selection activeCell="K152" sqref="K152"/>
    </sheetView>
  </sheetViews>
  <sheetFormatPr defaultRowHeight="12.75" x14ac:dyDescent="0.2"/>
  <cols>
    <col min="2" max="2" width="19.7109375" customWidth="1"/>
    <col min="3" max="3" width="16.28515625" customWidth="1"/>
    <col min="6" max="6" width="26.140625" customWidth="1"/>
    <col min="9" max="9" width="100.42578125" customWidth="1"/>
  </cols>
  <sheetData>
    <row r="1" spans="1:9" x14ac:dyDescent="0.2">
      <c r="A1" s="214" t="s">
        <v>293</v>
      </c>
      <c r="B1" s="215"/>
      <c r="C1" s="215"/>
      <c r="D1" s="215"/>
      <c r="E1" s="215"/>
      <c r="F1" s="215"/>
      <c r="G1" s="215"/>
      <c r="H1" s="215"/>
      <c r="I1" s="215"/>
    </row>
    <row r="2" spans="1:9" x14ac:dyDescent="0.2">
      <c r="A2" s="215"/>
      <c r="B2" s="215"/>
      <c r="C2" s="215"/>
      <c r="D2" s="215"/>
      <c r="E2" s="215"/>
      <c r="F2" s="215"/>
      <c r="G2" s="215"/>
      <c r="H2" s="215"/>
      <c r="I2" s="215"/>
    </row>
    <row r="3" spans="1:9" x14ac:dyDescent="0.2">
      <c r="A3" s="215"/>
      <c r="B3" s="215"/>
      <c r="C3" s="215"/>
      <c r="D3" s="215"/>
      <c r="E3" s="215"/>
      <c r="F3" s="215"/>
      <c r="G3" s="215"/>
      <c r="H3" s="215"/>
      <c r="I3" s="215"/>
    </row>
    <row r="4" spans="1:9" x14ac:dyDescent="0.2">
      <c r="A4" s="215"/>
      <c r="B4" s="215"/>
      <c r="C4" s="215"/>
      <c r="D4" s="215"/>
      <c r="E4" s="215"/>
      <c r="F4" s="215"/>
      <c r="G4" s="215"/>
      <c r="H4" s="215"/>
      <c r="I4" s="215"/>
    </row>
    <row r="5" spans="1:9" x14ac:dyDescent="0.2">
      <c r="A5" s="215"/>
      <c r="B5" s="215"/>
      <c r="C5" s="215"/>
      <c r="D5" s="215"/>
      <c r="E5" s="215"/>
      <c r="F5" s="215"/>
      <c r="G5" s="215"/>
      <c r="H5" s="215"/>
      <c r="I5" s="215"/>
    </row>
    <row r="6" spans="1:9" x14ac:dyDescent="0.2">
      <c r="A6" s="215"/>
      <c r="B6" s="215"/>
      <c r="C6" s="215"/>
      <c r="D6" s="215"/>
      <c r="E6" s="215"/>
      <c r="F6" s="215"/>
      <c r="G6" s="215"/>
      <c r="H6" s="215"/>
      <c r="I6" s="215"/>
    </row>
    <row r="7" spans="1:9" x14ac:dyDescent="0.2">
      <c r="A7" s="215"/>
      <c r="B7" s="215"/>
      <c r="C7" s="215"/>
      <c r="D7" s="215"/>
      <c r="E7" s="215"/>
      <c r="F7" s="215"/>
      <c r="G7" s="215"/>
      <c r="H7" s="215"/>
      <c r="I7" s="215"/>
    </row>
    <row r="8" spans="1:9" x14ac:dyDescent="0.2">
      <c r="A8" s="215"/>
      <c r="B8" s="215"/>
      <c r="C8" s="215"/>
      <c r="D8" s="215"/>
      <c r="E8" s="215"/>
      <c r="F8" s="215"/>
      <c r="G8" s="215"/>
      <c r="H8" s="215"/>
      <c r="I8" s="215"/>
    </row>
    <row r="9" spans="1:9" x14ac:dyDescent="0.2">
      <c r="A9" s="215"/>
      <c r="B9" s="215"/>
      <c r="C9" s="215"/>
      <c r="D9" s="215"/>
      <c r="E9" s="215"/>
      <c r="F9" s="215"/>
      <c r="G9" s="215"/>
      <c r="H9" s="215"/>
      <c r="I9" s="215"/>
    </row>
    <row r="10" spans="1:9" x14ac:dyDescent="0.2">
      <c r="A10" s="215"/>
      <c r="B10" s="215"/>
      <c r="C10" s="215"/>
      <c r="D10" s="215"/>
      <c r="E10" s="215"/>
      <c r="F10" s="215"/>
      <c r="G10" s="215"/>
      <c r="H10" s="215"/>
      <c r="I10" s="215"/>
    </row>
    <row r="11" spans="1:9" x14ac:dyDescent="0.2">
      <c r="A11" s="215"/>
      <c r="B11" s="215"/>
      <c r="C11" s="215"/>
      <c r="D11" s="215"/>
      <c r="E11" s="215"/>
      <c r="F11" s="215"/>
      <c r="G11" s="215"/>
      <c r="H11" s="215"/>
      <c r="I11" s="215"/>
    </row>
    <row r="12" spans="1:9" x14ac:dyDescent="0.2">
      <c r="A12" s="215"/>
      <c r="B12" s="215"/>
      <c r="C12" s="215"/>
      <c r="D12" s="215"/>
      <c r="E12" s="215"/>
      <c r="F12" s="215"/>
      <c r="G12" s="215"/>
      <c r="H12" s="215"/>
      <c r="I12" s="215"/>
    </row>
    <row r="13" spans="1:9" x14ac:dyDescent="0.2">
      <c r="A13" s="215"/>
      <c r="B13" s="215"/>
      <c r="C13" s="215"/>
      <c r="D13" s="215"/>
      <c r="E13" s="215"/>
      <c r="F13" s="215"/>
      <c r="G13" s="215"/>
      <c r="H13" s="215"/>
      <c r="I13" s="215"/>
    </row>
    <row r="14" spans="1:9" x14ac:dyDescent="0.2">
      <c r="A14" s="215"/>
      <c r="B14" s="215"/>
      <c r="C14" s="215"/>
      <c r="D14" s="215"/>
      <c r="E14" s="215"/>
      <c r="F14" s="215"/>
      <c r="G14" s="215"/>
      <c r="H14" s="215"/>
      <c r="I14" s="215"/>
    </row>
    <row r="15" spans="1:9" x14ac:dyDescent="0.2">
      <c r="A15" s="215"/>
      <c r="B15" s="215"/>
      <c r="C15" s="215"/>
      <c r="D15" s="215"/>
      <c r="E15" s="215"/>
      <c r="F15" s="215"/>
      <c r="G15" s="215"/>
      <c r="H15" s="215"/>
      <c r="I15" s="215"/>
    </row>
    <row r="16" spans="1:9" x14ac:dyDescent="0.2">
      <c r="A16" s="215"/>
      <c r="B16" s="215"/>
      <c r="C16" s="215"/>
      <c r="D16" s="215"/>
      <c r="E16" s="215"/>
      <c r="F16" s="215"/>
      <c r="G16" s="215"/>
      <c r="H16" s="215"/>
      <c r="I16" s="215"/>
    </row>
    <row r="17" spans="1:9" x14ac:dyDescent="0.2">
      <c r="A17" s="215"/>
      <c r="B17" s="215"/>
      <c r="C17" s="215"/>
      <c r="D17" s="215"/>
      <c r="E17" s="215"/>
      <c r="F17" s="215"/>
      <c r="G17" s="215"/>
      <c r="H17" s="215"/>
      <c r="I17" s="215"/>
    </row>
    <row r="18" spans="1:9" x14ac:dyDescent="0.2">
      <c r="A18" s="215"/>
      <c r="B18" s="215"/>
      <c r="C18" s="215"/>
      <c r="D18" s="215"/>
      <c r="E18" s="215"/>
      <c r="F18" s="215"/>
      <c r="G18" s="215"/>
      <c r="H18" s="215"/>
      <c r="I18" s="215"/>
    </row>
    <row r="19" spans="1:9" x14ac:dyDescent="0.2">
      <c r="A19" s="215"/>
      <c r="B19" s="215"/>
      <c r="C19" s="215"/>
      <c r="D19" s="215"/>
      <c r="E19" s="215"/>
      <c r="F19" s="215"/>
      <c r="G19" s="215"/>
      <c r="H19" s="215"/>
      <c r="I19" s="215"/>
    </row>
    <row r="20" spans="1:9" x14ac:dyDescent="0.2">
      <c r="A20" s="215"/>
      <c r="B20" s="215"/>
      <c r="C20" s="215"/>
      <c r="D20" s="215"/>
      <c r="E20" s="215"/>
      <c r="F20" s="215"/>
      <c r="G20" s="215"/>
      <c r="H20" s="215"/>
      <c r="I20" s="215"/>
    </row>
    <row r="21" spans="1:9" x14ac:dyDescent="0.2">
      <c r="A21" s="215"/>
      <c r="B21" s="215"/>
      <c r="C21" s="215"/>
      <c r="D21" s="215"/>
      <c r="E21" s="215"/>
      <c r="F21" s="215"/>
      <c r="G21" s="215"/>
      <c r="H21" s="215"/>
      <c r="I21" s="215"/>
    </row>
    <row r="22" spans="1:9" x14ac:dyDescent="0.2">
      <c r="A22" s="215"/>
      <c r="B22" s="215"/>
      <c r="C22" s="215"/>
      <c r="D22" s="215"/>
      <c r="E22" s="215"/>
      <c r="F22" s="215"/>
      <c r="G22" s="215"/>
      <c r="H22" s="215"/>
      <c r="I22" s="215"/>
    </row>
    <row r="23" spans="1:9" x14ac:dyDescent="0.2">
      <c r="A23" s="215"/>
      <c r="B23" s="215"/>
      <c r="C23" s="215"/>
      <c r="D23" s="215"/>
      <c r="E23" s="215"/>
      <c r="F23" s="215"/>
      <c r="G23" s="215"/>
      <c r="H23" s="215"/>
      <c r="I23" s="215"/>
    </row>
    <row r="24" spans="1:9" x14ac:dyDescent="0.2">
      <c r="A24" s="215"/>
      <c r="B24" s="215"/>
      <c r="C24" s="215"/>
      <c r="D24" s="215"/>
      <c r="E24" s="215"/>
      <c r="F24" s="215"/>
      <c r="G24" s="215"/>
      <c r="H24" s="215"/>
      <c r="I24" s="215"/>
    </row>
    <row r="25" spans="1:9" x14ac:dyDescent="0.2">
      <c r="A25" s="215"/>
      <c r="B25" s="215"/>
      <c r="C25" s="215"/>
      <c r="D25" s="215"/>
      <c r="E25" s="215"/>
      <c r="F25" s="215"/>
      <c r="G25" s="215"/>
      <c r="H25" s="215"/>
      <c r="I25" s="215"/>
    </row>
    <row r="26" spans="1:9" x14ac:dyDescent="0.2">
      <c r="A26" s="215"/>
      <c r="B26" s="215"/>
      <c r="C26" s="215"/>
      <c r="D26" s="215"/>
      <c r="E26" s="215"/>
      <c r="F26" s="215"/>
      <c r="G26" s="215"/>
      <c r="H26" s="215"/>
      <c r="I26" s="215"/>
    </row>
    <row r="27" spans="1:9" x14ac:dyDescent="0.2">
      <c r="A27" s="215"/>
      <c r="B27" s="215"/>
      <c r="C27" s="215"/>
      <c r="D27" s="215"/>
      <c r="E27" s="215"/>
      <c r="F27" s="215"/>
      <c r="G27" s="215"/>
      <c r="H27" s="215"/>
      <c r="I27" s="215"/>
    </row>
    <row r="28" spans="1:9" x14ac:dyDescent="0.2">
      <c r="A28" s="215"/>
      <c r="B28" s="215"/>
      <c r="C28" s="215"/>
      <c r="D28" s="215"/>
      <c r="E28" s="215"/>
      <c r="F28" s="215"/>
      <c r="G28" s="215"/>
      <c r="H28" s="215"/>
      <c r="I28" s="215"/>
    </row>
    <row r="29" spans="1:9" x14ac:dyDescent="0.2">
      <c r="A29" s="215"/>
      <c r="B29" s="215"/>
      <c r="C29" s="215"/>
      <c r="D29" s="215"/>
      <c r="E29" s="215"/>
      <c r="F29" s="215"/>
      <c r="G29" s="215"/>
      <c r="H29" s="215"/>
      <c r="I29" s="215"/>
    </row>
    <row r="30" spans="1:9" x14ac:dyDescent="0.2">
      <c r="A30" s="215"/>
      <c r="B30" s="215"/>
      <c r="C30" s="215"/>
      <c r="D30" s="215"/>
      <c r="E30" s="215"/>
      <c r="F30" s="215"/>
      <c r="G30" s="215"/>
      <c r="H30" s="215"/>
      <c r="I30" s="215"/>
    </row>
    <row r="31" spans="1:9" x14ac:dyDescent="0.2">
      <c r="A31" s="215"/>
      <c r="B31" s="215"/>
      <c r="C31" s="215"/>
      <c r="D31" s="215"/>
      <c r="E31" s="215"/>
      <c r="F31" s="215"/>
      <c r="G31" s="215"/>
      <c r="H31" s="215"/>
      <c r="I31" s="215"/>
    </row>
    <row r="32" spans="1:9" x14ac:dyDescent="0.2">
      <c r="A32" s="215"/>
      <c r="B32" s="215"/>
      <c r="C32" s="215"/>
      <c r="D32" s="215"/>
      <c r="E32" s="215"/>
      <c r="F32" s="215"/>
      <c r="G32" s="215"/>
      <c r="H32" s="215"/>
      <c r="I32" s="215"/>
    </row>
    <row r="33" spans="1:9" x14ac:dyDescent="0.2">
      <c r="A33" s="215"/>
      <c r="B33" s="215"/>
      <c r="C33" s="215"/>
      <c r="D33" s="215"/>
      <c r="E33" s="215"/>
      <c r="F33" s="215"/>
      <c r="G33" s="215"/>
      <c r="H33" s="215"/>
      <c r="I33" s="215"/>
    </row>
    <row r="34" spans="1:9" x14ac:dyDescent="0.2">
      <c r="A34" s="215"/>
      <c r="B34" s="215"/>
      <c r="C34" s="215"/>
      <c r="D34" s="215"/>
      <c r="E34" s="215"/>
      <c r="F34" s="215"/>
      <c r="G34" s="215"/>
      <c r="H34" s="215"/>
      <c r="I34" s="215"/>
    </row>
    <row r="35" spans="1:9" x14ac:dyDescent="0.2">
      <c r="A35" s="215"/>
      <c r="B35" s="215"/>
      <c r="C35" s="215"/>
      <c r="D35" s="215"/>
      <c r="E35" s="215"/>
      <c r="F35" s="215"/>
      <c r="G35" s="215"/>
      <c r="H35" s="215"/>
      <c r="I35" s="215"/>
    </row>
    <row r="36" spans="1:9" x14ac:dyDescent="0.2">
      <c r="A36" s="215"/>
      <c r="B36" s="215"/>
      <c r="C36" s="215"/>
      <c r="D36" s="215"/>
      <c r="E36" s="215"/>
      <c r="F36" s="215"/>
      <c r="G36" s="215"/>
      <c r="H36" s="215"/>
      <c r="I36" s="215"/>
    </row>
    <row r="37" spans="1:9" x14ac:dyDescent="0.2">
      <c r="A37" s="215"/>
      <c r="B37" s="215"/>
      <c r="C37" s="215"/>
      <c r="D37" s="215"/>
      <c r="E37" s="215"/>
      <c r="F37" s="215"/>
      <c r="G37" s="215"/>
      <c r="H37" s="215"/>
      <c r="I37" s="215"/>
    </row>
    <row r="38" spans="1:9" x14ac:dyDescent="0.2">
      <c r="A38" s="215"/>
      <c r="B38" s="215"/>
      <c r="C38" s="215"/>
      <c r="D38" s="215"/>
      <c r="E38" s="215"/>
      <c r="F38" s="215"/>
      <c r="G38" s="215"/>
      <c r="H38" s="215"/>
      <c r="I38" s="215"/>
    </row>
    <row r="39" spans="1:9" ht="141.75" customHeight="1" x14ac:dyDescent="0.2">
      <c r="A39" s="215"/>
      <c r="B39" s="215"/>
      <c r="C39" s="215"/>
      <c r="D39" s="215"/>
      <c r="E39" s="215"/>
      <c r="F39" s="215"/>
      <c r="G39" s="215"/>
      <c r="H39" s="215"/>
      <c r="I39" s="215"/>
    </row>
    <row r="40" spans="1:9" ht="260.25" customHeight="1" x14ac:dyDescent="0.2">
      <c r="A40" s="215"/>
      <c r="B40" s="215"/>
      <c r="C40" s="215"/>
      <c r="D40" s="215"/>
      <c r="E40" s="215"/>
      <c r="F40" s="215"/>
      <c r="G40" s="215"/>
      <c r="H40" s="215"/>
      <c r="I40" s="215"/>
    </row>
    <row r="42" spans="1:9" x14ac:dyDescent="0.2">
      <c r="A42" s="216" t="s">
        <v>294</v>
      </c>
      <c r="B42" s="216"/>
      <c r="C42" s="216"/>
      <c r="D42" s="216"/>
      <c r="E42" s="216"/>
      <c r="F42" s="216"/>
      <c r="G42" s="216"/>
      <c r="H42" s="216"/>
      <c r="I42" s="216"/>
    </row>
    <row r="44" spans="1:9" ht="24.75" thickBot="1" x14ac:dyDescent="0.25">
      <c r="B44" s="268" t="s">
        <v>295</v>
      </c>
      <c r="C44" s="268"/>
      <c r="D44" s="218" t="s">
        <v>296</v>
      </c>
      <c r="E44" s="218"/>
      <c r="F44" s="219" t="s">
        <v>297</v>
      </c>
      <c r="G44" s="217" t="s">
        <v>172</v>
      </c>
      <c r="H44" s="218" t="s">
        <v>296</v>
      </c>
    </row>
    <row r="45" spans="1:9" ht="15" x14ac:dyDescent="0.25">
      <c r="B45" s="270" t="s">
        <v>36</v>
      </c>
      <c r="C45" s="270"/>
      <c r="D45" s="221"/>
      <c r="E45" s="221"/>
      <c r="F45" s="221"/>
      <c r="G45" s="220"/>
      <c r="H45" s="221"/>
    </row>
    <row r="46" spans="1:9" ht="15.75" thickBot="1" x14ac:dyDescent="0.3">
      <c r="B46" s="269" t="s">
        <v>298</v>
      </c>
      <c r="C46" s="269"/>
      <c r="D46" s="222">
        <v>4797454</v>
      </c>
      <c r="E46" s="220"/>
      <c r="F46" s="223" t="s">
        <v>299</v>
      </c>
      <c r="G46" s="224">
        <v>1</v>
      </c>
      <c r="H46" s="222">
        <v>4797454</v>
      </c>
    </row>
    <row r="47" spans="1:9" ht="15" x14ac:dyDescent="0.25">
      <c r="B47" s="220"/>
      <c r="C47" s="225"/>
      <c r="D47" s="226">
        <v>492674</v>
      </c>
      <c r="E47" s="227"/>
      <c r="F47" s="228" t="s">
        <v>300</v>
      </c>
      <c r="G47" s="229">
        <v>2</v>
      </c>
      <c r="H47" s="226">
        <v>492674</v>
      </c>
    </row>
    <row r="48" spans="1:9" ht="24" x14ac:dyDescent="0.25">
      <c r="B48" s="220"/>
      <c r="C48" s="230" t="s">
        <v>301</v>
      </c>
      <c r="D48" s="231">
        <v>335239</v>
      </c>
      <c r="E48" s="220"/>
      <c r="F48" s="230" t="s">
        <v>15</v>
      </c>
      <c r="G48" s="232">
        <v>2</v>
      </c>
      <c r="H48" s="231">
        <v>492674</v>
      </c>
    </row>
    <row r="49" spans="2:8" ht="15" x14ac:dyDescent="0.25">
      <c r="B49" s="220"/>
      <c r="C49" s="230" t="s">
        <v>302</v>
      </c>
      <c r="D49" s="231">
        <v>157435</v>
      </c>
      <c r="E49" s="220"/>
      <c r="F49" s="221"/>
      <c r="G49" s="220"/>
      <c r="H49" s="220"/>
    </row>
    <row r="50" spans="2:8" ht="15.75" thickBot="1" x14ac:dyDescent="0.3">
      <c r="B50" s="220"/>
      <c r="C50" s="233"/>
      <c r="D50" s="234">
        <v>492674</v>
      </c>
      <c r="E50" s="235"/>
      <c r="F50" s="219"/>
      <c r="G50" s="217"/>
      <c r="H50" s="234">
        <v>492674</v>
      </c>
    </row>
    <row r="51" spans="2:8" ht="15" x14ac:dyDescent="0.25">
      <c r="B51" s="220"/>
      <c r="C51" s="230"/>
      <c r="D51" s="222">
        <v>1572275</v>
      </c>
      <c r="E51" s="236"/>
      <c r="F51" s="223" t="s">
        <v>303</v>
      </c>
      <c r="G51" s="224">
        <v>3</v>
      </c>
      <c r="H51" s="222">
        <v>1572275</v>
      </c>
    </row>
    <row r="52" spans="2:8" ht="24" x14ac:dyDescent="0.25">
      <c r="B52" s="220"/>
      <c r="C52" s="237" t="s">
        <v>304</v>
      </c>
      <c r="D52" s="231">
        <v>970648</v>
      </c>
      <c r="E52" s="220"/>
      <c r="F52" s="237" t="s">
        <v>305</v>
      </c>
      <c r="G52" s="238">
        <v>4</v>
      </c>
      <c r="H52" s="231">
        <v>1226877</v>
      </c>
    </row>
    <row r="53" spans="2:8" ht="24" x14ac:dyDescent="0.25">
      <c r="B53" s="220"/>
      <c r="C53" s="237" t="s">
        <v>306</v>
      </c>
      <c r="D53" s="231">
        <v>601627</v>
      </c>
      <c r="E53" s="220"/>
      <c r="F53" s="237" t="s">
        <v>307</v>
      </c>
      <c r="G53" s="238">
        <v>5</v>
      </c>
      <c r="H53" s="231">
        <v>163638</v>
      </c>
    </row>
    <row r="54" spans="2:8" ht="15" x14ac:dyDescent="0.25">
      <c r="B54" s="220"/>
      <c r="C54" s="221"/>
      <c r="D54" s="220"/>
      <c r="E54" s="220"/>
      <c r="F54" s="237" t="s">
        <v>308</v>
      </c>
      <c r="G54" s="238">
        <v>6</v>
      </c>
      <c r="H54" s="231">
        <v>181356</v>
      </c>
    </row>
    <row r="55" spans="2:8" ht="15" x14ac:dyDescent="0.25">
      <c r="B55" s="220"/>
      <c r="C55" s="221"/>
      <c r="D55" s="220"/>
      <c r="E55" s="220"/>
      <c r="F55" s="237" t="s">
        <v>309</v>
      </c>
      <c r="G55" s="238">
        <v>7</v>
      </c>
      <c r="H55" s="238">
        <v>404</v>
      </c>
    </row>
    <row r="56" spans="2:8" ht="15.75" thickBot="1" x14ac:dyDescent="0.3">
      <c r="B56" s="220"/>
      <c r="C56" s="239"/>
      <c r="D56" s="234">
        <v>1572275</v>
      </c>
      <c r="E56" s="240"/>
      <c r="F56" s="239"/>
      <c r="G56" s="241"/>
      <c r="H56" s="234">
        <v>1572275</v>
      </c>
    </row>
    <row r="57" spans="2:8" ht="24" x14ac:dyDescent="0.25">
      <c r="B57" s="220"/>
      <c r="C57" s="221"/>
      <c r="D57" s="222">
        <v>2732505</v>
      </c>
      <c r="E57" s="242"/>
      <c r="F57" s="243" t="s">
        <v>310</v>
      </c>
      <c r="G57" s="242"/>
      <c r="H57" s="222">
        <v>2732505</v>
      </c>
    </row>
    <row r="58" spans="2:8" ht="36" x14ac:dyDescent="0.25">
      <c r="B58" s="220"/>
      <c r="C58" s="237" t="s">
        <v>311</v>
      </c>
      <c r="D58" s="238" t="s">
        <v>312</v>
      </c>
      <c r="E58" s="242"/>
      <c r="F58" s="237" t="s">
        <v>22</v>
      </c>
      <c r="G58" s="238">
        <v>10</v>
      </c>
      <c r="H58" s="231">
        <v>1370761</v>
      </c>
    </row>
    <row r="59" spans="2:8" ht="36" x14ac:dyDescent="0.25">
      <c r="B59" s="220"/>
      <c r="C59" s="237" t="s">
        <v>313</v>
      </c>
      <c r="D59" s="231">
        <v>1370761</v>
      </c>
      <c r="E59" s="242"/>
      <c r="F59" s="244"/>
      <c r="G59" s="242"/>
      <c r="H59" s="242"/>
    </row>
    <row r="60" spans="2:8" ht="15.75" thickBot="1" x14ac:dyDescent="0.3">
      <c r="B60" s="220"/>
      <c r="C60" s="221"/>
      <c r="D60" s="245">
        <v>1370761</v>
      </c>
      <c r="E60" s="242"/>
      <c r="F60" s="244"/>
      <c r="G60" s="242"/>
      <c r="H60" s="245">
        <v>1370761</v>
      </c>
    </row>
    <row r="61" spans="2:8" ht="24" x14ac:dyDescent="0.25">
      <c r="B61" s="220"/>
      <c r="C61" s="246" t="s">
        <v>314</v>
      </c>
      <c r="D61" s="247">
        <v>33166</v>
      </c>
      <c r="E61" s="248"/>
      <c r="F61" s="246" t="s">
        <v>315</v>
      </c>
      <c r="G61" s="249">
        <v>11</v>
      </c>
      <c r="H61" s="247">
        <v>50514</v>
      </c>
    </row>
    <row r="62" spans="2:8" ht="15" x14ac:dyDescent="0.25">
      <c r="B62" s="220"/>
      <c r="C62" s="237" t="s">
        <v>316</v>
      </c>
      <c r="D62" s="231">
        <v>17348</v>
      </c>
      <c r="E62" s="242"/>
      <c r="F62" s="221"/>
      <c r="G62" s="221"/>
      <c r="H62" s="242"/>
    </row>
    <row r="63" spans="2:8" ht="15.75" thickBot="1" x14ac:dyDescent="0.3">
      <c r="B63" s="220"/>
      <c r="C63" s="244"/>
      <c r="D63" s="245">
        <v>50514</v>
      </c>
      <c r="E63" s="242"/>
      <c r="F63" s="221"/>
      <c r="G63" s="221"/>
      <c r="H63" s="245">
        <v>50514</v>
      </c>
    </row>
    <row r="64" spans="2:8" ht="72.75" thickBot="1" x14ac:dyDescent="0.3">
      <c r="B64" s="220"/>
      <c r="C64" s="246" t="s">
        <v>317</v>
      </c>
      <c r="D64" s="250">
        <v>1311230</v>
      </c>
      <c r="E64" s="251"/>
      <c r="F64" s="252" t="s">
        <v>228</v>
      </c>
      <c r="G64" s="249">
        <v>12</v>
      </c>
      <c r="H64" s="247">
        <v>1311230</v>
      </c>
    </row>
    <row r="65" spans="2:8" ht="15" x14ac:dyDescent="0.25">
      <c r="B65" s="220"/>
      <c r="C65" s="244"/>
      <c r="D65" s="245">
        <v>1311230</v>
      </c>
      <c r="E65" s="242"/>
      <c r="F65" s="237"/>
      <c r="G65" s="221"/>
      <c r="H65" s="245">
        <v>1311230</v>
      </c>
    </row>
    <row r="66" spans="2:8" ht="15.75" thickBot="1" x14ac:dyDescent="0.3">
      <c r="B66" s="220"/>
      <c r="C66" s="221"/>
      <c r="D66" s="234">
        <v>2732505</v>
      </c>
      <c r="E66" s="242"/>
      <c r="F66" s="221"/>
      <c r="G66" s="220"/>
      <c r="H66" s="234">
        <v>2732505</v>
      </c>
    </row>
    <row r="67" spans="2:8" ht="24.75" thickBot="1" x14ac:dyDescent="0.3">
      <c r="B67" s="220"/>
      <c r="C67" s="253" t="s">
        <v>318</v>
      </c>
      <c r="D67" s="254" t="s">
        <v>312</v>
      </c>
      <c r="E67" s="255"/>
      <c r="F67" s="256" t="s">
        <v>318</v>
      </c>
      <c r="G67" s="257">
        <v>13</v>
      </c>
      <c r="H67" s="254" t="s">
        <v>312</v>
      </c>
    </row>
    <row r="68" spans="2:8" ht="13.5" thickBot="1" x14ac:dyDescent="0.25">
      <c r="B68" s="241"/>
      <c r="C68" s="239"/>
      <c r="D68" s="240"/>
      <c r="E68" s="241"/>
      <c r="F68" s="239"/>
      <c r="G68" s="241"/>
      <c r="H68" s="240"/>
    </row>
    <row r="69" spans="2:8" ht="15" x14ac:dyDescent="0.25">
      <c r="B69" s="220"/>
      <c r="C69" s="221"/>
      <c r="D69" s="242"/>
      <c r="E69" s="242"/>
      <c r="F69" s="221"/>
      <c r="G69" s="220"/>
      <c r="H69" s="242"/>
    </row>
    <row r="70" spans="2:8" ht="15" x14ac:dyDescent="0.2">
      <c r="B70" s="271" t="s">
        <v>319</v>
      </c>
      <c r="C70" s="271"/>
      <c r="D70" s="222">
        <v>3942629</v>
      </c>
      <c r="E70" s="242"/>
      <c r="F70" s="243" t="s">
        <v>320</v>
      </c>
      <c r="G70" s="238">
        <v>14</v>
      </c>
      <c r="H70" s="222">
        <v>3769440</v>
      </c>
    </row>
    <row r="71" spans="2:8" ht="15" x14ac:dyDescent="0.25">
      <c r="B71" s="220"/>
      <c r="C71" s="221"/>
      <c r="D71" s="258"/>
      <c r="E71" s="242"/>
      <c r="F71" s="243" t="s">
        <v>321</v>
      </c>
      <c r="G71" s="238">
        <v>15</v>
      </c>
      <c r="H71" s="222">
        <v>616104</v>
      </c>
    </row>
    <row r="72" spans="2:8" ht="36" x14ac:dyDescent="0.25">
      <c r="B72" s="220"/>
      <c r="C72" s="237" t="s">
        <v>322</v>
      </c>
      <c r="D72" s="231">
        <v>789293</v>
      </c>
      <c r="E72" s="242"/>
      <c r="F72" s="237" t="s">
        <v>323</v>
      </c>
      <c r="G72" s="238">
        <v>16</v>
      </c>
      <c r="H72" s="231">
        <v>446251</v>
      </c>
    </row>
    <row r="73" spans="2:8" ht="24" x14ac:dyDescent="0.25">
      <c r="B73" s="220"/>
      <c r="C73" s="221"/>
      <c r="D73" s="242"/>
      <c r="E73" s="242"/>
      <c r="F73" s="237" t="s">
        <v>324</v>
      </c>
      <c r="G73" s="238">
        <v>17</v>
      </c>
      <c r="H73" s="238">
        <v>89</v>
      </c>
    </row>
    <row r="74" spans="2:8" ht="24" x14ac:dyDescent="0.2">
      <c r="B74" s="242"/>
      <c r="C74" s="244"/>
      <c r="D74" s="242"/>
      <c r="E74" s="242"/>
      <c r="F74" s="237" t="s">
        <v>325</v>
      </c>
      <c r="G74" s="238">
        <v>18</v>
      </c>
      <c r="H74" s="231">
        <v>60211</v>
      </c>
    </row>
    <row r="75" spans="2:8" ht="24" x14ac:dyDescent="0.25">
      <c r="B75" s="220"/>
      <c r="C75" s="221"/>
      <c r="D75" s="242"/>
      <c r="E75" s="242"/>
      <c r="F75" s="237" t="s">
        <v>326</v>
      </c>
      <c r="G75" s="238">
        <v>19</v>
      </c>
      <c r="H75" s="238" t="s">
        <v>312</v>
      </c>
    </row>
    <row r="76" spans="2:8" ht="15" x14ac:dyDescent="0.25">
      <c r="B76" s="220"/>
      <c r="C76" s="221"/>
      <c r="D76" s="242"/>
      <c r="E76" s="242"/>
      <c r="F76" s="237" t="s">
        <v>327</v>
      </c>
      <c r="G76" s="238">
        <v>20</v>
      </c>
      <c r="H76" s="231">
        <v>109553</v>
      </c>
    </row>
    <row r="77" spans="2:8" ht="15.75" thickBot="1" x14ac:dyDescent="0.3">
      <c r="B77" s="220"/>
      <c r="C77" s="221"/>
      <c r="D77" s="259">
        <v>789293</v>
      </c>
      <c r="E77" s="242"/>
      <c r="F77" s="221"/>
      <c r="G77" s="220"/>
      <c r="H77" s="259">
        <v>616104</v>
      </c>
    </row>
    <row r="78" spans="2:8" ht="24" x14ac:dyDescent="0.25">
      <c r="B78" s="220"/>
      <c r="C78" s="246"/>
      <c r="D78" s="226">
        <v>2582216</v>
      </c>
      <c r="E78" s="248"/>
      <c r="F78" s="260" t="s">
        <v>328</v>
      </c>
      <c r="G78" s="249">
        <v>21</v>
      </c>
      <c r="H78" s="226">
        <v>2582216</v>
      </c>
    </row>
    <row r="79" spans="2:8" ht="24" x14ac:dyDescent="0.25">
      <c r="B79" s="220"/>
      <c r="C79" s="237" t="s">
        <v>329</v>
      </c>
      <c r="D79" s="231">
        <v>1099283</v>
      </c>
      <c r="E79" s="242"/>
      <c r="F79" s="237" t="s">
        <v>330</v>
      </c>
      <c r="G79" s="238">
        <v>22</v>
      </c>
      <c r="H79" s="231">
        <v>1099283</v>
      </c>
    </row>
    <row r="80" spans="2:8" ht="84" x14ac:dyDescent="0.25">
      <c r="B80" s="220"/>
      <c r="C80" s="237" t="s">
        <v>331</v>
      </c>
      <c r="D80" s="231">
        <v>833654</v>
      </c>
      <c r="E80" s="242"/>
      <c r="F80" s="237" t="s">
        <v>30</v>
      </c>
      <c r="G80" s="238">
        <v>23</v>
      </c>
      <c r="H80" s="231">
        <v>833654</v>
      </c>
    </row>
    <row r="81" spans="2:8" ht="60" x14ac:dyDescent="0.25">
      <c r="B81" s="220"/>
      <c r="C81" s="237" t="s">
        <v>332</v>
      </c>
      <c r="D81" s="231">
        <v>649279</v>
      </c>
      <c r="E81" s="242"/>
      <c r="F81" s="237" t="s">
        <v>333</v>
      </c>
      <c r="G81" s="238">
        <v>24</v>
      </c>
      <c r="H81" s="231">
        <v>649279</v>
      </c>
    </row>
    <row r="82" spans="2:8" ht="15.75" thickBot="1" x14ac:dyDescent="0.3">
      <c r="B82" s="220"/>
      <c r="C82" s="239"/>
      <c r="D82" s="234">
        <v>2582216</v>
      </c>
      <c r="E82" s="241"/>
      <c r="F82" s="239"/>
      <c r="G82" s="241"/>
      <c r="H82" s="234">
        <v>2582216</v>
      </c>
    </row>
    <row r="83" spans="2:8" ht="24" x14ac:dyDescent="0.25">
      <c r="B83" s="220"/>
      <c r="C83" s="237" t="s">
        <v>334</v>
      </c>
      <c r="D83" s="222">
        <v>571120</v>
      </c>
      <c r="E83" s="242"/>
      <c r="F83" s="243" t="s">
        <v>335</v>
      </c>
      <c r="G83" s="238">
        <v>25</v>
      </c>
      <c r="H83" s="222">
        <v>571120</v>
      </c>
    </row>
    <row r="84" spans="2:8" ht="13.5" thickBot="1" x14ac:dyDescent="0.25">
      <c r="B84" s="241"/>
      <c r="C84" s="239"/>
      <c r="D84" s="240"/>
      <c r="E84" s="241"/>
      <c r="F84" s="239"/>
      <c r="G84" s="241"/>
      <c r="H84" s="240"/>
    </row>
    <row r="85" spans="2:8" ht="36" x14ac:dyDescent="0.25">
      <c r="B85" s="220"/>
      <c r="C85" s="221"/>
      <c r="D85" s="222">
        <v>19488</v>
      </c>
      <c r="E85" s="242"/>
      <c r="F85" s="243" t="s">
        <v>33</v>
      </c>
      <c r="G85" s="238">
        <v>26</v>
      </c>
      <c r="H85" s="222">
        <v>192677</v>
      </c>
    </row>
    <row r="86" spans="2:8" ht="36" x14ac:dyDescent="0.25">
      <c r="B86" s="221"/>
      <c r="C86" s="221"/>
      <c r="D86" s="242"/>
      <c r="E86" s="221"/>
      <c r="F86" s="237" t="s">
        <v>33</v>
      </c>
      <c r="G86" s="242"/>
      <c r="H86" s="231">
        <v>192677</v>
      </c>
    </row>
    <row r="87" spans="2:8" ht="15" x14ac:dyDescent="0.25">
      <c r="B87" s="221"/>
      <c r="C87" s="237" t="s">
        <v>336</v>
      </c>
      <c r="D87" s="231">
        <v>19488</v>
      </c>
      <c r="E87" s="221"/>
      <c r="F87" s="220"/>
      <c r="G87" s="242"/>
      <c r="H87" s="220"/>
    </row>
    <row r="88" spans="2:8" ht="13.5" thickBot="1" x14ac:dyDescent="0.25">
      <c r="B88" s="239"/>
      <c r="C88" s="261"/>
      <c r="D88" s="234">
        <v>19488</v>
      </c>
      <c r="E88" s="262"/>
      <c r="F88" s="240"/>
      <c r="G88" s="240"/>
      <c r="H88" s="259">
        <v>192677</v>
      </c>
    </row>
    <row r="89" spans="2:8" ht="13.5" thickBot="1" x14ac:dyDescent="0.25">
      <c r="B89" s="241"/>
      <c r="C89" s="262" t="s">
        <v>337</v>
      </c>
      <c r="D89" s="263">
        <v>8759571</v>
      </c>
      <c r="E89" s="240"/>
      <c r="F89" s="262" t="s">
        <v>338</v>
      </c>
      <c r="G89" s="254">
        <v>27</v>
      </c>
      <c r="H89" s="264">
        <v>8759571</v>
      </c>
    </row>
    <row r="90" spans="2:8" ht="15" x14ac:dyDescent="0.25">
      <c r="B90" s="272" t="s">
        <v>3</v>
      </c>
      <c r="C90" s="272"/>
      <c r="D90" s="242"/>
      <c r="E90" s="242"/>
      <c r="F90" s="221"/>
      <c r="G90" s="220"/>
      <c r="H90" s="242"/>
    </row>
    <row r="91" spans="2:8" ht="15" x14ac:dyDescent="0.25">
      <c r="B91" s="220"/>
      <c r="C91" s="221"/>
      <c r="D91" s="242"/>
      <c r="E91" s="242"/>
      <c r="F91" s="221"/>
      <c r="G91" s="220"/>
      <c r="H91" s="242"/>
    </row>
    <row r="92" spans="2:8" ht="15" x14ac:dyDescent="0.2">
      <c r="B92" s="271" t="s">
        <v>339</v>
      </c>
      <c r="C92" s="271"/>
      <c r="D92" s="222">
        <v>6615471</v>
      </c>
      <c r="E92" s="242"/>
      <c r="F92" s="243" t="s">
        <v>340</v>
      </c>
      <c r="G92" s="238">
        <v>29</v>
      </c>
      <c r="H92" s="222">
        <v>6615471</v>
      </c>
    </row>
    <row r="93" spans="2:8" ht="15" x14ac:dyDescent="0.2">
      <c r="B93" s="242"/>
      <c r="C93" s="237" t="s">
        <v>341</v>
      </c>
      <c r="D93" s="231">
        <v>3076315</v>
      </c>
      <c r="E93" s="242"/>
      <c r="F93" s="237" t="s">
        <v>37</v>
      </c>
      <c r="G93" s="238">
        <v>30</v>
      </c>
      <c r="H93" s="231">
        <v>3076315</v>
      </c>
    </row>
    <row r="94" spans="2:8" ht="24" x14ac:dyDescent="0.2">
      <c r="B94" s="242"/>
      <c r="C94" s="237" t="s">
        <v>342</v>
      </c>
      <c r="D94" s="231">
        <v>1840947</v>
      </c>
      <c r="E94" s="242"/>
      <c r="F94" s="237" t="s">
        <v>38</v>
      </c>
      <c r="G94" s="238">
        <v>31</v>
      </c>
      <c r="H94" s="231">
        <v>1840947</v>
      </c>
    </row>
    <row r="95" spans="2:8" ht="15" x14ac:dyDescent="0.2">
      <c r="B95" s="242"/>
      <c r="C95" s="244"/>
      <c r="D95" s="265">
        <v>924887</v>
      </c>
      <c r="E95" s="242"/>
      <c r="F95" s="237" t="s">
        <v>343</v>
      </c>
      <c r="G95" s="238">
        <v>32</v>
      </c>
      <c r="H95" s="265">
        <v>849156</v>
      </c>
    </row>
    <row r="96" spans="2:8" ht="15" x14ac:dyDescent="0.2">
      <c r="B96" s="242"/>
      <c r="C96" s="237" t="s">
        <v>344</v>
      </c>
      <c r="D96" s="231">
        <v>18714</v>
      </c>
      <c r="E96" s="242"/>
      <c r="F96" s="237" t="s">
        <v>39</v>
      </c>
      <c r="G96" s="238">
        <v>33</v>
      </c>
      <c r="H96" s="231">
        <v>18714</v>
      </c>
    </row>
    <row r="97" spans="2:8" ht="15" x14ac:dyDescent="0.2">
      <c r="B97" s="242"/>
      <c r="C97" s="237" t="s">
        <v>345</v>
      </c>
      <c r="D97" s="231">
        <v>-23292</v>
      </c>
      <c r="E97" s="242"/>
      <c r="F97" s="237" t="s">
        <v>40</v>
      </c>
      <c r="G97" s="238">
        <v>34</v>
      </c>
      <c r="H97" s="231">
        <v>-23292</v>
      </c>
    </row>
    <row r="98" spans="2:8" ht="24" x14ac:dyDescent="0.2">
      <c r="B98" s="242"/>
      <c r="C98" s="237" t="s">
        <v>346</v>
      </c>
      <c r="D98" s="231">
        <v>166428</v>
      </c>
      <c r="E98" s="242"/>
      <c r="F98" s="237" t="s">
        <v>41</v>
      </c>
      <c r="G98" s="238">
        <v>35</v>
      </c>
      <c r="H98" s="231">
        <v>166428</v>
      </c>
    </row>
    <row r="99" spans="2:8" ht="15" x14ac:dyDescent="0.2">
      <c r="B99" s="242"/>
      <c r="C99" s="237" t="s">
        <v>262</v>
      </c>
      <c r="D99" s="231">
        <v>688741</v>
      </c>
      <c r="E99" s="242"/>
      <c r="F99" s="237" t="s">
        <v>42</v>
      </c>
      <c r="G99" s="238">
        <v>36</v>
      </c>
      <c r="H99" s="231">
        <v>687306</v>
      </c>
    </row>
    <row r="100" spans="2:8" ht="24" x14ac:dyDescent="0.2">
      <c r="B100" s="242"/>
      <c r="C100" s="237" t="s">
        <v>347</v>
      </c>
      <c r="D100" s="231">
        <v>-1435</v>
      </c>
      <c r="E100" s="242"/>
      <c r="F100" s="244"/>
      <c r="G100" s="242"/>
      <c r="H100" s="242"/>
    </row>
    <row r="101" spans="2:8" ht="15" x14ac:dyDescent="0.2">
      <c r="B101" s="242"/>
      <c r="C101" s="244"/>
      <c r="D101" s="245">
        <v>687306</v>
      </c>
      <c r="E101" s="242"/>
      <c r="F101" s="244"/>
      <c r="G101" s="242"/>
      <c r="H101" s="245">
        <v>687306</v>
      </c>
    </row>
    <row r="102" spans="2:8" ht="24" x14ac:dyDescent="0.2">
      <c r="B102" s="242"/>
      <c r="C102" s="237" t="s">
        <v>263</v>
      </c>
      <c r="D102" s="231">
        <v>98000</v>
      </c>
      <c r="E102" s="242"/>
      <c r="F102" s="237" t="s">
        <v>235</v>
      </c>
      <c r="G102" s="238">
        <v>37</v>
      </c>
      <c r="H102" s="231">
        <v>98000</v>
      </c>
    </row>
    <row r="103" spans="2:8" ht="36" x14ac:dyDescent="0.2">
      <c r="B103" s="242"/>
      <c r="C103" s="237" t="s">
        <v>348</v>
      </c>
      <c r="D103" s="231">
        <v>-22269</v>
      </c>
      <c r="E103" s="242"/>
      <c r="F103" s="237" t="s">
        <v>236</v>
      </c>
      <c r="G103" s="238">
        <v>38</v>
      </c>
      <c r="H103" s="231">
        <v>-22269</v>
      </c>
    </row>
    <row r="104" spans="2:8" ht="24" x14ac:dyDescent="0.2">
      <c r="B104" s="242"/>
      <c r="C104" s="237" t="s">
        <v>349</v>
      </c>
      <c r="D104" s="231">
        <v>773322</v>
      </c>
      <c r="E104" s="242"/>
      <c r="F104" s="237" t="s">
        <v>350</v>
      </c>
      <c r="G104" s="238">
        <v>39</v>
      </c>
      <c r="H104" s="231">
        <v>520097</v>
      </c>
    </row>
    <row r="105" spans="2:8" ht="24" x14ac:dyDescent="0.2">
      <c r="B105" s="242"/>
      <c r="C105" s="244"/>
      <c r="D105" s="242"/>
      <c r="E105" s="242"/>
      <c r="F105" s="237" t="s">
        <v>351</v>
      </c>
      <c r="G105" s="238">
        <v>40</v>
      </c>
      <c r="H105" s="231">
        <v>253225</v>
      </c>
    </row>
    <row r="106" spans="2:8" ht="15" x14ac:dyDescent="0.25">
      <c r="B106" s="220"/>
      <c r="C106" s="221"/>
      <c r="D106" s="245">
        <v>773322</v>
      </c>
      <c r="E106" s="242"/>
      <c r="F106" s="221"/>
      <c r="G106" s="220"/>
      <c r="H106" s="245">
        <v>773322</v>
      </c>
    </row>
    <row r="107" spans="2:8" ht="13.5" thickBot="1" x14ac:dyDescent="0.25">
      <c r="B107" s="241"/>
      <c r="C107" s="239"/>
      <c r="D107" s="234">
        <v>6615471</v>
      </c>
      <c r="E107" s="241"/>
      <c r="F107" s="239"/>
      <c r="G107" s="241"/>
      <c r="H107" s="234">
        <v>6615471</v>
      </c>
    </row>
    <row r="108" spans="2:8" ht="24" x14ac:dyDescent="0.25">
      <c r="B108" s="272" t="s">
        <v>352</v>
      </c>
      <c r="C108" s="272"/>
      <c r="D108" s="222">
        <v>464030</v>
      </c>
      <c r="E108" s="242"/>
      <c r="F108" s="243" t="s">
        <v>353</v>
      </c>
      <c r="G108" s="220"/>
      <c r="H108" s="222">
        <v>464030</v>
      </c>
    </row>
    <row r="109" spans="2:8" ht="36" x14ac:dyDescent="0.25">
      <c r="B109" s="220"/>
      <c r="C109" s="237" t="s">
        <v>354</v>
      </c>
      <c r="D109" s="238">
        <v>320</v>
      </c>
      <c r="E109" s="242"/>
      <c r="F109" s="237" t="s">
        <v>355</v>
      </c>
      <c r="G109" s="238">
        <v>42</v>
      </c>
      <c r="H109" s="231">
        <v>28013</v>
      </c>
    </row>
    <row r="110" spans="2:8" ht="24" x14ac:dyDescent="0.25">
      <c r="B110" s="220"/>
      <c r="C110" s="237" t="s">
        <v>356</v>
      </c>
      <c r="D110" s="231">
        <v>27693</v>
      </c>
      <c r="E110" s="242"/>
      <c r="F110" s="221"/>
      <c r="G110" s="220"/>
      <c r="H110" s="242"/>
    </row>
    <row r="111" spans="2:8" ht="15" x14ac:dyDescent="0.25">
      <c r="B111" s="220"/>
      <c r="C111" s="221"/>
      <c r="D111" s="245">
        <v>28013</v>
      </c>
      <c r="E111" s="242"/>
      <c r="F111" s="221"/>
      <c r="G111" s="220"/>
      <c r="H111" s="245">
        <v>28013</v>
      </c>
    </row>
    <row r="112" spans="2:8" ht="15" x14ac:dyDescent="0.25">
      <c r="B112" s="220"/>
      <c r="C112" s="221"/>
      <c r="D112" s="220"/>
      <c r="E112" s="242"/>
      <c r="F112" s="221"/>
      <c r="G112" s="220"/>
      <c r="H112" s="242"/>
    </row>
    <row r="113" spans="2:8" ht="24" x14ac:dyDescent="0.25">
      <c r="B113" s="220"/>
      <c r="C113" s="237" t="s">
        <v>357</v>
      </c>
      <c r="D113" s="231">
        <v>419395</v>
      </c>
      <c r="E113" s="242"/>
      <c r="F113" s="237" t="s">
        <v>358</v>
      </c>
      <c r="G113" s="238">
        <v>50</v>
      </c>
      <c r="H113" s="231">
        <v>430385</v>
      </c>
    </row>
    <row r="114" spans="2:8" ht="24" x14ac:dyDescent="0.25">
      <c r="B114" s="220"/>
      <c r="C114" s="237" t="s">
        <v>359</v>
      </c>
      <c r="D114" s="231">
        <v>10990</v>
      </c>
      <c r="E114" s="242"/>
      <c r="F114" s="221"/>
      <c r="G114" s="220"/>
      <c r="H114" s="242"/>
    </row>
    <row r="115" spans="2:8" ht="24" x14ac:dyDescent="0.25">
      <c r="B115" s="220"/>
      <c r="C115" s="237" t="s">
        <v>360</v>
      </c>
      <c r="D115" s="231">
        <v>5632</v>
      </c>
      <c r="E115" s="242"/>
      <c r="F115" s="237" t="s">
        <v>361</v>
      </c>
      <c r="G115" s="238">
        <v>51</v>
      </c>
      <c r="H115" s="231">
        <v>5632</v>
      </c>
    </row>
    <row r="116" spans="2:8" ht="15" x14ac:dyDescent="0.25">
      <c r="B116" s="220"/>
      <c r="C116" s="221"/>
      <c r="D116" s="242"/>
      <c r="E116" s="242"/>
      <c r="F116" s="221"/>
      <c r="G116" s="220"/>
      <c r="H116" s="242"/>
    </row>
    <row r="117" spans="2:8" ht="15.75" thickBot="1" x14ac:dyDescent="0.3">
      <c r="B117" s="220"/>
      <c r="C117" s="239"/>
      <c r="D117" s="234">
        <v>464030</v>
      </c>
      <c r="E117" s="241"/>
      <c r="F117" s="239"/>
      <c r="G117" s="241"/>
      <c r="H117" s="234">
        <v>464030</v>
      </c>
    </row>
    <row r="118" spans="2:8" ht="13.5" thickBot="1" x14ac:dyDescent="0.25">
      <c r="B118" s="241"/>
      <c r="C118" s="239"/>
      <c r="D118" s="240"/>
      <c r="E118" s="241"/>
      <c r="F118" s="239"/>
      <c r="G118" s="241"/>
      <c r="H118" s="240"/>
    </row>
    <row r="119" spans="2:8" ht="15" x14ac:dyDescent="0.2">
      <c r="B119" s="272" t="s">
        <v>362</v>
      </c>
      <c r="C119" s="272"/>
      <c r="D119" s="222">
        <v>753134</v>
      </c>
      <c r="E119" s="242"/>
      <c r="F119" s="243" t="s">
        <v>363</v>
      </c>
      <c r="G119" s="266">
        <v>43</v>
      </c>
      <c r="H119" s="222">
        <v>637229</v>
      </c>
    </row>
    <row r="120" spans="2:8" ht="15" x14ac:dyDescent="0.25">
      <c r="B120" s="220"/>
      <c r="C120" s="221"/>
      <c r="D120" s="242"/>
      <c r="E120" s="242"/>
      <c r="F120" s="221"/>
      <c r="G120" s="220"/>
      <c r="H120" s="242"/>
    </row>
    <row r="121" spans="2:8" ht="36" x14ac:dyDescent="0.25">
      <c r="B121" s="220"/>
      <c r="C121" s="237" t="s">
        <v>364</v>
      </c>
      <c r="D121" s="231">
        <v>583920</v>
      </c>
      <c r="E121" s="242"/>
      <c r="F121" s="237" t="s">
        <v>44</v>
      </c>
      <c r="G121" s="238">
        <v>44</v>
      </c>
      <c r="H121" s="231">
        <v>6897</v>
      </c>
    </row>
    <row r="122" spans="2:8" ht="36" x14ac:dyDescent="0.25">
      <c r="B122" s="220"/>
      <c r="C122" s="237" t="s">
        <v>365</v>
      </c>
      <c r="D122" s="231">
        <v>169214</v>
      </c>
      <c r="E122" s="242"/>
      <c r="F122" s="237" t="s">
        <v>45</v>
      </c>
      <c r="G122" s="238">
        <v>45</v>
      </c>
      <c r="H122" s="231">
        <v>130403</v>
      </c>
    </row>
    <row r="123" spans="2:8" ht="15" x14ac:dyDescent="0.25">
      <c r="B123" s="220"/>
      <c r="C123" s="221"/>
      <c r="D123" s="242"/>
      <c r="E123" s="242"/>
      <c r="F123" s="237" t="s">
        <v>46</v>
      </c>
      <c r="G123" s="238">
        <v>46</v>
      </c>
      <c r="H123" s="231">
        <v>127063</v>
      </c>
    </row>
    <row r="124" spans="2:8" ht="24" x14ac:dyDescent="0.25">
      <c r="B124" s="220"/>
      <c r="C124" s="221"/>
      <c r="D124" s="242"/>
      <c r="E124" s="242"/>
      <c r="F124" s="237" t="s">
        <v>47</v>
      </c>
      <c r="G124" s="238">
        <v>47</v>
      </c>
      <c r="H124" s="231">
        <v>154691</v>
      </c>
    </row>
    <row r="125" spans="2:8" ht="24" x14ac:dyDescent="0.25">
      <c r="B125" s="220"/>
      <c r="C125" s="244"/>
      <c r="D125" s="242"/>
      <c r="E125" s="242"/>
      <c r="F125" s="237" t="s">
        <v>48</v>
      </c>
      <c r="G125" s="238">
        <v>48</v>
      </c>
      <c r="H125" s="231">
        <v>3479</v>
      </c>
    </row>
    <row r="126" spans="2:8" ht="15" x14ac:dyDescent="0.25">
      <c r="B126" s="220"/>
      <c r="C126" s="244"/>
      <c r="D126" s="242"/>
      <c r="E126" s="242"/>
      <c r="F126" s="237" t="s">
        <v>49</v>
      </c>
      <c r="G126" s="238">
        <v>49</v>
      </c>
      <c r="H126" s="231">
        <v>214696</v>
      </c>
    </row>
    <row r="127" spans="2:8" ht="13.5" thickBot="1" x14ac:dyDescent="0.25">
      <c r="B127" s="241"/>
      <c r="C127" s="239"/>
      <c r="D127" s="234">
        <v>753134</v>
      </c>
      <c r="E127" s="241"/>
      <c r="F127" s="239"/>
      <c r="G127" s="241"/>
      <c r="H127" s="234">
        <v>637229</v>
      </c>
    </row>
    <row r="128" spans="2:8" ht="36" x14ac:dyDescent="0.2">
      <c r="B128" s="273" t="s">
        <v>366</v>
      </c>
      <c r="C128" s="273"/>
      <c r="D128" s="222">
        <v>926936</v>
      </c>
      <c r="E128" s="242"/>
      <c r="F128" s="243" t="s">
        <v>367</v>
      </c>
      <c r="G128" s="266">
        <v>52</v>
      </c>
      <c r="H128" s="222">
        <v>1042841</v>
      </c>
    </row>
    <row r="129" spans="1:9" ht="15" x14ac:dyDescent="0.25">
      <c r="B129" s="220"/>
      <c r="C129" s="237" t="s">
        <v>366</v>
      </c>
      <c r="D129" s="231">
        <v>737105</v>
      </c>
      <c r="E129" s="242"/>
      <c r="F129" s="221"/>
      <c r="G129" s="221"/>
      <c r="H129" s="242"/>
    </row>
    <row r="130" spans="1:9" ht="24" x14ac:dyDescent="0.25">
      <c r="B130" s="220"/>
      <c r="C130" s="237" t="s">
        <v>368</v>
      </c>
      <c r="D130" s="231">
        <v>189831</v>
      </c>
      <c r="E130" s="242"/>
      <c r="F130" s="221"/>
      <c r="G130" s="221"/>
      <c r="H130" s="242"/>
    </row>
    <row r="131" spans="1:9" ht="13.5" thickBot="1" x14ac:dyDescent="0.25">
      <c r="B131" s="241"/>
      <c r="C131" s="239"/>
      <c r="D131" s="234">
        <v>926936</v>
      </c>
      <c r="E131" s="241"/>
      <c r="F131" s="239"/>
      <c r="G131" s="241"/>
      <c r="H131" s="231">
        <v>1042841</v>
      </c>
    </row>
    <row r="132" spans="1:9" ht="13.5" thickBot="1" x14ac:dyDescent="0.25">
      <c r="B132" s="241"/>
      <c r="C132" s="262" t="s">
        <v>369</v>
      </c>
      <c r="D132" s="263">
        <v>8759571</v>
      </c>
      <c r="E132" s="240"/>
      <c r="F132" s="262" t="s">
        <v>369</v>
      </c>
      <c r="G132" s="240"/>
      <c r="H132" s="264">
        <v>8759571</v>
      </c>
    </row>
    <row r="134" spans="1:9" x14ac:dyDescent="0.2">
      <c r="A134" s="216" t="s">
        <v>370</v>
      </c>
      <c r="B134" s="216"/>
      <c r="C134" s="216"/>
      <c r="D134" s="216"/>
      <c r="E134" s="216"/>
      <c r="F134" s="216"/>
      <c r="G134" s="216"/>
      <c r="H134" s="216"/>
      <c r="I134" s="216"/>
    </row>
    <row r="136" spans="1:9" ht="36.75" thickBot="1" x14ac:dyDescent="0.25">
      <c r="A136" s="219"/>
      <c r="B136" s="219" t="s">
        <v>371</v>
      </c>
      <c r="C136" s="281" t="s">
        <v>296</v>
      </c>
      <c r="D136" s="281"/>
      <c r="E136" s="235"/>
      <c r="F136" s="219" t="s">
        <v>372</v>
      </c>
      <c r="G136" s="217"/>
      <c r="H136" s="218" t="s">
        <v>296</v>
      </c>
    </row>
    <row r="137" spans="1:9" ht="15" x14ac:dyDescent="0.2">
      <c r="A137" s="272" t="s">
        <v>373</v>
      </c>
      <c r="B137" s="272"/>
      <c r="C137" s="222">
        <v>2700764</v>
      </c>
      <c r="D137" s="282"/>
      <c r="E137" s="282"/>
      <c r="F137" s="243" t="s">
        <v>374</v>
      </c>
      <c r="G137" s="238">
        <v>1</v>
      </c>
      <c r="H137" s="222">
        <v>2700764</v>
      </c>
    </row>
    <row r="138" spans="1:9" ht="24" x14ac:dyDescent="0.25">
      <c r="A138" s="220"/>
      <c r="B138" s="237" t="s">
        <v>375</v>
      </c>
      <c r="C138" s="283">
        <v>2001845</v>
      </c>
      <c r="D138" s="283"/>
      <c r="E138" s="242"/>
      <c r="F138" s="237" t="s">
        <v>376</v>
      </c>
      <c r="G138" s="238">
        <v>2</v>
      </c>
      <c r="H138" s="231">
        <v>2001845</v>
      </c>
    </row>
    <row r="139" spans="1:9" ht="36" x14ac:dyDescent="0.25">
      <c r="A139" s="220"/>
      <c r="B139" s="237" t="s">
        <v>377</v>
      </c>
      <c r="C139" s="283">
        <v>698919</v>
      </c>
      <c r="D139" s="283"/>
      <c r="E139" s="242"/>
      <c r="F139" s="237" t="s">
        <v>378</v>
      </c>
      <c r="G139" s="238">
        <v>8</v>
      </c>
      <c r="H139" s="231">
        <v>698919</v>
      </c>
    </row>
    <row r="140" spans="1:9" ht="15" x14ac:dyDescent="0.25">
      <c r="A140" s="220"/>
      <c r="B140" s="244"/>
      <c r="C140" s="284"/>
      <c r="D140" s="284"/>
      <c r="E140" s="242"/>
      <c r="F140" s="221"/>
      <c r="G140" s="220"/>
      <c r="H140" s="220"/>
    </row>
    <row r="141" spans="1:9" ht="15.75" thickBot="1" x14ac:dyDescent="0.25">
      <c r="A141" s="241"/>
      <c r="B141" s="244"/>
      <c r="C141" s="285">
        <v>2700764</v>
      </c>
      <c r="D141" s="285"/>
      <c r="E141" s="241"/>
      <c r="F141" s="239"/>
      <c r="G141" s="239"/>
      <c r="H141" s="234">
        <v>2700764</v>
      </c>
    </row>
    <row r="142" spans="1:9" ht="13.5" thickBot="1" x14ac:dyDescent="0.25">
      <c r="A142" s="271" t="s">
        <v>379</v>
      </c>
      <c r="B142" s="271"/>
      <c r="C142" s="286">
        <v>2424021</v>
      </c>
      <c r="D142" s="286"/>
      <c r="E142" s="267"/>
      <c r="F142" s="243" t="s">
        <v>380</v>
      </c>
      <c r="G142" s="275">
        <v>12</v>
      </c>
      <c r="H142" s="274">
        <v>2424021</v>
      </c>
    </row>
    <row r="143" spans="1:9" ht="24" x14ac:dyDescent="0.25">
      <c r="A143" s="220"/>
      <c r="B143" s="246" t="s">
        <v>381</v>
      </c>
      <c r="C143" s="287">
        <v>1257884</v>
      </c>
      <c r="D143" s="287"/>
      <c r="E143" s="248"/>
      <c r="F143" s="260" t="s">
        <v>382</v>
      </c>
      <c r="G143" s="277">
        <v>16</v>
      </c>
      <c r="H143" s="276">
        <v>1203749</v>
      </c>
    </row>
    <row r="144" spans="1:9" ht="60" x14ac:dyDescent="0.25">
      <c r="A144" s="220"/>
      <c r="B144" s="237" t="s">
        <v>383</v>
      </c>
      <c r="C144" s="283">
        <v>-1244789</v>
      </c>
      <c r="D144" s="283"/>
      <c r="E144" s="242"/>
      <c r="F144" s="221"/>
      <c r="G144" s="221"/>
      <c r="H144" s="220"/>
    </row>
    <row r="145" spans="1:8" ht="15.75" thickBot="1" x14ac:dyDescent="0.3">
      <c r="A145" s="221"/>
      <c r="B145" s="239"/>
      <c r="C145" s="285">
        <v>13095</v>
      </c>
      <c r="D145" s="285"/>
      <c r="E145" s="241"/>
      <c r="F145" s="239"/>
      <c r="G145" s="239"/>
      <c r="H145" s="234">
        <v>1203749</v>
      </c>
    </row>
    <row r="146" spans="1:8" ht="15" x14ac:dyDescent="0.25">
      <c r="A146" s="220"/>
      <c r="B146" s="244"/>
      <c r="C146" s="287">
        <v>988303</v>
      </c>
      <c r="D146" s="287"/>
      <c r="E146" s="242"/>
      <c r="F146" s="221"/>
      <c r="G146" s="221"/>
      <c r="H146" s="274">
        <v>1042438</v>
      </c>
    </row>
    <row r="147" spans="1:8" ht="48" x14ac:dyDescent="0.25">
      <c r="A147" s="221"/>
      <c r="B147" s="237" t="s">
        <v>384</v>
      </c>
      <c r="C147" s="283">
        <v>988303</v>
      </c>
      <c r="D147" s="283"/>
      <c r="E147" s="220"/>
      <c r="F147" s="237" t="s">
        <v>385</v>
      </c>
      <c r="G147" s="238">
        <v>13</v>
      </c>
      <c r="H147" s="231">
        <v>704137</v>
      </c>
    </row>
    <row r="148" spans="1:8" ht="48" x14ac:dyDescent="0.25">
      <c r="A148" s="220"/>
      <c r="B148" s="237" t="s">
        <v>386</v>
      </c>
      <c r="C148" s="283">
        <v>1244789</v>
      </c>
      <c r="D148" s="283"/>
      <c r="E148" s="220"/>
      <c r="F148" s="237" t="s">
        <v>73</v>
      </c>
      <c r="G148" s="238">
        <v>21</v>
      </c>
      <c r="H148" s="231">
        <v>327292</v>
      </c>
    </row>
    <row r="149" spans="1:8" ht="24" x14ac:dyDescent="0.25">
      <c r="A149" s="220"/>
      <c r="B149" s="221"/>
      <c r="C149" s="284"/>
      <c r="D149" s="284"/>
      <c r="E149" s="220"/>
      <c r="F149" s="237" t="s">
        <v>387</v>
      </c>
      <c r="G149" s="238">
        <v>22</v>
      </c>
      <c r="H149" s="238" t="s">
        <v>312</v>
      </c>
    </row>
    <row r="150" spans="1:8" ht="15" x14ac:dyDescent="0.25">
      <c r="A150" s="220"/>
      <c r="B150" s="221"/>
      <c r="C150" s="284"/>
      <c r="D150" s="284"/>
      <c r="E150" s="220"/>
      <c r="F150" s="237" t="s">
        <v>77</v>
      </c>
      <c r="G150" s="238">
        <v>26</v>
      </c>
      <c r="H150" s="231">
        <v>11009</v>
      </c>
    </row>
    <row r="151" spans="1:8" ht="15.75" thickBot="1" x14ac:dyDescent="0.3">
      <c r="A151" s="221"/>
      <c r="B151" s="239"/>
      <c r="C151" s="285">
        <v>2233092</v>
      </c>
      <c r="D151" s="285"/>
      <c r="E151" s="241"/>
      <c r="F151" s="239"/>
      <c r="G151" s="239"/>
      <c r="H151" s="234">
        <v>1042438</v>
      </c>
    </row>
    <row r="152" spans="1:8" ht="15" x14ac:dyDescent="0.25">
      <c r="A152" s="220"/>
      <c r="B152" s="267" t="s">
        <v>388</v>
      </c>
      <c r="C152" s="287">
        <v>177834</v>
      </c>
      <c r="D152" s="287"/>
      <c r="E152" s="242"/>
      <c r="F152" s="237" t="s">
        <v>72</v>
      </c>
      <c r="G152" s="275">
        <v>20</v>
      </c>
      <c r="H152" s="274">
        <v>177834</v>
      </c>
    </row>
    <row r="153" spans="1:8" ht="13.5" thickBot="1" x14ac:dyDescent="0.25">
      <c r="A153" s="241"/>
      <c r="B153" s="239"/>
      <c r="C153" s="288"/>
      <c r="D153" s="288"/>
      <c r="E153" s="241"/>
      <c r="F153" s="239"/>
      <c r="G153" s="239"/>
      <c r="H153" s="240"/>
    </row>
    <row r="154" spans="1:8" ht="15" x14ac:dyDescent="0.25">
      <c r="A154" s="272" t="s">
        <v>389</v>
      </c>
      <c r="B154" s="272"/>
      <c r="C154" s="287">
        <v>34577</v>
      </c>
      <c r="D154" s="287"/>
      <c r="E154" s="220"/>
      <c r="F154" s="237" t="s">
        <v>389</v>
      </c>
      <c r="G154" s="220"/>
      <c r="H154" s="274">
        <v>34577</v>
      </c>
    </row>
    <row r="155" spans="1:8" ht="24" x14ac:dyDescent="0.25">
      <c r="A155" s="220"/>
      <c r="B155" s="237" t="s">
        <v>390</v>
      </c>
      <c r="C155" s="283">
        <v>33248</v>
      </c>
      <c r="D155" s="283"/>
      <c r="E155" s="220"/>
      <c r="F155" s="237" t="s">
        <v>391</v>
      </c>
      <c r="G155" s="238">
        <v>27</v>
      </c>
      <c r="H155" s="231">
        <v>38882</v>
      </c>
    </row>
    <row r="156" spans="1:8" ht="24" x14ac:dyDescent="0.25">
      <c r="A156" s="220"/>
      <c r="B156" s="237" t="s">
        <v>392</v>
      </c>
      <c r="C156" s="283">
        <v>-4071</v>
      </c>
      <c r="D156" s="283"/>
      <c r="E156" s="220"/>
      <c r="F156" s="237" t="s">
        <v>393</v>
      </c>
      <c r="G156" s="238">
        <v>34</v>
      </c>
      <c r="H156" s="231">
        <v>-4305</v>
      </c>
    </row>
    <row r="157" spans="1:8" ht="24" x14ac:dyDescent="0.25">
      <c r="A157" s="220"/>
      <c r="B157" s="237" t="s">
        <v>394</v>
      </c>
      <c r="C157" s="289" t="s">
        <v>312</v>
      </c>
      <c r="D157" s="289"/>
      <c r="E157" s="220"/>
      <c r="F157" s="221"/>
      <c r="G157" s="220"/>
      <c r="H157" s="220"/>
    </row>
    <row r="158" spans="1:8" ht="120" x14ac:dyDescent="0.25">
      <c r="A158" s="220"/>
      <c r="B158" s="237" t="s">
        <v>395</v>
      </c>
      <c r="C158" s="283">
        <v>5634</v>
      </c>
      <c r="D158" s="283"/>
      <c r="E158" s="220"/>
      <c r="F158" s="221"/>
      <c r="G158" s="220"/>
      <c r="H158" s="220"/>
    </row>
    <row r="159" spans="1:8" ht="48.75" thickBot="1" x14ac:dyDescent="0.3">
      <c r="A159" s="220"/>
      <c r="B159" s="239" t="s">
        <v>396</v>
      </c>
      <c r="C159" s="290">
        <v>-234</v>
      </c>
      <c r="D159" s="290"/>
      <c r="E159" s="241"/>
      <c r="F159" s="239"/>
      <c r="G159" s="241"/>
      <c r="H159" s="241"/>
    </row>
    <row r="160" spans="1:8" ht="120" x14ac:dyDescent="0.25">
      <c r="A160" s="220"/>
      <c r="B160" s="237" t="s">
        <v>397</v>
      </c>
      <c r="C160" s="291">
        <v>29622</v>
      </c>
      <c r="D160" s="291"/>
      <c r="E160" s="242"/>
      <c r="F160" s="243" t="s">
        <v>89</v>
      </c>
      <c r="G160" s="220"/>
      <c r="H160" s="222">
        <v>29622</v>
      </c>
    </row>
    <row r="161" spans="1:8" ht="15.75" thickBot="1" x14ac:dyDescent="0.25">
      <c r="A161" s="241"/>
      <c r="B161" s="244"/>
      <c r="C161" s="285">
        <v>29622</v>
      </c>
      <c r="D161" s="285"/>
      <c r="E161" s="241"/>
      <c r="F161" s="239"/>
      <c r="G161" s="239"/>
      <c r="H161" s="234">
        <v>29622</v>
      </c>
    </row>
    <row r="162" spans="1:8" ht="24.75" thickBot="1" x14ac:dyDescent="0.25">
      <c r="A162" s="288" t="s">
        <v>398</v>
      </c>
      <c r="B162" s="288"/>
      <c r="C162" s="286">
        <v>340942</v>
      </c>
      <c r="D162" s="286"/>
      <c r="E162" s="240"/>
      <c r="F162" s="262" t="s">
        <v>399</v>
      </c>
      <c r="G162" s="254">
        <v>43</v>
      </c>
      <c r="H162" s="278">
        <v>340942</v>
      </c>
    </row>
    <row r="163" spans="1:8" ht="13.5" thickBot="1" x14ac:dyDescent="0.25">
      <c r="A163" s="292" t="s">
        <v>400</v>
      </c>
      <c r="B163" s="292"/>
      <c r="C163" s="286">
        <v>87717</v>
      </c>
      <c r="D163" s="286"/>
      <c r="E163" s="240"/>
      <c r="F163" s="262" t="s">
        <v>90</v>
      </c>
      <c r="G163" s="254">
        <v>44</v>
      </c>
      <c r="H163" s="278">
        <v>87717</v>
      </c>
    </row>
    <row r="164" spans="1:8" ht="24.75" thickBot="1" x14ac:dyDescent="0.25">
      <c r="A164" s="292" t="s">
        <v>401</v>
      </c>
      <c r="B164" s="292"/>
      <c r="C164" s="286">
        <v>253225</v>
      </c>
      <c r="D164" s="286"/>
      <c r="E164" s="240"/>
      <c r="F164" s="262" t="s">
        <v>402</v>
      </c>
      <c r="G164" s="254">
        <v>45</v>
      </c>
      <c r="H164" s="278">
        <v>253225</v>
      </c>
    </row>
    <row r="165" spans="1:8" ht="24.75" thickBot="1" x14ac:dyDescent="0.3">
      <c r="A165" s="292" t="s">
        <v>403</v>
      </c>
      <c r="B165" s="292"/>
      <c r="C165" s="293">
        <v>-456</v>
      </c>
      <c r="D165" s="293"/>
      <c r="E165" s="280"/>
      <c r="F165" s="262" t="s">
        <v>404</v>
      </c>
      <c r="G165" s="254">
        <v>52</v>
      </c>
      <c r="H165" s="279">
        <v>-456</v>
      </c>
    </row>
    <row r="166" spans="1:8" ht="24.75" thickBot="1" x14ac:dyDescent="0.3">
      <c r="A166" s="292" t="s">
        <v>405</v>
      </c>
      <c r="B166" s="292"/>
      <c r="C166" s="286">
        <v>252769</v>
      </c>
      <c r="D166" s="286"/>
      <c r="E166" s="280"/>
      <c r="F166" s="262" t="s">
        <v>406</v>
      </c>
      <c r="G166" s="254">
        <v>53</v>
      </c>
      <c r="H166" s="278">
        <v>252769</v>
      </c>
    </row>
  </sheetData>
  <mergeCells count="51">
    <mergeCell ref="A165:B165"/>
    <mergeCell ref="C165:D165"/>
    <mergeCell ref="A166:B166"/>
    <mergeCell ref="C166:D166"/>
    <mergeCell ref="C136:D136"/>
    <mergeCell ref="A137:B137"/>
    <mergeCell ref="D137:E137"/>
    <mergeCell ref="C138:D138"/>
    <mergeCell ref="C139:D139"/>
    <mergeCell ref="C140:D140"/>
    <mergeCell ref="C141:D141"/>
    <mergeCell ref="A142:B142"/>
    <mergeCell ref="C142:D142"/>
    <mergeCell ref="C143:D143"/>
    <mergeCell ref="C144:D144"/>
    <mergeCell ref="C145:D145"/>
    <mergeCell ref="A162:B162"/>
    <mergeCell ref="C162:D162"/>
    <mergeCell ref="A163:B163"/>
    <mergeCell ref="C163:D163"/>
    <mergeCell ref="A164:B164"/>
    <mergeCell ref="C164:D164"/>
    <mergeCell ref="C157:D157"/>
    <mergeCell ref="C158:D158"/>
    <mergeCell ref="C159:D159"/>
    <mergeCell ref="C160:D160"/>
    <mergeCell ref="C161:D161"/>
    <mergeCell ref="C153:D153"/>
    <mergeCell ref="A154:B154"/>
    <mergeCell ref="C154:D154"/>
    <mergeCell ref="C155:D155"/>
    <mergeCell ref="C156:D156"/>
    <mergeCell ref="C148:D148"/>
    <mergeCell ref="C149:D149"/>
    <mergeCell ref="C150:D150"/>
    <mergeCell ref="C151:D151"/>
    <mergeCell ref="C152:D152"/>
    <mergeCell ref="C146:D146"/>
    <mergeCell ref="C147:D147"/>
    <mergeCell ref="B128:C128"/>
    <mergeCell ref="A134:I134"/>
    <mergeCell ref="B70:C70"/>
    <mergeCell ref="B90:C90"/>
    <mergeCell ref="B92:C92"/>
    <mergeCell ref="B108:C108"/>
    <mergeCell ref="B119:C119"/>
    <mergeCell ref="A1:I40"/>
    <mergeCell ref="A42:I42"/>
    <mergeCell ref="B44:C44"/>
    <mergeCell ref="B45:C45"/>
    <mergeCell ref="B46:C4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www.w3.org/XML/1998/namespace"/>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2026-07-21T12:33:31Z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