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2-24 Financijski izvještaji 4Q 2024\xls\"/>
    </mc:Choice>
  </mc:AlternateContent>
  <xr:revisionPtr revIDLastSave="0" documentId="13_ncr:1_{8B9205D1-0011-4A47-B3E4-6F031D840E87}" xr6:coauthVersionLast="47" xr6:coauthVersionMax="47" xr10:uidLastSave="{00000000-0000-0000-0000-000000000000}"/>
  <workbookProtection workbookPassword="CA29" lockStructure="1"/>
  <bookViews>
    <workbookView xWindow="-120" yWindow="-120" windowWidth="38640" windowHeight="2112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 name="_xlnm.Print_Area" localSheetId="2">RDG!$A$1:$K$64</definedName>
  </definedNames>
  <calcPr calcId="191029"/>
</workbook>
</file>

<file path=xl/calcChain.xml><?xml version="1.0" encoding="utf-8"?>
<calcChain xmlns="http://schemas.openxmlformats.org/spreadsheetml/2006/main">
  <c r="H26" i="22" l="1"/>
  <c r="I26" i="22"/>
  <c r="H22" i="22"/>
  <c r="I22" i="22"/>
  <c r="H13" i="22"/>
  <c r="I13" i="22"/>
  <c r="H9" i="22"/>
  <c r="I9" i="22"/>
  <c r="H9" i="19"/>
  <c r="H31" i="22" l="1"/>
  <c r="I18" i="22"/>
  <c r="I31" i="22"/>
  <c r="H18" i="22"/>
  <c r="I59" i="19" l="1"/>
  <c r="J59" i="19"/>
  <c r="K59" i="19"/>
  <c r="H59" i="19"/>
  <c r="M28" i="22" l="1"/>
  <c r="C26" i="22"/>
  <c r="C22" i="22"/>
  <c r="C13" i="22"/>
  <c r="C9" i="22"/>
  <c r="H49" i="21"/>
  <c r="H45" i="21"/>
  <c r="H39" i="21"/>
  <c r="H31" i="21"/>
  <c r="H34" i="21" s="1"/>
  <c r="H25" i="21"/>
  <c r="H28" i="21" s="1"/>
  <c r="I19" i="21"/>
  <c r="H12" i="21"/>
  <c r="H43" i="20"/>
  <c r="H32" i="20"/>
  <c r="H28" i="20"/>
  <c r="H21" i="20"/>
  <c r="H15" i="20"/>
  <c r="C18" i="22" l="1"/>
  <c r="C31" i="22"/>
  <c r="I37" i="20"/>
  <c r="H41" i="19" l="1"/>
  <c r="H34" i="19"/>
  <c r="H23" i="19"/>
  <c r="H20" i="19"/>
  <c r="H15" i="19"/>
  <c r="H8" i="19" s="1"/>
  <c r="H64" i="18"/>
  <c r="H19" i="19" l="1"/>
  <c r="H48" i="19" s="1"/>
  <c r="H47" i="19"/>
  <c r="M6" i="22"/>
  <c r="M7" i="22"/>
  <c r="M8" i="22"/>
  <c r="D9" i="22"/>
  <c r="E9" i="22"/>
  <c r="F9" i="22"/>
  <c r="G9" i="22"/>
  <c r="J9" i="22"/>
  <c r="K9" i="22"/>
  <c r="L9" i="22"/>
  <c r="M10" i="22"/>
  <c r="M11" i="22"/>
  <c r="M12" i="22"/>
  <c r="D13" i="22"/>
  <c r="E13" i="22"/>
  <c r="F13" i="22"/>
  <c r="G13" i="22"/>
  <c r="G18" i="22" s="1"/>
  <c r="J13" i="22"/>
  <c r="K13" i="22"/>
  <c r="L13" i="22"/>
  <c r="M14" i="22"/>
  <c r="M30" i="22"/>
  <c r="M27" i="22"/>
  <c r="L26" i="22"/>
  <c r="J26" i="22"/>
  <c r="G26" i="22"/>
  <c r="E26" i="22"/>
  <c r="D26" i="22"/>
  <c r="M25" i="22"/>
  <c r="L22" i="22"/>
  <c r="K22" i="22"/>
  <c r="J22" i="22"/>
  <c r="G22" i="22"/>
  <c r="F22" i="22"/>
  <c r="E22" i="22"/>
  <c r="D22" i="22"/>
  <c r="M21" i="22"/>
  <c r="M20" i="22"/>
  <c r="M19" i="22"/>
  <c r="M17" i="22"/>
  <c r="M16" i="22"/>
  <c r="M15" i="22"/>
  <c r="I49" i="21"/>
  <c r="I45" i="21"/>
  <c r="I39" i="21"/>
  <c r="I31" i="21"/>
  <c r="I34" i="21" s="1"/>
  <c r="I25" i="21"/>
  <c r="I28" i="21" s="1"/>
  <c r="H19" i="21"/>
  <c r="I12" i="21"/>
  <c r="I41" i="19"/>
  <c r="I34" i="19"/>
  <c r="I23" i="19"/>
  <c r="I20" i="19"/>
  <c r="I15" i="19"/>
  <c r="I9" i="19"/>
  <c r="I64" i="18"/>
  <c r="E18" i="22" l="1"/>
  <c r="J18" i="22"/>
  <c r="M22" i="22"/>
  <c r="G31" i="22"/>
  <c r="L18" i="22"/>
  <c r="D18" i="22"/>
  <c r="K18" i="22"/>
  <c r="M9" i="22"/>
  <c r="F18" i="22"/>
  <c r="M13" i="22"/>
  <c r="L31" i="22"/>
  <c r="D31" i="22"/>
  <c r="E31" i="22"/>
  <c r="H50" i="19"/>
  <c r="H52" i="19" s="1"/>
  <c r="H60" i="19" s="1"/>
  <c r="I19" i="19"/>
  <c r="I48" i="19" s="1"/>
  <c r="I8" i="19"/>
  <c r="I47" i="19" s="1"/>
  <c r="M18" i="22" l="1"/>
  <c r="I50" i="19"/>
  <c r="I52" i="19" s="1"/>
  <c r="I60" i="19" s="1"/>
  <c r="H37" i="20" l="1"/>
  <c r="H47" i="20" l="1"/>
  <c r="M29" i="22" l="1"/>
  <c r="J31" i="22"/>
  <c r="H16" i="18" l="1"/>
  <c r="H22" i="18"/>
  <c r="H28" i="18"/>
  <c r="H51" i="18" l="1"/>
  <c r="H10" i="18"/>
  <c r="H8" i="18" s="1"/>
  <c r="H34" i="18" s="1"/>
  <c r="H21" i="18"/>
  <c r="H40" i="18"/>
  <c r="I51" i="18" l="1"/>
  <c r="H37" i="18"/>
  <c r="H61" i="18" s="1"/>
  <c r="J41" i="19" l="1"/>
  <c r="I22" i="18"/>
  <c r="I40" i="18"/>
  <c r="J15" i="19"/>
  <c r="J34" i="19"/>
  <c r="I28" i="18"/>
  <c r="I16" i="18"/>
  <c r="K41" i="19"/>
  <c r="K20" i="19"/>
  <c r="K9" i="19"/>
  <c r="I10" i="18"/>
  <c r="I8" i="18" s="1"/>
  <c r="J23" i="19" l="1"/>
  <c r="J9" i="19"/>
  <c r="J8" i="19" s="1"/>
  <c r="J47" i="19" s="1"/>
  <c r="I21" i="18"/>
  <c r="I34" i="18" s="1"/>
  <c r="K34" i="19"/>
  <c r="K15" i="19"/>
  <c r="K8" i="19" s="1"/>
  <c r="K47" i="19" s="1"/>
  <c r="K50" i="19" s="1"/>
  <c r="K52" i="19" s="1"/>
  <c r="K60" i="19" s="1"/>
  <c r="K23" i="19"/>
  <c r="K19" i="19" s="1"/>
  <c r="K48" i="19" s="1"/>
  <c r="J20" i="19"/>
  <c r="J19" i="19" s="1"/>
  <c r="J48" i="19" s="1"/>
  <c r="F26" i="22" l="1"/>
  <c r="M24" i="22"/>
  <c r="J50" i="19"/>
  <c r="J52" i="19" s="1"/>
  <c r="J60" i="19" s="1"/>
  <c r="I32" i="20" l="1"/>
  <c r="F31" i="22"/>
  <c r="I37" i="18" l="1"/>
  <c r="K26" i="22" l="1"/>
  <c r="M23" i="22"/>
  <c r="I61" i="18"/>
  <c r="K31" i="22" l="1"/>
  <c r="M31" i="22" s="1"/>
  <c r="M26" i="22"/>
  <c r="I43" i="20"/>
  <c r="I15" i="20" l="1"/>
  <c r="I28" i="20" l="1"/>
  <c r="I21" i="20" l="1"/>
  <c r="I47" i="20" l="1"/>
</calcChain>
</file>

<file path=xl/sharedStrings.xml><?xml version="1.0" encoding="utf-8"?>
<sst xmlns="http://schemas.openxmlformats.org/spreadsheetml/2006/main" count="493" uniqueCount="399">
  <si>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</si>
  <si>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</si>
  <si>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</si>
  <si>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</si>
  <si>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</si>
  <si>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</si>
  <si>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</si>
  <si>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</si>
  <si>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</si>
  <si>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</si>
  <si>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</si>
  <si>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</si>
  <si>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</si>
  <si>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</si>
  <si>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</si>
  <si>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</si>
  <si>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</si>
  <si>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</si>
  <si>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</si>
  <si>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</si>
  <si>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</si>
  <si>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</si>
  <si>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</si>
  <si>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</si>
  <si>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</si>
  <si>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</si>
  <si>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</si>
  <si>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</si>
  <si>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</si>
  <si>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</si>
  <si>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</si>
  <si>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</si>
  <si>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</si>
  <si>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</si>
  <si>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</si>
  <si>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</si>
  <si>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</si>
  <si>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</si>
  <si>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</si>
  <si>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</si>
  <si>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</si>
  <si>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</si>
  <si>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</si>
  <si>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</si>
  <si>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</si>
  <si>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</si>
  <si>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</si>
  <si>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</si>
  <si>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</si>
  <si>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</si>
  <si>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</si>
  <si>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</si>
  <si>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</si>
  <si>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</si>
  <si>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</si>
  <si>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</si>
  <si>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</si>
  <si>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</si>
  <si>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</si>
  <si>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</si>
  <si>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</si>
  <si>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</si>
  <si>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</si>
  <si>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</si>
  <si>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</si>
  <si>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</si>
  <si>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</si>
  <si>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</si>
  <si>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</si>
  <si>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</si>
  <si>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</si>
  <si>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</si>
  <si>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</si>
  <si>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</si>
  <si>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</si>
  <si>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</si>
  <si>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</si>
  <si>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</si>
  <si>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</si>
  <si>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</si>
  <si>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</si>
  <si>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</si>
  <si>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</si>
  <si>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</si>
  <si>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</si>
  <si>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</si>
  <si>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</si>
  <si>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</si>
  <si>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</si>
  <si>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</si>
  <si>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</si>
  <si>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</si>
  <si>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</si>
  <si>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</si>
  <si>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</si>
  <si>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</si>
  <si>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</si>
  <si>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</si>
  <si>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</si>
  <si>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</si>
  <si>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</si>
  <si>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</si>
  <si>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</si>
  <si>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</si>
  <si>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</si>
  <si>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</si>
  <si>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</si>
  <si>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</si>
  <si>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</si>
  <si>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</si>
  <si>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</si>
  <si>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</si>
  <si>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</si>
  <si>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</si>
  <si>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</si>
  <si>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</si>
  <si>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</si>
  <si>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</si>
  <si>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</si>
  <si>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</si>
  <si>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</si>
  <si>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</si>
  <si>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</si>
  <si>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</si>
  <si>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</si>
  <si>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</si>
  <si>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</si>
  <si>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</si>
  <si>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</si>
  <si>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</si>
  <si>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</si>
  <si>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</si>
  <si>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</si>
  <si>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</si>
  <si>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</si>
  <si>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</si>
  <si>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</si>
  <si>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</si>
  <si>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</si>
  <si>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</si>
  <si>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</si>
  <si>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</si>
  <si>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</si>
  <si>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</si>
  <si>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</si>
  <si>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</si>
  <si>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</si>
  <si>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</si>
  <si>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</si>
  <si>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</si>
  <si>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</si>
  <si>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</si>
  <si>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</si>
  <si>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</si>
  <si>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</si>
  <si>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</si>
  <si>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</si>
  <si>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</si>
  <si>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</si>
  <si>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</si>
  <si>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</si>
  <si>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</si>
  <si>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</si>
  <si>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</si>
  <si>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</si>
  <si>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</si>
  <si>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</si>
  <si>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</si>
  <si>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</si>
  <si>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</si>
  <si>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</si>
  <si>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</si>
  <si>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</si>
  <si>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</si>
  <si>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</si>
  <si>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</si>
  <si>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</si>
  <si>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</si>
  <si>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</si>
  <si>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</si>
  <si>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</si>
  <si>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</si>
  <si>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</si>
  <si>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</si>
  <si>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</si>
  <si>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</si>
  <si>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</si>
  <si>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</si>
  <si>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</si>
  <si>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</si>
  <si>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</si>
  <si>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</si>
  <si>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</si>
  <si>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</si>
  <si>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</si>
  <si>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</si>
  <si>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</si>
  <si>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</si>
  <si>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</si>
  <si>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</si>
  <si>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</si>
  <si>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</si>
  <si>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</si>
  <si>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</si>
  <si>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</si>
  <si>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</si>
  <si>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</si>
  <si>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</si>
  <si>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</si>
  <si>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</si>
  <si>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</si>
  <si>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</si>
  <si>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</si>
  <si>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</si>
  <si>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</si>
  <si>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</si>
  <si>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</si>
  <si>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</si>
  <si>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</si>
  <si>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</si>
  <si>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</si>
  <si>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</si>
  <si>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</si>
  <si>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</si>
  <si>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</si>
  <si>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</si>
  <si>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</si>
  <si>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</si>
  <si>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</si>
  <si>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</si>
  <si>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</si>
  <si>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</si>
  <si>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</si>
  <si>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</si>
  <si>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</si>
  <si>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</si>
  <si>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</si>
  <si>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</si>
  <si>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</si>
  <si>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</si>
  <si>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</si>
  <si>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</si>
  <si>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</si>
  <si>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</si>
  <si>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</si>
  <si>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</si>
  <si>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</si>
  <si>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</si>
  <si>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</si>
  <si>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</si>
  <si>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</si>
  <si>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</si>
  <si>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</si>
  <si>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</si>
  <si>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</si>
  <si>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</si>
  <si>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</si>
  <si>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</si>
  <si>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</si>
  <si>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</si>
  <si>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</si>
  <si>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</si>
  <si>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</si>
  <si>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</si>
  <si>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</si>
  <si>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</si>
  <si>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</si>
  <si>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</si>
  <si>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</si>
  <si>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</si>
  <si>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</si>
  <si>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</si>
  <si>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</si>
  <si>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</si>
  <si>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</si>
  <si>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</si>
  <si>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</si>
  <si>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</si>
  <si>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</si>
  <si>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</si>
  <si>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</si>
  <si>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</si>
  <si>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</si>
  <si>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</si>
  <si>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</si>
  <si>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</si>
  <si>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</si>
  <si>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stanje na dan 31.12.2024</t>
  </si>
  <si>
    <t>u razdoblju 1.1. do 31.12.2024</t>
  </si>
  <si>
    <t>BILJEŠKE UZ FINANCIJSKE IZVJEŠTAJE - TFI
(koji se sastavljaju za tromjesečna razdoblja)
Naziv izdavatelja:   Zagrebačka burza d.d.
OIB:   84368186611
Izvještajno razdoblje: 1.1.2024.-31.12.2024.
Vrste izvještaja: Nekonsolidirani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Odvojeni tromjesečni financijski izvještaji pripremljeni su u skladu s Međunarodnim standardima financijskog izvještavanja usvojenim od strane Europske unije (MSFI). Odvojeni financijski izvještaji sastavljeni su na osnovi povijesnog troška, osim financijske imovine po fer vrijednosti kroz račun dobiti i gubitka i financijske imovine kroz sveobuhvatnu dobit koja je mjerena po fer vrijednosti.
Detaljne informacije o osnovi za sastavljanje financijskih izvještaja nalaze se u bilješci broj 2 uz odvojene financijske izvještaje objavljenoj u Godišnjem izvješću o stanju Društva i poslovanju u 2023. godini koje je raspoloživo na internet stranici www.zse.hr (dalje u tekstu: Godišnje izvješće Društva).
Značajne računovodstvene politike
Prilikom sastavljanja ovih financijskih izvještaja za izvještajno razdoblje primjenjuju se računovodstvene politike koje su objavljene u odvojenim financijskim izvještajima za 2023.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MSFI-jeva, a koje nisu prezentirane u odvojenom izvještaju o financijskom položaju, izvještaju o sveobuhvatnoj dobiti, izvještaju o novčanim tokovima i izvještaju o promjeni kapitala objavljeni su u izvještaju Nekonsolidirani nerevidirani financijski rezultat za period od 1.1. do 31.12.2024. godine (u nastavku: Nekonsolidirani rezultat za tromjesečje) koji je objavljen na internet stranici www.zse.hr.
3.	Financijske obveze, jamstva ili nepredviđeni izdaci koji nisu uključeni u bilancu, priroda i oblik eventualno uspostavljenog stvarnog osiguranja koje je dano
Društvo nema financijskih obveza, jamstava ili nepredviđenih izdataka koji nisu uključeni u bilancu na dan 31. prosinca 2024. godine niti ima dano uspostavljeno jamstvo.
4.	Iznos predujmova i odobrenih kredita članovima administrativnih, upravljačkih i nadzornih tijela
Društvo nije davalo predujmove niti odobravalo kredite članovima administrativnih, upravljačkih i nadzornih tijela tijekom 2024. godine. 
5.	Iznos i priroda pojedinih stavki prihoda ili rashoda izuzetne veličine ili pojave
Detalji o iznosima pojedinih stavki prihoda ili rashoda izuzetne veličine ili pojave su objavljeni u bilješkama uz financijske izvještaje u Nekonsolidiranom rezultatu za tromjesečje (www.zse.hr). 
6.	Obveze koje dospijevaju nakon više od pet godina i dugovanja pokrivena vrijednim osiguranjem koje je dalo Društvo
Društvo na datum bilance nema obveza koje dospijevaju nakon više od pet godina.
Društvo na datum bilance nema dugovanja koja su pokrivena vrijednim osiguranjem koje je izdalo Društvo.
7.	Prosječan broj zaposlenih tijekom izvještajnog razdoblja 
Društvo je tijekom izvještajnog razdoblja 2024. godine imala prosječno zaposleno 23 zaposlenika.
8.	Kapitalizirani trošak plaće tijekom izvještajnog razdoblja
Društvo tijekom izvještajnog razdoblja nije kapitaliziralo trošak plaća.
9.	Odgođeni porezi
Rezerviranje za odgođene poreze, stanje odgođenih poreza na početku i na kraju izvještajnog razdoblja  i kretanja u tim pozicijama tijekom izvještajnog razdoblja:
	1.1.2024.	Povećanje	Smanjenje	31.12.2024.
	eur'000	eur'000	eur'000	eur'000
Odgođena porezna imovina	13	-	-	13
Odgođene porezne obveze	(20)	-	-	(20)
	(7)	-	-	(7)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Društvo drži sudjelujući udjel u kapitalu prikazani su u bilješkama „Ulaganje u ovisna društva“ i  „Ulaganja u pridružena društva i zajedničke pothvate“ (GFI: „Ulaganja u pridružena društva, ovisna društva i zajedničke pothvate“). Tijekom perioda Društvo je povećalo temeljni ulog u društvu Adria Digital Exchange d.o.o. na 51.600 EUR te je konvertiralo potraživanja u iznosu od 31.124 EUR u kapitalne rezerve društva Funderbeam South-East Europe d.o.o. Osim toga u izvještajnom razdoblju nije bilo promjena u sudjelujućim interesima.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Društvo nema potvrda o sudjelovanju, konvertibilnih zadužnica, jamstava, opcija ili sličnih vrijednosnica ili prava.
13.	Naziv, sjedište te pravni oblik svakog društva u kojemu izdavatelj ima neograničenu odgovornost
Društvo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godišnja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</si>
  <si>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Stavka bilance u MSFI</t>
  </si>
  <si>
    <t>Iznos (EUR)</t>
  </si>
  <si>
    <t>Stavka bilance stanja u GFI</t>
  </si>
  <si>
    <t>Iznos</t>
  </si>
  <si>
    <t>(EUR)</t>
  </si>
  <si>
    <t>Dugotrajna imovina</t>
  </si>
  <si>
    <t>A. Dugotrajna imovina</t>
  </si>
  <si>
    <t>I. Nematerijalna imovina</t>
  </si>
  <si>
    <t>Nematerijalna imovina</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</si>
  <si>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</si>
  <si>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</si>
  <si>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</si>
  <si>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</si>
  <si>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</si>
  <si>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</si>
  <si>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</si>
  <si>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</si>
  <si>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</si>
  <si>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</si>
  <si>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Financijska imovina po fer vrijednosti kroz ostalu sveobuhvatnu dobit</t>
  </si>
  <si>
    <t>2. Financijska imovina koja se vodi po amortiziranom trošku</t>
  </si>
  <si>
    <t>Dugoročni depozit</t>
  </si>
  <si>
    <t>Pozajmice dane pridruženom društvu</t>
  </si>
  <si>
    <t>Odgođena porezna imovina</t>
  </si>
  <si>
    <t>Kratkotrajna imovina</t>
  </si>
  <si>
    <t>B Kratkotrajna imovina</t>
  </si>
  <si>
    <t>I. Potraživanja</t>
  </si>
  <si>
    <t>Potraživanja od kupaca i ostala imovina</t>
  </si>
  <si>
    <t>1. Potraživanja od kupaca</t>
  </si>
  <si>
    <t>Ugovorna imovina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</si>
  <si>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</si>
  <si>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</si>
  <si>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</si>
  <si>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</si>
  <si>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</si>
  <si>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</si>
  <si>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</si>
  <si>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Financijska imovina po fer vrijednosti kroz račun dobiti i gubitka</t>
  </si>
  <si>
    <t>3. Financijska imovina po fer vrijednosti kroz račun dobiti i gubitka</t>
  </si>
  <si>
    <t>Novac i novčani ekvivalenti</t>
  </si>
  <si>
    <t>III. Novac i novčani ekvivalenti</t>
  </si>
  <si>
    <t>Troškovi budućih razdoblja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</si>
  <si>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</si>
  <si>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</si>
  <si>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</si>
  <si>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</si>
  <si>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</si>
  <si>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</si>
  <si>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</si>
  <si>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</si>
  <si>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</si>
  <si>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od fer vrijednosti</t>
  </si>
  <si>
    <t>Akumulirana dobit (gubitak)</t>
  </si>
  <si>
    <t>IV Zadržana dobit ili preneseni gubitak</t>
  </si>
  <si>
    <t>V Dobit ili gubitak poslovne godine</t>
  </si>
  <si>
    <t>Dugoročne obveze</t>
  </si>
  <si>
    <t>Dugoročne obveze i rezerviranja</t>
  </si>
  <si>
    <t>Dugoročne obveze za poslovni najam</t>
  </si>
  <si>
    <t>B Rezerviranja</t>
  </si>
  <si>
    <t>D Dugoročne obveze</t>
  </si>
  <si>
    <t>Odgođena porezna obveza</t>
  </si>
  <si>
    <t>E Odgođena porezna obveza</t>
  </si>
  <si>
    <t>Kratkoročne obveze</t>
  </si>
  <si>
    <t xml:space="preserve">C KRATKOROČNE OBVEZE </t>
  </si>
  <si>
    <t>Obveze prema dobavljačima i ostale obveze</t>
  </si>
  <si>
    <t>Kratkoročne obveze za poslovni najam</t>
  </si>
  <si>
    <t>F Odgođeno plaćanje troškova i prihod budućeg razdoblja</t>
  </si>
  <si>
    <t>Ugovorne obveze</t>
  </si>
  <si>
    <t>Ukalkulirani troškovi</t>
  </si>
  <si>
    <t>Ukupno pasiva</t>
  </si>
  <si>
    <t>Usporedba TFI bilance i bilance pripremljene u skladu s Međunarodnim standardima financijskog izvještavanja</t>
  </si>
  <si>
    <t>Usporedba TFI računa dobiti i gubitka i izvještaja o ostaloj sveobuhvatnoj dobiti pripremljenog u skladu s Međunarodnim standardima financijskog izvještavanja</t>
  </si>
  <si>
    <t>Stavka RDG-a u MSFI</t>
  </si>
  <si>
    <t>Stavka RDG-a u GFI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</si>
  <si>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</si>
  <si>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</si>
  <si>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</si>
  <si>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</si>
  <si>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</si>
  <si>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</si>
  <si>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</si>
  <si>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</si>
  <si>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</si>
  <si>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</si>
  <si>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</si>
  <si>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</si>
  <si>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</si>
  <si>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</si>
  <si>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</si>
  <si>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</si>
  <si>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</si>
  <si>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</si>
  <si>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</si>
  <si>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 xml:space="preserve">Prihodi od dividende </t>
  </si>
  <si>
    <t xml:space="preserve">D FINANCIJSKI RASHODI </t>
  </si>
  <si>
    <t>Financijski rashodi</t>
  </si>
  <si>
    <t>Neto gubitak od tečajnih razlika</t>
  </si>
  <si>
    <t>Dobit prije poreza</t>
  </si>
  <si>
    <t>H DOBIT ILI GUBITAK PRIJE OPOREZIVANJA</t>
  </si>
  <si>
    <t>Porez na dobit</t>
  </si>
  <si>
    <t>Dobit razdoblja</t>
  </si>
  <si>
    <t>J DOBIT ILI GUBITAK RAZDOBLJA</t>
  </si>
  <si>
    <t>Ostala sveobuhvatna dobit</t>
  </si>
  <si>
    <t>Promjene u fer vrijednosti ulaganja u vlasničke vrijednosne papire kroz ostalu sveobuhvatnu dobit</t>
  </si>
  <si>
    <t>Porez na sveobuhvatnu dobit na stavke koje se ne mogu reklasificirati u dobit ili gubitak</t>
  </si>
  <si>
    <t xml:space="preserve">Porez na dobit na ostalu sveobuhvatnu dobit </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</si>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</sst>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92">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horizontal="right" vertical="center" wrapText="1" indent="1"/>
      <protection locked="0"/>
    </xf>
    <xf numFmtId="3" fontId="16" fillId="7" borderId="1" xfId="0" applyNumberFormat="1" applyFont="1" applyFill="1" applyBorder="1" applyAlignment="1">
      <alignment horizontal="right" vertical="center" wrapText="1" inden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7" xfId="0" applyFont="1" applyBorder="1" applyAlignment="1">
      <alignment horizontal="center"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29" fillId="0" borderId="0" xfId="0" applyFont="1" applyAlignment="1">
      <alignment vertical="center" wrapText="1"/>
    </xf>
    <xf numFmtId="3" fontId="31" fillId="0" borderId="0" xfId="0" applyNumberFormat="1" applyFont="1" applyAlignment="1">
      <alignment horizontal="right" vertical="center"/>
    </xf>
    <xf numFmtId="0" fontId="12" fillId="0" borderId="17" xfId="0" applyFont="1" applyBorder="1" applyAlignment="1">
      <alignment vertical="center"/>
    </xf>
    <xf numFmtId="0" fontId="30" fillId="0" borderId="18" xfId="0" applyFont="1" applyBorder="1" applyAlignment="1">
      <alignment vertical="center" wrapText="1"/>
    </xf>
    <xf numFmtId="0" fontId="30" fillId="0" borderId="18" xfId="0" applyFont="1" applyBorder="1" applyAlignment="1">
      <alignment vertical="center"/>
    </xf>
    <xf numFmtId="0" fontId="29" fillId="0" borderId="18" xfId="0" applyFont="1" applyBorder="1" applyAlignment="1">
      <alignment vertical="center" wrapText="1"/>
    </xf>
    <xf numFmtId="0" fontId="22" fillId="0" borderId="18" xfId="0" applyFont="1" applyBorder="1" applyAlignment="1">
      <alignment horizontal="center" vertical="center"/>
    </xf>
    <xf numFmtId="0" fontId="30" fillId="0" borderId="19" xfId="0" applyFont="1" applyBorder="1" applyAlignment="1">
      <alignment vertical="center" wrapText="1"/>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0" borderId="0" xfId="0" applyFont="1" applyAlignment="1">
      <alignment vertical="center"/>
    </xf>
    <xf numFmtId="3" fontId="29" fillId="0" borderId="0" xfId="0" applyNumberFormat="1" applyFont="1" applyAlignment="1">
      <alignment horizontal="right" vertical="center"/>
    </xf>
    <xf numFmtId="0" fontId="30" fillId="0" borderId="18" xfId="0" applyFont="1" applyBorder="1" applyAlignment="1">
      <alignment horizontal="right" vertical="center"/>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0" fontId="29" fillId="0" borderId="17" xfId="0" applyFont="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35" fillId="6" borderId="0" xfId="0" applyFont="1" applyFill="1" applyAlignment="1">
      <alignment horizontal="justify" vertical="center" wrapText="1"/>
    </xf>
    <xf numFmtId="0" fontId="29" fillId="0" borderId="0" xfId="0" applyFont="1" applyAlignment="1">
      <alignment horizontal="right" vertical="center" wrapText="1"/>
    </xf>
    <xf numFmtId="0" fontId="30" fillId="0" borderId="0" xfId="0" applyFont="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6" borderId="0" xfId="0" applyFont="1" applyFill="1" applyAlignment="1">
      <alignment vertical="center" wrapText="1"/>
    </xf>
    <xf numFmtId="0" fontId="30" fillId="6" borderId="17" xfId="0" applyFont="1" applyFill="1" applyBorder="1" applyAlignment="1">
      <alignment vertical="center" wrapText="1"/>
    </xf>
    <xf numFmtId="3" fontId="29" fillId="15" borderId="19" xfId="0" applyNumberFormat="1" applyFont="1" applyFill="1" applyBorder="1" applyAlignment="1">
      <alignment horizontal="right" vertical="center"/>
    </xf>
    <xf numFmtId="3" fontId="29" fillId="15" borderId="17" xfId="0" applyNumberFormat="1" applyFont="1" applyFill="1" applyBorder="1" applyAlignment="1">
      <alignment horizontal="right" vertical="center"/>
    </xf>
    <xf numFmtId="0" fontId="29" fillId="15" borderId="17" xfId="0" applyFont="1" applyFill="1" applyBorder="1" applyAlignment="1">
      <alignment vertical="center"/>
    </xf>
    <xf numFmtId="0" fontId="12" fillId="15" borderId="0" xfId="0" applyFont="1" applyFill="1"/>
    <xf numFmtId="0" fontId="30" fillId="15" borderId="17" xfId="0" applyFont="1" applyFill="1" applyBorder="1" applyAlignment="1">
      <alignment horizontal="right" vertical="center"/>
    </xf>
    <xf numFmtId="0" fontId="12" fillId="0" borderId="17" xfId="0" applyFont="1" applyBorder="1"/>
    <xf numFmtId="0" fontId="29" fillId="15" borderId="17" xfId="0" applyFont="1" applyFill="1" applyBorder="1" applyAlignment="1">
      <alignment horizontal="right" vertical="center"/>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9" fillId="0" borderId="19"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0" xfId="0" applyFont="1" applyAlignment="1">
      <alignment vertical="center"/>
    </xf>
    <xf numFmtId="0" fontId="2" fillId="0" borderId="0" xfId="0" applyFont="1" applyAlignment="1">
      <alignment horizontal="center"/>
    </xf>
    <xf numFmtId="0" fontId="0" fillId="0" borderId="0" xfId="0" applyAlignment="1">
      <alignment horizontal="center"/>
    </xf>
    <xf numFmtId="0" fontId="3" fillId="0" borderId="0" xfId="0" applyFont="1" applyAlignment="1">
      <alignment vertical="center" wrapText="1"/>
    </xf>
    <xf numFmtId="0" fontId="3" fillId="0" borderId="17" xfId="0" applyFont="1" applyBorder="1" applyAlignment="1">
      <alignment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vertical="center"/>
    </xf>
    <xf numFmtId="0" fontId="30" fillId="0" borderId="18" xfId="0" applyFont="1" applyBorder="1" applyAlignment="1">
      <alignment vertical="center"/>
    </xf>
    <xf numFmtId="0" fontId="3" fillId="0" borderId="18" xfId="0" applyFont="1" applyBorder="1" applyAlignment="1">
      <alignment vertical="center"/>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workbookViewId="0">
      <selection activeCell="E9" sqref="E9"/>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208" t="s">
        <v>183</v>
      </c>
      <c r="B1" s="209"/>
      <c r="C1" s="209"/>
      <c r="D1" s="42"/>
      <c r="E1" s="42"/>
      <c r="F1" s="42"/>
      <c r="G1" s="42"/>
      <c r="H1" s="42"/>
      <c r="I1" s="42"/>
      <c r="J1" s="43"/>
    </row>
    <row r="2" spans="1:10" ht="14.45" customHeight="1" x14ac:dyDescent="0.25">
      <c r="A2" s="210" t="s">
        <v>199</v>
      </c>
      <c r="B2" s="211"/>
      <c r="C2" s="211"/>
      <c r="D2" s="211"/>
      <c r="E2" s="211"/>
      <c r="F2" s="211"/>
      <c r="G2" s="211"/>
      <c r="H2" s="211"/>
      <c r="I2" s="211"/>
      <c r="J2" s="212"/>
    </row>
    <row r="3" spans="1:10" x14ac:dyDescent="0.25">
      <c r="A3" s="45"/>
      <c r="B3" s="46"/>
      <c r="C3" s="46"/>
      <c r="D3" s="46"/>
      <c r="E3" s="46"/>
      <c r="F3" s="46"/>
      <c r="G3" s="46"/>
      <c r="H3" s="46"/>
      <c r="I3" s="46"/>
      <c r="J3" s="47"/>
    </row>
    <row r="4" spans="1:10" ht="33.6" customHeight="1" x14ac:dyDescent="0.25">
      <c r="A4" s="213" t="s">
        <v>184</v>
      </c>
      <c r="B4" s="214"/>
      <c r="C4" s="214"/>
      <c r="D4" s="214"/>
      <c r="E4" s="215">
        <v>45292</v>
      </c>
      <c r="F4" s="216"/>
      <c r="G4" s="48" t="s">
        <v>0</v>
      </c>
      <c r="H4" s="215">
        <v>45657</v>
      </c>
      <c r="I4" s="216"/>
      <c r="J4" s="49"/>
    </row>
    <row r="5" spans="1:10" s="50" customFormat="1" ht="10.15" customHeight="1" x14ac:dyDescent="0.25">
      <c r="A5" s="217"/>
      <c r="B5" s="218"/>
      <c r="C5" s="218"/>
      <c r="D5" s="218"/>
      <c r="E5" s="218"/>
      <c r="F5" s="218"/>
      <c r="G5" s="218"/>
      <c r="H5" s="218"/>
      <c r="I5" s="218"/>
      <c r="J5" s="219"/>
    </row>
    <row r="6" spans="1:10" ht="20.45" customHeight="1" x14ac:dyDescent="0.25">
      <c r="A6" s="51"/>
      <c r="B6" s="52" t="s">
        <v>205</v>
      </c>
      <c r="C6" s="53"/>
      <c r="D6" s="53"/>
      <c r="E6" s="59">
        <v>2024</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206</v>
      </c>
      <c r="C8" s="53"/>
      <c r="D8" s="53"/>
      <c r="E8" s="59">
        <v>4</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204" t="s">
        <v>207</v>
      </c>
      <c r="B10" s="205"/>
      <c r="C10" s="205"/>
      <c r="D10" s="205"/>
      <c r="E10" s="205"/>
      <c r="F10" s="205"/>
      <c r="G10" s="205"/>
      <c r="H10" s="205"/>
      <c r="I10" s="205"/>
      <c r="J10" s="61"/>
    </row>
    <row r="11" spans="1:10" ht="24.6" customHeight="1" x14ac:dyDescent="0.25">
      <c r="A11" s="192" t="s">
        <v>185</v>
      </c>
      <c r="B11" s="206"/>
      <c r="C11" s="198" t="s">
        <v>272</v>
      </c>
      <c r="D11" s="199"/>
      <c r="E11" s="62"/>
      <c r="F11" s="163" t="s">
        <v>208</v>
      </c>
      <c r="G11" s="202"/>
      <c r="H11" s="180" t="s">
        <v>273</v>
      </c>
      <c r="I11" s="181"/>
      <c r="J11" s="63"/>
    </row>
    <row r="12" spans="1:10" ht="14.45" customHeight="1" x14ac:dyDescent="0.25">
      <c r="A12" s="64"/>
      <c r="B12" s="65"/>
      <c r="C12" s="65"/>
      <c r="D12" s="65"/>
      <c r="E12" s="207"/>
      <c r="F12" s="207"/>
      <c r="G12" s="207"/>
      <c r="H12" s="207"/>
      <c r="I12" s="66"/>
      <c r="J12" s="63"/>
    </row>
    <row r="13" spans="1:10" ht="21" customHeight="1" x14ac:dyDescent="0.25">
      <c r="A13" s="162" t="s">
        <v>200</v>
      </c>
      <c r="B13" s="202"/>
      <c r="C13" s="198" t="s">
        <v>274</v>
      </c>
      <c r="D13" s="199"/>
      <c r="E13" s="220"/>
      <c r="F13" s="207"/>
      <c r="G13" s="207"/>
      <c r="H13" s="207"/>
      <c r="I13" s="66"/>
      <c r="J13" s="63"/>
    </row>
    <row r="14" spans="1:10" ht="10.9" customHeight="1" x14ac:dyDescent="0.25">
      <c r="A14" s="62"/>
      <c r="B14" s="66"/>
      <c r="C14" s="65"/>
      <c r="D14" s="65"/>
      <c r="E14" s="169"/>
      <c r="F14" s="169"/>
      <c r="G14" s="169"/>
      <c r="H14" s="169"/>
      <c r="I14" s="65"/>
      <c r="J14" s="67"/>
    </row>
    <row r="15" spans="1:10" ht="22.9" customHeight="1" x14ac:dyDescent="0.25">
      <c r="A15" s="162" t="s">
        <v>186</v>
      </c>
      <c r="B15" s="202"/>
      <c r="C15" s="198" t="s">
        <v>275</v>
      </c>
      <c r="D15" s="199"/>
      <c r="E15" s="203"/>
      <c r="F15" s="194"/>
      <c r="G15" s="68" t="s">
        <v>209</v>
      </c>
      <c r="H15" s="180" t="s">
        <v>285</v>
      </c>
      <c r="I15" s="181"/>
      <c r="J15" s="69"/>
    </row>
    <row r="16" spans="1:10" ht="10.9" customHeight="1" x14ac:dyDescent="0.25">
      <c r="A16" s="62"/>
      <c r="B16" s="66"/>
      <c r="C16" s="65"/>
      <c r="D16" s="65"/>
      <c r="E16" s="169"/>
      <c r="F16" s="169"/>
      <c r="G16" s="169"/>
      <c r="H16" s="169"/>
      <c r="I16" s="65"/>
      <c r="J16" s="67"/>
    </row>
    <row r="17" spans="1:10" ht="22.9" customHeight="1" x14ac:dyDescent="0.25">
      <c r="A17" s="70"/>
      <c r="B17" s="68" t="s">
        <v>210</v>
      </c>
      <c r="C17" s="198" t="s">
        <v>9</v>
      </c>
      <c r="D17" s="199"/>
      <c r="E17" s="71"/>
      <c r="F17" s="71"/>
      <c r="G17" s="71"/>
      <c r="H17" s="71"/>
      <c r="I17" s="71"/>
      <c r="J17" s="69"/>
    </row>
    <row r="18" spans="1:10" x14ac:dyDescent="0.25">
      <c r="A18" s="200"/>
      <c r="B18" s="201"/>
      <c r="C18" s="169"/>
      <c r="D18" s="169"/>
      <c r="E18" s="169"/>
      <c r="F18" s="169"/>
      <c r="G18" s="169"/>
      <c r="H18" s="169"/>
      <c r="I18" s="65"/>
      <c r="J18" s="67"/>
    </row>
    <row r="19" spans="1:10" x14ac:dyDescent="0.25">
      <c r="A19" s="192" t="s">
        <v>187</v>
      </c>
      <c r="B19" s="193"/>
      <c r="C19" s="171" t="s">
        <v>276</v>
      </c>
      <c r="D19" s="172"/>
      <c r="E19" s="172"/>
      <c r="F19" s="172"/>
      <c r="G19" s="172"/>
      <c r="H19" s="172"/>
      <c r="I19" s="172"/>
      <c r="J19" s="173"/>
    </row>
    <row r="20" spans="1:10" x14ac:dyDescent="0.25">
      <c r="A20" s="64"/>
      <c r="B20" s="65"/>
      <c r="C20" s="72"/>
      <c r="D20" s="65"/>
      <c r="E20" s="169"/>
      <c r="F20" s="169"/>
      <c r="G20" s="169"/>
      <c r="H20" s="169"/>
      <c r="I20" s="65"/>
      <c r="J20" s="67"/>
    </row>
    <row r="21" spans="1:10" x14ac:dyDescent="0.25">
      <c r="A21" s="192" t="s">
        <v>188</v>
      </c>
      <c r="B21" s="193"/>
      <c r="C21" s="180">
        <v>10000</v>
      </c>
      <c r="D21" s="181"/>
      <c r="E21" s="169"/>
      <c r="F21" s="169"/>
      <c r="G21" s="171" t="s">
        <v>277</v>
      </c>
      <c r="H21" s="172"/>
      <c r="I21" s="172"/>
      <c r="J21" s="173"/>
    </row>
    <row r="22" spans="1:10" x14ac:dyDescent="0.25">
      <c r="A22" s="64"/>
      <c r="B22" s="65"/>
      <c r="C22" s="65"/>
      <c r="D22" s="65"/>
      <c r="E22" s="169"/>
      <c r="F22" s="169"/>
      <c r="G22" s="169"/>
      <c r="H22" s="169"/>
      <c r="I22" s="65"/>
      <c r="J22" s="67"/>
    </row>
    <row r="23" spans="1:10" x14ac:dyDescent="0.25">
      <c r="A23" s="192" t="s">
        <v>189</v>
      </c>
      <c r="B23" s="193"/>
      <c r="C23" s="171" t="s">
        <v>278</v>
      </c>
      <c r="D23" s="172"/>
      <c r="E23" s="172"/>
      <c r="F23" s="172"/>
      <c r="G23" s="172"/>
      <c r="H23" s="172"/>
      <c r="I23" s="172"/>
      <c r="J23" s="173"/>
    </row>
    <row r="24" spans="1:10" x14ac:dyDescent="0.25">
      <c r="A24" s="64"/>
      <c r="B24" s="65"/>
      <c r="C24" s="65"/>
      <c r="D24" s="65"/>
      <c r="E24" s="169"/>
      <c r="F24" s="169"/>
      <c r="G24" s="169"/>
      <c r="H24" s="169"/>
      <c r="I24" s="65"/>
      <c r="J24" s="67"/>
    </row>
    <row r="25" spans="1:10" x14ac:dyDescent="0.25">
      <c r="A25" s="192" t="s">
        <v>190</v>
      </c>
      <c r="B25" s="193"/>
      <c r="C25" s="195" t="s">
        <v>279</v>
      </c>
      <c r="D25" s="196"/>
      <c r="E25" s="196"/>
      <c r="F25" s="196"/>
      <c r="G25" s="196"/>
      <c r="H25" s="196"/>
      <c r="I25" s="196"/>
      <c r="J25" s="197"/>
    </row>
    <row r="26" spans="1:10" x14ac:dyDescent="0.25">
      <c r="A26" s="64"/>
      <c r="B26" s="65"/>
      <c r="C26" s="72"/>
      <c r="D26" s="65"/>
      <c r="E26" s="169"/>
      <c r="F26" s="169"/>
      <c r="G26" s="169"/>
      <c r="H26" s="169"/>
      <c r="I26" s="65"/>
      <c r="J26" s="67"/>
    </row>
    <row r="27" spans="1:10" x14ac:dyDescent="0.25">
      <c r="A27" s="192" t="s">
        <v>191</v>
      </c>
      <c r="B27" s="193"/>
      <c r="C27" s="195" t="s">
        <v>280</v>
      </c>
      <c r="D27" s="196"/>
      <c r="E27" s="196"/>
      <c r="F27" s="196"/>
      <c r="G27" s="196"/>
      <c r="H27" s="196"/>
      <c r="I27" s="196"/>
      <c r="J27" s="197"/>
    </row>
    <row r="28" spans="1:10" ht="13.9" customHeight="1" x14ac:dyDescent="0.25">
      <c r="A28" s="64"/>
      <c r="B28" s="65"/>
      <c r="C28" s="72"/>
      <c r="D28" s="65"/>
      <c r="E28" s="169"/>
      <c r="F28" s="169"/>
      <c r="G28" s="169"/>
      <c r="H28" s="169"/>
      <c r="I28" s="65"/>
      <c r="J28" s="67"/>
    </row>
    <row r="29" spans="1:10" ht="22.9" customHeight="1" x14ac:dyDescent="0.25">
      <c r="A29" s="162" t="s">
        <v>201</v>
      </c>
      <c r="B29" s="193"/>
      <c r="C29" s="73">
        <v>23</v>
      </c>
      <c r="D29" s="74"/>
      <c r="E29" s="174"/>
      <c r="F29" s="174"/>
      <c r="G29" s="174"/>
      <c r="H29" s="174"/>
      <c r="I29" s="75"/>
      <c r="J29" s="76"/>
    </row>
    <row r="30" spans="1:10" x14ac:dyDescent="0.25">
      <c r="A30" s="64"/>
      <c r="B30" s="65"/>
      <c r="C30" s="65"/>
      <c r="D30" s="65"/>
      <c r="E30" s="169"/>
      <c r="F30" s="169"/>
      <c r="G30" s="169"/>
      <c r="H30" s="169"/>
      <c r="I30" s="75"/>
      <c r="J30" s="76"/>
    </row>
    <row r="31" spans="1:10" x14ac:dyDescent="0.25">
      <c r="A31" s="192" t="s">
        <v>192</v>
      </c>
      <c r="B31" s="193"/>
      <c r="C31" s="88" t="s">
        <v>212</v>
      </c>
      <c r="D31" s="191" t="s">
        <v>211</v>
      </c>
      <c r="E31" s="178"/>
      <c r="F31" s="178"/>
      <c r="G31" s="178"/>
      <c r="H31" s="65"/>
      <c r="I31" s="77" t="s">
        <v>212</v>
      </c>
      <c r="J31" s="78" t="s">
        <v>213</v>
      </c>
    </row>
    <row r="32" spans="1:10" x14ac:dyDescent="0.25">
      <c r="A32" s="192"/>
      <c r="B32" s="193"/>
      <c r="C32" s="79"/>
      <c r="D32" s="48"/>
      <c r="E32" s="194"/>
      <c r="F32" s="194"/>
      <c r="G32" s="194"/>
      <c r="H32" s="194"/>
      <c r="I32" s="75"/>
      <c r="J32" s="76"/>
    </row>
    <row r="33" spans="1:10" x14ac:dyDescent="0.25">
      <c r="A33" s="192" t="s">
        <v>202</v>
      </c>
      <c r="B33" s="193"/>
      <c r="C33" s="73" t="s">
        <v>215</v>
      </c>
      <c r="D33" s="191" t="s">
        <v>214</v>
      </c>
      <c r="E33" s="178"/>
      <c r="F33" s="178"/>
      <c r="G33" s="178"/>
      <c r="H33" s="71"/>
      <c r="I33" s="77" t="s">
        <v>215</v>
      </c>
      <c r="J33" s="78" t="s">
        <v>216</v>
      </c>
    </row>
    <row r="34" spans="1:10" x14ac:dyDescent="0.25">
      <c r="A34" s="64"/>
      <c r="B34" s="65"/>
      <c r="C34" s="65"/>
      <c r="D34" s="65"/>
      <c r="E34" s="169"/>
      <c r="F34" s="169"/>
      <c r="G34" s="169"/>
      <c r="H34" s="169"/>
      <c r="I34" s="65"/>
      <c r="J34" s="67"/>
    </row>
    <row r="35" spans="1:10" x14ac:dyDescent="0.25">
      <c r="A35" s="191" t="s">
        <v>203</v>
      </c>
      <c r="B35" s="178"/>
      <c r="C35" s="178"/>
      <c r="D35" s="178"/>
      <c r="E35" s="178" t="s">
        <v>193</v>
      </c>
      <c r="F35" s="178"/>
      <c r="G35" s="178"/>
      <c r="H35" s="178"/>
      <c r="I35" s="178"/>
      <c r="J35" s="80" t="s">
        <v>194</v>
      </c>
    </row>
    <row r="36" spans="1:10" x14ac:dyDescent="0.25">
      <c r="A36" s="64"/>
      <c r="B36" s="65"/>
      <c r="C36" s="65"/>
      <c r="D36" s="65"/>
      <c r="E36" s="169"/>
      <c r="F36" s="169"/>
      <c r="G36" s="169"/>
      <c r="H36" s="169"/>
      <c r="I36" s="65"/>
      <c r="J36" s="76"/>
    </row>
    <row r="37" spans="1:10" x14ac:dyDescent="0.25">
      <c r="A37" s="186"/>
      <c r="B37" s="187"/>
      <c r="C37" s="187"/>
      <c r="D37" s="187"/>
      <c r="E37" s="186"/>
      <c r="F37" s="187"/>
      <c r="G37" s="187"/>
      <c r="H37" s="187"/>
      <c r="I37" s="188"/>
      <c r="J37" s="81"/>
    </row>
    <row r="38" spans="1:10" x14ac:dyDescent="0.25">
      <c r="A38" s="64"/>
      <c r="B38" s="65"/>
      <c r="C38" s="72"/>
      <c r="D38" s="190"/>
      <c r="E38" s="190"/>
      <c r="F38" s="190"/>
      <c r="G38" s="190"/>
      <c r="H38" s="190"/>
      <c r="I38" s="190"/>
      <c r="J38" s="67"/>
    </row>
    <row r="39" spans="1:10" x14ac:dyDescent="0.25">
      <c r="A39" s="186"/>
      <c r="B39" s="187"/>
      <c r="C39" s="187"/>
      <c r="D39" s="188"/>
      <c r="E39" s="186"/>
      <c r="F39" s="187"/>
      <c r="G39" s="187"/>
      <c r="H39" s="187"/>
      <c r="I39" s="188"/>
      <c r="J39" s="73"/>
    </row>
    <row r="40" spans="1:10" x14ac:dyDescent="0.25">
      <c r="A40" s="64"/>
      <c r="B40" s="65"/>
      <c r="C40" s="72"/>
      <c r="D40" s="82"/>
      <c r="E40" s="190"/>
      <c r="F40" s="190"/>
      <c r="G40" s="190"/>
      <c r="H40" s="190"/>
      <c r="I40" s="66"/>
      <c r="J40" s="67"/>
    </row>
    <row r="41" spans="1:10" x14ac:dyDescent="0.25">
      <c r="A41" s="186"/>
      <c r="B41" s="187"/>
      <c r="C41" s="187"/>
      <c r="D41" s="188"/>
      <c r="E41" s="186"/>
      <c r="F41" s="187"/>
      <c r="G41" s="187"/>
      <c r="H41" s="187"/>
      <c r="I41" s="188"/>
      <c r="J41" s="73"/>
    </row>
    <row r="42" spans="1:10" x14ac:dyDescent="0.25">
      <c r="A42" s="64"/>
      <c r="B42" s="65"/>
      <c r="C42" s="72"/>
      <c r="D42" s="82"/>
      <c r="E42" s="190"/>
      <c r="F42" s="190"/>
      <c r="G42" s="190"/>
      <c r="H42" s="190"/>
      <c r="I42" s="66"/>
      <c r="J42" s="67"/>
    </row>
    <row r="43" spans="1:10" x14ac:dyDescent="0.25">
      <c r="A43" s="186"/>
      <c r="B43" s="187"/>
      <c r="C43" s="187"/>
      <c r="D43" s="188"/>
      <c r="E43" s="186"/>
      <c r="F43" s="187"/>
      <c r="G43" s="187"/>
      <c r="H43" s="187"/>
      <c r="I43" s="188"/>
      <c r="J43" s="73"/>
    </row>
    <row r="44" spans="1:10" x14ac:dyDescent="0.25">
      <c r="A44" s="83"/>
      <c r="B44" s="72"/>
      <c r="C44" s="184"/>
      <c r="D44" s="184"/>
      <c r="E44" s="169"/>
      <c r="F44" s="169"/>
      <c r="G44" s="184"/>
      <c r="H44" s="184"/>
      <c r="I44" s="184"/>
      <c r="J44" s="67"/>
    </row>
    <row r="45" spans="1:10" x14ac:dyDescent="0.25">
      <c r="A45" s="186"/>
      <c r="B45" s="187"/>
      <c r="C45" s="187"/>
      <c r="D45" s="188"/>
      <c r="E45" s="186"/>
      <c r="F45" s="187"/>
      <c r="G45" s="187"/>
      <c r="H45" s="187"/>
      <c r="I45" s="188"/>
      <c r="J45" s="73"/>
    </row>
    <row r="46" spans="1:10" x14ac:dyDescent="0.25">
      <c r="A46" s="83"/>
      <c r="B46" s="72"/>
      <c r="C46" s="72"/>
      <c r="D46" s="65"/>
      <c r="E46" s="189"/>
      <c r="F46" s="189"/>
      <c r="G46" s="184"/>
      <c r="H46" s="184"/>
      <c r="I46" s="65"/>
      <c r="J46" s="67"/>
    </row>
    <row r="47" spans="1:10" x14ac:dyDescent="0.25">
      <c r="A47" s="186"/>
      <c r="B47" s="187"/>
      <c r="C47" s="187"/>
      <c r="D47" s="188"/>
      <c r="E47" s="186"/>
      <c r="F47" s="187"/>
      <c r="G47" s="187"/>
      <c r="H47" s="187"/>
      <c r="I47" s="188"/>
      <c r="J47" s="73"/>
    </row>
    <row r="48" spans="1:10" x14ac:dyDescent="0.25">
      <c r="A48" s="83"/>
      <c r="B48" s="72"/>
      <c r="C48" s="72"/>
      <c r="D48" s="65"/>
      <c r="E48" s="169"/>
      <c r="F48" s="169"/>
      <c r="G48" s="184"/>
      <c r="H48" s="184"/>
      <c r="I48" s="65"/>
      <c r="J48" s="84" t="s">
        <v>217</v>
      </c>
    </row>
    <row r="49" spans="1:10" x14ac:dyDescent="0.25">
      <c r="A49" s="83"/>
      <c r="B49" s="72"/>
      <c r="C49" s="72"/>
      <c r="D49" s="65"/>
      <c r="E49" s="169"/>
      <c r="F49" s="169"/>
      <c r="G49" s="184"/>
      <c r="H49" s="184"/>
      <c r="I49" s="65"/>
      <c r="J49" s="84" t="s">
        <v>218</v>
      </c>
    </row>
    <row r="50" spans="1:10" ht="14.45" customHeight="1" x14ac:dyDescent="0.25">
      <c r="A50" s="162" t="s">
        <v>195</v>
      </c>
      <c r="B50" s="163"/>
      <c r="C50" s="180" t="s">
        <v>217</v>
      </c>
      <c r="D50" s="181"/>
      <c r="E50" s="182" t="s">
        <v>219</v>
      </c>
      <c r="F50" s="183"/>
      <c r="G50" s="171" t="s">
        <v>281</v>
      </c>
      <c r="H50" s="172"/>
      <c r="I50" s="172"/>
      <c r="J50" s="173"/>
    </row>
    <row r="51" spans="1:10" x14ac:dyDescent="0.25">
      <c r="A51" s="83"/>
      <c r="B51" s="72"/>
      <c r="C51" s="184"/>
      <c r="D51" s="184"/>
      <c r="E51" s="169"/>
      <c r="F51" s="169"/>
      <c r="G51" s="185" t="s">
        <v>220</v>
      </c>
      <c r="H51" s="185"/>
      <c r="I51" s="185"/>
      <c r="J51" s="56"/>
    </row>
    <row r="52" spans="1:10" ht="13.9" customHeight="1" x14ac:dyDescent="0.25">
      <c r="A52" s="162" t="s">
        <v>196</v>
      </c>
      <c r="B52" s="163"/>
      <c r="C52" s="171" t="s">
        <v>282</v>
      </c>
      <c r="D52" s="172"/>
      <c r="E52" s="172"/>
      <c r="F52" s="172"/>
      <c r="G52" s="172"/>
      <c r="H52" s="172"/>
      <c r="I52" s="172"/>
      <c r="J52" s="173"/>
    </row>
    <row r="53" spans="1:10" x14ac:dyDescent="0.25">
      <c r="A53" s="64"/>
      <c r="B53" s="65"/>
      <c r="C53" s="174" t="s">
        <v>197</v>
      </c>
      <c r="D53" s="174"/>
      <c r="E53" s="174"/>
      <c r="F53" s="174"/>
      <c r="G53" s="174"/>
      <c r="H53" s="174"/>
      <c r="I53" s="174"/>
      <c r="J53" s="67"/>
    </row>
    <row r="54" spans="1:10" x14ac:dyDescent="0.25">
      <c r="A54" s="162" t="s">
        <v>198</v>
      </c>
      <c r="B54" s="163"/>
      <c r="C54" s="175" t="s">
        <v>283</v>
      </c>
      <c r="D54" s="176"/>
      <c r="E54" s="177"/>
      <c r="F54" s="169"/>
      <c r="G54" s="169"/>
      <c r="H54" s="178"/>
      <c r="I54" s="178"/>
      <c r="J54" s="179"/>
    </row>
    <row r="55" spans="1:10" x14ac:dyDescent="0.25">
      <c r="A55" s="64"/>
      <c r="B55" s="65"/>
      <c r="C55" s="72"/>
      <c r="D55" s="65"/>
      <c r="E55" s="169"/>
      <c r="F55" s="169"/>
      <c r="G55" s="169"/>
      <c r="H55" s="169"/>
      <c r="I55" s="65"/>
      <c r="J55" s="67"/>
    </row>
    <row r="56" spans="1:10" ht="14.45" customHeight="1" x14ac:dyDescent="0.25">
      <c r="A56" s="162" t="s">
        <v>190</v>
      </c>
      <c r="B56" s="163"/>
      <c r="C56" s="170" t="s">
        <v>284</v>
      </c>
      <c r="D56" s="165"/>
      <c r="E56" s="165"/>
      <c r="F56" s="165"/>
      <c r="G56" s="165"/>
      <c r="H56" s="165"/>
      <c r="I56" s="165"/>
      <c r="J56" s="166"/>
    </row>
    <row r="57" spans="1:10" x14ac:dyDescent="0.25">
      <c r="A57" s="64"/>
      <c r="B57" s="65"/>
      <c r="C57" s="65"/>
      <c r="D57" s="65"/>
      <c r="E57" s="169"/>
      <c r="F57" s="169"/>
      <c r="G57" s="169"/>
      <c r="H57" s="169"/>
      <c r="I57" s="65"/>
      <c r="J57" s="67"/>
    </row>
    <row r="58" spans="1:10" x14ac:dyDescent="0.25">
      <c r="A58" s="162" t="s">
        <v>221</v>
      </c>
      <c r="B58" s="163"/>
      <c r="C58" s="164"/>
      <c r="D58" s="165"/>
      <c r="E58" s="165"/>
      <c r="F58" s="165"/>
      <c r="G58" s="165"/>
      <c r="H58" s="165"/>
      <c r="I58" s="165"/>
      <c r="J58" s="166"/>
    </row>
    <row r="59" spans="1:10" ht="14.45" customHeight="1" x14ac:dyDescent="0.25">
      <c r="A59" s="64"/>
      <c r="B59" s="65"/>
      <c r="C59" s="167" t="s">
        <v>222</v>
      </c>
      <c r="D59" s="167"/>
      <c r="E59" s="167"/>
      <c r="F59" s="167"/>
      <c r="G59" s="65"/>
      <c r="H59" s="65"/>
      <c r="I59" s="65"/>
      <c r="J59" s="67"/>
    </row>
    <row r="60" spans="1:10" x14ac:dyDescent="0.25">
      <c r="A60" s="162" t="s">
        <v>223</v>
      </c>
      <c r="B60" s="163"/>
      <c r="C60" s="164"/>
      <c r="D60" s="165"/>
      <c r="E60" s="165"/>
      <c r="F60" s="165"/>
      <c r="G60" s="165"/>
      <c r="H60" s="165"/>
      <c r="I60" s="165"/>
      <c r="J60" s="166"/>
    </row>
    <row r="61" spans="1:10" ht="14.45" customHeight="1" x14ac:dyDescent="0.25">
      <c r="A61" s="85"/>
      <c r="B61" s="86"/>
      <c r="C61" s="168" t="s">
        <v>224</v>
      </c>
      <c r="D61" s="168"/>
      <c r="E61" s="168"/>
      <c r="F61" s="168"/>
      <c r="G61" s="168"/>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31" zoomScaleNormal="100" zoomScaleSheetLayoutView="100" workbookViewId="0">
      <selection activeCell="A37" sqref="A37:I50"/>
    </sheetView>
  </sheetViews>
  <sheetFormatPr defaultColWidth="8.85546875" defaultRowHeight="12.75" x14ac:dyDescent="0.2"/>
  <cols>
    <col min="8" max="9" width="9.85546875" style="27" customWidth="1"/>
    <col min="10" max="10" width="10.28515625" bestFit="1" customWidth="1"/>
  </cols>
  <sheetData>
    <row r="1" spans="1:9" x14ac:dyDescent="0.2">
      <c r="A1" s="234" t="s">
        <v>1</v>
      </c>
      <c r="B1" s="235"/>
      <c r="C1" s="235"/>
      <c r="D1" s="235"/>
      <c r="E1" s="235"/>
      <c r="F1" s="235"/>
      <c r="G1" s="235"/>
      <c r="H1" s="235"/>
      <c r="I1" s="235"/>
    </row>
    <row r="2" spans="1:9" x14ac:dyDescent="0.2">
      <c r="A2" s="236" t="s">
        <v>287</v>
      </c>
      <c r="B2" s="237"/>
      <c r="C2" s="237"/>
      <c r="D2" s="237"/>
      <c r="E2" s="237"/>
      <c r="F2" s="237"/>
      <c r="G2" s="237"/>
      <c r="H2" s="237"/>
      <c r="I2" s="237"/>
    </row>
    <row r="3" spans="1:9" x14ac:dyDescent="0.2">
      <c r="A3" s="238" t="s">
        <v>225</v>
      </c>
      <c r="B3" s="238"/>
      <c r="C3" s="238"/>
      <c r="D3" s="238"/>
      <c r="E3" s="238"/>
      <c r="F3" s="238"/>
      <c r="G3" s="238"/>
      <c r="H3" s="238"/>
      <c r="I3" s="238"/>
    </row>
    <row r="4" spans="1:9" x14ac:dyDescent="0.2">
      <c r="A4" s="222" t="s">
        <v>286</v>
      </c>
      <c r="B4" s="223"/>
      <c r="C4" s="223"/>
      <c r="D4" s="223"/>
      <c r="E4" s="223"/>
      <c r="F4" s="223"/>
      <c r="G4" s="223"/>
      <c r="H4" s="223"/>
      <c r="I4" s="224"/>
    </row>
    <row r="5" spans="1:9" ht="67.5" x14ac:dyDescent="0.2">
      <c r="A5" s="228" t="s">
        <v>2</v>
      </c>
      <c r="B5" s="229"/>
      <c r="C5" s="229"/>
      <c r="D5" s="229"/>
      <c r="E5" s="229"/>
      <c r="F5" s="229"/>
      <c r="G5" s="1" t="s">
        <v>4</v>
      </c>
      <c r="H5" s="3" t="s">
        <v>177</v>
      </c>
      <c r="I5" s="3" t="s">
        <v>178</v>
      </c>
    </row>
    <row r="6" spans="1:9" x14ac:dyDescent="0.2">
      <c r="A6" s="232">
        <v>1</v>
      </c>
      <c r="B6" s="233"/>
      <c r="C6" s="233"/>
      <c r="D6" s="233"/>
      <c r="E6" s="233"/>
      <c r="F6" s="233"/>
      <c r="G6" s="2">
        <v>2</v>
      </c>
      <c r="H6" s="3">
        <v>3</v>
      </c>
      <c r="I6" s="3">
        <v>4</v>
      </c>
    </row>
    <row r="7" spans="1:9" x14ac:dyDescent="0.2">
      <c r="A7" s="230" t="s">
        <v>36</v>
      </c>
      <c r="B7" s="231"/>
      <c r="C7" s="231"/>
      <c r="D7" s="231"/>
      <c r="E7" s="231"/>
      <c r="F7" s="231"/>
      <c r="G7" s="231"/>
      <c r="H7" s="231"/>
      <c r="I7" s="231"/>
    </row>
    <row r="8" spans="1:9" x14ac:dyDescent="0.2">
      <c r="A8" s="225" t="s">
        <v>226</v>
      </c>
      <c r="B8" s="226"/>
      <c r="C8" s="226"/>
      <c r="D8" s="226"/>
      <c r="E8" s="226"/>
      <c r="F8" s="226"/>
      <c r="G8" s="4">
        <v>1</v>
      </c>
      <c r="H8" s="23">
        <f>H9+H10+H16+H20</f>
        <v>4604038</v>
      </c>
      <c r="I8" s="23">
        <f>I9+I10+I16+I20</f>
        <v>4498774</v>
      </c>
    </row>
    <row r="9" spans="1:9" x14ac:dyDescent="0.2">
      <c r="A9" s="227" t="s">
        <v>15</v>
      </c>
      <c r="B9" s="221"/>
      <c r="C9" s="221"/>
      <c r="D9" s="221"/>
      <c r="E9" s="221"/>
      <c r="F9" s="221"/>
      <c r="G9" s="5">
        <v>2</v>
      </c>
      <c r="H9" s="24">
        <v>197756</v>
      </c>
      <c r="I9" s="24">
        <v>118368</v>
      </c>
    </row>
    <row r="10" spans="1:9" x14ac:dyDescent="0.2">
      <c r="A10" s="225" t="s">
        <v>16</v>
      </c>
      <c r="B10" s="226"/>
      <c r="C10" s="226"/>
      <c r="D10" s="226"/>
      <c r="E10" s="226"/>
      <c r="F10" s="226"/>
      <c r="G10" s="4">
        <v>3</v>
      </c>
      <c r="H10" s="23">
        <f>H11+H12+H13+H14+H15</f>
        <v>398838</v>
      </c>
      <c r="I10" s="23">
        <f>I11+I12+I13+I14+I15</f>
        <v>315642</v>
      </c>
    </row>
    <row r="11" spans="1:9" x14ac:dyDescent="0.2">
      <c r="A11" s="221" t="s">
        <v>17</v>
      </c>
      <c r="B11" s="221"/>
      <c r="C11" s="221"/>
      <c r="D11" s="221"/>
      <c r="E11" s="221"/>
      <c r="F11" s="221"/>
      <c r="G11" s="89">
        <v>4</v>
      </c>
      <c r="H11" s="25">
        <v>202351</v>
      </c>
      <c r="I11" s="25">
        <v>115214</v>
      </c>
    </row>
    <row r="12" spans="1:9" x14ac:dyDescent="0.2">
      <c r="A12" s="221" t="s">
        <v>18</v>
      </c>
      <c r="B12" s="221"/>
      <c r="C12" s="221"/>
      <c r="D12" s="221"/>
      <c r="E12" s="221"/>
      <c r="F12" s="221"/>
      <c r="G12" s="89">
        <v>5</v>
      </c>
      <c r="H12" s="25">
        <v>128543</v>
      </c>
      <c r="I12" s="25">
        <v>121555</v>
      </c>
    </row>
    <row r="13" spans="1:9" x14ac:dyDescent="0.2">
      <c r="A13" s="221" t="s">
        <v>19</v>
      </c>
      <c r="B13" s="221"/>
      <c r="C13" s="221"/>
      <c r="D13" s="221"/>
      <c r="E13" s="221"/>
      <c r="F13" s="221"/>
      <c r="G13" s="89">
        <v>6</v>
      </c>
      <c r="H13" s="25">
        <v>51058</v>
      </c>
      <c r="I13" s="25">
        <v>68793</v>
      </c>
    </row>
    <row r="14" spans="1:9" x14ac:dyDescent="0.2">
      <c r="A14" s="221" t="s">
        <v>20</v>
      </c>
      <c r="B14" s="221"/>
      <c r="C14" s="221"/>
      <c r="D14" s="221"/>
      <c r="E14" s="221"/>
      <c r="F14" s="221"/>
      <c r="G14" s="89">
        <v>7</v>
      </c>
      <c r="H14" s="25">
        <v>16886</v>
      </c>
      <c r="I14" s="25">
        <v>10080</v>
      </c>
    </row>
    <row r="15" spans="1:9" x14ac:dyDescent="0.2">
      <c r="A15" s="221" t="s">
        <v>21</v>
      </c>
      <c r="B15" s="221"/>
      <c r="C15" s="221"/>
      <c r="D15" s="221"/>
      <c r="E15" s="221"/>
      <c r="F15" s="221"/>
      <c r="G15" s="89">
        <v>8</v>
      </c>
      <c r="H15" s="25">
        <v>0</v>
      </c>
      <c r="I15" s="25">
        <v>0</v>
      </c>
    </row>
    <row r="16" spans="1:9" x14ac:dyDescent="0.2">
      <c r="A16" s="225" t="s">
        <v>242</v>
      </c>
      <c r="B16" s="226"/>
      <c r="C16" s="226"/>
      <c r="D16" s="226"/>
      <c r="E16" s="226"/>
      <c r="F16" s="226"/>
      <c r="G16" s="4">
        <v>9</v>
      </c>
      <c r="H16" s="23">
        <f>H17+H18+H19</f>
        <v>4007444</v>
      </c>
      <c r="I16" s="23">
        <f>I17+I18+I19</f>
        <v>4064764</v>
      </c>
    </row>
    <row r="17" spans="1:9" x14ac:dyDescent="0.2">
      <c r="A17" s="239" t="s">
        <v>22</v>
      </c>
      <c r="B17" s="221"/>
      <c r="C17" s="221"/>
      <c r="D17" s="221"/>
      <c r="E17" s="221"/>
      <c r="F17" s="221"/>
      <c r="G17" s="89">
        <v>10</v>
      </c>
      <c r="H17" s="25">
        <v>3800981</v>
      </c>
      <c r="I17" s="25">
        <v>3882505</v>
      </c>
    </row>
    <row r="18" spans="1:9" x14ac:dyDescent="0.2">
      <c r="A18" s="239" t="s">
        <v>23</v>
      </c>
      <c r="B18" s="221"/>
      <c r="C18" s="221"/>
      <c r="D18" s="221"/>
      <c r="E18" s="221"/>
      <c r="F18" s="221"/>
      <c r="G18" s="89">
        <v>11</v>
      </c>
      <c r="H18" s="25">
        <v>60547</v>
      </c>
      <c r="I18" s="25">
        <v>33166</v>
      </c>
    </row>
    <row r="19" spans="1:9" ht="27.6" customHeight="1" x14ac:dyDescent="0.2">
      <c r="A19" s="239" t="s">
        <v>227</v>
      </c>
      <c r="B19" s="221"/>
      <c r="C19" s="221"/>
      <c r="D19" s="221"/>
      <c r="E19" s="221"/>
      <c r="F19" s="221"/>
      <c r="G19" s="89">
        <v>12</v>
      </c>
      <c r="H19" s="25">
        <v>145916</v>
      </c>
      <c r="I19" s="25">
        <v>149093</v>
      </c>
    </row>
    <row r="20" spans="1:9" x14ac:dyDescent="0.2">
      <c r="A20" s="227" t="s">
        <v>14</v>
      </c>
      <c r="B20" s="221"/>
      <c r="C20" s="221"/>
      <c r="D20" s="221"/>
      <c r="E20" s="221"/>
      <c r="F20" s="221"/>
      <c r="G20" s="90">
        <v>13</v>
      </c>
      <c r="H20" s="25">
        <v>0</v>
      </c>
      <c r="I20" s="25">
        <v>0</v>
      </c>
    </row>
    <row r="21" spans="1:9" x14ac:dyDescent="0.2">
      <c r="A21" s="225" t="s">
        <v>228</v>
      </c>
      <c r="B21" s="226"/>
      <c r="C21" s="226"/>
      <c r="D21" s="226"/>
      <c r="E21" s="226"/>
      <c r="F21" s="226"/>
      <c r="G21" s="4">
        <v>14</v>
      </c>
      <c r="H21" s="23">
        <f>H22+H28+H32</f>
        <v>2299673</v>
      </c>
      <c r="I21" s="23">
        <f>I22+I28+I32</f>
        <v>2199337</v>
      </c>
    </row>
    <row r="22" spans="1:9" x14ac:dyDescent="0.2">
      <c r="A22" s="225" t="s">
        <v>229</v>
      </c>
      <c r="B22" s="226"/>
      <c r="C22" s="226"/>
      <c r="D22" s="226"/>
      <c r="E22" s="226"/>
      <c r="F22" s="226"/>
      <c r="G22" s="4">
        <v>15</v>
      </c>
      <c r="H22" s="23">
        <f>H23+H24+H25+H26+H27</f>
        <v>322757</v>
      </c>
      <c r="I22" s="23">
        <f>I23+I24+I25+I26+I27</f>
        <v>292312</v>
      </c>
    </row>
    <row r="23" spans="1:9" x14ac:dyDescent="0.2">
      <c r="A23" s="221" t="s">
        <v>24</v>
      </c>
      <c r="B23" s="221"/>
      <c r="C23" s="221"/>
      <c r="D23" s="221"/>
      <c r="E23" s="221"/>
      <c r="F23" s="221"/>
      <c r="G23" s="89">
        <v>16</v>
      </c>
      <c r="H23" s="25">
        <v>218857</v>
      </c>
      <c r="I23" s="25">
        <v>169092</v>
      </c>
    </row>
    <row r="24" spans="1:9" x14ac:dyDescent="0.2">
      <c r="A24" s="221" t="s">
        <v>25</v>
      </c>
      <c r="B24" s="221"/>
      <c r="C24" s="221"/>
      <c r="D24" s="221"/>
      <c r="E24" s="221"/>
      <c r="F24" s="221"/>
      <c r="G24" s="89">
        <v>17</v>
      </c>
      <c r="H24" s="25">
        <v>212</v>
      </c>
      <c r="I24" s="25">
        <v>221</v>
      </c>
    </row>
    <row r="25" spans="1:9" x14ac:dyDescent="0.2">
      <c r="A25" s="221" t="s">
        <v>26</v>
      </c>
      <c r="B25" s="221"/>
      <c r="C25" s="221"/>
      <c r="D25" s="221"/>
      <c r="E25" s="221"/>
      <c r="F25" s="221"/>
      <c r="G25" s="89">
        <v>18</v>
      </c>
      <c r="H25" s="25">
        <v>16210</v>
      </c>
      <c r="I25" s="25">
        <v>9085</v>
      </c>
    </row>
    <row r="26" spans="1:9" x14ac:dyDescent="0.2">
      <c r="A26" s="221" t="s">
        <v>27</v>
      </c>
      <c r="B26" s="221"/>
      <c r="C26" s="221"/>
      <c r="D26" s="221"/>
      <c r="E26" s="221"/>
      <c r="F26" s="221"/>
      <c r="G26" s="89">
        <v>19</v>
      </c>
      <c r="H26" s="25">
        <v>3735</v>
      </c>
      <c r="I26" s="25">
        <v>22937</v>
      </c>
    </row>
    <row r="27" spans="1:9" x14ac:dyDescent="0.2">
      <c r="A27" s="221" t="s">
        <v>28</v>
      </c>
      <c r="B27" s="221"/>
      <c r="C27" s="221"/>
      <c r="D27" s="221"/>
      <c r="E27" s="221"/>
      <c r="F27" s="221"/>
      <c r="G27" s="89">
        <v>20</v>
      </c>
      <c r="H27" s="25">
        <v>83743</v>
      </c>
      <c r="I27" s="25">
        <v>90977</v>
      </c>
    </row>
    <row r="28" spans="1:9" x14ac:dyDescent="0.2">
      <c r="A28" s="225" t="s">
        <v>230</v>
      </c>
      <c r="B28" s="225"/>
      <c r="C28" s="225"/>
      <c r="D28" s="225"/>
      <c r="E28" s="225"/>
      <c r="F28" s="225"/>
      <c r="G28" s="4">
        <v>21</v>
      </c>
      <c r="H28" s="23">
        <f>H29+H30+H31</f>
        <v>1862667</v>
      </c>
      <c r="I28" s="23">
        <f>I29+I30+I31</f>
        <v>1810138</v>
      </c>
    </row>
    <row r="29" spans="1:9" x14ac:dyDescent="0.2">
      <c r="A29" s="221" t="s">
        <v>29</v>
      </c>
      <c r="B29" s="221"/>
      <c r="C29" s="221"/>
      <c r="D29" s="221"/>
      <c r="E29" s="221"/>
      <c r="F29" s="221"/>
      <c r="G29" s="89">
        <v>22</v>
      </c>
      <c r="H29" s="25">
        <v>1126162</v>
      </c>
      <c r="I29" s="25">
        <v>953613</v>
      </c>
    </row>
    <row r="30" spans="1:9" x14ac:dyDescent="0.2">
      <c r="A30" s="221" t="s">
        <v>30</v>
      </c>
      <c r="B30" s="221"/>
      <c r="C30" s="221"/>
      <c r="D30" s="221"/>
      <c r="E30" s="221"/>
      <c r="F30" s="221"/>
      <c r="G30" s="89">
        <v>23</v>
      </c>
      <c r="H30" s="25">
        <v>0</v>
      </c>
      <c r="I30" s="25">
        <v>0</v>
      </c>
    </row>
    <row r="31" spans="1:9" x14ac:dyDescent="0.2">
      <c r="A31" s="221" t="s">
        <v>31</v>
      </c>
      <c r="B31" s="221"/>
      <c r="C31" s="221"/>
      <c r="D31" s="221"/>
      <c r="E31" s="221"/>
      <c r="F31" s="221"/>
      <c r="G31" s="89">
        <v>24</v>
      </c>
      <c r="H31" s="25">
        <v>736505</v>
      </c>
      <c r="I31" s="25">
        <v>856525</v>
      </c>
    </row>
    <row r="32" spans="1:9" x14ac:dyDescent="0.2">
      <c r="A32" s="227" t="s">
        <v>32</v>
      </c>
      <c r="B32" s="221"/>
      <c r="C32" s="221"/>
      <c r="D32" s="221"/>
      <c r="E32" s="221"/>
      <c r="F32" s="221"/>
      <c r="G32" s="5">
        <v>25</v>
      </c>
      <c r="H32" s="24">
        <v>114249</v>
      </c>
      <c r="I32" s="24">
        <v>96887</v>
      </c>
    </row>
    <row r="33" spans="1:9" ht="25.9" customHeight="1" x14ac:dyDescent="0.2">
      <c r="A33" s="227" t="s">
        <v>33</v>
      </c>
      <c r="B33" s="221"/>
      <c r="C33" s="221"/>
      <c r="D33" s="221"/>
      <c r="E33" s="221"/>
      <c r="F33" s="221"/>
      <c r="G33" s="5">
        <v>26</v>
      </c>
      <c r="H33" s="24">
        <v>25309</v>
      </c>
      <c r="I33" s="24">
        <v>224165</v>
      </c>
    </row>
    <row r="34" spans="1:9" x14ac:dyDescent="0.2">
      <c r="A34" s="225" t="s">
        <v>231</v>
      </c>
      <c r="B34" s="226"/>
      <c r="C34" s="226"/>
      <c r="D34" s="226"/>
      <c r="E34" s="226"/>
      <c r="F34" s="226"/>
      <c r="G34" s="4">
        <v>27</v>
      </c>
      <c r="H34" s="23">
        <f>H8+H21+H33</f>
        <v>6929020</v>
      </c>
      <c r="I34" s="23">
        <f>I8+I21+I33</f>
        <v>6922276</v>
      </c>
    </row>
    <row r="35" spans="1:9" x14ac:dyDescent="0.2">
      <c r="A35" s="227" t="s">
        <v>34</v>
      </c>
      <c r="B35" s="221"/>
      <c r="C35" s="221"/>
      <c r="D35" s="221"/>
      <c r="E35" s="221"/>
      <c r="F35" s="221"/>
      <c r="G35" s="5">
        <v>28</v>
      </c>
      <c r="H35" s="24">
        <v>0</v>
      </c>
      <c r="I35" s="24">
        <v>0</v>
      </c>
    </row>
    <row r="36" spans="1:9" x14ac:dyDescent="0.2">
      <c r="A36" s="230" t="s">
        <v>3</v>
      </c>
      <c r="B36" s="230"/>
      <c r="C36" s="230"/>
      <c r="D36" s="230"/>
      <c r="E36" s="230"/>
      <c r="F36" s="230"/>
      <c r="G36" s="230"/>
      <c r="H36" s="230"/>
      <c r="I36" s="230"/>
    </row>
    <row r="37" spans="1:9" x14ac:dyDescent="0.2">
      <c r="A37" s="225" t="s">
        <v>232</v>
      </c>
      <c r="B37" s="226"/>
      <c r="C37" s="226"/>
      <c r="D37" s="226"/>
      <c r="E37" s="226"/>
      <c r="F37" s="226"/>
      <c r="G37" s="4">
        <v>29</v>
      </c>
      <c r="H37" s="23">
        <f>H38+H39+H40+H45+H46+H47+H48+H49</f>
        <v>6027948</v>
      </c>
      <c r="I37" s="23">
        <f>I38+I39+I40+I45+I46+I47+I48+I49</f>
        <v>5950516</v>
      </c>
    </row>
    <row r="38" spans="1:9" x14ac:dyDescent="0.2">
      <c r="A38" s="221" t="s">
        <v>37</v>
      </c>
      <c r="B38" s="221"/>
      <c r="C38" s="221"/>
      <c r="D38" s="221"/>
      <c r="E38" s="221"/>
      <c r="F38" s="221"/>
      <c r="G38" s="89">
        <v>30</v>
      </c>
      <c r="H38" s="25">
        <v>3076315</v>
      </c>
      <c r="I38" s="25">
        <v>3076315</v>
      </c>
    </row>
    <row r="39" spans="1:9" x14ac:dyDescent="0.2">
      <c r="A39" s="221" t="s">
        <v>38</v>
      </c>
      <c r="B39" s="221"/>
      <c r="C39" s="221"/>
      <c r="D39" s="221"/>
      <c r="E39" s="221"/>
      <c r="F39" s="221"/>
      <c r="G39" s="89">
        <v>31</v>
      </c>
      <c r="H39" s="25">
        <v>1840833</v>
      </c>
      <c r="I39" s="25">
        <v>1840833</v>
      </c>
    </row>
    <row r="40" spans="1:9" x14ac:dyDescent="0.2">
      <c r="A40" s="226" t="s">
        <v>233</v>
      </c>
      <c r="B40" s="226"/>
      <c r="C40" s="226"/>
      <c r="D40" s="226"/>
      <c r="E40" s="226"/>
      <c r="F40" s="226"/>
      <c r="G40" s="91">
        <v>32</v>
      </c>
      <c r="H40" s="26">
        <f>H41+H42+H43+H44</f>
        <v>966150</v>
      </c>
      <c r="I40" s="26">
        <f>I41+I42+I43+I44</f>
        <v>966150</v>
      </c>
    </row>
    <row r="41" spans="1:9" x14ac:dyDescent="0.2">
      <c r="A41" s="221" t="s">
        <v>39</v>
      </c>
      <c r="B41" s="221"/>
      <c r="C41" s="221"/>
      <c r="D41" s="221"/>
      <c r="E41" s="221"/>
      <c r="F41" s="221"/>
      <c r="G41" s="89">
        <v>33</v>
      </c>
      <c r="H41" s="25">
        <v>18714</v>
      </c>
      <c r="I41" s="25">
        <v>18714</v>
      </c>
    </row>
    <row r="42" spans="1:9" x14ac:dyDescent="0.2">
      <c r="A42" s="221" t="s">
        <v>40</v>
      </c>
      <c r="B42" s="221"/>
      <c r="C42" s="221"/>
      <c r="D42" s="221"/>
      <c r="E42" s="221"/>
      <c r="F42" s="221"/>
      <c r="G42" s="89">
        <v>34</v>
      </c>
      <c r="H42" s="25">
        <v>-30483</v>
      </c>
      <c r="I42" s="25">
        <v>-30483</v>
      </c>
    </row>
    <row r="43" spans="1:9" x14ac:dyDescent="0.2">
      <c r="A43" s="221" t="s">
        <v>41</v>
      </c>
      <c r="B43" s="221"/>
      <c r="C43" s="221"/>
      <c r="D43" s="221"/>
      <c r="E43" s="221"/>
      <c r="F43" s="221"/>
      <c r="G43" s="89">
        <v>35</v>
      </c>
      <c r="H43" s="25">
        <v>162041</v>
      </c>
      <c r="I43" s="25">
        <v>162041</v>
      </c>
    </row>
    <row r="44" spans="1:9" x14ac:dyDescent="0.2">
      <c r="A44" s="221" t="s">
        <v>42</v>
      </c>
      <c r="B44" s="221"/>
      <c r="C44" s="221"/>
      <c r="D44" s="221"/>
      <c r="E44" s="221"/>
      <c r="F44" s="221"/>
      <c r="G44" s="89">
        <v>36</v>
      </c>
      <c r="H44" s="25">
        <v>815878</v>
      </c>
      <c r="I44" s="25">
        <v>815878</v>
      </c>
    </row>
    <row r="45" spans="1:9" x14ac:dyDescent="0.2">
      <c r="A45" s="221" t="s">
        <v>234</v>
      </c>
      <c r="B45" s="221"/>
      <c r="C45" s="221"/>
      <c r="D45" s="221"/>
      <c r="E45" s="221"/>
      <c r="F45" s="221"/>
      <c r="G45" s="89">
        <v>37</v>
      </c>
      <c r="H45" s="25">
        <v>0</v>
      </c>
      <c r="I45" s="25">
        <v>0</v>
      </c>
    </row>
    <row r="46" spans="1:9" x14ac:dyDescent="0.2">
      <c r="A46" s="221" t="s">
        <v>235</v>
      </c>
      <c r="B46" s="221"/>
      <c r="C46" s="221"/>
      <c r="D46" s="221"/>
      <c r="E46" s="221"/>
      <c r="F46" s="221"/>
      <c r="G46" s="89">
        <v>38</v>
      </c>
      <c r="H46" s="25">
        <v>0</v>
      </c>
      <c r="I46" s="25">
        <v>0</v>
      </c>
    </row>
    <row r="47" spans="1:9" x14ac:dyDescent="0.2">
      <c r="A47" s="221" t="s">
        <v>236</v>
      </c>
      <c r="B47" s="221"/>
      <c r="C47" s="221"/>
      <c r="D47" s="221"/>
      <c r="E47" s="221"/>
      <c r="F47" s="221"/>
      <c r="G47" s="89">
        <v>39</v>
      </c>
      <c r="H47" s="25">
        <v>8447</v>
      </c>
      <c r="I47" s="25">
        <v>28757</v>
      </c>
    </row>
    <row r="48" spans="1:9" x14ac:dyDescent="0.2">
      <c r="A48" s="221" t="s">
        <v>237</v>
      </c>
      <c r="B48" s="221"/>
      <c r="C48" s="221"/>
      <c r="D48" s="221"/>
      <c r="E48" s="221"/>
      <c r="F48" s="221"/>
      <c r="G48" s="89">
        <v>40</v>
      </c>
      <c r="H48" s="25">
        <v>136203</v>
      </c>
      <c r="I48" s="25">
        <v>38461</v>
      </c>
    </row>
    <row r="49" spans="1:9" x14ac:dyDescent="0.2">
      <c r="A49" s="241" t="s">
        <v>238</v>
      </c>
      <c r="B49" s="241"/>
      <c r="C49" s="241"/>
      <c r="D49" s="241"/>
      <c r="E49" s="241"/>
      <c r="F49" s="241"/>
      <c r="G49" s="89">
        <v>41</v>
      </c>
      <c r="H49" s="25">
        <v>0</v>
      </c>
      <c r="I49" s="25">
        <v>0</v>
      </c>
    </row>
    <row r="50" spans="1:9" x14ac:dyDescent="0.2">
      <c r="A50" s="227" t="s">
        <v>43</v>
      </c>
      <c r="B50" s="221"/>
      <c r="C50" s="221"/>
      <c r="D50" s="221"/>
      <c r="E50" s="221"/>
      <c r="F50" s="221"/>
      <c r="G50" s="90">
        <v>42</v>
      </c>
      <c r="H50" s="24">
        <v>0</v>
      </c>
      <c r="I50" s="24">
        <v>0</v>
      </c>
    </row>
    <row r="51" spans="1:9" x14ac:dyDescent="0.2">
      <c r="A51" s="225" t="s">
        <v>239</v>
      </c>
      <c r="B51" s="226"/>
      <c r="C51" s="226"/>
      <c r="D51" s="226"/>
      <c r="E51" s="226"/>
      <c r="F51" s="226"/>
      <c r="G51" s="4">
        <v>43</v>
      </c>
      <c r="H51" s="23">
        <f>H52+H53+H54+H55+H56+H57</f>
        <v>294829</v>
      </c>
      <c r="I51" s="23">
        <f>I52+I53+I54+I55+I56+I57</f>
        <v>369234</v>
      </c>
    </row>
    <row r="52" spans="1:9" x14ac:dyDescent="0.2">
      <c r="A52" s="221" t="s">
        <v>44</v>
      </c>
      <c r="B52" s="221"/>
      <c r="C52" s="221"/>
      <c r="D52" s="221"/>
      <c r="E52" s="221"/>
      <c r="F52" s="221"/>
      <c r="G52" s="89">
        <v>44</v>
      </c>
      <c r="H52" s="25">
        <v>7795</v>
      </c>
      <c r="I52" s="25">
        <v>6596</v>
      </c>
    </row>
    <row r="53" spans="1:9" x14ac:dyDescent="0.2">
      <c r="A53" s="221" t="s">
        <v>45</v>
      </c>
      <c r="B53" s="221"/>
      <c r="C53" s="221"/>
      <c r="D53" s="221"/>
      <c r="E53" s="221"/>
      <c r="F53" s="221"/>
      <c r="G53" s="89">
        <v>45</v>
      </c>
      <c r="H53" s="25">
        <v>72174</v>
      </c>
      <c r="I53" s="25">
        <v>105781</v>
      </c>
    </row>
    <row r="54" spans="1:9" x14ac:dyDescent="0.2">
      <c r="A54" s="221" t="s">
        <v>46</v>
      </c>
      <c r="B54" s="221"/>
      <c r="C54" s="221"/>
      <c r="D54" s="221"/>
      <c r="E54" s="221"/>
      <c r="F54" s="221"/>
      <c r="G54" s="89">
        <v>46</v>
      </c>
      <c r="H54" s="25">
        <v>43758</v>
      </c>
      <c r="I54" s="25">
        <v>49749</v>
      </c>
    </row>
    <row r="55" spans="1:9" x14ac:dyDescent="0.2">
      <c r="A55" s="221" t="s">
        <v>47</v>
      </c>
      <c r="B55" s="221"/>
      <c r="C55" s="221"/>
      <c r="D55" s="221"/>
      <c r="E55" s="221"/>
      <c r="F55" s="221"/>
      <c r="G55" s="89">
        <v>47</v>
      </c>
      <c r="H55" s="25">
        <v>39659</v>
      </c>
      <c r="I55" s="25">
        <v>52870</v>
      </c>
    </row>
    <row r="56" spans="1:9" x14ac:dyDescent="0.2">
      <c r="A56" s="221" t="s">
        <v>48</v>
      </c>
      <c r="B56" s="221"/>
      <c r="C56" s="221"/>
      <c r="D56" s="221"/>
      <c r="E56" s="221"/>
      <c r="F56" s="221"/>
      <c r="G56" s="89">
        <v>48</v>
      </c>
      <c r="H56" s="25">
        <v>591</v>
      </c>
      <c r="I56" s="25">
        <v>13048</v>
      </c>
    </row>
    <row r="57" spans="1:9" x14ac:dyDescent="0.2">
      <c r="A57" s="221" t="s">
        <v>49</v>
      </c>
      <c r="B57" s="221"/>
      <c r="C57" s="221"/>
      <c r="D57" s="221"/>
      <c r="E57" s="221"/>
      <c r="F57" s="221"/>
      <c r="G57" s="89">
        <v>49</v>
      </c>
      <c r="H57" s="25">
        <v>130852</v>
      </c>
      <c r="I57" s="25">
        <v>141190</v>
      </c>
    </row>
    <row r="58" spans="1:9" x14ac:dyDescent="0.2">
      <c r="A58" s="227" t="s">
        <v>50</v>
      </c>
      <c r="B58" s="221"/>
      <c r="C58" s="221"/>
      <c r="D58" s="221"/>
      <c r="E58" s="221"/>
      <c r="F58" s="221"/>
      <c r="G58" s="5">
        <v>50</v>
      </c>
      <c r="H58" s="24">
        <v>134348</v>
      </c>
      <c r="I58" s="24">
        <v>32198</v>
      </c>
    </row>
    <row r="59" spans="1:9" x14ac:dyDescent="0.2">
      <c r="A59" s="227" t="s">
        <v>51</v>
      </c>
      <c r="B59" s="221"/>
      <c r="C59" s="221"/>
      <c r="D59" s="221"/>
      <c r="E59" s="221"/>
      <c r="F59" s="221"/>
      <c r="G59" s="5">
        <v>51</v>
      </c>
      <c r="H59" s="24">
        <v>6540</v>
      </c>
      <c r="I59" s="24">
        <v>7637</v>
      </c>
    </row>
    <row r="60" spans="1:9" x14ac:dyDescent="0.2">
      <c r="A60" s="227" t="s">
        <v>52</v>
      </c>
      <c r="B60" s="221"/>
      <c r="C60" s="221"/>
      <c r="D60" s="221"/>
      <c r="E60" s="221"/>
      <c r="F60" s="221"/>
      <c r="G60" s="90">
        <v>52</v>
      </c>
      <c r="H60" s="24">
        <v>465355</v>
      </c>
      <c r="I60" s="24">
        <v>562691</v>
      </c>
    </row>
    <row r="61" spans="1:9" x14ac:dyDescent="0.2">
      <c r="A61" s="225" t="s">
        <v>240</v>
      </c>
      <c r="B61" s="226"/>
      <c r="C61" s="226"/>
      <c r="D61" s="226"/>
      <c r="E61" s="226"/>
      <c r="F61" s="226"/>
      <c r="G61" s="4">
        <v>53</v>
      </c>
      <c r="H61" s="23">
        <f>H37+H50+H51+H58+H59+H60</f>
        <v>6929020</v>
      </c>
      <c r="I61" s="23">
        <f>I37+I50+I51+I58+I59+I60</f>
        <v>6922276</v>
      </c>
    </row>
    <row r="62" spans="1:9" x14ac:dyDescent="0.2">
      <c r="A62" s="227" t="s">
        <v>53</v>
      </c>
      <c r="B62" s="221"/>
      <c r="C62" s="221"/>
      <c r="D62" s="221"/>
      <c r="E62" s="221"/>
      <c r="F62" s="221"/>
      <c r="G62" s="90">
        <v>54</v>
      </c>
      <c r="H62" s="24">
        <v>0</v>
      </c>
      <c r="I62" s="24">
        <v>0</v>
      </c>
    </row>
    <row r="63" spans="1:9" ht="25.5" customHeight="1" x14ac:dyDescent="0.2">
      <c r="A63" s="227" t="s">
        <v>35</v>
      </c>
      <c r="B63" s="227"/>
      <c r="C63" s="227"/>
      <c r="D63" s="227"/>
      <c r="E63" s="227"/>
      <c r="F63" s="227"/>
      <c r="G63" s="240"/>
      <c r="H63" s="240"/>
      <c r="I63" s="240"/>
    </row>
    <row r="64" spans="1:9" x14ac:dyDescent="0.2">
      <c r="A64" s="225" t="s">
        <v>241</v>
      </c>
      <c r="B64" s="226"/>
      <c r="C64" s="226"/>
      <c r="D64" s="226"/>
      <c r="E64" s="226"/>
      <c r="F64" s="226"/>
      <c r="G64" s="4">
        <v>55</v>
      </c>
      <c r="H64" s="23">
        <f>H65+H66</f>
        <v>0</v>
      </c>
      <c r="I64" s="23">
        <f>I65+I66</f>
        <v>0</v>
      </c>
    </row>
    <row r="65" spans="1:9" x14ac:dyDescent="0.2">
      <c r="A65" s="227" t="s">
        <v>54</v>
      </c>
      <c r="B65" s="221"/>
      <c r="C65" s="221"/>
      <c r="D65" s="221"/>
      <c r="E65" s="221"/>
      <c r="F65" s="221"/>
      <c r="G65" s="5">
        <v>56</v>
      </c>
      <c r="H65" s="24">
        <v>0</v>
      </c>
      <c r="I65" s="24">
        <v>0</v>
      </c>
    </row>
    <row r="66" spans="1:9" x14ac:dyDescent="0.2">
      <c r="A66" s="227" t="s">
        <v>55</v>
      </c>
      <c r="B66" s="221"/>
      <c r="C66" s="221"/>
      <c r="D66" s="221"/>
      <c r="E66" s="221"/>
      <c r="F66" s="221"/>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31" zoomScaleNormal="100" zoomScaleSheetLayoutView="100" workbookViewId="0">
      <selection activeCell="H27" sqref="H27:K27"/>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55" width="9.140625" style="8"/>
    <col min="256" max="256" width="9.85546875" style="8" bestFit="1" customWidth="1"/>
    <col min="257" max="257" width="11.7109375" style="8" bestFit="1" customWidth="1"/>
    <col min="258" max="511" width="9.140625" style="8"/>
    <col min="512" max="512" width="9.85546875" style="8" bestFit="1" customWidth="1"/>
    <col min="513" max="513" width="11.7109375" style="8" bestFit="1" customWidth="1"/>
    <col min="514" max="767" width="9.140625" style="8"/>
    <col min="768" max="768" width="9.85546875" style="8" bestFit="1" customWidth="1"/>
    <col min="769" max="769" width="11.7109375" style="8" bestFit="1" customWidth="1"/>
    <col min="770" max="1023" width="9.140625" style="8"/>
    <col min="1024" max="1024" width="9.85546875" style="8" bestFit="1" customWidth="1"/>
    <col min="1025" max="1025" width="11.7109375" style="8" bestFit="1" customWidth="1"/>
    <col min="1026" max="1279" width="9.140625" style="8"/>
    <col min="1280" max="1280" width="9.85546875" style="8" bestFit="1" customWidth="1"/>
    <col min="1281" max="1281" width="11.7109375" style="8" bestFit="1" customWidth="1"/>
    <col min="1282" max="1535" width="9.140625" style="8"/>
    <col min="1536" max="1536" width="9.85546875" style="8" bestFit="1" customWidth="1"/>
    <col min="1537" max="1537" width="11.7109375" style="8" bestFit="1" customWidth="1"/>
    <col min="1538" max="1791" width="9.140625" style="8"/>
    <col min="1792" max="1792" width="9.85546875" style="8" bestFit="1" customWidth="1"/>
    <col min="1793" max="1793" width="11.7109375" style="8" bestFit="1" customWidth="1"/>
    <col min="1794" max="2047" width="9.140625" style="8"/>
    <col min="2048" max="2048" width="9.85546875" style="8" bestFit="1" customWidth="1"/>
    <col min="2049" max="2049" width="11.7109375" style="8" bestFit="1" customWidth="1"/>
    <col min="2050" max="2303" width="9.140625" style="8"/>
    <col min="2304" max="2304" width="9.85546875" style="8" bestFit="1" customWidth="1"/>
    <col min="2305" max="2305" width="11.7109375" style="8" bestFit="1" customWidth="1"/>
    <col min="2306" max="2559" width="9.140625" style="8"/>
    <col min="2560" max="2560" width="9.85546875" style="8" bestFit="1" customWidth="1"/>
    <col min="2561" max="2561" width="11.7109375" style="8" bestFit="1" customWidth="1"/>
    <col min="2562" max="2815" width="9.140625" style="8"/>
    <col min="2816" max="2816" width="9.85546875" style="8" bestFit="1" customWidth="1"/>
    <col min="2817" max="2817" width="11.7109375" style="8" bestFit="1" customWidth="1"/>
    <col min="2818" max="3071" width="9.140625" style="8"/>
    <col min="3072" max="3072" width="9.85546875" style="8" bestFit="1" customWidth="1"/>
    <col min="3073" max="3073" width="11.7109375" style="8" bestFit="1" customWidth="1"/>
    <col min="3074" max="3327" width="9.140625" style="8"/>
    <col min="3328" max="3328" width="9.85546875" style="8" bestFit="1" customWidth="1"/>
    <col min="3329" max="3329" width="11.7109375" style="8" bestFit="1" customWidth="1"/>
    <col min="3330" max="3583" width="9.140625" style="8"/>
    <col min="3584" max="3584" width="9.85546875" style="8" bestFit="1" customWidth="1"/>
    <col min="3585" max="3585" width="11.7109375" style="8" bestFit="1" customWidth="1"/>
    <col min="3586" max="3839" width="9.140625" style="8"/>
    <col min="3840" max="3840" width="9.85546875" style="8" bestFit="1" customWidth="1"/>
    <col min="3841" max="3841" width="11.7109375" style="8" bestFit="1" customWidth="1"/>
    <col min="3842" max="4095" width="9.140625" style="8"/>
    <col min="4096" max="4096" width="9.85546875" style="8" bestFit="1" customWidth="1"/>
    <col min="4097" max="4097" width="11.7109375" style="8" bestFit="1" customWidth="1"/>
    <col min="4098" max="4351" width="9.140625" style="8"/>
    <col min="4352" max="4352" width="9.85546875" style="8" bestFit="1" customWidth="1"/>
    <col min="4353" max="4353" width="11.7109375" style="8" bestFit="1" customWidth="1"/>
    <col min="4354" max="4607" width="9.140625" style="8"/>
    <col min="4608" max="4608" width="9.85546875" style="8" bestFit="1" customWidth="1"/>
    <col min="4609" max="4609" width="11.7109375" style="8" bestFit="1" customWidth="1"/>
    <col min="4610" max="4863" width="9.140625" style="8"/>
    <col min="4864" max="4864" width="9.85546875" style="8" bestFit="1" customWidth="1"/>
    <col min="4865" max="4865" width="11.7109375" style="8" bestFit="1" customWidth="1"/>
    <col min="4866" max="5119" width="9.140625" style="8"/>
    <col min="5120" max="5120" width="9.85546875" style="8" bestFit="1" customWidth="1"/>
    <col min="5121" max="5121" width="11.7109375" style="8" bestFit="1" customWidth="1"/>
    <col min="5122" max="5375" width="9.140625" style="8"/>
    <col min="5376" max="5376" width="9.85546875" style="8" bestFit="1" customWidth="1"/>
    <col min="5377" max="5377" width="11.7109375" style="8" bestFit="1" customWidth="1"/>
    <col min="5378" max="5631" width="9.140625" style="8"/>
    <col min="5632" max="5632" width="9.85546875" style="8" bestFit="1" customWidth="1"/>
    <col min="5633" max="5633" width="11.7109375" style="8" bestFit="1" customWidth="1"/>
    <col min="5634" max="5887" width="9.140625" style="8"/>
    <col min="5888" max="5888" width="9.85546875" style="8" bestFit="1" customWidth="1"/>
    <col min="5889" max="5889" width="11.7109375" style="8" bestFit="1" customWidth="1"/>
    <col min="5890" max="6143" width="9.140625" style="8"/>
    <col min="6144" max="6144" width="9.85546875" style="8" bestFit="1" customWidth="1"/>
    <col min="6145" max="6145" width="11.7109375" style="8" bestFit="1" customWidth="1"/>
    <col min="6146" max="6399" width="9.140625" style="8"/>
    <col min="6400" max="6400" width="9.85546875" style="8" bestFit="1" customWidth="1"/>
    <col min="6401" max="6401" width="11.7109375" style="8" bestFit="1" customWidth="1"/>
    <col min="6402" max="6655" width="9.140625" style="8"/>
    <col min="6656" max="6656" width="9.85546875" style="8" bestFit="1" customWidth="1"/>
    <col min="6657" max="6657" width="11.7109375" style="8" bestFit="1" customWidth="1"/>
    <col min="6658" max="6911" width="9.140625" style="8"/>
    <col min="6912" max="6912" width="9.85546875" style="8" bestFit="1" customWidth="1"/>
    <col min="6913" max="6913" width="11.7109375" style="8" bestFit="1" customWidth="1"/>
    <col min="6914" max="7167" width="9.140625" style="8"/>
    <col min="7168" max="7168" width="9.85546875" style="8" bestFit="1" customWidth="1"/>
    <col min="7169" max="7169" width="11.7109375" style="8" bestFit="1" customWidth="1"/>
    <col min="7170" max="7423" width="9.140625" style="8"/>
    <col min="7424" max="7424" width="9.85546875" style="8" bestFit="1" customWidth="1"/>
    <col min="7425" max="7425" width="11.7109375" style="8" bestFit="1" customWidth="1"/>
    <col min="7426" max="7679" width="9.140625" style="8"/>
    <col min="7680" max="7680" width="9.85546875" style="8" bestFit="1" customWidth="1"/>
    <col min="7681" max="7681" width="11.7109375" style="8" bestFit="1" customWidth="1"/>
    <col min="7682" max="7935" width="9.140625" style="8"/>
    <col min="7936" max="7936" width="9.85546875" style="8" bestFit="1" customWidth="1"/>
    <col min="7937" max="7937" width="11.7109375" style="8" bestFit="1" customWidth="1"/>
    <col min="7938" max="8191" width="9.140625" style="8"/>
    <col min="8192" max="8192" width="9.85546875" style="8" bestFit="1" customWidth="1"/>
    <col min="8193" max="8193" width="11.7109375" style="8" bestFit="1" customWidth="1"/>
    <col min="8194" max="8447" width="9.140625" style="8"/>
    <col min="8448" max="8448" width="9.85546875" style="8" bestFit="1" customWidth="1"/>
    <col min="8449" max="8449" width="11.7109375" style="8" bestFit="1" customWidth="1"/>
    <col min="8450" max="8703" width="9.140625" style="8"/>
    <col min="8704" max="8704" width="9.85546875" style="8" bestFit="1" customWidth="1"/>
    <col min="8705" max="8705" width="11.7109375" style="8" bestFit="1" customWidth="1"/>
    <col min="8706" max="8959" width="9.140625" style="8"/>
    <col min="8960" max="8960" width="9.85546875" style="8" bestFit="1" customWidth="1"/>
    <col min="8961" max="8961" width="11.7109375" style="8" bestFit="1" customWidth="1"/>
    <col min="8962" max="9215" width="9.140625" style="8"/>
    <col min="9216" max="9216" width="9.85546875" style="8" bestFit="1" customWidth="1"/>
    <col min="9217" max="9217" width="11.7109375" style="8" bestFit="1" customWidth="1"/>
    <col min="9218" max="9471" width="9.140625" style="8"/>
    <col min="9472" max="9472" width="9.85546875" style="8" bestFit="1" customWidth="1"/>
    <col min="9473" max="9473" width="11.7109375" style="8" bestFit="1" customWidth="1"/>
    <col min="9474" max="9727" width="9.140625" style="8"/>
    <col min="9728" max="9728" width="9.85546875" style="8" bestFit="1" customWidth="1"/>
    <col min="9729" max="9729" width="11.7109375" style="8" bestFit="1" customWidth="1"/>
    <col min="9730" max="9983" width="9.140625" style="8"/>
    <col min="9984" max="9984" width="9.85546875" style="8" bestFit="1" customWidth="1"/>
    <col min="9985" max="9985" width="11.7109375" style="8" bestFit="1" customWidth="1"/>
    <col min="9986" max="10239" width="9.140625" style="8"/>
    <col min="10240" max="10240" width="9.85546875" style="8" bestFit="1" customWidth="1"/>
    <col min="10241" max="10241" width="11.7109375" style="8" bestFit="1" customWidth="1"/>
    <col min="10242" max="10495" width="9.140625" style="8"/>
    <col min="10496" max="10496" width="9.85546875" style="8" bestFit="1" customWidth="1"/>
    <col min="10497" max="10497" width="11.7109375" style="8" bestFit="1" customWidth="1"/>
    <col min="10498" max="10751" width="9.140625" style="8"/>
    <col min="10752" max="10752" width="9.85546875" style="8" bestFit="1" customWidth="1"/>
    <col min="10753" max="10753" width="11.7109375" style="8" bestFit="1" customWidth="1"/>
    <col min="10754" max="11007" width="9.140625" style="8"/>
    <col min="11008" max="11008" width="9.85546875" style="8" bestFit="1" customWidth="1"/>
    <col min="11009" max="11009" width="11.7109375" style="8" bestFit="1" customWidth="1"/>
    <col min="11010" max="11263" width="9.140625" style="8"/>
    <col min="11264" max="11264" width="9.85546875" style="8" bestFit="1" customWidth="1"/>
    <col min="11265" max="11265" width="11.7109375" style="8" bestFit="1" customWidth="1"/>
    <col min="11266" max="11519" width="9.140625" style="8"/>
    <col min="11520" max="11520" width="9.85546875" style="8" bestFit="1" customWidth="1"/>
    <col min="11521" max="11521" width="11.7109375" style="8" bestFit="1" customWidth="1"/>
    <col min="11522" max="11775" width="9.140625" style="8"/>
    <col min="11776" max="11776" width="9.85546875" style="8" bestFit="1" customWidth="1"/>
    <col min="11777" max="11777" width="11.7109375" style="8" bestFit="1" customWidth="1"/>
    <col min="11778" max="12031" width="9.140625" style="8"/>
    <col min="12032" max="12032" width="9.85546875" style="8" bestFit="1" customWidth="1"/>
    <col min="12033" max="12033" width="11.7109375" style="8" bestFit="1" customWidth="1"/>
    <col min="12034" max="12287" width="9.140625" style="8"/>
    <col min="12288" max="12288" width="9.85546875" style="8" bestFit="1" customWidth="1"/>
    <col min="12289" max="12289" width="11.7109375" style="8" bestFit="1" customWidth="1"/>
    <col min="12290" max="12543" width="9.140625" style="8"/>
    <col min="12544" max="12544" width="9.85546875" style="8" bestFit="1" customWidth="1"/>
    <col min="12545" max="12545" width="11.7109375" style="8" bestFit="1" customWidth="1"/>
    <col min="12546" max="12799" width="9.140625" style="8"/>
    <col min="12800" max="12800" width="9.85546875" style="8" bestFit="1" customWidth="1"/>
    <col min="12801" max="12801" width="11.7109375" style="8" bestFit="1" customWidth="1"/>
    <col min="12802" max="13055" width="9.140625" style="8"/>
    <col min="13056" max="13056" width="9.85546875" style="8" bestFit="1" customWidth="1"/>
    <col min="13057" max="13057" width="11.7109375" style="8" bestFit="1" customWidth="1"/>
    <col min="13058" max="13311" width="9.140625" style="8"/>
    <col min="13312" max="13312" width="9.85546875" style="8" bestFit="1" customWidth="1"/>
    <col min="13313" max="13313" width="11.7109375" style="8" bestFit="1" customWidth="1"/>
    <col min="13314" max="13567" width="9.140625" style="8"/>
    <col min="13568" max="13568" width="9.85546875" style="8" bestFit="1" customWidth="1"/>
    <col min="13569" max="13569" width="11.7109375" style="8" bestFit="1" customWidth="1"/>
    <col min="13570" max="13823" width="9.140625" style="8"/>
    <col min="13824" max="13824" width="9.85546875" style="8" bestFit="1" customWidth="1"/>
    <col min="13825" max="13825" width="11.7109375" style="8" bestFit="1" customWidth="1"/>
    <col min="13826" max="14079" width="9.140625" style="8"/>
    <col min="14080" max="14080" width="9.85546875" style="8" bestFit="1" customWidth="1"/>
    <col min="14081" max="14081" width="11.7109375" style="8" bestFit="1" customWidth="1"/>
    <col min="14082" max="14335" width="9.140625" style="8"/>
    <col min="14336" max="14336" width="9.85546875" style="8" bestFit="1" customWidth="1"/>
    <col min="14337" max="14337" width="11.7109375" style="8" bestFit="1" customWidth="1"/>
    <col min="14338" max="14591" width="9.140625" style="8"/>
    <col min="14592" max="14592" width="9.85546875" style="8" bestFit="1" customWidth="1"/>
    <col min="14593" max="14593" width="11.7109375" style="8" bestFit="1" customWidth="1"/>
    <col min="14594" max="14847" width="9.140625" style="8"/>
    <col min="14848" max="14848" width="9.85546875" style="8" bestFit="1" customWidth="1"/>
    <col min="14849" max="14849" width="11.7109375" style="8" bestFit="1" customWidth="1"/>
    <col min="14850" max="15103" width="9.140625" style="8"/>
    <col min="15104" max="15104" width="9.85546875" style="8" bestFit="1" customWidth="1"/>
    <col min="15105" max="15105" width="11.7109375" style="8" bestFit="1" customWidth="1"/>
    <col min="15106" max="15359" width="9.140625" style="8"/>
    <col min="15360" max="15360" width="9.85546875" style="8" bestFit="1" customWidth="1"/>
    <col min="15361" max="15361" width="11.7109375" style="8" bestFit="1" customWidth="1"/>
    <col min="15362" max="15615" width="9.140625" style="8"/>
    <col min="15616" max="15616" width="9.85546875" style="8" bestFit="1" customWidth="1"/>
    <col min="15617" max="15617" width="11.7109375" style="8" bestFit="1" customWidth="1"/>
    <col min="15618" max="15871" width="9.140625" style="8"/>
    <col min="15872" max="15872" width="9.85546875" style="8" bestFit="1" customWidth="1"/>
    <col min="15873" max="15873" width="11.7109375" style="8" bestFit="1" customWidth="1"/>
    <col min="15874" max="16127" width="9.140625" style="8"/>
    <col min="16128" max="16128" width="9.85546875" style="8" bestFit="1" customWidth="1"/>
    <col min="16129" max="16129" width="11.7109375" style="8" bestFit="1" customWidth="1"/>
    <col min="16130" max="16384" width="9.140625" style="8"/>
  </cols>
  <sheetData>
    <row r="1" spans="1:11" x14ac:dyDescent="0.2">
      <c r="A1" s="252" t="s">
        <v>5</v>
      </c>
      <c r="B1" s="235"/>
      <c r="C1" s="235"/>
      <c r="D1" s="235"/>
      <c r="E1" s="235"/>
      <c r="F1" s="235"/>
      <c r="G1" s="235"/>
      <c r="H1" s="235"/>
      <c r="I1" s="235"/>
    </row>
    <row r="2" spans="1:11" x14ac:dyDescent="0.2">
      <c r="A2" s="255" t="s">
        <v>288</v>
      </c>
      <c r="B2" s="237"/>
      <c r="C2" s="237"/>
      <c r="D2" s="237"/>
      <c r="E2" s="237"/>
      <c r="F2" s="237"/>
      <c r="G2" s="237"/>
      <c r="H2" s="237"/>
      <c r="I2" s="237"/>
    </row>
    <row r="3" spans="1:11" x14ac:dyDescent="0.2">
      <c r="A3" s="242" t="s">
        <v>225</v>
      </c>
      <c r="B3" s="243"/>
      <c r="C3" s="243"/>
      <c r="D3" s="243"/>
      <c r="E3" s="243"/>
      <c r="F3" s="243"/>
      <c r="G3" s="243"/>
      <c r="H3" s="243"/>
      <c r="I3" s="243"/>
      <c r="J3" s="244"/>
      <c r="K3" s="244"/>
    </row>
    <row r="4" spans="1:11" x14ac:dyDescent="0.2">
      <c r="A4" s="245" t="s">
        <v>286</v>
      </c>
      <c r="B4" s="246"/>
      <c r="C4" s="246"/>
      <c r="D4" s="246"/>
      <c r="E4" s="246"/>
      <c r="F4" s="246"/>
      <c r="G4" s="246"/>
      <c r="H4" s="246"/>
      <c r="I4" s="246"/>
      <c r="J4" s="247"/>
      <c r="K4" s="247"/>
    </row>
    <row r="5" spans="1:11" ht="27.75" customHeight="1" x14ac:dyDescent="0.2">
      <c r="A5" s="248" t="s">
        <v>2</v>
      </c>
      <c r="B5" s="249"/>
      <c r="C5" s="249"/>
      <c r="D5" s="249"/>
      <c r="E5" s="249"/>
      <c r="F5" s="249"/>
      <c r="G5" s="248" t="s">
        <v>6</v>
      </c>
      <c r="H5" s="250" t="s">
        <v>179</v>
      </c>
      <c r="I5" s="251"/>
      <c r="J5" s="250" t="s">
        <v>176</v>
      </c>
      <c r="K5" s="251"/>
    </row>
    <row r="6" spans="1:11" x14ac:dyDescent="0.2">
      <c r="A6" s="249"/>
      <c r="B6" s="249"/>
      <c r="C6" s="249"/>
      <c r="D6" s="249"/>
      <c r="E6" s="249"/>
      <c r="F6" s="249"/>
      <c r="G6" s="249"/>
      <c r="H6" s="29" t="s">
        <v>174</v>
      </c>
      <c r="I6" s="29" t="s">
        <v>175</v>
      </c>
      <c r="J6" s="29" t="s">
        <v>174</v>
      </c>
      <c r="K6" s="29" t="s">
        <v>175</v>
      </c>
    </row>
    <row r="7" spans="1:11" x14ac:dyDescent="0.2">
      <c r="A7" s="253">
        <v>1</v>
      </c>
      <c r="B7" s="254"/>
      <c r="C7" s="254"/>
      <c r="D7" s="254"/>
      <c r="E7" s="254"/>
      <c r="F7" s="254"/>
      <c r="G7" s="9">
        <v>2</v>
      </c>
      <c r="H7" s="29">
        <v>3</v>
      </c>
      <c r="I7" s="29">
        <v>4</v>
      </c>
      <c r="J7" s="29">
        <v>5</v>
      </c>
      <c r="K7" s="29">
        <v>6</v>
      </c>
    </row>
    <row r="8" spans="1:11" x14ac:dyDescent="0.2">
      <c r="A8" s="225" t="s">
        <v>243</v>
      </c>
      <c r="B8" s="226"/>
      <c r="C8" s="226"/>
      <c r="D8" s="226"/>
      <c r="E8" s="226"/>
      <c r="F8" s="226"/>
      <c r="G8" s="4">
        <v>1</v>
      </c>
      <c r="H8" s="23">
        <f>H9+H15</f>
        <v>2017744</v>
      </c>
      <c r="I8" s="23">
        <f>I9+I15</f>
        <v>579067</v>
      </c>
      <c r="J8" s="23">
        <f>J9+J15</f>
        <v>2177940</v>
      </c>
      <c r="K8" s="23">
        <f>K9+K15</f>
        <v>644273</v>
      </c>
    </row>
    <row r="9" spans="1:11" x14ac:dyDescent="0.2">
      <c r="A9" s="226" t="s">
        <v>244</v>
      </c>
      <c r="B9" s="226"/>
      <c r="C9" s="226"/>
      <c r="D9" s="226"/>
      <c r="E9" s="226"/>
      <c r="F9" s="226"/>
      <c r="G9" s="7">
        <v>2</v>
      </c>
      <c r="H9" s="26">
        <f>SUM(H10:H14)</f>
        <v>1299319</v>
      </c>
      <c r="I9" s="26">
        <f>SUM(I10:I14)</f>
        <v>327504</v>
      </c>
      <c r="J9" s="26">
        <f>SUM(J10:J14)</f>
        <v>1375336</v>
      </c>
      <c r="K9" s="26">
        <f>SUM(K10:K14)</f>
        <v>367177</v>
      </c>
    </row>
    <row r="10" spans="1:11" x14ac:dyDescent="0.2">
      <c r="A10" s="221" t="s">
        <v>59</v>
      </c>
      <c r="B10" s="221"/>
      <c r="C10" s="221"/>
      <c r="D10" s="221"/>
      <c r="E10" s="221"/>
      <c r="F10" s="221"/>
      <c r="G10" s="89">
        <v>3</v>
      </c>
      <c r="H10" s="25">
        <v>499422</v>
      </c>
      <c r="I10" s="25">
        <v>130222</v>
      </c>
      <c r="J10" s="25">
        <v>609203</v>
      </c>
      <c r="K10" s="25">
        <v>170840</v>
      </c>
    </row>
    <row r="11" spans="1:11" x14ac:dyDescent="0.2">
      <c r="A11" s="221" t="s">
        <v>60</v>
      </c>
      <c r="B11" s="221"/>
      <c r="C11" s="221"/>
      <c r="D11" s="221"/>
      <c r="E11" s="221"/>
      <c r="F11" s="221"/>
      <c r="G11" s="89">
        <v>4</v>
      </c>
      <c r="H11" s="25">
        <v>677682</v>
      </c>
      <c r="I11" s="25">
        <v>169672</v>
      </c>
      <c r="J11" s="25">
        <v>680727</v>
      </c>
      <c r="K11" s="25">
        <v>178099</v>
      </c>
    </row>
    <row r="12" spans="1:11" x14ac:dyDescent="0.2">
      <c r="A12" s="221" t="s">
        <v>61</v>
      </c>
      <c r="B12" s="221"/>
      <c r="C12" s="221"/>
      <c r="D12" s="221"/>
      <c r="E12" s="221"/>
      <c r="F12" s="221"/>
      <c r="G12" s="89">
        <v>5</v>
      </c>
      <c r="H12" s="25">
        <v>122215</v>
      </c>
      <c r="I12" s="25">
        <v>27610</v>
      </c>
      <c r="J12" s="25">
        <v>85406</v>
      </c>
      <c r="K12" s="25">
        <v>18238</v>
      </c>
    </row>
    <row r="13" spans="1:11" x14ac:dyDescent="0.2">
      <c r="A13" s="221" t="s">
        <v>62</v>
      </c>
      <c r="B13" s="221"/>
      <c r="C13" s="221"/>
      <c r="D13" s="221"/>
      <c r="E13" s="221"/>
      <c r="F13" s="221"/>
      <c r="G13" s="89">
        <v>6</v>
      </c>
      <c r="H13" s="25">
        <v>0</v>
      </c>
      <c r="I13" s="25">
        <v>0</v>
      </c>
      <c r="J13" s="25">
        <v>0</v>
      </c>
      <c r="K13" s="25">
        <v>0</v>
      </c>
    </row>
    <row r="14" spans="1:11" x14ac:dyDescent="0.2">
      <c r="A14" s="221" t="s">
        <v>63</v>
      </c>
      <c r="B14" s="221"/>
      <c r="C14" s="221"/>
      <c r="D14" s="221"/>
      <c r="E14" s="221"/>
      <c r="F14" s="221"/>
      <c r="G14" s="89">
        <v>7</v>
      </c>
      <c r="H14" s="25">
        <v>0</v>
      </c>
      <c r="I14" s="25">
        <v>0</v>
      </c>
      <c r="J14" s="25">
        <v>0</v>
      </c>
      <c r="K14" s="25">
        <v>0</v>
      </c>
    </row>
    <row r="15" spans="1:11" x14ac:dyDescent="0.2">
      <c r="A15" s="226" t="s">
        <v>245</v>
      </c>
      <c r="B15" s="226"/>
      <c r="C15" s="226"/>
      <c r="D15" s="226"/>
      <c r="E15" s="226"/>
      <c r="F15" s="226"/>
      <c r="G15" s="7">
        <v>8</v>
      </c>
      <c r="H15" s="26">
        <f>H16+H17+H18</f>
        <v>718425</v>
      </c>
      <c r="I15" s="26">
        <f>I16+I17+I18</f>
        <v>251563</v>
      </c>
      <c r="J15" s="26">
        <f>J16+J17+J18</f>
        <v>802604</v>
      </c>
      <c r="K15" s="26">
        <f>K16+K17+K18</f>
        <v>277096</v>
      </c>
    </row>
    <row r="16" spans="1:11" x14ac:dyDescent="0.2">
      <c r="A16" s="221" t="s">
        <v>64</v>
      </c>
      <c r="B16" s="221"/>
      <c r="C16" s="221"/>
      <c r="D16" s="221"/>
      <c r="E16" s="221"/>
      <c r="F16" s="221"/>
      <c r="G16" s="89">
        <v>9</v>
      </c>
      <c r="H16" s="25">
        <v>0</v>
      </c>
      <c r="I16" s="25">
        <v>0</v>
      </c>
      <c r="J16" s="25">
        <v>0</v>
      </c>
      <c r="K16" s="25">
        <v>0</v>
      </c>
    </row>
    <row r="17" spans="1:11" x14ac:dyDescent="0.2">
      <c r="A17" s="221" t="s">
        <v>65</v>
      </c>
      <c r="B17" s="221"/>
      <c r="C17" s="221"/>
      <c r="D17" s="221"/>
      <c r="E17" s="221"/>
      <c r="F17" s="221"/>
      <c r="G17" s="89">
        <v>10</v>
      </c>
      <c r="H17" s="25">
        <v>355160</v>
      </c>
      <c r="I17" s="25">
        <v>114255</v>
      </c>
      <c r="J17" s="25">
        <v>355923</v>
      </c>
      <c r="K17" s="25">
        <v>116207</v>
      </c>
    </row>
    <row r="18" spans="1:11" x14ac:dyDescent="0.2">
      <c r="A18" s="221" t="s">
        <v>66</v>
      </c>
      <c r="B18" s="221"/>
      <c r="C18" s="221"/>
      <c r="D18" s="221"/>
      <c r="E18" s="221"/>
      <c r="F18" s="221"/>
      <c r="G18" s="89">
        <v>11</v>
      </c>
      <c r="H18" s="25">
        <v>363265</v>
      </c>
      <c r="I18" s="25">
        <v>137308</v>
      </c>
      <c r="J18" s="25">
        <v>446681</v>
      </c>
      <c r="K18" s="25">
        <v>160889</v>
      </c>
    </row>
    <row r="19" spans="1:11" x14ac:dyDescent="0.2">
      <c r="A19" s="225" t="s">
        <v>246</v>
      </c>
      <c r="B19" s="226"/>
      <c r="C19" s="226"/>
      <c r="D19" s="226"/>
      <c r="E19" s="226"/>
      <c r="F19" s="226"/>
      <c r="G19" s="92">
        <v>12</v>
      </c>
      <c r="H19" s="23">
        <f>H20+H23+H27+H28+H29+H32+H33</f>
        <v>2051463</v>
      </c>
      <c r="I19" s="23">
        <f>I20+I23+I27+I28+I29+I32+I33</f>
        <v>564061</v>
      </c>
      <c r="J19" s="23">
        <f>J20+J23+J27+J28+J29+J32+J33</f>
        <v>2217219</v>
      </c>
      <c r="K19" s="23">
        <f>K20+K23+K27+K28+K29+K32+K33</f>
        <v>615588</v>
      </c>
    </row>
    <row r="20" spans="1:11" x14ac:dyDescent="0.2">
      <c r="A20" s="226" t="s">
        <v>247</v>
      </c>
      <c r="B20" s="226"/>
      <c r="C20" s="226"/>
      <c r="D20" s="226"/>
      <c r="E20" s="226"/>
      <c r="F20" s="226"/>
      <c r="G20" s="91">
        <v>13</v>
      </c>
      <c r="H20" s="26">
        <f>H21+H22</f>
        <v>592332</v>
      </c>
      <c r="I20" s="26">
        <f>I21+I22</f>
        <v>174918</v>
      </c>
      <c r="J20" s="26">
        <f>J21+J22</f>
        <v>609753</v>
      </c>
      <c r="K20" s="26">
        <f>K21+K22</f>
        <v>177944</v>
      </c>
    </row>
    <row r="21" spans="1:11" x14ac:dyDescent="0.2">
      <c r="A21" s="221" t="s">
        <v>67</v>
      </c>
      <c r="B21" s="221"/>
      <c r="C21" s="221"/>
      <c r="D21" s="221"/>
      <c r="E21" s="221"/>
      <c r="F21" s="221"/>
      <c r="G21" s="89">
        <v>14</v>
      </c>
      <c r="H21" s="25">
        <v>65956</v>
      </c>
      <c r="I21" s="25">
        <v>16685</v>
      </c>
      <c r="J21" s="25">
        <v>75305</v>
      </c>
      <c r="K21" s="25">
        <v>19442</v>
      </c>
    </row>
    <row r="22" spans="1:11" x14ac:dyDescent="0.2">
      <c r="A22" s="221" t="s">
        <v>68</v>
      </c>
      <c r="B22" s="221"/>
      <c r="C22" s="221"/>
      <c r="D22" s="221"/>
      <c r="E22" s="221"/>
      <c r="F22" s="221"/>
      <c r="G22" s="89">
        <v>15</v>
      </c>
      <c r="H22" s="25">
        <v>526376</v>
      </c>
      <c r="I22" s="25">
        <v>158233</v>
      </c>
      <c r="J22" s="25">
        <v>534448</v>
      </c>
      <c r="K22" s="25">
        <v>158502</v>
      </c>
    </row>
    <row r="23" spans="1:11" x14ac:dyDescent="0.2">
      <c r="A23" s="226" t="s">
        <v>248</v>
      </c>
      <c r="B23" s="226"/>
      <c r="C23" s="226"/>
      <c r="D23" s="226"/>
      <c r="E23" s="226"/>
      <c r="F23" s="226"/>
      <c r="G23" s="91">
        <v>16</v>
      </c>
      <c r="H23" s="26">
        <f>H24+H25+H26</f>
        <v>951287</v>
      </c>
      <c r="I23" s="26">
        <f>I24+I25+I26</f>
        <v>235268</v>
      </c>
      <c r="J23" s="26">
        <f>J24+J25+J26</f>
        <v>1020448</v>
      </c>
      <c r="K23" s="26">
        <f>K24+K25+K26</f>
        <v>266955</v>
      </c>
    </row>
    <row r="24" spans="1:11" x14ac:dyDescent="0.2">
      <c r="A24" s="221" t="s">
        <v>69</v>
      </c>
      <c r="B24" s="221"/>
      <c r="C24" s="221"/>
      <c r="D24" s="221"/>
      <c r="E24" s="221"/>
      <c r="F24" s="221"/>
      <c r="G24" s="89">
        <v>17</v>
      </c>
      <c r="H24" s="25">
        <v>543802</v>
      </c>
      <c r="I24" s="25">
        <v>135703</v>
      </c>
      <c r="J24" s="25">
        <v>579908</v>
      </c>
      <c r="K24" s="25">
        <v>147305</v>
      </c>
    </row>
    <row r="25" spans="1:11" x14ac:dyDescent="0.2">
      <c r="A25" s="221" t="s">
        <v>70</v>
      </c>
      <c r="B25" s="221"/>
      <c r="C25" s="221"/>
      <c r="D25" s="221"/>
      <c r="E25" s="221"/>
      <c r="F25" s="221"/>
      <c r="G25" s="89">
        <v>18</v>
      </c>
      <c r="H25" s="25">
        <v>275607</v>
      </c>
      <c r="I25" s="25">
        <v>67297</v>
      </c>
      <c r="J25" s="25">
        <v>299421</v>
      </c>
      <c r="K25" s="25">
        <v>75839</v>
      </c>
    </row>
    <row r="26" spans="1:11" x14ac:dyDescent="0.2">
      <c r="A26" s="221" t="s">
        <v>71</v>
      </c>
      <c r="B26" s="221"/>
      <c r="C26" s="221"/>
      <c r="D26" s="221"/>
      <c r="E26" s="221"/>
      <c r="F26" s="221"/>
      <c r="G26" s="89">
        <v>19</v>
      </c>
      <c r="H26" s="25">
        <v>131878</v>
      </c>
      <c r="I26" s="25">
        <v>32268</v>
      </c>
      <c r="J26" s="25">
        <v>141119</v>
      </c>
      <c r="K26" s="25">
        <v>43811</v>
      </c>
    </row>
    <row r="27" spans="1:11" x14ac:dyDescent="0.2">
      <c r="A27" s="221" t="s">
        <v>72</v>
      </c>
      <c r="B27" s="221"/>
      <c r="C27" s="221"/>
      <c r="D27" s="221"/>
      <c r="E27" s="221"/>
      <c r="F27" s="221"/>
      <c r="G27" s="89">
        <v>20</v>
      </c>
      <c r="H27" s="25">
        <v>207741</v>
      </c>
      <c r="I27" s="25">
        <v>54439</v>
      </c>
      <c r="J27" s="25">
        <v>217806</v>
      </c>
      <c r="K27" s="25">
        <v>54889</v>
      </c>
    </row>
    <row r="28" spans="1:11" x14ac:dyDescent="0.2">
      <c r="A28" s="221" t="s">
        <v>73</v>
      </c>
      <c r="B28" s="221"/>
      <c r="C28" s="221"/>
      <c r="D28" s="221"/>
      <c r="E28" s="221"/>
      <c r="F28" s="221"/>
      <c r="G28" s="89">
        <v>21</v>
      </c>
      <c r="H28" s="25">
        <v>286797</v>
      </c>
      <c r="I28" s="25">
        <v>97701</v>
      </c>
      <c r="J28" s="25">
        <v>320089</v>
      </c>
      <c r="K28" s="25">
        <v>115854</v>
      </c>
    </row>
    <row r="29" spans="1:11" x14ac:dyDescent="0.2">
      <c r="A29" s="226" t="s">
        <v>249</v>
      </c>
      <c r="B29" s="226"/>
      <c r="C29" s="226"/>
      <c r="D29" s="226"/>
      <c r="E29" s="226"/>
      <c r="F29" s="226"/>
      <c r="G29" s="7">
        <v>22</v>
      </c>
      <c r="H29" s="25">
        <v>0</v>
      </c>
      <c r="I29" s="25">
        <v>0</v>
      </c>
      <c r="J29" s="25">
        <v>8700</v>
      </c>
      <c r="K29" s="25">
        <v>0</v>
      </c>
    </row>
    <row r="30" spans="1:11" x14ac:dyDescent="0.2">
      <c r="A30" s="221" t="s">
        <v>74</v>
      </c>
      <c r="B30" s="221"/>
      <c r="C30" s="221"/>
      <c r="D30" s="221"/>
      <c r="E30" s="221"/>
      <c r="F30" s="221"/>
      <c r="G30" s="89">
        <v>23</v>
      </c>
      <c r="H30" s="25">
        <v>0</v>
      </c>
      <c r="I30" s="25">
        <v>0</v>
      </c>
      <c r="J30" s="25">
        <v>0</v>
      </c>
      <c r="K30" s="25">
        <v>0</v>
      </c>
    </row>
    <row r="31" spans="1:11" x14ac:dyDescent="0.2">
      <c r="A31" s="221" t="s">
        <v>75</v>
      </c>
      <c r="B31" s="221"/>
      <c r="C31" s="221"/>
      <c r="D31" s="221"/>
      <c r="E31" s="221"/>
      <c r="F31" s="221"/>
      <c r="G31" s="89">
        <v>24</v>
      </c>
      <c r="H31" s="25">
        <v>0</v>
      </c>
      <c r="I31" s="25">
        <v>0</v>
      </c>
      <c r="J31" s="25">
        <v>8700</v>
      </c>
      <c r="K31" s="25">
        <v>0</v>
      </c>
    </row>
    <row r="32" spans="1:11" x14ac:dyDescent="0.2">
      <c r="A32" s="221" t="s">
        <v>76</v>
      </c>
      <c r="B32" s="221"/>
      <c r="C32" s="221"/>
      <c r="D32" s="221"/>
      <c r="E32" s="221"/>
      <c r="F32" s="221"/>
      <c r="G32" s="89">
        <v>25</v>
      </c>
      <c r="H32" s="25">
        <v>0</v>
      </c>
      <c r="I32" s="25">
        <v>0</v>
      </c>
      <c r="J32" s="25">
        <v>0</v>
      </c>
      <c r="K32" s="25">
        <v>0</v>
      </c>
    </row>
    <row r="33" spans="1:11" x14ac:dyDescent="0.2">
      <c r="A33" s="221" t="s">
        <v>77</v>
      </c>
      <c r="B33" s="221"/>
      <c r="C33" s="221"/>
      <c r="D33" s="221"/>
      <c r="E33" s="221"/>
      <c r="F33" s="221"/>
      <c r="G33" s="89">
        <v>26</v>
      </c>
      <c r="H33" s="25">
        <v>13306</v>
      </c>
      <c r="I33" s="25">
        <v>1735</v>
      </c>
      <c r="J33" s="25">
        <v>40423</v>
      </c>
      <c r="K33" s="25">
        <v>-54</v>
      </c>
    </row>
    <row r="34" spans="1:11" x14ac:dyDescent="0.2">
      <c r="A34" s="225" t="s">
        <v>250</v>
      </c>
      <c r="B34" s="226"/>
      <c r="C34" s="226"/>
      <c r="D34" s="226"/>
      <c r="E34" s="226"/>
      <c r="F34" s="226"/>
      <c r="G34" s="4">
        <v>27</v>
      </c>
      <c r="H34" s="23">
        <f>H35+H36+H37+H38+H39+H40</f>
        <v>182233</v>
      </c>
      <c r="I34" s="23">
        <f>I35+I36+I37+I38+I39+I40</f>
        <v>16939</v>
      </c>
      <c r="J34" s="23">
        <f>J35+J36+J37+J38+J39+J40</f>
        <v>86229</v>
      </c>
      <c r="K34" s="23">
        <f>K35+K36+K37+K38+K39+K40</f>
        <v>14369</v>
      </c>
    </row>
    <row r="35" spans="1:11" x14ac:dyDescent="0.2">
      <c r="A35" s="221" t="s">
        <v>78</v>
      </c>
      <c r="B35" s="221"/>
      <c r="C35" s="221"/>
      <c r="D35" s="221"/>
      <c r="E35" s="221"/>
      <c r="F35" s="221"/>
      <c r="G35" s="89">
        <v>28</v>
      </c>
      <c r="H35" s="25">
        <v>106091</v>
      </c>
      <c r="I35" s="25">
        <v>0</v>
      </c>
      <c r="J35" s="25">
        <v>24845</v>
      </c>
      <c r="K35" s="25">
        <v>0</v>
      </c>
    </row>
    <row r="36" spans="1:11" x14ac:dyDescent="0.2">
      <c r="A36" s="221" t="s">
        <v>79</v>
      </c>
      <c r="B36" s="221"/>
      <c r="C36" s="221"/>
      <c r="D36" s="221"/>
      <c r="E36" s="221"/>
      <c r="F36" s="221"/>
      <c r="G36" s="89">
        <v>29</v>
      </c>
      <c r="H36" s="25">
        <v>49465</v>
      </c>
      <c r="I36" s="25">
        <v>7350</v>
      </c>
      <c r="J36" s="25">
        <v>37256</v>
      </c>
      <c r="K36" s="25">
        <v>8393</v>
      </c>
    </row>
    <row r="37" spans="1:11" x14ac:dyDescent="0.2">
      <c r="A37" s="221" t="s">
        <v>80</v>
      </c>
      <c r="B37" s="221"/>
      <c r="C37" s="221"/>
      <c r="D37" s="221"/>
      <c r="E37" s="221"/>
      <c r="F37" s="221"/>
      <c r="G37" s="89">
        <v>30</v>
      </c>
      <c r="H37" s="25">
        <v>0</v>
      </c>
      <c r="I37" s="25">
        <v>0</v>
      </c>
      <c r="J37" s="25">
        <v>0</v>
      </c>
      <c r="K37" s="25">
        <v>0</v>
      </c>
    </row>
    <row r="38" spans="1:11" x14ac:dyDescent="0.2">
      <c r="A38" s="221" t="s">
        <v>81</v>
      </c>
      <c r="B38" s="221"/>
      <c r="C38" s="221"/>
      <c r="D38" s="221"/>
      <c r="E38" s="221"/>
      <c r="F38" s="221"/>
      <c r="G38" s="89">
        <v>31</v>
      </c>
      <c r="H38" s="25">
        <v>12089</v>
      </c>
      <c r="I38" s="25">
        <v>509</v>
      </c>
      <c r="J38" s="25">
        <v>3742</v>
      </c>
      <c r="K38" s="25">
        <v>1476</v>
      </c>
    </row>
    <row r="39" spans="1:11" x14ac:dyDescent="0.2">
      <c r="A39" s="221" t="s">
        <v>82</v>
      </c>
      <c r="B39" s="221"/>
      <c r="C39" s="221"/>
      <c r="D39" s="221"/>
      <c r="E39" s="221"/>
      <c r="F39" s="221"/>
      <c r="G39" s="89">
        <v>32</v>
      </c>
      <c r="H39" s="25">
        <v>0</v>
      </c>
      <c r="I39" s="25">
        <v>0</v>
      </c>
      <c r="J39" s="25">
        <v>0</v>
      </c>
      <c r="K39" s="25">
        <v>0</v>
      </c>
    </row>
    <row r="40" spans="1:11" x14ac:dyDescent="0.2">
      <c r="A40" s="221" t="s">
        <v>83</v>
      </c>
      <c r="B40" s="221"/>
      <c r="C40" s="221"/>
      <c r="D40" s="221"/>
      <c r="E40" s="221"/>
      <c r="F40" s="221"/>
      <c r="G40" s="89">
        <v>33</v>
      </c>
      <c r="H40" s="25">
        <v>14588</v>
      </c>
      <c r="I40" s="25">
        <v>9080</v>
      </c>
      <c r="J40" s="25">
        <v>20386</v>
      </c>
      <c r="K40" s="25">
        <v>4500</v>
      </c>
    </row>
    <row r="41" spans="1:11" x14ac:dyDescent="0.2">
      <c r="A41" s="225" t="s">
        <v>251</v>
      </c>
      <c r="B41" s="226"/>
      <c r="C41" s="226"/>
      <c r="D41" s="226"/>
      <c r="E41" s="226"/>
      <c r="F41" s="226"/>
      <c r="G41" s="92">
        <v>34</v>
      </c>
      <c r="H41" s="23">
        <f>H42+H43+H44+H45+H46</f>
        <v>10481</v>
      </c>
      <c r="I41" s="23">
        <f>I42+I43+I44+I45+I46</f>
        <v>2447</v>
      </c>
      <c r="J41" s="23">
        <f>J42+J43+J44+J45+J46</f>
        <v>7391</v>
      </c>
      <c r="K41" s="23">
        <f>K42+K43+K44+K45+K46</f>
        <v>1539</v>
      </c>
    </row>
    <row r="42" spans="1:11" x14ac:dyDescent="0.2">
      <c r="A42" s="221" t="s">
        <v>84</v>
      </c>
      <c r="B42" s="221"/>
      <c r="C42" s="221"/>
      <c r="D42" s="221"/>
      <c r="E42" s="221"/>
      <c r="F42" s="221"/>
      <c r="G42" s="89">
        <v>35</v>
      </c>
      <c r="H42" s="25">
        <v>0</v>
      </c>
      <c r="I42" s="25">
        <v>0</v>
      </c>
      <c r="J42" s="25">
        <v>0</v>
      </c>
      <c r="K42" s="25">
        <v>0</v>
      </c>
    </row>
    <row r="43" spans="1:11" ht="12.75" customHeight="1" x14ac:dyDescent="0.2">
      <c r="A43" s="221" t="s">
        <v>85</v>
      </c>
      <c r="B43" s="221"/>
      <c r="C43" s="221"/>
      <c r="D43" s="221"/>
      <c r="E43" s="221"/>
      <c r="F43" s="221"/>
      <c r="G43" s="89">
        <v>36</v>
      </c>
      <c r="H43" s="25">
        <v>10481</v>
      </c>
      <c r="I43" s="25">
        <v>2447</v>
      </c>
      <c r="J43" s="25">
        <v>7391</v>
      </c>
      <c r="K43" s="25">
        <v>1539</v>
      </c>
    </row>
    <row r="44" spans="1:11" ht="13.15" customHeight="1" x14ac:dyDescent="0.2">
      <c r="A44" s="221" t="s">
        <v>86</v>
      </c>
      <c r="B44" s="221"/>
      <c r="C44" s="221"/>
      <c r="D44" s="221"/>
      <c r="E44" s="221"/>
      <c r="F44" s="221"/>
      <c r="G44" s="89">
        <v>37</v>
      </c>
      <c r="H44" s="25">
        <v>0</v>
      </c>
      <c r="I44" s="25">
        <v>0</v>
      </c>
      <c r="J44" s="25">
        <v>0</v>
      </c>
      <c r="K44" s="25">
        <v>0</v>
      </c>
    </row>
    <row r="45" spans="1:11" x14ac:dyDescent="0.2">
      <c r="A45" s="221" t="s">
        <v>87</v>
      </c>
      <c r="B45" s="221"/>
      <c r="C45" s="221"/>
      <c r="D45" s="221"/>
      <c r="E45" s="221"/>
      <c r="F45" s="221"/>
      <c r="G45" s="89">
        <v>38</v>
      </c>
      <c r="H45" s="25">
        <v>0</v>
      </c>
      <c r="I45" s="25">
        <v>0</v>
      </c>
      <c r="J45" s="25">
        <v>0</v>
      </c>
      <c r="K45" s="25">
        <v>0</v>
      </c>
    </row>
    <row r="46" spans="1:11" x14ac:dyDescent="0.2">
      <c r="A46" s="221" t="s">
        <v>88</v>
      </c>
      <c r="B46" s="221"/>
      <c r="C46" s="221"/>
      <c r="D46" s="221"/>
      <c r="E46" s="221"/>
      <c r="F46" s="221"/>
      <c r="G46" s="89">
        <v>39</v>
      </c>
      <c r="H46" s="25">
        <v>0</v>
      </c>
      <c r="I46" s="25">
        <v>0</v>
      </c>
      <c r="J46" s="25">
        <v>0</v>
      </c>
      <c r="K46" s="25">
        <v>0</v>
      </c>
    </row>
    <row r="47" spans="1:11" x14ac:dyDescent="0.2">
      <c r="A47" s="225" t="s">
        <v>252</v>
      </c>
      <c r="B47" s="226"/>
      <c r="C47" s="226"/>
      <c r="D47" s="226"/>
      <c r="E47" s="226"/>
      <c r="F47" s="226"/>
      <c r="G47" s="92">
        <v>40</v>
      </c>
      <c r="H47" s="23">
        <f>H8+H34</f>
        <v>2199977</v>
      </c>
      <c r="I47" s="23">
        <f>I8+I34</f>
        <v>596006</v>
      </c>
      <c r="J47" s="23">
        <f>J8+J34</f>
        <v>2264169</v>
      </c>
      <c r="K47" s="23">
        <f>K8+K34</f>
        <v>658642</v>
      </c>
    </row>
    <row r="48" spans="1:11" x14ac:dyDescent="0.2">
      <c r="A48" s="225" t="s">
        <v>253</v>
      </c>
      <c r="B48" s="226"/>
      <c r="C48" s="226"/>
      <c r="D48" s="226"/>
      <c r="E48" s="226"/>
      <c r="F48" s="226"/>
      <c r="G48" s="4">
        <v>41</v>
      </c>
      <c r="H48" s="23">
        <f>H41+H19</f>
        <v>2061944</v>
      </c>
      <c r="I48" s="23">
        <f>I41+I19</f>
        <v>566508</v>
      </c>
      <c r="J48" s="23">
        <f>J41+J19</f>
        <v>2224610</v>
      </c>
      <c r="K48" s="23">
        <f>K41+K19</f>
        <v>617127</v>
      </c>
    </row>
    <row r="49" spans="1:11" x14ac:dyDescent="0.2">
      <c r="A49" s="227" t="s">
        <v>89</v>
      </c>
      <c r="B49" s="221"/>
      <c r="C49" s="221"/>
      <c r="D49" s="221"/>
      <c r="E49" s="221"/>
      <c r="F49" s="221"/>
      <c r="G49" s="5">
        <v>42</v>
      </c>
      <c r="H49" s="24">
        <v>0</v>
      </c>
      <c r="I49" s="24">
        <v>0</v>
      </c>
      <c r="J49" s="24">
        <v>0</v>
      </c>
      <c r="K49" s="24">
        <v>0</v>
      </c>
    </row>
    <row r="50" spans="1:11" x14ac:dyDescent="0.2">
      <c r="A50" s="225" t="s">
        <v>254</v>
      </c>
      <c r="B50" s="226"/>
      <c r="C50" s="226"/>
      <c r="D50" s="226"/>
      <c r="E50" s="226"/>
      <c r="F50" s="226"/>
      <c r="G50" s="4">
        <v>43</v>
      </c>
      <c r="H50" s="23">
        <f>H47-H48+H49</f>
        <v>138033</v>
      </c>
      <c r="I50" s="23">
        <f>I47-I48+I49</f>
        <v>29498</v>
      </c>
      <c r="J50" s="23">
        <f>J47-J48+J49</f>
        <v>39559</v>
      </c>
      <c r="K50" s="23">
        <f>K47-K48+K49</f>
        <v>41515</v>
      </c>
    </row>
    <row r="51" spans="1:11" x14ac:dyDescent="0.2">
      <c r="A51" s="227" t="s">
        <v>90</v>
      </c>
      <c r="B51" s="221"/>
      <c r="C51" s="221"/>
      <c r="D51" s="221"/>
      <c r="E51" s="221"/>
      <c r="F51" s="221"/>
      <c r="G51" s="5">
        <v>44</v>
      </c>
      <c r="H51" s="24">
        <v>1830</v>
      </c>
      <c r="I51" s="24">
        <v>1830</v>
      </c>
      <c r="J51" s="24">
        <v>1098</v>
      </c>
      <c r="K51" s="24">
        <v>1098</v>
      </c>
    </row>
    <row r="52" spans="1:11" x14ac:dyDescent="0.2">
      <c r="A52" s="225" t="s">
        <v>255</v>
      </c>
      <c r="B52" s="226"/>
      <c r="C52" s="226"/>
      <c r="D52" s="226"/>
      <c r="E52" s="226"/>
      <c r="F52" s="226"/>
      <c r="G52" s="4">
        <v>45</v>
      </c>
      <c r="H52" s="23">
        <f>H50-H51</f>
        <v>136203</v>
      </c>
      <c r="I52" s="23">
        <f>I50-I51</f>
        <v>27668</v>
      </c>
      <c r="J52" s="23">
        <f>J50-J51</f>
        <v>38461</v>
      </c>
      <c r="K52" s="23">
        <f>K50-K51</f>
        <v>40417</v>
      </c>
    </row>
    <row r="53" spans="1:11" ht="12.75" customHeight="1" x14ac:dyDescent="0.2">
      <c r="A53" s="227" t="s">
        <v>91</v>
      </c>
      <c r="B53" s="221"/>
      <c r="C53" s="221"/>
      <c r="D53" s="221"/>
      <c r="E53" s="221"/>
      <c r="F53" s="221"/>
      <c r="G53" s="5">
        <v>46</v>
      </c>
      <c r="H53" s="24">
        <v>0</v>
      </c>
      <c r="I53" s="24">
        <v>0</v>
      </c>
      <c r="J53" s="24">
        <v>0</v>
      </c>
      <c r="K53" s="24">
        <v>0</v>
      </c>
    </row>
    <row r="54" spans="1:11" ht="12.75" customHeight="1" x14ac:dyDescent="0.2">
      <c r="A54" s="227" t="s">
        <v>92</v>
      </c>
      <c r="B54" s="221"/>
      <c r="C54" s="221"/>
      <c r="D54" s="221"/>
      <c r="E54" s="221"/>
      <c r="F54" s="221"/>
      <c r="G54" s="5">
        <v>47</v>
      </c>
      <c r="H54" s="24">
        <v>0</v>
      </c>
      <c r="I54" s="24">
        <v>0</v>
      </c>
      <c r="J54" s="24">
        <v>0</v>
      </c>
      <c r="K54" s="24">
        <v>0</v>
      </c>
    </row>
    <row r="55" spans="1:11" ht="27" customHeight="1" x14ac:dyDescent="0.2">
      <c r="A55" s="227" t="s">
        <v>93</v>
      </c>
      <c r="B55" s="221"/>
      <c r="C55" s="221"/>
      <c r="D55" s="221"/>
      <c r="E55" s="221"/>
      <c r="F55" s="221"/>
      <c r="G55" s="5">
        <v>48</v>
      </c>
      <c r="H55" s="24">
        <v>112040</v>
      </c>
      <c r="I55" s="24">
        <v>112040</v>
      </c>
      <c r="J55" s="24">
        <v>0</v>
      </c>
      <c r="K55" s="24">
        <v>0</v>
      </c>
    </row>
    <row r="56" spans="1:11" ht="18.600000000000001" customHeight="1" x14ac:dyDescent="0.2">
      <c r="A56" s="227" t="s">
        <v>94</v>
      </c>
      <c r="B56" s="221"/>
      <c r="C56" s="221"/>
      <c r="D56" s="221"/>
      <c r="E56" s="221"/>
      <c r="F56" s="221"/>
      <c r="G56" s="5">
        <v>49</v>
      </c>
      <c r="H56" s="24">
        <v>0</v>
      </c>
      <c r="I56" s="24">
        <v>0</v>
      </c>
      <c r="J56" s="24">
        <v>0</v>
      </c>
      <c r="K56" s="24">
        <v>0</v>
      </c>
    </row>
    <row r="57" spans="1:11" ht="13.15" customHeight="1" x14ac:dyDescent="0.2">
      <c r="A57" s="227" t="s">
        <v>95</v>
      </c>
      <c r="B57" s="221"/>
      <c r="C57" s="221"/>
      <c r="D57" s="221"/>
      <c r="E57" s="221"/>
      <c r="F57" s="221"/>
      <c r="G57" s="5">
        <v>50</v>
      </c>
      <c r="H57" s="24">
        <v>0</v>
      </c>
      <c r="I57" s="24">
        <v>0</v>
      </c>
      <c r="J57" s="24">
        <v>0</v>
      </c>
      <c r="K57" s="24">
        <v>0</v>
      </c>
    </row>
    <row r="58" spans="1:11" x14ac:dyDescent="0.2">
      <c r="A58" s="227" t="s">
        <v>96</v>
      </c>
      <c r="B58" s="221"/>
      <c r="C58" s="221"/>
      <c r="D58" s="221"/>
      <c r="E58" s="221"/>
      <c r="F58" s="221"/>
      <c r="G58" s="5">
        <v>51</v>
      </c>
      <c r="H58" s="24">
        <v>20168</v>
      </c>
      <c r="I58" s="24">
        <v>20168</v>
      </c>
      <c r="J58" s="24">
        <v>0</v>
      </c>
      <c r="K58" s="24">
        <v>0</v>
      </c>
    </row>
    <row r="59" spans="1:11" x14ac:dyDescent="0.2">
      <c r="A59" s="225" t="s">
        <v>256</v>
      </c>
      <c r="B59" s="226"/>
      <c r="C59" s="226"/>
      <c r="D59" s="226"/>
      <c r="E59" s="226"/>
      <c r="F59" s="226"/>
      <c r="G59" s="92">
        <v>52</v>
      </c>
      <c r="H59" s="23">
        <f>H53+H54+H55+H56+H57-H58</f>
        <v>91872</v>
      </c>
      <c r="I59" s="23">
        <f t="shared" ref="I59:K59" si="0">I53+I54+I55+I56+I57-I58</f>
        <v>91872</v>
      </c>
      <c r="J59" s="23">
        <f t="shared" si="0"/>
        <v>0</v>
      </c>
      <c r="K59" s="23">
        <f t="shared" si="0"/>
        <v>0</v>
      </c>
    </row>
    <row r="60" spans="1:11" x14ac:dyDescent="0.2">
      <c r="A60" s="225" t="s">
        <v>257</v>
      </c>
      <c r="B60" s="226"/>
      <c r="C60" s="226"/>
      <c r="D60" s="226"/>
      <c r="E60" s="226"/>
      <c r="F60" s="226"/>
      <c r="G60" s="92">
        <v>52</v>
      </c>
      <c r="H60" s="23">
        <f>H52+H59</f>
        <v>228075</v>
      </c>
      <c r="I60" s="23">
        <f>I52+I59</f>
        <v>119540</v>
      </c>
      <c r="J60" s="23">
        <f t="shared" ref="J60" si="1">J52+J59</f>
        <v>38461</v>
      </c>
      <c r="K60" s="23">
        <f>K52+K59</f>
        <v>40417</v>
      </c>
    </row>
    <row r="61" spans="1:11" x14ac:dyDescent="0.2">
      <c r="A61" s="227" t="s">
        <v>97</v>
      </c>
      <c r="B61" s="221"/>
      <c r="C61" s="221"/>
      <c r="D61" s="221"/>
      <c r="E61" s="221"/>
      <c r="F61" s="221"/>
      <c r="G61" s="5">
        <v>54</v>
      </c>
      <c r="H61" s="24">
        <v>0</v>
      </c>
      <c r="I61" s="24">
        <v>0</v>
      </c>
      <c r="J61" s="24">
        <v>0</v>
      </c>
      <c r="K61" s="24">
        <v>0</v>
      </c>
    </row>
    <row r="62" spans="1:11" x14ac:dyDescent="0.2">
      <c r="A62" s="227" t="s">
        <v>56</v>
      </c>
      <c r="B62" s="221"/>
      <c r="C62" s="221"/>
      <c r="D62" s="221"/>
      <c r="E62" s="221"/>
      <c r="F62" s="221"/>
      <c r="G62" s="221"/>
      <c r="H62" s="221"/>
      <c r="I62" s="221"/>
      <c r="J62" s="30"/>
      <c r="K62" s="30"/>
    </row>
    <row r="63" spans="1:11" x14ac:dyDescent="0.2">
      <c r="A63" s="227" t="s">
        <v>57</v>
      </c>
      <c r="B63" s="221"/>
      <c r="C63" s="221"/>
      <c r="D63" s="221"/>
      <c r="E63" s="221"/>
      <c r="F63" s="221"/>
      <c r="G63" s="5">
        <v>55</v>
      </c>
      <c r="H63" s="24">
        <v>0</v>
      </c>
      <c r="I63" s="24">
        <v>0</v>
      </c>
      <c r="J63" s="24">
        <v>0</v>
      </c>
      <c r="K63" s="24">
        <v>0</v>
      </c>
    </row>
    <row r="64" spans="1:11" x14ac:dyDescent="0.2">
      <c r="A64" s="227" t="s">
        <v>58</v>
      </c>
      <c r="B64" s="221"/>
      <c r="C64" s="221"/>
      <c r="D64" s="221"/>
      <c r="E64" s="221"/>
      <c r="F64" s="221"/>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IV65380:IW65414 SR65380:SS65414 ACN65380:ACO65414 AMJ65380:AMK65414 AWF65380:AWG65414 BGB65380:BGC65414 BPX65380:BPY65414 BZT65380:BZU65414 CJP65380:CJQ65414 CTL65380:CTM65414 DDH65380:DDI65414 DND65380:DNE65414 DWZ65380:DXA65414 EGV65380:EGW65414 EQR65380:EQS65414 FAN65380:FAO65414 FKJ65380:FKK65414 FUF65380:FUG65414 GEB65380:GEC65414 GNX65380:GNY65414 GXT65380:GXU65414 HHP65380:HHQ65414 HRL65380:HRM65414 IBH65380:IBI65414 ILD65380:ILE65414 IUZ65380:IVA65414 JEV65380:JEW65414 JOR65380:JOS65414 JYN65380:JYO65414 KIJ65380:KIK65414 KSF65380:KSG65414 LCB65380:LCC65414 LLX65380:LLY65414 LVT65380:LVU65414 MFP65380:MFQ65414 MPL65380:MPM65414 MZH65380:MZI65414 NJD65380:NJE65414 NSZ65380:NTA65414 OCV65380:OCW65414 OMR65380:OMS65414 OWN65380:OWO65414 PGJ65380:PGK65414 PQF65380:PQG65414 QAB65380:QAC65414 QJX65380:QJY65414 QTT65380:QTU65414 RDP65380:RDQ65414 RNL65380:RNM65414 RXH65380:RXI65414 SHD65380:SHE65414 SQZ65380:SRA65414 TAV65380:TAW65414 TKR65380:TKS65414 TUN65380:TUO65414 UEJ65380:UEK65414 UOF65380:UOG65414 UYB65380:UYC65414 VHX65380:VHY65414 VRT65380:VRU65414 WBP65380:WBQ65414 WLL65380:WLM65414 WVH65380:WVI65414 H130916:I130950 IV130916:IW130950 SR130916:SS130950 ACN130916:ACO130950 AMJ130916:AMK130950 AWF130916:AWG130950 BGB130916:BGC130950 BPX130916:BPY130950 BZT130916:BZU130950 CJP130916:CJQ130950 CTL130916:CTM130950 DDH130916:DDI130950 DND130916:DNE130950 DWZ130916:DXA130950 EGV130916:EGW130950 EQR130916:EQS130950 FAN130916:FAO130950 FKJ130916:FKK130950 FUF130916:FUG130950 GEB130916:GEC130950 GNX130916:GNY130950 GXT130916:GXU130950 HHP130916:HHQ130950 HRL130916:HRM130950 IBH130916:IBI130950 ILD130916:ILE130950 IUZ130916:IVA130950 JEV130916:JEW130950 JOR130916:JOS130950 JYN130916:JYO130950 KIJ130916:KIK130950 KSF130916:KSG130950 LCB130916:LCC130950 LLX130916:LLY130950 LVT130916:LVU130950 MFP130916:MFQ130950 MPL130916:MPM130950 MZH130916:MZI130950 NJD130916:NJE130950 NSZ130916:NTA130950 OCV130916:OCW130950 OMR130916:OMS130950 OWN130916:OWO130950 PGJ130916:PGK130950 PQF130916:PQG130950 QAB130916:QAC130950 QJX130916:QJY130950 QTT130916:QTU130950 RDP130916:RDQ130950 RNL130916:RNM130950 RXH130916:RXI130950 SHD130916:SHE130950 SQZ130916:SRA130950 TAV130916:TAW130950 TKR130916:TKS130950 TUN130916:TUO130950 UEJ130916:UEK130950 UOF130916:UOG130950 UYB130916:UYC130950 VHX130916:VHY130950 VRT130916:VRU130950 WBP130916:WBQ130950 WLL130916:WLM130950 WVH130916:WVI130950 H196452:I196486 IV196452:IW196486 SR196452:SS196486 ACN196452:ACO196486 AMJ196452:AMK196486 AWF196452:AWG196486 BGB196452:BGC196486 BPX196452:BPY196486 BZT196452:BZU196486 CJP196452:CJQ196486 CTL196452:CTM196486 DDH196452:DDI196486 DND196452:DNE196486 DWZ196452:DXA196486 EGV196452:EGW196486 EQR196452:EQS196486 FAN196452:FAO196486 FKJ196452:FKK196486 FUF196452:FUG196486 GEB196452:GEC196486 GNX196452:GNY196486 GXT196452:GXU196486 HHP196452:HHQ196486 HRL196452:HRM196486 IBH196452:IBI196486 ILD196452:ILE196486 IUZ196452:IVA196486 JEV196452:JEW196486 JOR196452:JOS196486 JYN196452:JYO196486 KIJ196452:KIK196486 KSF196452:KSG196486 LCB196452:LCC196486 LLX196452:LLY196486 LVT196452:LVU196486 MFP196452:MFQ196486 MPL196452:MPM196486 MZH196452:MZI196486 NJD196452:NJE196486 NSZ196452:NTA196486 OCV196452:OCW196486 OMR196452:OMS196486 OWN196452:OWO196486 PGJ196452:PGK196486 PQF196452:PQG196486 QAB196452:QAC196486 QJX196452:QJY196486 QTT196452:QTU196486 RDP196452:RDQ196486 RNL196452:RNM196486 RXH196452:RXI196486 SHD196452:SHE196486 SQZ196452:SRA196486 TAV196452:TAW196486 TKR196452:TKS196486 TUN196452:TUO196486 UEJ196452:UEK196486 UOF196452:UOG196486 UYB196452:UYC196486 VHX196452:VHY196486 VRT196452:VRU196486 WBP196452:WBQ196486 WLL196452:WLM196486 WVH196452:WVI196486 H261988:I262022 IV261988:IW262022 SR261988:SS262022 ACN261988:ACO262022 AMJ261988:AMK262022 AWF261988:AWG262022 BGB261988:BGC262022 BPX261988:BPY262022 BZT261988:BZU262022 CJP261988:CJQ262022 CTL261988:CTM262022 DDH261988:DDI262022 DND261988:DNE262022 DWZ261988:DXA262022 EGV261988:EGW262022 EQR261988:EQS262022 FAN261988:FAO262022 FKJ261988:FKK262022 FUF261988:FUG262022 GEB261988:GEC262022 GNX261988:GNY262022 GXT261988:GXU262022 HHP261988:HHQ262022 HRL261988:HRM262022 IBH261988:IBI262022 ILD261988:ILE262022 IUZ261988:IVA262022 JEV261988:JEW262022 JOR261988:JOS262022 JYN261988:JYO262022 KIJ261988:KIK262022 KSF261988:KSG262022 LCB261988:LCC262022 LLX261988:LLY262022 LVT261988:LVU262022 MFP261988:MFQ262022 MPL261988:MPM262022 MZH261988:MZI262022 NJD261988:NJE262022 NSZ261988:NTA262022 OCV261988:OCW262022 OMR261988:OMS262022 OWN261988:OWO262022 PGJ261988:PGK262022 PQF261988:PQG262022 QAB261988:QAC262022 QJX261988:QJY262022 QTT261988:QTU262022 RDP261988:RDQ262022 RNL261988:RNM262022 RXH261988:RXI262022 SHD261988:SHE262022 SQZ261988:SRA262022 TAV261988:TAW262022 TKR261988:TKS262022 TUN261988:TUO262022 UEJ261988:UEK262022 UOF261988:UOG262022 UYB261988:UYC262022 VHX261988:VHY262022 VRT261988:VRU262022 WBP261988:WBQ262022 WLL261988:WLM262022 WVH261988:WVI262022 H327524:I327558 IV327524:IW327558 SR327524:SS327558 ACN327524:ACO327558 AMJ327524:AMK327558 AWF327524:AWG327558 BGB327524:BGC327558 BPX327524:BPY327558 BZT327524:BZU327558 CJP327524:CJQ327558 CTL327524:CTM327558 DDH327524:DDI327558 DND327524:DNE327558 DWZ327524:DXA327558 EGV327524:EGW327558 EQR327524:EQS327558 FAN327524:FAO327558 FKJ327524:FKK327558 FUF327524:FUG327558 GEB327524:GEC327558 GNX327524:GNY327558 GXT327524:GXU327558 HHP327524:HHQ327558 HRL327524:HRM327558 IBH327524:IBI327558 ILD327524:ILE327558 IUZ327524:IVA327558 JEV327524:JEW327558 JOR327524:JOS327558 JYN327524:JYO327558 KIJ327524:KIK327558 KSF327524:KSG327558 LCB327524:LCC327558 LLX327524:LLY327558 LVT327524:LVU327558 MFP327524:MFQ327558 MPL327524:MPM327558 MZH327524:MZI327558 NJD327524:NJE327558 NSZ327524:NTA327558 OCV327524:OCW327558 OMR327524:OMS327558 OWN327524:OWO327558 PGJ327524:PGK327558 PQF327524:PQG327558 QAB327524:QAC327558 QJX327524:QJY327558 QTT327524:QTU327558 RDP327524:RDQ327558 RNL327524:RNM327558 RXH327524:RXI327558 SHD327524:SHE327558 SQZ327524:SRA327558 TAV327524:TAW327558 TKR327524:TKS327558 TUN327524:TUO327558 UEJ327524:UEK327558 UOF327524:UOG327558 UYB327524:UYC327558 VHX327524:VHY327558 VRT327524:VRU327558 WBP327524:WBQ327558 WLL327524:WLM327558 WVH327524:WVI327558 H393060:I393094 IV393060:IW393094 SR393060:SS393094 ACN393060:ACO393094 AMJ393060:AMK393094 AWF393060:AWG393094 BGB393060:BGC393094 BPX393060:BPY393094 BZT393060:BZU393094 CJP393060:CJQ393094 CTL393060:CTM393094 DDH393060:DDI393094 DND393060:DNE393094 DWZ393060:DXA393094 EGV393060:EGW393094 EQR393060:EQS393094 FAN393060:FAO393094 FKJ393060:FKK393094 FUF393060:FUG393094 GEB393060:GEC393094 GNX393060:GNY393094 GXT393060:GXU393094 HHP393060:HHQ393094 HRL393060:HRM393094 IBH393060:IBI393094 ILD393060:ILE393094 IUZ393060:IVA393094 JEV393060:JEW393094 JOR393060:JOS393094 JYN393060:JYO393094 KIJ393060:KIK393094 KSF393060:KSG393094 LCB393060:LCC393094 LLX393060:LLY393094 LVT393060:LVU393094 MFP393060:MFQ393094 MPL393060:MPM393094 MZH393060:MZI393094 NJD393060:NJE393094 NSZ393060:NTA393094 OCV393060:OCW393094 OMR393060:OMS393094 OWN393060:OWO393094 PGJ393060:PGK393094 PQF393060:PQG393094 QAB393060:QAC393094 QJX393060:QJY393094 QTT393060:QTU393094 RDP393060:RDQ393094 RNL393060:RNM393094 RXH393060:RXI393094 SHD393060:SHE393094 SQZ393060:SRA393094 TAV393060:TAW393094 TKR393060:TKS393094 TUN393060:TUO393094 UEJ393060:UEK393094 UOF393060:UOG393094 UYB393060:UYC393094 VHX393060:VHY393094 VRT393060:VRU393094 WBP393060:WBQ393094 WLL393060:WLM393094 WVH393060:WVI393094 H458596:I458630 IV458596:IW458630 SR458596:SS458630 ACN458596:ACO458630 AMJ458596:AMK458630 AWF458596:AWG458630 BGB458596:BGC458630 BPX458596:BPY458630 BZT458596:BZU458630 CJP458596:CJQ458630 CTL458596:CTM458630 DDH458596:DDI458630 DND458596:DNE458630 DWZ458596:DXA458630 EGV458596:EGW458630 EQR458596:EQS458630 FAN458596:FAO458630 FKJ458596:FKK458630 FUF458596:FUG458630 GEB458596:GEC458630 GNX458596:GNY458630 GXT458596:GXU458630 HHP458596:HHQ458630 HRL458596:HRM458630 IBH458596:IBI458630 ILD458596:ILE458630 IUZ458596:IVA458630 JEV458596:JEW458630 JOR458596:JOS458630 JYN458596:JYO458630 KIJ458596:KIK458630 KSF458596:KSG458630 LCB458596:LCC458630 LLX458596:LLY458630 LVT458596:LVU458630 MFP458596:MFQ458630 MPL458596:MPM458630 MZH458596:MZI458630 NJD458596:NJE458630 NSZ458596:NTA458630 OCV458596:OCW458630 OMR458596:OMS458630 OWN458596:OWO458630 PGJ458596:PGK458630 PQF458596:PQG458630 QAB458596:QAC458630 QJX458596:QJY458630 QTT458596:QTU458630 RDP458596:RDQ458630 RNL458596:RNM458630 RXH458596:RXI458630 SHD458596:SHE458630 SQZ458596:SRA458630 TAV458596:TAW458630 TKR458596:TKS458630 TUN458596:TUO458630 UEJ458596:UEK458630 UOF458596:UOG458630 UYB458596:UYC458630 VHX458596:VHY458630 VRT458596:VRU458630 WBP458596:WBQ458630 WLL458596:WLM458630 WVH458596:WVI458630 H524132:I524166 IV524132:IW524166 SR524132:SS524166 ACN524132:ACO524166 AMJ524132:AMK524166 AWF524132:AWG524166 BGB524132:BGC524166 BPX524132:BPY524166 BZT524132:BZU524166 CJP524132:CJQ524166 CTL524132:CTM524166 DDH524132:DDI524166 DND524132:DNE524166 DWZ524132:DXA524166 EGV524132:EGW524166 EQR524132:EQS524166 FAN524132:FAO524166 FKJ524132:FKK524166 FUF524132:FUG524166 GEB524132:GEC524166 GNX524132:GNY524166 GXT524132:GXU524166 HHP524132:HHQ524166 HRL524132:HRM524166 IBH524132:IBI524166 ILD524132:ILE524166 IUZ524132:IVA524166 JEV524132:JEW524166 JOR524132:JOS524166 JYN524132:JYO524166 KIJ524132:KIK524166 KSF524132:KSG524166 LCB524132:LCC524166 LLX524132:LLY524166 LVT524132:LVU524166 MFP524132:MFQ524166 MPL524132:MPM524166 MZH524132:MZI524166 NJD524132:NJE524166 NSZ524132:NTA524166 OCV524132:OCW524166 OMR524132:OMS524166 OWN524132:OWO524166 PGJ524132:PGK524166 PQF524132:PQG524166 QAB524132:QAC524166 QJX524132:QJY524166 QTT524132:QTU524166 RDP524132:RDQ524166 RNL524132:RNM524166 RXH524132:RXI524166 SHD524132:SHE524166 SQZ524132:SRA524166 TAV524132:TAW524166 TKR524132:TKS524166 TUN524132:TUO524166 UEJ524132:UEK524166 UOF524132:UOG524166 UYB524132:UYC524166 VHX524132:VHY524166 VRT524132:VRU524166 WBP524132:WBQ524166 WLL524132:WLM524166 WVH524132:WVI524166 H589668:I589702 IV589668:IW589702 SR589668:SS589702 ACN589668:ACO589702 AMJ589668:AMK589702 AWF589668:AWG589702 BGB589668:BGC589702 BPX589668:BPY589702 BZT589668:BZU589702 CJP589668:CJQ589702 CTL589668:CTM589702 DDH589668:DDI589702 DND589668:DNE589702 DWZ589668:DXA589702 EGV589668:EGW589702 EQR589668:EQS589702 FAN589668:FAO589702 FKJ589668:FKK589702 FUF589668:FUG589702 GEB589668:GEC589702 GNX589668:GNY589702 GXT589668:GXU589702 HHP589668:HHQ589702 HRL589668:HRM589702 IBH589668:IBI589702 ILD589668:ILE589702 IUZ589668:IVA589702 JEV589668:JEW589702 JOR589668:JOS589702 JYN589668:JYO589702 KIJ589668:KIK589702 KSF589668:KSG589702 LCB589668:LCC589702 LLX589668:LLY589702 LVT589668:LVU589702 MFP589668:MFQ589702 MPL589668:MPM589702 MZH589668:MZI589702 NJD589668:NJE589702 NSZ589668:NTA589702 OCV589668:OCW589702 OMR589668:OMS589702 OWN589668:OWO589702 PGJ589668:PGK589702 PQF589668:PQG589702 QAB589668:QAC589702 QJX589668:QJY589702 QTT589668:QTU589702 RDP589668:RDQ589702 RNL589668:RNM589702 RXH589668:RXI589702 SHD589668:SHE589702 SQZ589668:SRA589702 TAV589668:TAW589702 TKR589668:TKS589702 TUN589668:TUO589702 UEJ589668:UEK589702 UOF589668:UOG589702 UYB589668:UYC589702 VHX589668:VHY589702 VRT589668:VRU589702 WBP589668:WBQ589702 WLL589668:WLM589702 WVH589668:WVI589702 H655204:I655238 IV655204:IW655238 SR655204:SS655238 ACN655204:ACO655238 AMJ655204:AMK655238 AWF655204:AWG655238 BGB655204:BGC655238 BPX655204:BPY655238 BZT655204:BZU655238 CJP655204:CJQ655238 CTL655204:CTM655238 DDH655204:DDI655238 DND655204:DNE655238 DWZ655204:DXA655238 EGV655204:EGW655238 EQR655204:EQS655238 FAN655204:FAO655238 FKJ655204:FKK655238 FUF655204:FUG655238 GEB655204:GEC655238 GNX655204:GNY655238 GXT655204:GXU655238 HHP655204:HHQ655238 HRL655204:HRM655238 IBH655204:IBI655238 ILD655204:ILE655238 IUZ655204:IVA655238 JEV655204:JEW655238 JOR655204:JOS655238 JYN655204:JYO655238 KIJ655204:KIK655238 KSF655204:KSG655238 LCB655204:LCC655238 LLX655204:LLY655238 LVT655204:LVU655238 MFP655204:MFQ655238 MPL655204:MPM655238 MZH655204:MZI655238 NJD655204:NJE655238 NSZ655204:NTA655238 OCV655204:OCW655238 OMR655204:OMS655238 OWN655204:OWO655238 PGJ655204:PGK655238 PQF655204:PQG655238 QAB655204:QAC655238 QJX655204:QJY655238 QTT655204:QTU655238 RDP655204:RDQ655238 RNL655204:RNM655238 RXH655204:RXI655238 SHD655204:SHE655238 SQZ655204:SRA655238 TAV655204:TAW655238 TKR655204:TKS655238 TUN655204:TUO655238 UEJ655204:UEK655238 UOF655204:UOG655238 UYB655204:UYC655238 VHX655204:VHY655238 VRT655204:VRU655238 WBP655204:WBQ655238 WLL655204:WLM655238 WVH655204:WVI655238 H720740:I720774 IV720740:IW720774 SR720740:SS720774 ACN720740:ACO720774 AMJ720740:AMK720774 AWF720740:AWG720774 BGB720740:BGC720774 BPX720740:BPY720774 BZT720740:BZU720774 CJP720740:CJQ720774 CTL720740:CTM720774 DDH720740:DDI720774 DND720740:DNE720774 DWZ720740:DXA720774 EGV720740:EGW720774 EQR720740:EQS720774 FAN720740:FAO720774 FKJ720740:FKK720774 FUF720740:FUG720774 GEB720740:GEC720774 GNX720740:GNY720774 GXT720740:GXU720774 HHP720740:HHQ720774 HRL720740:HRM720774 IBH720740:IBI720774 ILD720740:ILE720774 IUZ720740:IVA720774 JEV720740:JEW720774 JOR720740:JOS720774 JYN720740:JYO720774 KIJ720740:KIK720774 KSF720740:KSG720774 LCB720740:LCC720774 LLX720740:LLY720774 LVT720740:LVU720774 MFP720740:MFQ720774 MPL720740:MPM720774 MZH720740:MZI720774 NJD720740:NJE720774 NSZ720740:NTA720774 OCV720740:OCW720774 OMR720740:OMS720774 OWN720740:OWO720774 PGJ720740:PGK720774 PQF720740:PQG720774 QAB720740:QAC720774 QJX720740:QJY720774 QTT720740:QTU720774 RDP720740:RDQ720774 RNL720740:RNM720774 RXH720740:RXI720774 SHD720740:SHE720774 SQZ720740:SRA720774 TAV720740:TAW720774 TKR720740:TKS720774 TUN720740:TUO720774 UEJ720740:UEK720774 UOF720740:UOG720774 UYB720740:UYC720774 VHX720740:VHY720774 VRT720740:VRU720774 WBP720740:WBQ720774 WLL720740:WLM720774 WVH720740:WVI720774 H786276:I786310 IV786276:IW786310 SR786276:SS786310 ACN786276:ACO786310 AMJ786276:AMK786310 AWF786276:AWG786310 BGB786276:BGC786310 BPX786276:BPY786310 BZT786276:BZU786310 CJP786276:CJQ786310 CTL786276:CTM786310 DDH786276:DDI786310 DND786276:DNE786310 DWZ786276:DXA786310 EGV786276:EGW786310 EQR786276:EQS786310 FAN786276:FAO786310 FKJ786276:FKK786310 FUF786276:FUG786310 GEB786276:GEC786310 GNX786276:GNY786310 GXT786276:GXU786310 HHP786276:HHQ786310 HRL786276:HRM786310 IBH786276:IBI786310 ILD786276:ILE786310 IUZ786276:IVA786310 JEV786276:JEW786310 JOR786276:JOS786310 JYN786276:JYO786310 KIJ786276:KIK786310 KSF786276:KSG786310 LCB786276:LCC786310 LLX786276:LLY786310 LVT786276:LVU786310 MFP786276:MFQ786310 MPL786276:MPM786310 MZH786276:MZI786310 NJD786276:NJE786310 NSZ786276:NTA786310 OCV786276:OCW786310 OMR786276:OMS786310 OWN786276:OWO786310 PGJ786276:PGK786310 PQF786276:PQG786310 QAB786276:QAC786310 QJX786276:QJY786310 QTT786276:QTU786310 RDP786276:RDQ786310 RNL786276:RNM786310 RXH786276:RXI786310 SHD786276:SHE786310 SQZ786276:SRA786310 TAV786276:TAW786310 TKR786276:TKS786310 TUN786276:TUO786310 UEJ786276:UEK786310 UOF786276:UOG786310 UYB786276:UYC786310 VHX786276:VHY786310 VRT786276:VRU786310 WBP786276:WBQ786310 WLL786276:WLM786310 WVH786276:WVI786310 H851812:I851846 IV851812:IW851846 SR851812:SS851846 ACN851812:ACO851846 AMJ851812:AMK851846 AWF851812:AWG851846 BGB851812:BGC851846 BPX851812:BPY851846 BZT851812:BZU851846 CJP851812:CJQ851846 CTL851812:CTM851846 DDH851812:DDI851846 DND851812:DNE851846 DWZ851812:DXA851846 EGV851812:EGW851846 EQR851812:EQS851846 FAN851812:FAO851846 FKJ851812:FKK851846 FUF851812:FUG851846 GEB851812:GEC851846 GNX851812:GNY851846 GXT851812:GXU851846 HHP851812:HHQ851846 HRL851812:HRM851846 IBH851812:IBI851846 ILD851812:ILE851846 IUZ851812:IVA851846 JEV851812:JEW851846 JOR851812:JOS851846 JYN851812:JYO851846 KIJ851812:KIK851846 KSF851812:KSG851846 LCB851812:LCC851846 LLX851812:LLY851846 LVT851812:LVU851846 MFP851812:MFQ851846 MPL851812:MPM851846 MZH851812:MZI851846 NJD851812:NJE851846 NSZ851812:NTA851846 OCV851812:OCW851846 OMR851812:OMS851846 OWN851812:OWO851846 PGJ851812:PGK851846 PQF851812:PQG851846 QAB851812:QAC851846 QJX851812:QJY851846 QTT851812:QTU851846 RDP851812:RDQ851846 RNL851812:RNM851846 RXH851812:RXI851846 SHD851812:SHE851846 SQZ851812:SRA851846 TAV851812:TAW851846 TKR851812:TKS851846 TUN851812:TUO851846 UEJ851812:UEK851846 UOF851812:UOG851846 UYB851812:UYC851846 VHX851812:VHY851846 VRT851812:VRU851846 WBP851812:WBQ851846 WLL851812:WLM851846 WVH851812:WVI851846 H917348:I917382 IV917348:IW917382 SR917348:SS917382 ACN917348:ACO917382 AMJ917348:AMK917382 AWF917348:AWG917382 BGB917348:BGC917382 BPX917348:BPY917382 BZT917348:BZU917382 CJP917348:CJQ917382 CTL917348:CTM917382 DDH917348:DDI917382 DND917348:DNE917382 DWZ917348:DXA917382 EGV917348:EGW917382 EQR917348:EQS917382 FAN917348:FAO917382 FKJ917348:FKK917382 FUF917348:FUG917382 GEB917348:GEC917382 GNX917348:GNY917382 GXT917348:GXU917382 HHP917348:HHQ917382 HRL917348:HRM917382 IBH917348:IBI917382 ILD917348:ILE917382 IUZ917348:IVA917382 JEV917348:JEW917382 JOR917348:JOS917382 JYN917348:JYO917382 KIJ917348:KIK917382 KSF917348:KSG917382 LCB917348:LCC917382 LLX917348:LLY917382 LVT917348:LVU917382 MFP917348:MFQ917382 MPL917348:MPM917382 MZH917348:MZI917382 NJD917348:NJE917382 NSZ917348:NTA917382 OCV917348:OCW917382 OMR917348:OMS917382 OWN917348:OWO917382 PGJ917348:PGK917382 PQF917348:PQG917382 QAB917348:QAC917382 QJX917348:QJY917382 QTT917348:QTU917382 RDP917348:RDQ917382 RNL917348:RNM917382 RXH917348:RXI917382 SHD917348:SHE917382 SQZ917348:SRA917382 TAV917348:TAW917382 TKR917348:TKS917382 TUN917348:TUO917382 UEJ917348:UEK917382 UOF917348:UOG917382 UYB917348:UYC917382 VHX917348:VHY917382 VRT917348:VRU917382 WBP917348:WBQ917382 WLL917348:WLM917382 WVH917348:WVI917382 H982884:I982918 IV982884:IW982918 SR982884:SS982918 ACN982884:ACO982918 AMJ982884:AMK982918 AWF982884:AWG982918 BGB982884:BGC982918 BPX982884:BPY982918 BZT982884:BZU982918 CJP982884:CJQ982918 CTL982884:CTM982918 DDH982884:DDI982918 DND982884:DNE982918 DWZ982884:DXA982918 EGV982884:EGW982918 EQR982884:EQS982918 FAN982884:FAO982918 FKJ982884:FKK982918 FUF982884:FUG982918 GEB982884:GEC982918 GNX982884:GNY982918 GXT982884:GXU982918 HHP982884:HHQ982918 HRL982884:HRM982918 IBH982884:IBI982918 ILD982884:ILE982918 IUZ982884:IVA982918 JEV982884:JEW982918 JOR982884:JOS982918 JYN982884:JYO982918 KIJ982884:KIK982918 KSF982884:KSG982918 LCB982884:LCC982918 LLX982884:LLY982918 LVT982884:LVU982918 MFP982884:MFQ982918 MPL982884:MPM982918 MZH982884:MZI982918 NJD982884:NJE982918 NSZ982884:NTA982918 OCV982884:OCW982918 OMR982884:OMS982918 OWN982884:OWO982918 PGJ982884:PGK982918 PQF982884:PQG982918 QAB982884:QAC982918 QJX982884:QJY982918 QTT982884:QTU982918 RDP982884:RDQ982918 RNL982884:RNM982918 RXH982884:RXI982918 SHD982884:SHE982918 SQZ982884:SRA982918 TAV982884:TAW982918 TKR982884:TKS982918 TUN982884:TUO982918 UEJ982884:UEK982918 UOF982884:UOG982918 UYB982884:UYC982918 VHX982884:VHY982918 VRT982884:VRU982918 WBP982884:WBQ982918 WLL982884:WLM982918 WVH982884:WVI982918 H65416:I65418 IV65416:IW65418 SR65416:SS65418 ACN65416:ACO65418 AMJ65416:AMK65418 AWF65416:AWG65418 BGB65416:BGC65418 BPX65416:BPY65418 BZT65416:BZU65418 CJP65416:CJQ65418 CTL65416:CTM65418 DDH65416:DDI65418 DND65416:DNE65418 DWZ65416:DXA65418 EGV65416:EGW65418 EQR65416:EQS65418 FAN65416:FAO65418 FKJ65416:FKK65418 FUF65416:FUG65418 GEB65416:GEC65418 GNX65416:GNY65418 GXT65416:GXU65418 HHP65416:HHQ65418 HRL65416:HRM65418 IBH65416:IBI65418 ILD65416:ILE65418 IUZ65416:IVA65418 JEV65416:JEW65418 JOR65416:JOS65418 JYN65416:JYO65418 KIJ65416:KIK65418 KSF65416:KSG65418 LCB65416:LCC65418 LLX65416:LLY65418 LVT65416:LVU65418 MFP65416:MFQ65418 MPL65416:MPM65418 MZH65416:MZI65418 NJD65416:NJE65418 NSZ65416:NTA65418 OCV65416:OCW65418 OMR65416:OMS65418 OWN65416:OWO65418 PGJ65416:PGK65418 PQF65416:PQG65418 QAB65416:QAC65418 QJX65416:QJY65418 QTT65416:QTU65418 RDP65416:RDQ65418 RNL65416:RNM65418 RXH65416:RXI65418 SHD65416:SHE65418 SQZ65416:SRA65418 TAV65416:TAW65418 TKR65416:TKS65418 TUN65416:TUO65418 UEJ65416:UEK65418 UOF65416:UOG65418 UYB65416:UYC65418 VHX65416:VHY65418 VRT65416:VRU65418 WBP65416:WBQ65418 WLL65416:WLM65418 WVH65416:WVI65418 H130952:I130954 IV130952:IW130954 SR130952:SS130954 ACN130952:ACO130954 AMJ130952:AMK130954 AWF130952:AWG130954 BGB130952:BGC130954 BPX130952:BPY130954 BZT130952:BZU130954 CJP130952:CJQ130954 CTL130952:CTM130954 DDH130952:DDI130954 DND130952:DNE130954 DWZ130952:DXA130954 EGV130952:EGW130954 EQR130952:EQS130954 FAN130952:FAO130954 FKJ130952:FKK130954 FUF130952:FUG130954 GEB130952:GEC130954 GNX130952:GNY130954 GXT130952:GXU130954 HHP130952:HHQ130954 HRL130952:HRM130954 IBH130952:IBI130954 ILD130952:ILE130954 IUZ130952:IVA130954 JEV130952:JEW130954 JOR130952:JOS130954 JYN130952:JYO130954 KIJ130952:KIK130954 KSF130952:KSG130954 LCB130952:LCC130954 LLX130952:LLY130954 LVT130952:LVU130954 MFP130952:MFQ130954 MPL130952:MPM130954 MZH130952:MZI130954 NJD130952:NJE130954 NSZ130952:NTA130954 OCV130952:OCW130954 OMR130952:OMS130954 OWN130952:OWO130954 PGJ130952:PGK130954 PQF130952:PQG130954 QAB130952:QAC130954 QJX130952:QJY130954 QTT130952:QTU130954 RDP130952:RDQ130954 RNL130952:RNM130954 RXH130952:RXI130954 SHD130952:SHE130954 SQZ130952:SRA130954 TAV130952:TAW130954 TKR130952:TKS130954 TUN130952:TUO130954 UEJ130952:UEK130954 UOF130952:UOG130954 UYB130952:UYC130954 VHX130952:VHY130954 VRT130952:VRU130954 WBP130952:WBQ130954 WLL130952:WLM130954 WVH130952:WVI130954 H196488:I196490 IV196488:IW196490 SR196488:SS196490 ACN196488:ACO196490 AMJ196488:AMK196490 AWF196488:AWG196490 BGB196488:BGC196490 BPX196488:BPY196490 BZT196488:BZU196490 CJP196488:CJQ196490 CTL196488:CTM196490 DDH196488:DDI196490 DND196488:DNE196490 DWZ196488:DXA196490 EGV196488:EGW196490 EQR196488:EQS196490 FAN196488:FAO196490 FKJ196488:FKK196490 FUF196488:FUG196490 GEB196488:GEC196490 GNX196488:GNY196490 GXT196488:GXU196490 HHP196488:HHQ196490 HRL196488:HRM196490 IBH196488:IBI196490 ILD196488:ILE196490 IUZ196488:IVA196490 JEV196488:JEW196490 JOR196488:JOS196490 JYN196488:JYO196490 KIJ196488:KIK196490 KSF196488:KSG196490 LCB196488:LCC196490 LLX196488:LLY196490 LVT196488:LVU196490 MFP196488:MFQ196490 MPL196488:MPM196490 MZH196488:MZI196490 NJD196488:NJE196490 NSZ196488:NTA196490 OCV196488:OCW196490 OMR196488:OMS196490 OWN196488:OWO196490 PGJ196488:PGK196490 PQF196488:PQG196490 QAB196488:QAC196490 QJX196488:QJY196490 QTT196488:QTU196490 RDP196488:RDQ196490 RNL196488:RNM196490 RXH196488:RXI196490 SHD196488:SHE196490 SQZ196488:SRA196490 TAV196488:TAW196490 TKR196488:TKS196490 TUN196488:TUO196490 UEJ196488:UEK196490 UOF196488:UOG196490 UYB196488:UYC196490 VHX196488:VHY196490 VRT196488:VRU196490 WBP196488:WBQ196490 WLL196488:WLM196490 WVH196488:WVI196490 H262024:I262026 IV262024:IW262026 SR262024:SS262026 ACN262024:ACO262026 AMJ262024:AMK262026 AWF262024:AWG262026 BGB262024:BGC262026 BPX262024:BPY262026 BZT262024:BZU262026 CJP262024:CJQ262026 CTL262024:CTM262026 DDH262024:DDI262026 DND262024:DNE262026 DWZ262024:DXA262026 EGV262024:EGW262026 EQR262024:EQS262026 FAN262024:FAO262026 FKJ262024:FKK262026 FUF262024:FUG262026 GEB262024:GEC262026 GNX262024:GNY262026 GXT262024:GXU262026 HHP262024:HHQ262026 HRL262024:HRM262026 IBH262024:IBI262026 ILD262024:ILE262026 IUZ262024:IVA262026 JEV262024:JEW262026 JOR262024:JOS262026 JYN262024:JYO262026 KIJ262024:KIK262026 KSF262024:KSG262026 LCB262024:LCC262026 LLX262024:LLY262026 LVT262024:LVU262026 MFP262024:MFQ262026 MPL262024:MPM262026 MZH262024:MZI262026 NJD262024:NJE262026 NSZ262024:NTA262026 OCV262024:OCW262026 OMR262024:OMS262026 OWN262024:OWO262026 PGJ262024:PGK262026 PQF262024:PQG262026 QAB262024:QAC262026 QJX262024:QJY262026 QTT262024:QTU262026 RDP262024:RDQ262026 RNL262024:RNM262026 RXH262024:RXI262026 SHD262024:SHE262026 SQZ262024:SRA262026 TAV262024:TAW262026 TKR262024:TKS262026 TUN262024:TUO262026 UEJ262024:UEK262026 UOF262024:UOG262026 UYB262024:UYC262026 VHX262024:VHY262026 VRT262024:VRU262026 WBP262024:WBQ262026 WLL262024:WLM262026 WVH262024:WVI262026 H327560:I327562 IV327560:IW327562 SR327560:SS327562 ACN327560:ACO327562 AMJ327560:AMK327562 AWF327560:AWG327562 BGB327560:BGC327562 BPX327560:BPY327562 BZT327560:BZU327562 CJP327560:CJQ327562 CTL327560:CTM327562 DDH327560:DDI327562 DND327560:DNE327562 DWZ327560:DXA327562 EGV327560:EGW327562 EQR327560:EQS327562 FAN327560:FAO327562 FKJ327560:FKK327562 FUF327560:FUG327562 GEB327560:GEC327562 GNX327560:GNY327562 GXT327560:GXU327562 HHP327560:HHQ327562 HRL327560:HRM327562 IBH327560:IBI327562 ILD327560:ILE327562 IUZ327560:IVA327562 JEV327560:JEW327562 JOR327560:JOS327562 JYN327560:JYO327562 KIJ327560:KIK327562 KSF327560:KSG327562 LCB327560:LCC327562 LLX327560:LLY327562 LVT327560:LVU327562 MFP327560:MFQ327562 MPL327560:MPM327562 MZH327560:MZI327562 NJD327560:NJE327562 NSZ327560:NTA327562 OCV327560:OCW327562 OMR327560:OMS327562 OWN327560:OWO327562 PGJ327560:PGK327562 PQF327560:PQG327562 QAB327560:QAC327562 QJX327560:QJY327562 QTT327560:QTU327562 RDP327560:RDQ327562 RNL327560:RNM327562 RXH327560:RXI327562 SHD327560:SHE327562 SQZ327560:SRA327562 TAV327560:TAW327562 TKR327560:TKS327562 TUN327560:TUO327562 UEJ327560:UEK327562 UOF327560:UOG327562 UYB327560:UYC327562 VHX327560:VHY327562 VRT327560:VRU327562 WBP327560:WBQ327562 WLL327560:WLM327562 WVH327560:WVI327562 H393096:I393098 IV393096:IW393098 SR393096:SS393098 ACN393096:ACO393098 AMJ393096:AMK393098 AWF393096:AWG393098 BGB393096:BGC393098 BPX393096:BPY393098 BZT393096:BZU393098 CJP393096:CJQ393098 CTL393096:CTM393098 DDH393096:DDI393098 DND393096:DNE393098 DWZ393096:DXA393098 EGV393096:EGW393098 EQR393096:EQS393098 FAN393096:FAO393098 FKJ393096:FKK393098 FUF393096:FUG393098 GEB393096:GEC393098 GNX393096:GNY393098 GXT393096:GXU393098 HHP393096:HHQ393098 HRL393096:HRM393098 IBH393096:IBI393098 ILD393096:ILE393098 IUZ393096:IVA393098 JEV393096:JEW393098 JOR393096:JOS393098 JYN393096:JYO393098 KIJ393096:KIK393098 KSF393096:KSG393098 LCB393096:LCC393098 LLX393096:LLY393098 LVT393096:LVU393098 MFP393096:MFQ393098 MPL393096:MPM393098 MZH393096:MZI393098 NJD393096:NJE393098 NSZ393096:NTA393098 OCV393096:OCW393098 OMR393096:OMS393098 OWN393096:OWO393098 PGJ393096:PGK393098 PQF393096:PQG393098 QAB393096:QAC393098 QJX393096:QJY393098 QTT393096:QTU393098 RDP393096:RDQ393098 RNL393096:RNM393098 RXH393096:RXI393098 SHD393096:SHE393098 SQZ393096:SRA393098 TAV393096:TAW393098 TKR393096:TKS393098 TUN393096:TUO393098 UEJ393096:UEK393098 UOF393096:UOG393098 UYB393096:UYC393098 VHX393096:VHY393098 VRT393096:VRU393098 WBP393096:WBQ393098 WLL393096:WLM393098 WVH393096:WVI393098 H458632:I458634 IV458632:IW458634 SR458632:SS458634 ACN458632:ACO458634 AMJ458632:AMK458634 AWF458632:AWG458634 BGB458632:BGC458634 BPX458632:BPY458634 BZT458632:BZU458634 CJP458632:CJQ458634 CTL458632:CTM458634 DDH458632:DDI458634 DND458632:DNE458634 DWZ458632:DXA458634 EGV458632:EGW458634 EQR458632:EQS458634 FAN458632:FAO458634 FKJ458632:FKK458634 FUF458632:FUG458634 GEB458632:GEC458634 GNX458632:GNY458634 GXT458632:GXU458634 HHP458632:HHQ458634 HRL458632:HRM458634 IBH458632:IBI458634 ILD458632:ILE458634 IUZ458632:IVA458634 JEV458632:JEW458634 JOR458632:JOS458634 JYN458632:JYO458634 KIJ458632:KIK458634 KSF458632:KSG458634 LCB458632:LCC458634 LLX458632:LLY458634 LVT458632:LVU458634 MFP458632:MFQ458634 MPL458632:MPM458634 MZH458632:MZI458634 NJD458632:NJE458634 NSZ458632:NTA458634 OCV458632:OCW458634 OMR458632:OMS458634 OWN458632:OWO458634 PGJ458632:PGK458634 PQF458632:PQG458634 QAB458632:QAC458634 QJX458632:QJY458634 QTT458632:QTU458634 RDP458632:RDQ458634 RNL458632:RNM458634 RXH458632:RXI458634 SHD458632:SHE458634 SQZ458632:SRA458634 TAV458632:TAW458634 TKR458632:TKS458634 TUN458632:TUO458634 UEJ458632:UEK458634 UOF458632:UOG458634 UYB458632:UYC458634 VHX458632:VHY458634 VRT458632:VRU458634 WBP458632:WBQ458634 WLL458632:WLM458634 WVH458632:WVI458634 H524168:I524170 IV524168:IW524170 SR524168:SS524170 ACN524168:ACO524170 AMJ524168:AMK524170 AWF524168:AWG524170 BGB524168:BGC524170 BPX524168:BPY524170 BZT524168:BZU524170 CJP524168:CJQ524170 CTL524168:CTM524170 DDH524168:DDI524170 DND524168:DNE524170 DWZ524168:DXA524170 EGV524168:EGW524170 EQR524168:EQS524170 FAN524168:FAO524170 FKJ524168:FKK524170 FUF524168:FUG524170 GEB524168:GEC524170 GNX524168:GNY524170 GXT524168:GXU524170 HHP524168:HHQ524170 HRL524168:HRM524170 IBH524168:IBI524170 ILD524168:ILE524170 IUZ524168:IVA524170 JEV524168:JEW524170 JOR524168:JOS524170 JYN524168:JYO524170 KIJ524168:KIK524170 KSF524168:KSG524170 LCB524168:LCC524170 LLX524168:LLY524170 LVT524168:LVU524170 MFP524168:MFQ524170 MPL524168:MPM524170 MZH524168:MZI524170 NJD524168:NJE524170 NSZ524168:NTA524170 OCV524168:OCW524170 OMR524168:OMS524170 OWN524168:OWO524170 PGJ524168:PGK524170 PQF524168:PQG524170 QAB524168:QAC524170 QJX524168:QJY524170 QTT524168:QTU524170 RDP524168:RDQ524170 RNL524168:RNM524170 RXH524168:RXI524170 SHD524168:SHE524170 SQZ524168:SRA524170 TAV524168:TAW524170 TKR524168:TKS524170 TUN524168:TUO524170 UEJ524168:UEK524170 UOF524168:UOG524170 UYB524168:UYC524170 VHX524168:VHY524170 VRT524168:VRU524170 WBP524168:WBQ524170 WLL524168:WLM524170 WVH524168:WVI524170 H589704:I589706 IV589704:IW589706 SR589704:SS589706 ACN589704:ACO589706 AMJ589704:AMK589706 AWF589704:AWG589706 BGB589704:BGC589706 BPX589704:BPY589706 BZT589704:BZU589706 CJP589704:CJQ589706 CTL589704:CTM589706 DDH589704:DDI589706 DND589704:DNE589706 DWZ589704:DXA589706 EGV589704:EGW589706 EQR589704:EQS589706 FAN589704:FAO589706 FKJ589704:FKK589706 FUF589704:FUG589706 GEB589704:GEC589706 GNX589704:GNY589706 GXT589704:GXU589706 HHP589704:HHQ589706 HRL589704:HRM589706 IBH589704:IBI589706 ILD589704:ILE589706 IUZ589704:IVA589706 JEV589704:JEW589706 JOR589704:JOS589706 JYN589704:JYO589706 KIJ589704:KIK589706 KSF589704:KSG589706 LCB589704:LCC589706 LLX589704:LLY589706 LVT589704:LVU589706 MFP589704:MFQ589706 MPL589704:MPM589706 MZH589704:MZI589706 NJD589704:NJE589706 NSZ589704:NTA589706 OCV589704:OCW589706 OMR589704:OMS589706 OWN589704:OWO589706 PGJ589704:PGK589706 PQF589704:PQG589706 QAB589704:QAC589706 QJX589704:QJY589706 QTT589704:QTU589706 RDP589704:RDQ589706 RNL589704:RNM589706 RXH589704:RXI589706 SHD589704:SHE589706 SQZ589704:SRA589706 TAV589704:TAW589706 TKR589704:TKS589706 TUN589704:TUO589706 UEJ589704:UEK589706 UOF589704:UOG589706 UYB589704:UYC589706 VHX589704:VHY589706 VRT589704:VRU589706 WBP589704:WBQ589706 WLL589704:WLM589706 WVH589704:WVI589706 H655240:I655242 IV655240:IW655242 SR655240:SS655242 ACN655240:ACO655242 AMJ655240:AMK655242 AWF655240:AWG655242 BGB655240:BGC655242 BPX655240:BPY655242 BZT655240:BZU655242 CJP655240:CJQ655242 CTL655240:CTM655242 DDH655240:DDI655242 DND655240:DNE655242 DWZ655240:DXA655242 EGV655240:EGW655242 EQR655240:EQS655242 FAN655240:FAO655242 FKJ655240:FKK655242 FUF655240:FUG655242 GEB655240:GEC655242 GNX655240:GNY655242 GXT655240:GXU655242 HHP655240:HHQ655242 HRL655240:HRM655242 IBH655240:IBI655242 ILD655240:ILE655242 IUZ655240:IVA655242 JEV655240:JEW655242 JOR655240:JOS655242 JYN655240:JYO655242 KIJ655240:KIK655242 KSF655240:KSG655242 LCB655240:LCC655242 LLX655240:LLY655242 LVT655240:LVU655242 MFP655240:MFQ655242 MPL655240:MPM655242 MZH655240:MZI655242 NJD655240:NJE655242 NSZ655240:NTA655242 OCV655240:OCW655242 OMR655240:OMS655242 OWN655240:OWO655242 PGJ655240:PGK655242 PQF655240:PQG655242 QAB655240:QAC655242 QJX655240:QJY655242 QTT655240:QTU655242 RDP655240:RDQ655242 RNL655240:RNM655242 RXH655240:RXI655242 SHD655240:SHE655242 SQZ655240:SRA655242 TAV655240:TAW655242 TKR655240:TKS655242 TUN655240:TUO655242 UEJ655240:UEK655242 UOF655240:UOG655242 UYB655240:UYC655242 VHX655240:VHY655242 VRT655240:VRU655242 WBP655240:WBQ655242 WLL655240:WLM655242 WVH655240:WVI655242 H720776:I720778 IV720776:IW720778 SR720776:SS720778 ACN720776:ACO720778 AMJ720776:AMK720778 AWF720776:AWG720778 BGB720776:BGC720778 BPX720776:BPY720778 BZT720776:BZU720778 CJP720776:CJQ720778 CTL720776:CTM720778 DDH720776:DDI720778 DND720776:DNE720778 DWZ720776:DXA720778 EGV720776:EGW720778 EQR720776:EQS720778 FAN720776:FAO720778 FKJ720776:FKK720778 FUF720776:FUG720778 GEB720776:GEC720778 GNX720776:GNY720778 GXT720776:GXU720778 HHP720776:HHQ720778 HRL720776:HRM720778 IBH720776:IBI720778 ILD720776:ILE720778 IUZ720776:IVA720778 JEV720776:JEW720778 JOR720776:JOS720778 JYN720776:JYO720778 KIJ720776:KIK720778 KSF720776:KSG720778 LCB720776:LCC720778 LLX720776:LLY720778 LVT720776:LVU720778 MFP720776:MFQ720778 MPL720776:MPM720778 MZH720776:MZI720778 NJD720776:NJE720778 NSZ720776:NTA720778 OCV720776:OCW720778 OMR720776:OMS720778 OWN720776:OWO720778 PGJ720776:PGK720778 PQF720776:PQG720778 QAB720776:QAC720778 QJX720776:QJY720778 QTT720776:QTU720778 RDP720776:RDQ720778 RNL720776:RNM720778 RXH720776:RXI720778 SHD720776:SHE720778 SQZ720776:SRA720778 TAV720776:TAW720778 TKR720776:TKS720778 TUN720776:TUO720778 UEJ720776:UEK720778 UOF720776:UOG720778 UYB720776:UYC720778 VHX720776:VHY720778 VRT720776:VRU720778 WBP720776:WBQ720778 WLL720776:WLM720778 WVH720776:WVI720778 H786312:I786314 IV786312:IW786314 SR786312:SS786314 ACN786312:ACO786314 AMJ786312:AMK786314 AWF786312:AWG786314 BGB786312:BGC786314 BPX786312:BPY786314 BZT786312:BZU786314 CJP786312:CJQ786314 CTL786312:CTM786314 DDH786312:DDI786314 DND786312:DNE786314 DWZ786312:DXA786314 EGV786312:EGW786314 EQR786312:EQS786314 FAN786312:FAO786314 FKJ786312:FKK786314 FUF786312:FUG786314 GEB786312:GEC786314 GNX786312:GNY786314 GXT786312:GXU786314 HHP786312:HHQ786314 HRL786312:HRM786314 IBH786312:IBI786314 ILD786312:ILE786314 IUZ786312:IVA786314 JEV786312:JEW786314 JOR786312:JOS786314 JYN786312:JYO786314 KIJ786312:KIK786314 KSF786312:KSG786314 LCB786312:LCC786314 LLX786312:LLY786314 LVT786312:LVU786314 MFP786312:MFQ786314 MPL786312:MPM786314 MZH786312:MZI786314 NJD786312:NJE786314 NSZ786312:NTA786314 OCV786312:OCW786314 OMR786312:OMS786314 OWN786312:OWO786314 PGJ786312:PGK786314 PQF786312:PQG786314 QAB786312:QAC786314 QJX786312:QJY786314 QTT786312:QTU786314 RDP786312:RDQ786314 RNL786312:RNM786314 RXH786312:RXI786314 SHD786312:SHE786314 SQZ786312:SRA786314 TAV786312:TAW786314 TKR786312:TKS786314 TUN786312:TUO786314 UEJ786312:UEK786314 UOF786312:UOG786314 UYB786312:UYC786314 VHX786312:VHY786314 VRT786312:VRU786314 WBP786312:WBQ786314 WLL786312:WLM786314 WVH786312:WVI786314 H851848:I851850 IV851848:IW851850 SR851848:SS851850 ACN851848:ACO851850 AMJ851848:AMK851850 AWF851848:AWG851850 BGB851848:BGC851850 BPX851848:BPY851850 BZT851848:BZU851850 CJP851848:CJQ851850 CTL851848:CTM851850 DDH851848:DDI851850 DND851848:DNE851850 DWZ851848:DXA851850 EGV851848:EGW851850 EQR851848:EQS851850 FAN851848:FAO851850 FKJ851848:FKK851850 FUF851848:FUG851850 GEB851848:GEC851850 GNX851848:GNY851850 GXT851848:GXU851850 HHP851848:HHQ851850 HRL851848:HRM851850 IBH851848:IBI851850 ILD851848:ILE851850 IUZ851848:IVA851850 JEV851848:JEW851850 JOR851848:JOS851850 JYN851848:JYO851850 KIJ851848:KIK851850 KSF851848:KSG851850 LCB851848:LCC851850 LLX851848:LLY851850 LVT851848:LVU851850 MFP851848:MFQ851850 MPL851848:MPM851850 MZH851848:MZI851850 NJD851848:NJE851850 NSZ851848:NTA851850 OCV851848:OCW851850 OMR851848:OMS851850 OWN851848:OWO851850 PGJ851848:PGK851850 PQF851848:PQG851850 QAB851848:QAC851850 QJX851848:QJY851850 QTT851848:QTU851850 RDP851848:RDQ851850 RNL851848:RNM851850 RXH851848:RXI851850 SHD851848:SHE851850 SQZ851848:SRA851850 TAV851848:TAW851850 TKR851848:TKS851850 TUN851848:TUO851850 UEJ851848:UEK851850 UOF851848:UOG851850 UYB851848:UYC851850 VHX851848:VHY851850 VRT851848:VRU851850 WBP851848:WBQ851850 WLL851848:WLM851850 WVH851848:WVI851850 H917384:I917386 IV917384:IW917386 SR917384:SS917386 ACN917384:ACO917386 AMJ917384:AMK917386 AWF917384:AWG917386 BGB917384:BGC917386 BPX917384:BPY917386 BZT917384:BZU917386 CJP917384:CJQ917386 CTL917384:CTM917386 DDH917384:DDI917386 DND917384:DNE917386 DWZ917384:DXA917386 EGV917384:EGW917386 EQR917384:EQS917386 FAN917384:FAO917386 FKJ917384:FKK917386 FUF917384:FUG917386 GEB917384:GEC917386 GNX917384:GNY917386 GXT917384:GXU917386 HHP917384:HHQ917386 HRL917384:HRM917386 IBH917384:IBI917386 ILD917384:ILE917386 IUZ917384:IVA917386 JEV917384:JEW917386 JOR917384:JOS917386 JYN917384:JYO917386 KIJ917384:KIK917386 KSF917384:KSG917386 LCB917384:LCC917386 LLX917384:LLY917386 LVT917384:LVU917386 MFP917384:MFQ917386 MPL917384:MPM917386 MZH917384:MZI917386 NJD917384:NJE917386 NSZ917384:NTA917386 OCV917384:OCW917386 OMR917384:OMS917386 OWN917384:OWO917386 PGJ917384:PGK917386 PQF917384:PQG917386 QAB917384:QAC917386 QJX917384:QJY917386 QTT917384:QTU917386 RDP917384:RDQ917386 RNL917384:RNM917386 RXH917384:RXI917386 SHD917384:SHE917386 SQZ917384:SRA917386 TAV917384:TAW917386 TKR917384:TKS917386 TUN917384:TUO917386 UEJ917384:UEK917386 UOF917384:UOG917386 UYB917384:UYC917386 VHX917384:VHY917386 VRT917384:VRU917386 WBP917384:WBQ917386 WLL917384:WLM917386 WVH917384:WVI917386 H982920:I982922 IV982920:IW982922 SR982920:SS982922 ACN982920:ACO982922 AMJ982920:AMK982922 AWF982920:AWG982922 BGB982920:BGC982922 BPX982920:BPY982922 BZT982920:BZU982922 CJP982920:CJQ982922 CTL982920:CTM982922 DDH982920:DDI982922 DND982920:DNE982922 DWZ982920:DXA982922 EGV982920:EGW982922 EQR982920:EQS982922 FAN982920:FAO982922 FKJ982920:FKK982922 FUF982920:FUG982922 GEB982920:GEC982922 GNX982920:GNY982922 GXT982920:GXU982922 HHP982920:HHQ982922 HRL982920:HRM982922 IBH982920:IBI982922 ILD982920:ILE982922 IUZ982920:IVA982922 JEV982920:JEW982922 JOR982920:JOS982922 JYN982920:JYO982922 KIJ982920:KIK982922 KSF982920:KSG982922 LCB982920:LCC982922 LLX982920:LLY982922 LVT982920:LVU982922 MFP982920:MFQ982922 MPL982920:MPM982922 MZH982920:MZI982922 NJD982920:NJE982922 NSZ982920:NTA982922 OCV982920:OCW982922 OMR982920:OMS982922 OWN982920:OWO982922 PGJ982920:PGK982922 PQF982920:PQG982922 QAB982920:QAC982922 QJX982920:QJY982922 QTT982920:QTU982922 RDP982920:RDQ982922 RNL982920:RNM982922 RXH982920:RXI982922 SHD982920:SHE982922 SQZ982920:SRA982922 TAV982920:TAW982922 TKR982920:TKS982922 TUN982920:TUO982922 UEJ982920:UEK982922 UOF982920:UOG982922 UYB982920:UYC982922 VHX982920:VHY982922 VRT982920:VRU982922 WBP982920:WBQ982922 WLL982920:WLM982922 WVH982920:WVI982922 H65375:I65378 IV65375:IW65378 SR65375:SS65378 ACN65375:ACO65378 AMJ65375:AMK65378 AWF65375:AWG65378 BGB65375:BGC65378 BPX65375:BPY65378 BZT65375:BZU65378 CJP65375:CJQ65378 CTL65375:CTM65378 DDH65375:DDI65378 DND65375:DNE65378 DWZ65375:DXA65378 EGV65375:EGW65378 EQR65375:EQS65378 FAN65375:FAO65378 FKJ65375:FKK65378 FUF65375:FUG65378 GEB65375:GEC65378 GNX65375:GNY65378 GXT65375:GXU65378 HHP65375:HHQ65378 HRL65375:HRM65378 IBH65375:IBI65378 ILD65375:ILE65378 IUZ65375:IVA65378 JEV65375:JEW65378 JOR65375:JOS65378 JYN65375:JYO65378 KIJ65375:KIK65378 KSF65375:KSG65378 LCB65375:LCC65378 LLX65375:LLY65378 LVT65375:LVU65378 MFP65375:MFQ65378 MPL65375:MPM65378 MZH65375:MZI65378 NJD65375:NJE65378 NSZ65375:NTA65378 OCV65375:OCW65378 OMR65375:OMS65378 OWN65375:OWO65378 PGJ65375:PGK65378 PQF65375:PQG65378 QAB65375:QAC65378 QJX65375:QJY65378 QTT65375:QTU65378 RDP65375:RDQ65378 RNL65375:RNM65378 RXH65375:RXI65378 SHD65375:SHE65378 SQZ65375:SRA65378 TAV65375:TAW65378 TKR65375:TKS65378 TUN65375:TUO65378 UEJ65375:UEK65378 UOF65375:UOG65378 UYB65375:UYC65378 VHX65375:VHY65378 VRT65375:VRU65378 WBP65375:WBQ65378 WLL65375:WLM65378 WVH65375:WVI65378 H130911:I130914 IV130911:IW130914 SR130911:SS130914 ACN130911:ACO130914 AMJ130911:AMK130914 AWF130911:AWG130914 BGB130911:BGC130914 BPX130911:BPY130914 BZT130911:BZU130914 CJP130911:CJQ130914 CTL130911:CTM130914 DDH130911:DDI130914 DND130911:DNE130914 DWZ130911:DXA130914 EGV130911:EGW130914 EQR130911:EQS130914 FAN130911:FAO130914 FKJ130911:FKK130914 FUF130911:FUG130914 GEB130911:GEC130914 GNX130911:GNY130914 GXT130911:GXU130914 HHP130911:HHQ130914 HRL130911:HRM130914 IBH130911:IBI130914 ILD130911:ILE130914 IUZ130911:IVA130914 JEV130911:JEW130914 JOR130911:JOS130914 JYN130911:JYO130914 KIJ130911:KIK130914 KSF130911:KSG130914 LCB130911:LCC130914 LLX130911:LLY130914 LVT130911:LVU130914 MFP130911:MFQ130914 MPL130911:MPM130914 MZH130911:MZI130914 NJD130911:NJE130914 NSZ130911:NTA130914 OCV130911:OCW130914 OMR130911:OMS130914 OWN130911:OWO130914 PGJ130911:PGK130914 PQF130911:PQG130914 QAB130911:QAC130914 QJX130911:QJY130914 QTT130911:QTU130914 RDP130911:RDQ130914 RNL130911:RNM130914 RXH130911:RXI130914 SHD130911:SHE130914 SQZ130911:SRA130914 TAV130911:TAW130914 TKR130911:TKS130914 TUN130911:TUO130914 UEJ130911:UEK130914 UOF130911:UOG130914 UYB130911:UYC130914 VHX130911:VHY130914 VRT130911:VRU130914 WBP130911:WBQ130914 WLL130911:WLM130914 WVH130911:WVI130914 H196447:I196450 IV196447:IW196450 SR196447:SS196450 ACN196447:ACO196450 AMJ196447:AMK196450 AWF196447:AWG196450 BGB196447:BGC196450 BPX196447:BPY196450 BZT196447:BZU196450 CJP196447:CJQ196450 CTL196447:CTM196450 DDH196447:DDI196450 DND196447:DNE196450 DWZ196447:DXA196450 EGV196447:EGW196450 EQR196447:EQS196450 FAN196447:FAO196450 FKJ196447:FKK196450 FUF196447:FUG196450 GEB196447:GEC196450 GNX196447:GNY196450 GXT196447:GXU196450 HHP196447:HHQ196450 HRL196447:HRM196450 IBH196447:IBI196450 ILD196447:ILE196450 IUZ196447:IVA196450 JEV196447:JEW196450 JOR196447:JOS196450 JYN196447:JYO196450 KIJ196447:KIK196450 KSF196447:KSG196450 LCB196447:LCC196450 LLX196447:LLY196450 LVT196447:LVU196450 MFP196447:MFQ196450 MPL196447:MPM196450 MZH196447:MZI196450 NJD196447:NJE196450 NSZ196447:NTA196450 OCV196447:OCW196450 OMR196447:OMS196450 OWN196447:OWO196450 PGJ196447:PGK196450 PQF196447:PQG196450 QAB196447:QAC196450 QJX196447:QJY196450 QTT196447:QTU196450 RDP196447:RDQ196450 RNL196447:RNM196450 RXH196447:RXI196450 SHD196447:SHE196450 SQZ196447:SRA196450 TAV196447:TAW196450 TKR196447:TKS196450 TUN196447:TUO196450 UEJ196447:UEK196450 UOF196447:UOG196450 UYB196447:UYC196450 VHX196447:VHY196450 VRT196447:VRU196450 WBP196447:WBQ196450 WLL196447:WLM196450 WVH196447:WVI196450 H261983:I261986 IV261983:IW261986 SR261983:SS261986 ACN261983:ACO261986 AMJ261983:AMK261986 AWF261983:AWG261986 BGB261983:BGC261986 BPX261983:BPY261986 BZT261983:BZU261986 CJP261983:CJQ261986 CTL261983:CTM261986 DDH261983:DDI261986 DND261983:DNE261986 DWZ261983:DXA261986 EGV261983:EGW261986 EQR261983:EQS261986 FAN261983:FAO261986 FKJ261983:FKK261986 FUF261983:FUG261986 GEB261983:GEC261986 GNX261983:GNY261986 GXT261983:GXU261986 HHP261983:HHQ261986 HRL261983:HRM261986 IBH261983:IBI261986 ILD261983:ILE261986 IUZ261983:IVA261986 JEV261983:JEW261986 JOR261983:JOS261986 JYN261983:JYO261986 KIJ261983:KIK261986 KSF261983:KSG261986 LCB261983:LCC261986 LLX261983:LLY261986 LVT261983:LVU261986 MFP261983:MFQ261986 MPL261983:MPM261986 MZH261983:MZI261986 NJD261983:NJE261986 NSZ261983:NTA261986 OCV261983:OCW261986 OMR261983:OMS261986 OWN261983:OWO261986 PGJ261983:PGK261986 PQF261983:PQG261986 QAB261983:QAC261986 QJX261983:QJY261986 QTT261983:QTU261986 RDP261983:RDQ261986 RNL261983:RNM261986 RXH261983:RXI261986 SHD261983:SHE261986 SQZ261983:SRA261986 TAV261983:TAW261986 TKR261983:TKS261986 TUN261983:TUO261986 UEJ261983:UEK261986 UOF261983:UOG261986 UYB261983:UYC261986 VHX261983:VHY261986 VRT261983:VRU261986 WBP261983:WBQ261986 WLL261983:WLM261986 WVH261983:WVI261986 H327519:I327522 IV327519:IW327522 SR327519:SS327522 ACN327519:ACO327522 AMJ327519:AMK327522 AWF327519:AWG327522 BGB327519:BGC327522 BPX327519:BPY327522 BZT327519:BZU327522 CJP327519:CJQ327522 CTL327519:CTM327522 DDH327519:DDI327522 DND327519:DNE327522 DWZ327519:DXA327522 EGV327519:EGW327522 EQR327519:EQS327522 FAN327519:FAO327522 FKJ327519:FKK327522 FUF327519:FUG327522 GEB327519:GEC327522 GNX327519:GNY327522 GXT327519:GXU327522 HHP327519:HHQ327522 HRL327519:HRM327522 IBH327519:IBI327522 ILD327519:ILE327522 IUZ327519:IVA327522 JEV327519:JEW327522 JOR327519:JOS327522 JYN327519:JYO327522 KIJ327519:KIK327522 KSF327519:KSG327522 LCB327519:LCC327522 LLX327519:LLY327522 LVT327519:LVU327522 MFP327519:MFQ327522 MPL327519:MPM327522 MZH327519:MZI327522 NJD327519:NJE327522 NSZ327519:NTA327522 OCV327519:OCW327522 OMR327519:OMS327522 OWN327519:OWO327522 PGJ327519:PGK327522 PQF327519:PQG327522 QAB327519:QAC327522 QJX327519:QJY327522 QTT327519:QTU327522 RDP327519:RDQ327522 RNL327519:RNM327522 RXH327519:RXI327522 SHD327519:SHE327522 SQZ327519:SRA327522 TAV327519:TAW327522 TKR327519:TKS327522 TUN327519:TUO327522 UEJ327519:UEK327522 UOF327519:UOG327522 UYB327519:UYC327522 VHX327519:VHY327522 VRT327519:VRU327522 WBP327519:WBQ327522 WLL327519:WLM327522 WVH327519:WVI327522 H393055:I393058 IV393055:IW393058 SR393055:SS393058 ACN393055:ACO393058 AMJ393055:AMK393058 AWF393055:AWG393058 BGB393055:BGC393058 BPX393055:BPY393058 BZT393055:BZU393058 CJP393055:CJQ393058 CTL393055:CTM393058 DDH393055:DDI393058 DND393055:DNE393058 DWZ393055:DXA393058 EGV393055:EGW393058 EQR393055:EQS393058 FAN393055:FAO393058 FKJ393055:FKK393058 FUF393055:FUG393058 GEB393055:GEC393058 GNX393055:GNY393058 GXT393055:GXU393058 HHP393055:HHQ393058 HRL393055:HRM393058 IBH393055:IBI393058 ILD393055:ILE393058 IUZ393055:IVA393058 JEV393055:JEW393058 JOR393055:JOS393058 JYN393055:JYO393058 KIJ393055:KIK393058 KSF393055:KSG393058 LCB393055:LCC393058 LLX393055:LLY393058 LVT393055:LVU393058 MFP393055:MFQ393058 MPL393055:MPM393058 MZH393055:MZI393058 NJD393055:NJE393058 NSZ393055:NTA393058 OCV393055:OCW393058 OMR393055:OMS393058 OWN393055:OWO393058 PGJ393055:PGK393058 PQF393055:PQG393058 QAB393055:QAC393058 QJX393055:QJY393058 QTT393055:QTU393058 RDP393055:RDQ393058 RNL393055:RNM393058 RXH393055:RXI393058 SHD393055:SHE393058 SQZ393055:SRA393058 TAV393055:TAW393058 TKR393055:TKS393058 TUN393055:TUO393058 UEJ393055:UEK393058 UOF393055:UOG393058 UYB393055:UYC393058 VHX393055:VHY393058 VRT393055:VRU393058 WBP393055:WBQ393058 WLL393055:WLM393058 WVH393055:WVI393058 H458591:I458594 IV458591:IW458594 SR458591:SS458594 ACN458591:ACO458594 AMJ458591:AMK458594 AWF458591:AWG458594 BGB458591:BGC458594 BPX458591:BPY458594 BZT458591:BZU458594 CJP458591:CJQ458594 CTL458591:CTM458594 DDH458591:DDI458594 DND458591:DNE458594 DWZ458591:DXA458594 EGV458591:EGW458594 EQR458591:EQS458594 FAN458591:FAO458594 FKJ458591:FKK458594 FUF458591:FUG458594 GEB458591:GEC458594 GNX458591:GNY458594 GXT458591:GXU458594 HHP458591:HHQ458594 HRL458591:HRM458594 IBH458591:IBI458594 ILD458591:ILE458594 IUZ458591:IVA458594 JEV458591:JEW458594 JOR458591:JOS458594 JYN458591:JYO458594 KIJ458591:KIK458594 KSF458591:KSG458594 LCB458591:LCC458594 LLX458591:LLY458594 LVT458591:LVU458594 MFP458591:MFQ458594 MPL458591:MPM458594 MZH458591:MZI458594 NJD458591:NJE458594 NSZ458591:NTA458594 OCV458591:OCW458594 OMR458591:OMS458594 OWN458591:OWO458594 PGJ458591:PGK458594 PQF458591:PQG458594 QAB458591:QAC458594 QJX458591:QJY458594 QTT458591:QTU458594 RDP458591:RDQ458594 RNL458591:RNM458594 RXH458591:RXI458594 SHD458591:SHE458594 SQZ458591:SRA458594 TAV458591:TAW458594 TKR458591:TKS458594 TUN458591:TUO458594 UEJ458591:UEK458594 UOF458591:UOG458594 UYB458591:UYC458594 VHX458591:VHY458594 VRT458591:VRU458594 WBP458591:WBQ458594 WLL458591:WLM458594 WVH458591:WVI458594 H524127:I524130 IV524127:IW524130 SR524127:SS524130 ACN524127:ACO524130 AMJ524127:AMK524130 AWF524127:AWG524130 BGB524127:BGC524130 BPX524127:BPY524130 BZT524127:BZU524130 CJP524127:CJQ524130 CTL524127:CTM524130 DDH524127:DDI524130 DND524127:DNE524130 DWZ524127:DXA524130 EGV524127:EGW524130 EQR524127:EQS524130 FAN524127:FAO524130 FKJ524127:FKK524130 FUF524127:FUG524130 GEB524127:GEC524130 GNX524127:GNY524130 GXT524127:GXU524130 HHP524127:HHQ524130 HRL524127:HRM524130 IBH524127:IBI524130 ILD524127:ILE524130 IUZ524127:IVA524130 JEV524127:JEW524130 JOR524127:JOS524130 JYN524127:JYO524130 KIJ524127:KIK524130 KSF524127:KSG524130 LCB524127:LCC524130 LLX524127:LLY524130 LVT524127:LVU524130 MFP524127:MFQ524130 MPL524127:MPM524130 MZH524127:MZI524130 NJD524127:NJE524130 NSZ524127:NTA524130 OCV524127:OCW524130 OMR524127:OMS524130 OWN524127:OWO524130 PGJ524127:PGK524130 PQF524127:PQG524130 QAB524127:QAC524130 QJX524127:QJY524130 QTT524127:QTU524130 RDP524127:RDQ524130 RNL524127:RNM524130 RXH524127:RXI524130 SHD524127:SHE524130 SQZ524127:SRA524130 TAV524127:TAW524130 TKR524127:TKS524130 TUN524127:TUO524130 UEJ524127:UEK524130 UOF524127:UOG524130 UYB524127:UYC524130 VHX524127:VHY524130 VRT524127:VRU524130 WBP524127:WBQ524130 WLL524127:WLM524130 WVH524127:WVI524130 H589663:I589666 IV589663:IW589666 SR589663:SS589666 ACN589663:ACO589666 AMJ589663:AMK589666 AWF589663:AWG589666 BGB589663:BGC589666 BPX589663:BPY589666 BZT589663:BZU589666 CJP589663:CJQ589666 CTL589663:CTM589666 DDH589663:DDI589666 DND589663:DNE589666 DWZ589663:DXA589666 EGV589663:EGW589666 EQR589663:EQS589666 FAN589663:FAO589666 FKJ589663:FKK589666 FUF589663:FUG589666 GEB589663:GEC589666 GNX589663:GNY589666 GXT589663:GXU589666 HHP589663:HHQ589666 HRL589663:HRM589666 IBH589663:IBI589666 ILD589663:ILE589666 IUZ589663:IVA589666 JEV589663:JEW589666 JOR589663:JOS589666 JYN589663:JYO589666 KIJ589663:KIK589666 KSF589663:KSG589666 LCB589663:LCC589666 LLX589663:LLY589666 LVT589663:LVU589666 MFP589663:MFQ589666 MPL589663:MPM589666 MZH589663:MZI589666 NJD589663:NJE589666 NSZ589663:NTA589666 OCV589663:OCW589666 OMR589663:OMS589666 OWN589663:OWO589666 PGJ589663:PGK589666 PQF589663:PQG589666 QAB589663:QAC589666 QJX589663:QJY589666 QTT589663:QTU589666 RDP589663:RDQ589666 RNL589663:RNM589666 RXH589663:RXI589666 SHD589663:SHE589666 SQZ589663:SRA589666 TAV589663:TAW589666 TKR589663:TKS589666 TUN589663:TUO589666 UEJ589663:UEK589666 UOF589663:UOG589666 UYB589663:UYC589666 VHX589663:VHY589666 VRT589663:VRU589666 WBP589663:WBQ589666 WLL589663:WLM589666 WVH589663:WVI589666 H655199:I655202 IV655199:IW655202 SR655199:SS655202 ACN655199:ACO655202 AMJ655199:AMK655202 AWF655199:AWG655202 BGB655199:BGC655202 BPX655199:BPY655202 BZT655199:BZU655202 CJP655199:CJQ655202 CTL655199:CTM655202 DDH655199:DDI655202 DND655199:DNE655202 DWZ655199:DXA655202 EGV655199:EGW655202 EQR655199:EQS655202 FAN655199:FAO655202 FKJ655199:FKK655202 FUF655199:FUG655202 GEB655199:GEC655202 GNX655199:GNY655202 GXT655199:GXU655202 HHP655199:HHQ655202 HRL655199:HRM655202 IBH655199:IBI655202 ILD655199:ILE655202 IUZ655199:IVA655202 JEV655199:JEW655202 JOR655199:JOS655202 JYN655199:JYO655202 KIJ655199:KIK655202 KSF655199:KSG655202 LCB655199:LCC655202 LLX655199:LLY655202 LVT655199:LVU655202 MFP655199:MFQ655202 MPL655199:MPM655202 MZH655199:MZI655202 NJD655199:NJE655202 NSZ655199:NTA655202 OCV655199:OCW655202 OMR655199:OMS655202 OWN655199:OWO655202 PGJ655199:PGK655202 PQF655199:PQG655202 QAB655199:QAC655202 QJX655199:QJY655202 QTT655199:QTU655202 RDP655199:RDQ655202 RNL655199:RNM655202 RXH655199:RXI655202 SHD655199:SHE655202 SQZ655199:SRA655202 TAV655199:TAW655202 TKR655199:TKS655202 TUN655199:TUO655202 UEJ655199:UEK655202 UOF655199:UOG655202 UYB655199:UYC655202 VHX655199:VHY655202 VRT655199:VRU655202 WBP655199:WBQ655202 WLL655199:WLM655202 WVH655199:WVI655202 H720735:I720738 IV720735:IW720738 SR720735:SS720738 ACN720735:ACO720738 AMJ720735:AMK720738 AWF720735:AWG720738 BGB720735:BGC720738 BPX720735:BPY720738 BZT720735:BZU720738 CJP720735:CJQ720738 CTL720735:CTM720738 DDH720735:DDI720738 DND720735:DNE720738 DWZ720735:DXA720738 EGV720735:EGW720738 EQR720735:EQS720738 FAN720735:FAO720738 FKJ720735:FKK720738 FUF720735:FUG720738 GEB720735:GEC720738 GNX720735:GNY720738 GXT720735:GXU720738 HHP720735:HHQ720738 HRL720735:HRM720738 IBH720735:IBI720738 ILD720735:ILE720738 IUZ720735:IVA720738 JEV720735:JEW720738 JOR720735:JOS720738 JYN720735:JYO720738 KIJ720735:KIK720738 KSF720735:KSG720738 LCB720735:LCC720738 LLX720735:LLY720738 LVT720735:LVU720738 MFP720735:MFQ720738 MPL720735:MPM720738 MZH720735:MZI720738 NJD720735:NJE720738 NSZ720735:NTA720738 OCV720735:OCW720738 OMR720735:OMS720738 OWN720735:OWO720738 PGJ720735:PGK720738 PQF720735:PQG720738 QAB720735:QAC720738 QJX720735:QJY720738 QTT720735:QTU720738 RDP720735:RDQ720738 RNL720735:RNM720738 RXH720735:RXI720738 SHD720735:SHE720738 SQZ720735:SRA720738 TAV720735:TAW720738 TKR720735:TKS720738 TUN720735:TUO720738 UEJ720735:UEK720738 UOF720735:UOG720738 UYB720735:UYC720738 VHX720735:VHY720738 VRT720735:VRU720738 WBP720735:WBQ720738 WLL720735:WLM720738 WVH720735:WVI720738 H786271:I786274 IV786271:IW786274 SR786271:SS786274 ACN786271:ACO786274 AMJ786271:AMK786274 AWF786271:AWG786274 BGB786271:BGC786274 BPX786271:BPY786274 BZT786271:BZU786274 CJP786271:CJQ786274 CTL786271:CTM786274 DDH786271:DDI786274 DND786271:DNE786274 DWZ786271:DXA786274 EGV786271:EGW786274 EQR786271:EQS786274 FAN786271:FAO786274 FKJ786271:FKK786274 FUF786271:FUG786274 GEB786271:GEC786274 GNX786271:GNY786274 GXT786271:GXU786274 HHP786271:HHQ786274 HRL786271:HRM786274 IBH786271:IBI786274 ILD786271:ILE786274 IUZ786271:IVA786274 JEV786271:JEW786274 JOR786271:JOS786274 JYN786271:JYO786274 KIJ786271:KIK786274 KSF786271:KSG786274 LCB786271:LCC786274 LLX786271:LLY786274 LVT786271:LVU786274 MFP786271:MFQ786274 MPL786271:MPM786274 MZH786271:MZI786274 NJD786271:NJE786274 NSZ786271:NTA786274 OCV786271:OCW786274 OMR786271:OMS786274 OWN786271:OWO786274 PGJ786271:PGK786274 PQF786271:PQG786274 QAB786271:QAC786274 QJX786271:QJY786274 QTT786271:QTU786274 RDP786271:RDQ786274 RNL786271:RNM786274 RXH786271:RXI786274 SHD786271:SHE786274 SQZ786271:SRA786274 TAV786271:TAW786274 TKR786271:TKS786274 TUN786271:TUO786274 UEJ786271:UEK786274 UOF786271:UOG786274 UYB786271:UYC786274 VHX786271:VHY786274 VRT786271:VRU786274 WBP786271:WBQ786274 WLL786271:WLM786274 WVH786271:WVI786274 H851807:I851810 IV851807:IW851810 SR851807:SS851810 ACN851807:ACO851810 AMJ851807:AMK851810 AWF851807:AWG851810 BGB851807:BGC851810 BPX851807:BPY851810 BZT851807:BZU851810 CJP851807:CJQ851810 CTL851807:CTM851810 DDH851807:DDI851810 DND851807:DNE851810 DWZ851807:DXA851810 EGV851807:EGW851810 EQR851807:EQS851810 FAN851807:FAO851810 FKJ851807:FKK851810 FUF851807:FUG851810 GEB851807:GEC851810 GNX851807:GNY851810 GXT851807:GXU851810 HHP851807:HHQ851810 HRL851807:HRM851810 IBH851807:IBI851810 ILD851807:ILE851810 IUZ851807:IVA851810 JEV851807:JEW851810 JOR851807:JOS851810 JYN851807:JYO851810 KIJ851807:KIK851810 KSF851807:KSG851810 LCB851807:LCC851810 LLX851807:LLY851810 LVT851807:LVU851810 MFP851807:MFQ851810 MPL851807:MPM851810 MZH851807:MZI851810 NJD851807:NJE851810 NSZ851807:NTA851810 OCV851807:OCW851810 OMR851807:OMS851810 OWN851807:OWO851810 PGJ851807:PGK851810 PQF851807:PQG851810 QAB851807:QAC851810 QJX851807:QJY851810 QTT851807:QTU851810 RDP851807:RDQ851810 RNL851807:RNM851810 RXH851807:RXI851810 SHD851807:SHE851810 SQZ851807:SRA851810 TAV851807:TAW851810 TKR851807:TKS851810 TUN851807:TUO851810 UEJ851807:UEK851810 UOF851807:UOG851810 UYB851807:UYC851810 VHX851807:VHY851810 VRT851807:VRU851810 WBP851807:WBQ851810 WLL851807:WLM851810 WVH851807:WVI851810 H917343:I917346 IV917343:IW917346 SR917343:SS917346 ACN917343:ACO917346 AMJ917343:AMK917346 AWF917343:AWG917346 BGB917343:BGC917346 BPX917343:BPY917346 BZT917343:BZU917346 CJP917343:CJQ917346 CTL917343:CTM917346 DDH917343:DDI917346 DND917343:DNE917346 DWZ917343:DXA917346 EGV917343:EGW917346 EQR917343:EQS917346 FAN917343:FAO917346 FKJ917343:FKK917346 FUF917343:FUG917346 GEB917343:GEC917346 GNX917343:GNY917346 GXT917343:GXU917346 HHP917343:HHQ917346 HRL917343:HRM917346 IBH917343:IBI917346 ILD917343:ILE917346 IUZ917343:IVA917346 JEV917343:JEW917346 JOR917343:JOS917346 JYN917343:JYO917346 KIJ917343:KIK917346 KSF917343:KSG917346 LCB917343:LCC917346 LLX917343:LLY917346 LVT917343:LVU917346 MFP917343:MFQ917346 MPL917343:MPM917346 MZH917343:MZI917346 NJD917343:NJE917346 NSZ917343:NTA917346 OCV917343:OCW917346 OMR917343:OMS917346 OWN917343:OWO917346 PGJ917343:PGK917346 PQF917343:PQG917346 QAB917343:QAC917346 QJX917343:QJY917346 QTT917343:QTU917346 RDP917343:RDQ917346 RNL917343:RNM917346 RXH917343:RXI917346 SHD917343:SHE917346 SQZ917343:SRA917346 TAV917343:TAW917346 TKR917343:TKS917346 TUN917343:TUO917346 UEJ917343:UEK917346 UOF917343:UOG917346 UYB917343:UYC917346 VHX917343:VHY917346 VRT917343:VRU917346 WBP917343:WBQ917346 WLL917343:WLM917346 WVH917343:WVI917346 H982879:I982882 IV982879:IW982882 SR982879:SS982882 ACN982879:ACO982882 AMJ982879:AMK982882 AWF982879:AWG982882 BGB982879:BGC982882 BPX982879:BPY982882 BZT982879:BZU982882 CJP982879:CJQ982882 CTL982879:CTM982882 DDH982879:DDI982882 DND982879:DNE982882 DWZ982879:DXA982882 EGV982879:EGW982882 EQR982879:EQS982882 FAN982879:FAO982882 FKJ982879:FKK982882 FUF982879:FUG982882 GEB982879:GEC982882 GNX982879:GNY982882 GXT982879:GXU982882 HHP982879:HHQ982882 HRL982879:HRM982882 IBH982879:IBI982882 ILD982879:ILE982882 IUZ982879:IVA982882 JEV982879:JEW982882 JOR982879:JOS982882 JYN982879:JYO982882 KIJ982879:KIK982882 KSF982879:KSG982882 LCB982879:LCC982882 LLX982879:LLY982882 LVT982879:LVU982882 MFP982879:MFQ982882 MPL982879:MPM982882 MZH982879:MZI982882 NJD982879:NJE982882 NSZ982879:NTA982882 OCV982879:OCW982882 OMR982879:OMS982882 OWN982879:OWO982882 PGJ982879:PGK982882 PQF982879:PQG982882 QAB982879:QAC982882 QJX982879:QJY982882 QTT982879:QTU982882 RDP982879:RDQ982882 RNL982879:RNM982882 RXH982879:RXI982882 SHD982879:SHE982882 SQZ982879:SRA982882 TAV982879:TAW982882 TKR982879:TKS982882 TUN982879:TUO982882 UEJ982879:UEK982882 UOF982879:UOG982882 UYB982879:UYC982882 VHX982879:VHY982882 VRT982879:VRU982882 WBP982879:WBQ982882 WLL982879:WLM982882 WVH982879:WVI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IV65379:IW65379 SR65379:SS65379 ACN65379:ACO65379 AMJ65379:AMK65379 AWF65379:AWG65379 BGB65379:BGC65379 BPX65379:BPY65379 BZT65379:BZU65379 CJP65379:CJQ65379 CTL65379:CTM65379 DDH65379:DDI65379 DND65379:DNE65379 DWZ65379:DXA65379 EGV65379:EGW65379 EQR65379:EQS65379 FAN65379:FAO65379 FKJ65379:FKK65379 FUF65379:FUG65379 GEB65379:GEC65379 GNX65379:GNY65379 GXT65379:GXU65379 HHP65379:HHQ65379 HRL65379:HRM65379 IBH65379:IBI65379 ILD65379:ILE65379 IUZ65379:IVA65379 JEV65379:JEW65379 JOR65379:JOS65379 JYN65379:JYO65379 KIJ65379:KIK65379 KSF65379:KSG65379 LCB65379:LCC65379 LLX65379:LLY65379 LVT65379:LVU65379 MFP65379:MFQ65379 MPL65379:MPM65379 MZH65379:MZI65379 NJD65379:NJE65379 NSZ65379:NTA65379 OCV65379:OCW65379 OMR65379:OMS65379 OWN65379:OWO65379 PGJ65379:PGK65379 PQF65379:PQG65379 QAB65379:QAC65379 QJX65379:QJY65379 QTT65379:QTU65379 RDP65379:RDQ65379 RNL65379:RNM65379 RXH65379:RXI65379 SHD65379:SHE65379 SQZ65379:SRA65379 TAV65379:TAW65379 TKR65379:TKS65379 TUN65379:TUO65379 UEJ65379:UEK65379 UOF65379:UOG65379 UYB65379:UYC65379 VHX65379:VHY65379 VRT65379:VRU65379 WBP65379:WBQ65379 WLL65379:WLM65379 WVH65379:WVI65379 H130915:I130915 IV130915:IW130915 SR130915:SS130915 ACN130915:ACO130915 AMJ130915:AMK130915 AWF130915:AWG130915 BGB130915:BGC130915 BPX130915:BPY130915 BZT130915:BZU130915 CJP130915:CJQ130915 CTL130915:CTM130915 DDH130915:DDI130915 DND130915:DNE130915 DWZ130915:DXA130915 EGV130915:EGW130915 EQR130915:EQS130915 FAN130915:FAO130915 FKJ130915:FKK130915 FUF130915:FUG130915 GEB130915:GEC130915 GNX130915:GNY130915 GXT130915:GXU130915 HHP130915:HHQ130915 HRL130915:HRM130915 IBH130915:IBI130915 ILD130915:ILE130915 IUZ130915:IVA130915 JEV130915:JEW130915 JOR130915:JOS130915 JYN130915:JYO130915 KIJ130915:KIK130915 KSF130915:KSG130915 LCB130915:LCC130915 LLX130915:LLY130915 LVT130915:LVU130915 MFP130915:MFQ130915 MPL130915:MPM130915 MZH130915:MZI130915 NJD130915:NJE130915 NSZ130915:NTA130915 OCV130915:OCW130915 OMR130915:OMS130915 OWN130915:OWO130915 PGJ130915:PGK130915 PQF130915:PQG130915 QAB130915:QAC130915 QJX130915:QJY130915 QTT130915:QTU130915 RDP130915:RDQ130915 RNL130915:RNM130915 RXH130915:RXI130915 SHD130915:SHE130915 SQZ130915:SRA130915 TAV130915:TAW130915 TKR130915:TKS130915 TUN130915:TUO130915 UEJ130915:UEK130915 UOF130915:UOG130915 UYB130915:UYC130915 VHX130915:VHY130915 VRT130915:VRU130915 WBP130915:WBQ130915 WLL130915:WLM130915 WVH130915:WVI130915 H196451:I196451 IV196451:IW196451 SR196451:SS196451 ACN196451:ACO196451 AMJ196451:AMK196451 AWF196451:AWG196451 BGB196451:BGC196451 BPX196451:BPY196451 BZT196451:BZU196451 CJP196451:CJQ196451 CTL196451:CTM196451 DDH196451:DDI196451 DND196451:DNE196451 DWZ196451:DXA196451 EGV196451:EGW196451 EQR196451:EQS196451 FAN196451:FAO196451 FKJ196451:FKK196451 FUF196451:FUG196451 GEB196451:GEC196451 GNX196451:GNY196451 GXT196451:GXU196451 HHP196451:HHQ196451 HRL196451:HRM196451 IBH196451:IBI196451 ILD196451:ILE196451 IUZ196451:IVA196451 JEV196451:JEW196451 JOR196451:JOS196451 JYN196451:JYO196451 KIJ196451:KIK196451 KSF196451:KSG196451 LCB196451:LCC196451 LLX196451:LLY196451 LVT196451:LVU196451 MFP196451:MFQ196451 MPL196451:MPM196451 MZH196451:MZI196451 NJD196451:NJE196451 NSZ196451:NTA196451 OCV196451:OCW196451 OMR196451:OMS196451 OWN196451:OWO196451 PGJ196451:PGK196451 PQF196451:PQG196451 QAB196451:QAC196451 QJX196451:QJY196451 QTT196451:QTU196451 RDP196451:RDQ196451 RNL196451:RNM196451 RXH196451:RXI196451 SHD196451:SHE196451 SQZ196451:SRA196451 TAV196451:TAW196451 TKR196451:TKS196451 TUN196451:TUO196451 UEJ196451:UEK196451 UOF196451:UOG196451 UYB196451:UYC196451 VHX196451:VHY196451 VRT196451:VRU196451 WBP196451:WBQ196451 WLL196451:WLM196451 WVH196451:WVI196451 H261987:I261987 IV261987:IW261987 SR261987:SS261987 ACN261987:ACO261987 AMJ261987:AMK261987 AWF261987:AWG261987 BGB261987:BGC261987 BPX261987:BPY261987 BZT261987:BZU261987 CJP261987:CJQ261987 CTL261987:CTM261987 DDH261987:DDI261987 DND261987:DNE261987 DWZ261987:DXA261987 EGV261987:EGW261987 EQR261987:EQS261987 FAN261987:FAO261987 FKJ261987:FKK261987 FUF261987:FUG261987 GEB261987:GEC261987 GNX261987:GNY261987 GXT261987:GXU261987 HHP261987:HHQ261987 HRL261987:HRM261987 IBH261987:IBI261987 ILD261987:ILE261987 IUZ261987:IVA261987 JEV261987:JEW261987 JOR261987:JOS261987 JYN261987:JYO261987 KIJ261987:KIK261987 KSF261987:KSG261987 LCB261987:LCC261987 LLX261987:LLY261987 LVT261987:LVU261987 MFP261987:MFQ261987 MPL261987:MPM261987 MZH261987:MZI261987 NJD261987:NJE261987 NSZ261987:NTA261987 OCV261987:OCW261987 OMR261987:OMS261987 OWN261987:OWO261987 PGJ261987:PGK261987 PQF261987:PQG261987 QAB261987:QAC261987 QJX261987:QJY261987 QTT261987:QTU261987 RDP261987:RDQ261987 RNL261987:RNM261987 RXH261987:RXI261987 SHD261987:SHE261987 SQZ261987:SRA261987 TAV261987:TAW261987 TKR261987:TKS261987 TUN261987:TUO261987 UEJ261987:UEK261987 UOF261987:UOG261987 UYB261987:UYC261987 VHX261987:VHY261987 VRT261987:VRU261987 WBP261987:WBQ261987 WLL261987:WLM261987 WVH261987:WVI261987 H327523:I327523 IV327523:IW327523 SR327523:SS327523 ACN327523:ACO327523 AMJ327523:AMK327523 AWF327523:AWG327523 BGB327523:BGC327523 BPX327523:BPY327523 BZT327523:BZU327523 CJP327523:CJQ327523 CTL327523:CTM327523 DDH327523:DDI327523 DND327523:DNE327523 DWZ327523:DXA327523 EGV327523:EGW327523 EQR327523:EQS327523 FAN327523:FAO327523 FKJ327523:FKK327523 FUF327523:FUG327523 GEB327523:GEC327523 GNX327523:GNY327523 GXT327523:GXU327523 HHP327523:HHQ327523 HRL327523:HRM327523 IBH327523:IBI327523 ILD327523:ILE327523 IUZ327523:IVA327523 JEV327523:JEW327523 JOR327523:JOS327523 JYN327523:JYO327523 KIJ327523:KIK327523 KSF327523:KSG327523 LCB327523:LCC327523 LLX327523:LLY327523 LVT327523:LVU327523 MFP327523:MFQ327523 MPL327523:MPM327523 MZH327523:MZI327523 NJD327523:NJE327523 NSZ327523:NTA327523 OCV327523:OCW327523 OMR327523:OMS327523 OWN327523:OWO327523 PGJ327523:PGK327523 PQF327523:PQG327523 QAB327523:QAC327523 QJX327523:QJY327523 QTT327523:QTU327523 RDP327523:RDQ327523 RNL327523:RNM327523 RXH327523:RXI327523 SHD327523:SHE327523 SQZ327523:SRA327523 TAV327523:TAW327523 TKR327523:TKS327523 TUN327523:TUO327523 UEJ327523:UEK327523 UOF327523:UOG327523 UYB327523:UYC327523 VHX327523:VHY327523 VRT327523:VRU327523 WBP327523:WBQ327523 WLL327523:WLM327523 WVH327523:WVI327523 H393059:I393059 IV393059:IW393059 SR393059:SS393059 ACN393059:ACO393059 AMJ393059:AMK393059 AWF393059:AWG393059 BGB393059:BGC393059 BPX393059:BPY393059 BZT393059:BZU393059 CJP393059:CJQ393059 CTL393059:CTM393059 DDH393059:DDI393059 DND393059:DNE393059 DWZ393059:DXA393059 EGV393059:EGW393059 EQR393059:EQS393059 FAN393059:FAO393059 FKJ393059:FKK393059 FUF393059:FUG393059 GEB393059:GEC393059 GNX393059:GNY393059 GXT393059:GXU393059 HHP393059:HHQ393059 HRL393059:HRM393059 IBH393059:IBI393059 ILD393059:ILE393059 IUZ393059:IVA393059 JEV393059:JEW393059 JOR393059:JOS393059 JYN393059:JYO393059 KIJ393059:KIK393059 KSF393059:KSG393059 LCB393059:LCC393059 LLX393059:LLY393059 LVT393059:LVU393059 MFP393059:MFQ393059 MPL393059:MPM393059 MZH393059:MZI393059 NJD393059:NJE393059 NSZ393059:NTA393059 OCV393059:OCW393059 OMR393059:OMS393059 OWN393059:OWO393059 PGJ393059:PGK393059 PQF393059:PQG393059 QAB393059:QAC393059 QJX393059:QJY393059 QTT393059:QTU393059 RDP393059:RDQ393059 RNL393059:RNM393059 RXH393059:RXI393059 SHD393059:SHE393059 SQZ393059:SRA393059 TAV393059:TAW393059 TKR393059:TKS393059 TUN393059:TUO393059 UEJ393059:UEK393059 UOF393059:UOG393059 UYB393059:UYC393059 VHX393059:VHY393059 VRT393059:VRU393059 WBP393059:WBQ393059 WLL393059:WLM393059 WVH393059:WVI393059 H458595:I458595 IV458595:IW458595 SR458595:SS458595 ACN458595:ACO458595 AMJ458595:AMK458595 AWF458595:AWG458595 BGB458595:BGC458595 BPX458595:BPY458595 BZT458595:BZU458595 CJP458595:CJQ458595 CTL458595:CTM458595 DDH458595:DDI458595 DND458595:DNE458595 DWZ458595:DXA458595 EGV458595:EGW458595 EQR458595:EQS458595 FAN458595:FAO458595 FKJ458595:FKK458595 FUF458595:FUG458595 GEB458595:GEC458595 GNX458595:GNY458595 GXT458595:GXU458595 HHP458595:HHQ458595 HRL458595:HRM458595 IBH458595:IBI458595 ILD458595:ILE458595 IUZ458595:IVA458595 JEV458595:JEW458595 JOR458595:JOS458595 JYN458595:JYO458595 KIJ458595:KIK458595 KSF458595:KSG458595 LCB458595:LCC458595 LLX458595:LLY458595 LVT458595:LVU458595 MFP458595:MFQ458595 MPL458595:MPM458595 MZH458595:MZI458595 NJD458595:NJE458595 NSZ458595:NTA458595 OCV458595:OCW458595 OMR458595:OMS458595 OWN458595:OWO458595 PGJ458595:PGK458595 PQF458595:PQG458595 QAB458595:QAC458595 QJX458595:QJY458595 QTT458595:QTU458595 RDP458595:RDQ458595 RNL458595:RNM458595 RXH458595:RXI458595 SHD458595:SHE458595 SQZ458595:SRA458595 TAV458595:TAW458595 TKR458595:TKS458595 TUN458595:TUO458595 UEJ458595:UEK458595 UOF458595:UOG458595 UYB458595:UYC458595 VHX458595:VHY458595 VRT458595:VRU458595 WBP458595:WBQ458595 WLL458595:WLM458595 WVH458595:WVI458595 H524131:I524131 IV524131:IW524131 SR524131:SS524131 ACN524131:ACO524131 AMJ524131:AMK524131 AWF524131:AWG524131 BGB524131:BGC524131 BPX524131:BPY524131 BZT524131:BZU524131 CJP524131:CJQ524131 CTL524131:CTM524131 DDH524131:DDI524131 DND524131:DNE524131 DWZ524131:DXA524131 EGV524131:EGW524131 EQR524131:EQS524131 FAN524131:FAO524131 FKJ524131:FKK524131 FUF524131:FUG524131 GEB524131:GEC524131 GNX524131:GNY524131 GXT524131:GXU524131 HHP524131:HHQ524131 HRL524131:HRM524131 IBH524131:IBI524131 ILD524131:ILE524131 IUZ524131:IVA524131 JEV524131:JEW524131 JOR524131:JOS524131 JYN524131:JYO524131 KIJ524131:KIK524131 KSF524131:KSG524131 LCB524131:LCC524131 LLX524131:LLY524131 LVT524131:LVU524131 MFP524131:MFQ524131 MPL524131:MPM524131 MZH524131:MZI524131 NJD524131:NJE524131 NSZ524131:NTA524131 OCV524131:OCW524131 OMR524131:OMS524131 OWN524131:OWO524131 PGJ524131:PGK524131 PQF524131:PQG524131 QAB524131:QAC524131 QJX524131:QJY524131 QTT524131:QTU524131 RDP524131:RDQ524131 RNL524131:RNM524131 RXH524131:RXI524131 SHD524131:SHE524131 SQZ524131:SRA524131 TAV524131:TAW524131 TKR524131:TKS524131 TUN524131:TUO524131 UEJ524131:UEK524131 UOF524131:UOG524131 UYB524131:UYC524131 VHX524131:VHY524131 VRT524131:VRU524131 WBP524131:WBQ524131 WLL524131:WLM524131 WVH524131:WVI524131 H589667:I589667 IV589667:IW589667 SR589667:SS589667 ACN589667:ACO589667 AMJ589667:AMK589667 AWF589667:AWG589667 BGB589667:BGC589667 BPX589667:BPY589667 BZT589667:BZU589667 CJP589667:CJQ589667 CTL589667:CTM589667 DDH589667:DDI589667 DND589667:DNE589667 DWZ589667:DXA589667 EGV589667:EGW589667 EQR589667:EQS589667 FAN589667:FAO589667 FKJ589667:FKK589667 FUF589667:FUG589667 GEB589667:GEC589667 GNX589667:GNY589667 GXT589667:GXU589667 HHP589667:HHQ589667 HRL589667:HRM589667 IBH589667:IBI589667 ILD589667:ILE589667 IUZ589667:IVA589667 JEV589667:JEW589667 JOR589667:JOS589667 JYN589667:JYO589667 KIJ589667:KIK589667 KSF589667:KSG589667 LCB589667:LCC589667 LLX589667:LLY589667 LVT589667:LVU589667 MFP589667:MFQ589667 MPL589667:MPM589667 MZH589667:MZI589667 NJD589667:NJE589667 NSZ589667:NTA589667 OCV589667:OCW589667 OMR589667:OMS589667 OWN589667:OWO589667 PGJ589667:PGK589667 PQF589667:PQG589667 QAB589667:QAC589667 QJX589667:QJY589667 QTT589667:QTU589667 RDP589667:RDQ589667 RNL589667:RNM589667 RXH589667:RXI589667 SHD589667:SHE589667 SQZ589667:SRA589667 TAV589667:TAW589667 TKR589667:TKS589667 TUN589667:TUO589667 UEJ589667:UEK589667 UOF589667:UOG589667 UYB589667:UYC589667 VHX589667:VHY589667 VRT589667:VRU589667 WBP589667:WBQ589667 WLL589667:WLM589667 WVH589667:WVI589667 H655203:I655203 IV655203:IW655203 SR655203:SS655203 ACN655203:ACO655203 AMJ655203:AMK655203 AWF655203:AWG655203 BGB655203:BGC655203 BPX655203:BPY655203 BZT655203:BZU655203 CJP655203:CJQ655203 CTL655203:CTM655203 DDH655203:DDI655203 DND655203:DNE655203 DWZ655203:DXA655203 EGV655203:EGW655203 EQR655203:EQS655203 FAN655203:FAO655203 FKJ655203:FKK655203 FUF655203:FUG655203 GEB655203:GEC655203 GNX655203:GNY655203 GXT655203:GXU655203 HHP655203:HHQ655203 HRL655203:HRM655203 IBH655203:IBI655203 ILD655203:ILE655203 IUZ655203:IVA655203 JEV655203:JEW655203 JOR655203:JOS655203 JYN655203:JYO655203 KIJ655203:KIK655203 KSF655203:KSG655203 LCB655203:LCC655203 LLX655203:LLY655203 LVT655203:LVU655203 MFP655203:MFQ655203 MPL655203:MPM655203 MZH655203:MZI655203 NJD655203:NJE655203 NSZ655203:NTA655203 OCV655203:OCW655203 OMR655203:OMS655203 OWN655203:OWO655203 PGJ655203:PGK655203 PQF655203:PQG655203 QAB655203:QAC655203 QJX655203:QJY655203 QTT655203:QTU655203 RDP655203:RDQ655203 RNL655203:RNM655203 RXH655203:RXI655203 SHD655203:SHE655203 SQZ655203:SRA655203 TAV655203:TAW655203 TKR655203:TKS655203 TUN655203:TUO655203 UEJ655203:UEK655203 UOF655203:UOG655203 UYB655203:UYC655203 VHX655203:VHY655203 VRT655203:VRU655203 WBP655203:WBQ655203 WLL655203:WLM655203 WVH655203:WVI655203 H720739:I720739 IV720739:IW720739 SR720739:SS720739 ACN720739:ACO720739 AMJ720739:AMK720739 AWF720739:AWG720739 BGB720739:BGC720739 BPX720739:BPY720739 BZT720739:BZU720739 CJP720739:CJQ720739 CTL720739:CTM720739 DDH720739:DDI720739 DND720739:DNE720739 DWZ720739:DXA720739 EGV720739:EGW720739 EQR720739:EQS720739 FAN720739:FAO720739 FKJ720739:FKK720739 FUF720739:FUG720739 GEB720739:GEC720739 GNX720739:GNY720739 GXT720739:GXU720739 HHP720739:HHQ720739 HRL720739:HRM720739 IBH720739:IBI720739 ILD720739:ILE720739 IUZ720739:IVA720739 JEV720739:JEW720739 JOR720739:JOS720739 JYN720739:JYO720739 KIJ720739:KIK720739 KSF720739:KSG720739 LCB720739:LCC720739 LLX720739:LLY720739 LVT720739:LVU720739 MFP720739:MFQ720739 MPL720739:MPM720739 MZH720739:MZI720739 NJD720739:NJE720739 NSZ720739:NTA720739 OCV720739:OCW720739 OMR720739:OMS720739 OWN720739:OWO720739 PGJ720739:PGK720739 PQF720739:PQG720739 QAB720739:QAC720739 QJX720739:QJY720739 QTT720739:QTU720739 RDP720739:RDQ720739 RNL720739:RNM720739 RXH720739:RXI720739 SHD720739:SHE720739 SQZ720739:SRA720739 TAV720739:TAW720739 TKR720739:TKS720739 TUN720739:TUO720739 UEJ720739:UEK720739 UOF720739:UOG720739 UYB720739:UYC720739 VHX720739:VHY720739 VRT720739:VRU720739 WBP720739:WBQ720739 WLL720739:WLM720739 WVH720739:WVI720739 H786275:I786275 IV786275:IW786275 SR786275:SS786275 ACN786275:ACO786275 AMJ786275:AMK786275 AWF786275:AWG786275 BGB786275:BGC786275 BPX786275:BPY786275 BZT786275:BZU786275 CJP786275:CJQ786275 CTL786275:CTM786275 DDH786275:DDI786275 DND786275:DNE786275 DWZ786275:DXA786275 EGV786275:EGW786275 EQR786275:EQS786275 FAN786275:FAO786275 FKJ786275:FKK786275 FUF786275:FUG786275 GEB786275:GEC786275 GNX786275:GNY786275 GXT786275:GXU786275 HHP786275:HHQ786275 HRL786275:HRM786275 IBH786275:IBI786275 ILD786275:ILE786275 IUZ786275:IVA786275 JEV786275:JEW786275 JOR786275:JOS786275 JYN786275:JYO786275 KIJ786275:KIK786275 KSF786275:KSG786275 LCB786275:LCC786275 LLX786275:LLY786275 LVT786275:LVU786275 MFP786275:MFQ786275 MPL786275:MPM786275 MZH786275:MZI786275 NJD786275:NJE786275 NSZ786275:NTA786275 OCV786275:OCW786275 OMR786275:OMS786275 OWN786275:OWO786275 PGJ786275:PGK786275 PQF786275:PQG786275 QAB786275:QAC786275 QJX786275:QJY786275 QTT786275:QTU786275 RDP786275:RDQ786275 RNL786275:RNM786275 RXH786275:RXI786275 SHD786275:SHE786275 SQZ786275:SRA786275 TAV786275:TAW786275 TKR786275:TKS786275 TUN786275:TUO786275 UEJ786275:UEK786275 UOF786275:UOG786275 UYB786275:UYC786275 VHX786275:VHY786275 VRT786275:VRU786275 WBP786275:WBQ786275 WLL786275:WLM786275 WVH786275:WVI786275 H851811:I851811 IV851811:IW851811 SR851811:SS851811 ACN851811:ACO851811 AMJ851811:AMK851811 AWF851811:AWG851811 BGB851811:BGC851811 BPX851811:BPY851811 BZT851811:BZU851811 CJP851811:CJQ851811 CTL851811:CTM851811 DDH851811:DDI851811 DND851811:DNE851811 DWZ851811:DXA851811 EGV851811:EGW851811 EQR851811:EQS851811 FAN851811:FAO851811 FKJ851811:FKK851811 FUF851811:FUG851811 GEB851811:GEC851811 GNX851811:GNY851811 GXT851811:GXU851811 HHP851811:HHQ851811 HRL851811:HRM851811 IBH851811:IBI851811 ILD851811:ILE851811 IUZ851811:IVA851811 JEV851811:JEW851811 JOR851811:JOS851811 JYN851811:JYO851811 KIJ851811:KIK851811 KSF851811:KSG851811 LCB851811:LCC851811 LLX851811:LLY851811 LVT851811:LVU851811 MFP851811:MFQ851811 MPL851811:MPM851811 MZH851811:MZI851811 NJD851811:NJE851811 NSZ851811:NTA851811 OCV851811:OCW851811 OMR851811:OMS851811 OWN851811:OWO851811 PGJ851811:PGK851811 PQF851811:PQG851811 QAB851811:QAC851811 QJX851811:QJY851811 QTT851811:QTU851811 RDP851811:RDQ851811 RNL851811:RNM851811 RXH851811:RXI851811 SHD851811:SHE851811 SQZ851811:SRA851811 TAV851811:TAW851811 TKR851811:TKS851811 TUN851811:TUO851811 UEJ851811:UEK851811 UOF851811:UOG851811 UYB851811:UYC851811 VHX851811:VHY851811 VRT851811:VRU851811 WBP851811:WBQ851811 WLL851811:WLM851811 WVH851811:WVI851811 H917347:I917347 IV917347:IW917347 SR917347:SS917347 ACN917347:ACO917347 AMJ917347:AMK917347 AWF917347:AWG917347 BGB917347:BGC917347 BPX917347:BPY917347 BZT917347:BZU917347 CJP917347:CJQ917347 CTL917347:CTM917347 DDH917347:DDI917347 DND917347:DNE917347 DWZ917347:DXA917347 EGV917347:EGW917347 EQR917347:EQS917347 FAN917347:FAO917347 FKJ917347:FKK917347 FUF917347:FUG917347 GEB917347:GEC917347 GNX917347:GNY917347 GXT917347:GXU917347 HHP917347:HHQ917347 HRL917347:HRM917347 IBH917347:IBI917347 ILD917347:ILE917347 IUZ917347:IVA917347 JEV917347:JEW917347 JOR917347:JOS917347 JYN917347:JYO917347 KIJ917347:KIK917347 KSF917347:KSG917347 LCB917347:LCC917347 LLX917347:LLY917347 LVT917347:LVU917347 MFP917347:MFQ917347 MPL917347:MPM917347 MZH917347:MZI917347 NJD917347:NJE917347 NSZ917347:NTA917347 OCV917347:OCW917347 OMR917347:OMS917347 OWN917347:OWO917347 PGJ917347:PGK917347 PQF917347:PQG917347 QAB917347:QAC917347 QJX917347:QJY917347 QTT917347:QTU917347 RDP917347:RDQ917347 RNL917347:RNM917347 RXH917347:RXI917347 SHD917347:SHE917347 SQZ917347:SRA917347 TAV917347:TAW917347 TKR917347:TKS917347 TUN917347:TUO917347 UEJ917347:UEK917347 UOF917347:UOG917347 UYB917347:UYC917347 VHX917347:VHY917347 VRT917347:VRU917347 WBP917347:WBQ917347 WLL917347:WLM917347 WVH917347:WVI917347 H982883:I982883 IV982883:IW982883 SR982883:SS982883 ACN982883:ACO982883 AMJ982883:AMK982883 AWF982883:AWG982883 BGB982883:BGC982883 BPX982883:BPY982883 BZT982883:BZU982883 CJP982883:CJQ982883 CTL982883:CTM982883 DDH982883:DDI982883 DND982883:DNE982883 DWZ982883:DXA982883 EGV982883:EGW982883 EQR982883:EQS982883 FAN982883:FAO982883 FKJ982883:FKK982883 FUF982883:FUG982883 GEB982883:GEC982883 GNX982883:GNY982883 GXT982883:GXU982883 HHP982883:HHQ982883 HRL982883:HRM982883 IBH982883:IBI982883 ILD982883:ILE982883 IUZ982883:IVA982883 JEV982883:JEW982883 JOR982883:JOS982883 JYN982883:JYO982883 KIJ982883:KIK982883 KSF982883:KSG982883 LCB982883:LCC982883 LLX982883:LLY982883 LVT982883:LVU982883 MFP982883:MFQ982883 MPL982883:MPM982883 MZH982883:MZI982883 NJD982883:NJE982883 NSZ982883:NTA982883 OCV982883:OCW982883 OMR982883:OMS982883 OWN982883:OWO982883 PGJ982883:PGK982883 PQF982883:PQG982883 QAB982883:QAC982883 QJX982883:QJY982883 QTT982883:QTU982883 RDP982883:RDQ982883 RNL982883:RNM982883 RXH982883:RXI982883 SHD982883:SHE982883 SQZ982883:SRA982883 TAV982883:TAW982883 TKR982883:TKS982883 TUN982883:TUO982883 UEJ982883:UEK982883 UOF982883:UOG982883 UYB982883:UYC982883 VHX982883:VHY982883 VRT982883:VRU982883 WBP982883:WBQ982883 WLL982883:WLM982883 WVH982883:WVI982883" xr:uid="{00000000-0002-0000-0200-000001000000}">
      <formula1>999999999999</formula1>
    </dataValidation>
    <dataValidation type="whole" operator="notEqual" allowBlank="1" showInputMessage="1" showErrorMessage="1" errorTitle="Pogrešan unos" error="Mogu se unijeti samo cjelobrojne vrijednosti." sqref="H65424:I65435 IV65424:IW65435 SR65424:SS65435 ACN65424:ACO65435 AMJ65424:AMK65435 AWF65424:AWG65435 BGB65424:BGC65435 BPX65424:BPY65435 BZT65424:BZU65435 CJP65424:CJQ65435 CTL65424:CTM65435 DDH65424:DDI65435 DND65424:DNE65435 DWZ65424:DXA65435 EGV65424:EGW65435 EQR65424:EQS65435 FAN65424:FAO65435 FKJ65424:FKK65435 FUF65424:FUG65435 GEB65424:GEC65435 GNX65424:GNY65435 GXT65424:GXU65435 HHP65424:HHQ65435 HRL65424:HRM65435 IBH65424:IBI65435 ILD65424:ILE65435 IUZ65424:IVA65435 JEV65424:JEW65435 JOR65424:JOS65435 JYN65424:JYO65435 KIJ65424:KIK65435 KSF65424:KSG65435 LCB65424:LCC65435 LLX65424:LLY65435 LVT65424:LVU65435 MFP65424:MFQ65435 MPL65424:MPM65435 MZH65424:MZI65435 NJD65424:NJE65435 NSZ65424:NTA65435 OCV65424:OCW65435 OMR65424:OMS65435 OWN65424:OWO65435 PGJ65424:PGK65435 PQF65424:PQG65435 QAB65424:QAC65435 QJX65424:QJY65435 QTT65424:QTU65435 RDP65424:RDQ65435 RNL65424:RNM65435 RXH65424:RXI65435 SHD65424:SHE65435 SQZ65424:SRA65435 TAV65424:TAW65435 TKR65424:TKS65435 TUN65424:TUO65435 UEJ65424:UEK65435 UOF65424:UOG65435 UYB65424:UYC65435 VHX65424:VHY65435 VRT65424:VRU65435 WBP65424:WBQ65435 WLL65424:WLM65435 WVH65424:WVI65435 H130960:I130971 IV130960:IW130971 SR130960:SS130971 ACN130960:ACO130971 AMJ130960:AMK130971 AWF130960:AWG130971 BGB130960:BGC130971 BPX130960:BPY130971 BZT130960:BZU130971 CJP130960:CJQ130971 CTL130960:CTM130971 DDH130960:DDI130971 DND130960:DNE130971 DWZ130960:DXA130971 EGV130960:EGW130971 EQR130960:EQS130971 FAN130960:FAO130971 FKJ130960:FKK130971 FUF130960:FUG130971 GEB130960:GEC130971 GNX130960:GNY130971 GXT130960:GXU130971 HHP130960:HHQ130971 HRL130960:HRM130971 IBH130960:IBI130971 ILD130960:ILE130971 IUZ130960:IVA130971 JEV130960:JEW130971 JOR130960:JOS130971 JYN130960:JYO130971 KIJ130960:KIK130971 KSF130960:KSG130971 LCB130960:LCC130971 LLX130960:LLY130971 LVT130960:LVU130971 MFP130960:MFQ130971 MPL130960:MPM130971 MZH130960:MZI130971 NJD130960:NJE130971 NSZ130960:NTA130971 OCV130960:OCW130971 OMR130960:OMS130971 OWN130960:OWO130971 PGJ130960:PGK130971 PQF130960:PQG130971 QAB130960:QAC130971 QJX130960:QJY130971 QTT130960:QTU130971 RDP130960:RDQ130971 RNL130960:RNM130971 RXH130960:RXI130971 SHD130960:SHE130971 SQZ130960:SRA130971 TAV130960:TAW130971 TKR130960:TKS130971 TUN130960:TUO130971 UEJ130960:UEK130971 UOF130960:UOG130971 UYB130960:UYC130971 VHX130960:VHY130971 VRT130960:VRU130971 WBP130960:WBQ130971 WLL130960:WLM130971 WVH130960:WVI130971 H196496:I196507 IV196496:IW196507 SR196496:SS196507 ACN196496:ACO196507 AMJ196496:AMK196507 AWF196496:AWG196507 BGB196496:BGC196507 BPX196496:BPY196507 BZT196496:BZU196507 CJP196496:CJQ196507 CTL196496:CTM196507 DDH196496:DDI196507 DND196496:DNE196507 DWZ196496:DXA196507 EGV196496:EGW196507 EQR196496:EQS196507 FAN196496:FAO196507 FKJ196496:FKK196507 FUF196496:FUG196507 GEB196496:GEC196507 GNX196496:GNY196507 GXT196496:GXU196507 HHP196496:HHQ196507 HRL196496:HRM196507 IBH196496:IBI196507 ILD196496:ILE196507 IUZ196496:IVA196507 JEV196496:JEW196507 JOR196496:JOS196507 JYN196496:JYO196507 KIJ196496:KIK196507 KSF196496:KSG196507 LCB196496:LCC196507 LLX196496:LLY196507 LVT196496:LVU196507 MFP196496:MFQ196507 MPL196496:MPM196507 MZH196496:MZI196507 NJD196496:NJE196507 NSZ196496:NTA196507 OCV196496:OCW196507 OMR196496:OMS196507 OWN196496:OWO196507 PGJ196496:PGK196507 PQF196496:PQG196507 QAB196496:QAC196507 QJX196496:QJY196507 QTT196496:QTU196507 RDP196496:RDQ196507 RNL196496:RNM196507 RXH196496:RXI196507 SHD196496:SHE196507 SQZ196496:SRA196507 TAV196496:TAW196507 TKR196496:TKS196507 TUN196496:TUO196507 UEJ196496:UEK196507 UOF196496:UOG196507 UYB196496:UYC196507 VHX196496:VHY196507 VRT196496:VRU196507 WBP196496:WBQ196507 WLL196496:WLM196507 WVH196496:WVI196507 H262032:I262043 IV262032:IW262043 SR262032:SS262043 ACN262032:ACO262043 AMJ262032:AMK262043 AWF262032:AWG262043 BGB262032:BGC262043 BPX262032:BPY262043 BZT262032:BZU262043 CJP262032:CJQ262043 CTL262032:CTM262043 DDH262032:DDI262043 DND262032:DNE262043 DWZ262032:DXA262043 EGV262032:EGW262043 EQR262032:EQS262043 FAN262032:FAO262043 FKJ262032:FKK262043 FUF262032:FUG262043 GEB262032:GEC262043 GNX262032:GNY262043 GXT262032:GXU262043 HHP262032:HHQ262043 HRL262032:HRM262043 IBH262032:IBI262043 ILD262032:ILE262043 IUZ262032:IVA262043 JEV262032:JEW262043 JOR262032:JOS262043 JYN262032:JYO262043 KIJ262032:KIK262043 KSF262032:KSG262043 LCB262032:LCC262043 LLX262032:LLY262043 LVT262032:LVU262043 MFP262032:MFQ262043 MPL262032:MPM262043 MZH262032:MZI262043 NJD262032:NJE262043 NSZ262032:NTA262043 OCV262032:OCW262043 OMR262032:OMS262043 OWN262032:OWO262043 PGJ262032:PGK262043 PQF262032:PQG262043 QAB262032:QAC262043 QJX262032:QJY262043 QTT262032:QTU262043 RDP262032:RDQ262043 RNL262032:RNM262043 RXH262032:RXI262043 SHD262032:SHE262043 SQZ262032:SRA262043 TAV262032:TAW262043 TKR262032:TKS262043 TUN262032:TUO262043 UEJ262032:UEK262043 UOF262032:UOG262043 UYB262032:UYC262043 VHX262032:VHY262043 VRT262032:VRU262043 WBP262032:WBQ262043 WLL262032:WLM262043 WVH262032:WVI262043 H327568:I327579 IV327568:IW327579 SR327568:SS327579 ACN327568:ACO327579 AMJ327568:AMK327579 AWF327568:AWG327579 BGB327568:BGC327579 BPX327568:BPY327579 BZT327568:BZU327579 CJP327568:CJQ327579 CTL327568:CTM327579 DDH327568:DDI327579 DND327568:DNE327579 DWZ327568:DXA327579 EGV327568:EGW327579 EQR327568:EQS327579 FAN327568:FAO327579 FKJ327568:FKK327579 FUF327568:FUG327579 GEB327568:GEC327579 GNX327568:GNY327579 GXT327568:GXU327579 HHP327568:HHQ327579 HRL327568:HRM327579 IBH327568:IBI327579 ILD327568:ILE327579 IUZ327568:IVA327579 JEV327568:JEW327579 JOR327568:JOS327579 JYN327568:JYO327579 KIJ327568:KIK327579 KSF327568:KSG327579 LCB327568:LCC327579 LLX327568:LLY327579 LVT327568:LVU327579 MFP327568:MFQ327579 MPL327568:MPM327579 MZH327568:MZI327579 NJD327568:NJE327579 NSZ327568:NTA327579 OCV327568:OCW327579 OMR327568:OMS327579 OWN327568:OWO327579 PGJ327568:PGK327579 PQF327568:PQG327579 QAB327568:QAC327579 QJX327568:QJY327579 QTT327568:QTU327579 RDP327568:RDQ327579 RNL327568:RNM327579 RXH327568:RXI327579 SHD327568:SHE327579 SQZ327568:SRA327579 TAV327568:TAW327579 TKR327568:TKS327579 TUN327568:TUO327579 UEJ327568:UEK327579 UOF327568:UOG327579 UYB327568:UYC327579 VHX327568:VHY327579 VRT327568:VRU327579 WBP327568:WBQ327579 WLL327568:WLM327579 WVH327568:WVI327579 H393104:I393115 IV393104:IW393115 SR393104:SS393115 ACN393104:ACO393115 AMJ393104:AMK393115 AWF393104:AWG393115 BGB393104:BGC393115 BPX393104:BPY393115 BZT393104:BZU393115 CJP393104:CJQ393115 CTL393104:CTM393115 DDH393104:DDI393115 DND393104:DNE393115 DWZ393104:DXA393115 EGV393104:EGW393115 EQR393104:EQS393115 FAN393104:FAO393115 FKJ393104:FKK393115 FUF393104:FUG393115 GEB393104:GEC393115 GNX393104:GNY393115 GXT393104:GXU393115 HHP393104:HHQ393115 HRL393104:HRM393115 IBH393104:IBI393115 ILD393104:ILE393115 IUZ393104:IVA393115 JEV393104:JEW393115 JOR393104:JOS393115 JYN393104:JYO393115 KIJ393104:KIK393115 KSF393104:KSG393115 LCB393104:LCC393115 LLX393104:LLY393115 LVT393104:LVU393115 MFP393104:MFQ393115 MPL393104:MPM393115 MZH393104:MZI393115 NJD393104:NJE393115 NSZ393104:NTA393115 OCV393104:OCW393115 OMR393104:OMS393115 OWN393104:OWO393115 PGJ393104:PGK393115 PQF393104:PQG393115 QAB393104:QAC393115 QJX393104:QJY393115 QTT393104:QTU393115 RDP393104:RDQ393115 RNL393104:RNM393115 RXH393104:RXI393115 SHD393104:SHE393115 SQZ393104:SRA393115 TAV393104:TAW393115 TKR393104:TKS393115 TUN393104:TUO393115 UEJ393104:UEK393115 UOF393104:UOG393115 UYB393104:UYC393115 VHX393104:VHY393115 VRT393104:VRU393115 WBP393104:WBQ393115 WLL393104:WLM393115 WVH393104:WVI393115 H458640:I458651 IV458640:IW458651 SR458640:SS458651 ACN458640:ACO458651 AMJ458640:AMK458651 AWF458640:AWG458651 BGB458640:BGC458651 BPX458640:BPY458651 BZT458640:BZU458651 CJP458640:CJQ458651 CTL458640:CTM458651 DDH458640:DDI458651 DND458640:DNE458651 DWZ458640:DXA458651 EGV458640:EGW458651 EQR458640:EQS458651 FAN458640:FAO458651 FKJ458640:FKK458651 FUF458640:FUG458651 GEB458640:GEC458651 GNX458640:GNY458651 GXT458640:GXU458651 HHP458640:HHQ458651 HRL458640:HRM458651 IBH458640:IBI458651 ILD458640:ILE458651 IUZ458640:IVA458651 JEV458640:JEW458651 JOR458640:JOS458651 JYN458640:JYO458651 KIJ458640:KIK458651 KSF458640:KSG458651 LCB458640:LCC458651 LLX458640:LLY458651 LVT458640:LVU458651 MFP458640:MFQ458651 MPL458640:MPM458651 MZH458640:MZI458651 NJD458640:NJE458651 NSZ458640:NTA458651 OCV458640:OCW458651 OMR458640:OMS458651 OWN458640:OWO458651 PGJ458640:PGK458651 PQF458640:PQG458651 QAB458640:QAC458651 QJX458640:QJY458651 QTT458640:QTU458651 RDP458640:RDQ458651 RNL458640:RNM458651 RXH458640:RXI458651 SHD458640:SHE458651 SQZ458640:SRA458651 TAV458640:TAW458651 TKR458640:TKS458651 TUN458640:TUO458651 UEJ458640:UEK458651 UOF458640:UOG458651 UYB458640:UYC458651 VHX458640:VHY458651 VRT458640:VRU458651 WBP458640:WBQ458651 WLL458640:WLM458651 WVH458640:WVI458651 H524176:I524187 IV524176:IW524187 SR524176:SS524187 ACN524176:ACO524187 AMJ524176:AMK524187 AWF524176:AWG524187 BGB524176:BGC524187 BPX524176:BPY524187 BZT524176:BZU524187 CJP524176:CJQ524187 CTL524176:CTM524187 DDH524176:DDI524187 DND524176:DNE524187 DWZ524176:DXA524187 EGV524176:EGW524187 EQR524176:EQS524187 FAN524176:FAO524187 FKJ524176:FKK524187 FUF524176:FUG524187 GEB524176:GEC524187 GNX524176:GNY524187 GXT524176:GXU524187 HHP524176:HHQ524187 HRL524176:HRM524187 IBH524176:IBI524187 ILD524176:ILE524187 IUZ524176:IVA524187 JEV524176:JEW524187 JOR524176:JOS524187 JYN524176:JYO524187 KIJ524176:KIK524187 KSF524176:KSG524187 LCB524176:LCC524187 LLX524176:LLY524187 LVT524176:LVU524187 MFP524176:MFQ524187 MPL524176:MPM524187 MZH524176:MZI524187 NJD524176:NJE524187 NSZ524176:NTA524187 OCV524176:OCW524187 OMR524176:OMS524187 OWN524176:OWO524187 PGJ524176:PGK524187 PQF524176:PQG524187 QAB524176:QAC524187 QJX524176:QJY524187 QTT524176:QTU524187 RDP524176:RDQ524187 RNL524176:RNM524187 RXH524176:RXI524187 SHD524176:SHE524187 SQZ524176:SRA524187 TAV524176:TAW524187 TKR524176:TKS524187 TUN524176:TUO524187 UEJ524176:UEK524187 UOF524176:UOG524187 UYB524176:UYC524187 VHX524176:VHY524187 VRT524176:VRU524187 WBP524176:WBQ524187 WLL524176:WLM524187 WVH524176:WVI524187 H589712:I589723 IV589712:IW589723 SR589712:SS589723 ACN589712:ACO589723 AMJ589712:AMK589723 AWF589712:AWG589723 BGB589712:BGC589723 BPX589712:BPY589723 BZT589712:BZU589723 CJP589712:CJQ589723 CTL589712:CTM589723 DDH589712:DDI589723 DND589712:DNE589723 DWZ589712:DXA589723 EGV589712:EGW589723 EQR589712:EQS589723 FAN589712:FAO589723 FKJ589712:FKK589723 FUF589712:FUG589723 GEB589712:GEC589723 GNX589712:GNY589723 GXT589712:GXU589723 HHP589712:HHQ589723 HRL589712:HRM589723 IBH589712:IBI589723 ILD589712:ILE589723 IUZ589712:IVA589723 JEV589712:JEW589723 JOR589712:JOS589723 JYN589712:JYO589723 KIJ589712:KIK589723 KSF589712:KSG589723 LCB589712:LCC589723 LLX589712:LLY589723 LVT589712:LVU589723 MFP589712:MFQ589723 MPL589712:MPM589723 MZH589712:MZI589723 NJD589712:NJE589723 NSZ589712:NTA589723 OCV589712:OCW589723 OMR589712:OMS589723 OWN589712:OWO589723 PGJ589712:PGK589723 PQF589712:PQG589723 QAB589712:QAC589723 QJX589712:QJY589723 QTT589712:QTU589723 RDP589712:RDQ589723 RNL589712:RNM589723 RXH589712:RXI589723 SHD589712:SHE589723 SQZ589712:SRA589723 TAV589712:TAW589723 TKR589712:TKS589723 TUN589712:TUO589723 UEJ589712:UEK589723 UOF589712:UOG589723 UYB589712:UYC589723 VHX589712:VHY589723 VRT589712:VRU589723 WBP589712:WBQ589723 WLL589712:WLM589723 WVH589712:WVI589723 H655248:I655259 IV655248:IW655259 SR655248:SS655259 ACN655248:ACO655259 AMJ655248:AMK655259 AWF655248:AWG655259 BGB655248:BGC655259 BPX655248:BPY655259 BZT655248:BZU655259 CJP655248:CJQ655259 CTL655248:CTM655259 DDH655248:DDI655259 DND655248:DNE655259 DWZ655248:DXA655259 EGV655248:EGW655259 EQR655248:EQS655259 FAN655248:FAO655259 FKJ655248:FKK655259 FUF655248:FUG655259 GEB655248:GEC655259 GNX655248:GNY655259 GXT655248:GXU655259 HHP655248:HHQ655259 HRL655248:HRM655259 IBH655248:IBI655259 ILD655248:ILE655259 IUZ655248:IVA655259 JEV655248:JEW655259 JOR655248:JOS655259 JYN655248:JYO655259 KIJ655248:KIK655259 KSF655248:KSG655259 LCB655248:LCC655259 LLX655248:LLY655259 LVT655248:LVU655259 MFP655248:MFQ655259 MPL655248:MPM655259 MZH655248:MZI655259 NJD655248:NJE655259 NSZ655248:NTA655259 OCV655248:OCW655259 OMR655248:OMS655259 OWN655248:OWO655259 PGJ655248:PGK655259 PQF655248:PQG655259 QAB655248:QAC655259 QJX655248:QJY655259 QTT655248:QTU655259 RDP655248:RDQ655259 RNL655248:RNM655259 RXH655248:RXI655259 SHD655248:SHE655259 SQZ655248:SRA655259 TAV655248:TAW655259 TKR655248:TKS655259 TUN655248:TUO655259 UEJ655248:UEK655259 UOF655248:UOG655259 UYB655248:UYC655259 VHX655248:VHY655259 VRT655248:VRU655259 WBP655248:WBQ655259 WLL655248:WLM655259 WVH655248:WVI655259 H720784:I720795 IV720784:IW720795 SR720784:SS720795 ACN720784:ACO720795 AMJ720784:AMK720795 AWF720784:AWG720795 BGB720784:BGC720795 BPX720784:BPY720795 BZT720784:BZU720795 CJP720784:CJQ720795 CTL720784:CTM720795 DDH720784:DDI720795 DND720784:DNE720795 DWZ720784:DXA720795 EGV720784:EGW720795 EQR720784:EQS720795 FAN720784:FAO720795 FKJ720784:FKK720795 FUF720784:FUG720795 GEB720784:GEC720795 GNX720784:GNY720795 GXT720784:GXU720795 HHP720784:HHQ720795 HRL720784:HRM720795 IBH720784:IBI720795 ILD720784:ILE720795 IUZ720784:IVA720795 JEV720784:JEW720795 JOR720784:JOS720795 JYN720784:JYO720795 KIJ720784:KIK720795 KSF720784:KSG720795 LCB720784:LCC720795 LLX720784:LLY720795 LVT720784:LVU720795 MFP720784:MFQ720795 MPL720784:MPM720795 MZH720784:MZI720795 NJD720784:NJE720795 NSZ720784:NTA720795 OCV720784:OCW720795 OMR720784:OMS720795 OWN720784:OWO720795 PGJ720784:PGK720795 PQF720784:PQG720795 QAB720784:QAC720795 QJX720784:QJY720795 QTT720784:QTU720795 RDP720784:RDQ720795 RNL720784:RNM720795 RXH720784:RXI720795 SHD720784:SHE720795 SQZ720784:SRA720795 TAV720784:TAW720795 TKR720784:TKS720795 TUN720784:TUO720795 UEJ720784:UEK720795 UOF720784:UOG720795 UYB720784:UYC720795 VHX720784:VHY720795 VRT720784:VRU720795 WBP720784:WBQ720795 WLL720784:WLM720795 WVH720784:WVI720795 H786320:I786331 IV786320:IW786331 SR786320:SS786331 ACN786320:ACO786331 AMJ786320:AMK786331 AWF786320:AWG786331 BGB786320:BGC786331 BPX786320:BPY786331 BZT786320:BZU786331 CJP786320:CJQ786331 CTL786320:CTM786331 DDH786320:DDI786331 DND786320:DNE786331 DWZ786320:DXA786331 EGV786320:EGW786331 EQR786320:EQS786331 FAN786320:FAO786331 FKJ786320:FKK786331 FUF786320:FUG786331 GEB786320:GEC786331 GNX786320:GNY786331 GXT786320:GXU786331 HHP786320:HHQ786331 HRL786320:HRM786331 IBH786320:IBI786331 ILD786320:ILE786331 IUZ786320:IVA786331 JEV786320:JEW786331 JOR786320:JOS786331 JYN786320:JYO786331 KIJ786320:KIK786331 KSF786320:KSG786331 LCB786320:LCC786331 LLX786320:LLY786331 LVT786320:LVU786331 MFP786320:MFQ786331 MPL786320:MPM786331 MZH786320:MZI786331 NJD786320:NJE786331 NSZ786320:NTA786331 OCV786320:OCW786331 OMR786320:OMS786331 OWN786320:OWO786331 PGJ786320:PGK786331 PQF786320:PQG786331 QAB786320:QAC786331 QJX786320:QJY786331 QTT786320:QTU786331 RDP786320:RDQ786331 RNL786320:RNM786331 RXH786320:RXI786331 SHD786320:SHE786331 SQZ786320:SRA786331 TAV786320:TAW786331 TKR786320:TKS786331 TUN786320:TUO786331 UEJ786320:UEK786331 UOF786320:UOG786331 UYB786320:UYC786331 VHX786320:VHY786331 VRT786320:VRU786331 WBP786320:WBQ786331 WLL786320:WLM786331 WVH786320:WVI786331 H851856:I851867 IV851856:IW851867 SR851856:SS851867 ACN851856:ACO851867 AMJ851856:AMK851867 AWF851856:AWG851867 BGB851856:BGC851867 BPX851856:BPY851867 BZT851856:BZU851867 CJP851856:CJQ851867 CTL851856:CTM851867 DDH851856:DDI851867 DND851856:DNE851867 DWZ851856:DXA851867 EGV851856:EGW851867 EQR851856:EQS851867 FAN851856:FAO851867 FKJ851856:FKK851867 FUF851856:FUG851867 GEB851856:GEC851867 GNX851856:GNY851867 GXT851856:GXU851867 HHP851856:HHQ851867 HRL851856:HRM851867 IBH851856:IBI851867 ILD851856:ILE851867 IUZ851856:IVA851867 JEV851856:JEW851867 JOR851856:JOS851867 JYN851856:JYO851867 KIJ851856:KIK851867 KSF851856:KSG851867 LCB851856:LCC851867 LLX851856:LLY851867 LVT851856:LVU851867 MFP851856:MFQ851867 MPL851856:MPM851867 MZH851856:MZI851867 NJD851856:NJE851867 NSZ851856:NTA851867 OCV851856:OCW851867 OMR851856:OMS851867 OWN851856:OWO851867 PGJ851856:PGK851867 PQF851856:PQG851867 QAB851856:QAC851867 QJX851856:QJY851867 QTT851856:QTU851867 RDP851856:RDQ851867 RNL851856:RNM851867 RXH851856:RXI851867 SHD851856:SHE851867 SQZ851856:SRA851867 TAV851856:TAW851867 TKR851856:TKS851867 TUN851856:TUO851867 UEJ851856:UEK851867 UOF851856:UOG851867 UYB851856:UYC851867 VHX851856:VHY851867 VRT851856:VRU851867 WBP851856:WBQ851867 WLL851856:WLM851867 WVH851856:WVI851867 H917392:I917403 IV917392:IW917403 SR917392:SS917403 ACN917392:ACO917403 AMJ917392:AMK917403 AWF917392:AWG917403 BGB917392:BGC917403 BPX917392:BPY917403 BZT917392:BZU917403 CJP917392:CJQ917403 CTL917392:CTM917403 DDH917392:DDI917403 DND917392:DNE917403 DWZ917392:DXA917403 EGV917392:EGW917403 EQR917392:EQS917403 FAN917392:FAO917403 FKJ917392:FKK917403 FUF917392:FUG917403 GEB917392:GEC917403 GNX917392:GNY917403 GXT917392:GXU917403 HHP917392:HHQ917403 HRL917392:HRM917403 IBH917392:IBI917403 ILD917392:ILE917403 IUZ917392:IVA917403 JEV917392:JEW917403 JOR917392:JOS917403 JYN917392:JYO917403 KIJ917392:KIK917403 KSF917392:KSG917403 LCB917392:LCC917403 LLX917392:LLY917403 LVT917392:LVU917403 MFP917392:MFQ917403 MPL917392:MPM917403 MZH917392:MZI917403 NJD917392:NJE917403 NSZ917392:NTA917403 OCV917392:OCW917403 OMR917392:OMS917403 OWN917392:OWO917403 PGJ917392:PGK917403 PQF917392:PQG917403 QAB917392:QAC917403 QJX917392:QJY917403 QTT917392:QTU917403 RDP917392:RDQ917403 RNL917392:RNM917403 RXH917392:RXI917403 SHD917392:SHE917403 SQZ917392:SRA917403 TAV917392:TAW917403 TKR917392:TKS917403 TUN917392:TUO917403 UEJ917392:UEK917403 UOF917392:UOG917403 UYB917392:UYC917403 VHX917392:VHY917403 VRT917392:VRU917403 WBP917392:WBQ917403 WLL917392:WLM917403 WVH917392:WVI917403 H982928:I982939 IV982928:IW982939 SR982928:SS982939 ACN982928:ACO982939 AMJ982928:AMK982939 AWF982928:AWG982939 BGB982928:BGC982939 BPX982928:BPY982939 BZT982928:BZU982939 CJP982928:CJQ982939 CTL982928:CTM982939 DDH982928:DDI982939 DND982928:DNE982939 DWZ982928:DXA982939 EGV982928:EGW982939 EQR982928:EQS982939 FAN982928:FAO982939 FKJ982928:FKK982939 FUF982928:FUG982939 GEB982928:GEC982939 GNX982928:GNY982939 GXT982928:GXU982939 HHP982928:HHQ982939 HRL982928:HRM982939 IBH982928:IBI982939 ILD982928:ILE982939 IUZ982928:IVA982939 JEV982928:JEW982939 JOR982928:JOS982939 JYN982928:JYO982939 KIJ982928:KIK982939 KSF982928:KSG982939 LCB982928:LCC982939 LLX982928:LLY982939 LVT982928:LVU982939 MFP982928:MFQ982939 MPL982928:MPM982939 MZH982928:MZI982939 NJD982928:NJE982939 NSZ982928:NTA982939 OCV982928:OCW982939 OMR982928:OMS982939 OWN982928:OWO982939 PGJ982928:PGK982939 PQF982928:PQG982939 QAB982928:QAC982939 QJX982928:QJY982939 QTT982928:QTU982939 RDP982928:RDQ982939 RNL982928:RNM982939 RXH982928:RXI982939 SHD982928:SHE982939 SQZ982928:SRA982939 TAV982928:TAW982939 TKR982928:TKS982939 TUN982928:TUO982939 UEJ982928:UEK982939 UOF982928:UOG982939 UYB982928:UYC982939 VHX982928:VHY982939 VRT982928:VRU982939 WBP982928:WBQ982939 WLL982928:WLM982939 WVH982928:WVI982939 H65438:I65439 IV65438:IW65439 SR65438:SS65439 ACN65438:ACO65439 AMJ65438:AMK65439 AWF65438:AWG65439 BGB65438:BGC65439 BPX65438:BPY65439 BZT65438:BZU65439 CJP65438:CJQ65439 CTL65438:CTM65439 DDH65438:DDI65439 DND65438:DNE65439 DWZ65438:DXA65439 EGV65438:EGW65439 EQR65438:EQS65439 FAN65438:FAO65439 FKJ65438:FKK65439 FUF65438:FUG65439 GEB65438:GEC65439 GNX65438:GNY65439 GXT65438:GXU65439 HHP65438:HHQ65439 HRL65438:HRM65439 IBH65438:IBI65439 ILD65438:ILE65439 IUZ65438:IVA65439 JEV65438:JEW65439 JOR65438:JOS65439 JYN65438:JYO65439 KIJ65438:KIK65439 KSF65438:KSG65439 LCB65438:LCC65439 LLX65438:LLY65439 LVT65438:LVU65439 MFP65438:MFQ65439 MPL65438:MPM65439 MZH65438:MZI65439 NJD65438:NJE65439 NSZ65438:NTA65439 OCV65438:OCW65439 OMR65438:OMS65439 OWN65438:OWO65439 PGJ65438:PGK65439 PQF65438:PQG65439 QAB65438:QAC65439 QJX65438:QJY65439 QTT65438:QTU65439 RDP65438:RDQ65439 RNL65438:RNM65439 RXH65438:RXI65439 SHD65438:SHE65439 SQZ65438:SRA65439 TAV65438:TAW65439 TKR65438:TKS65439 TUN65438:TUO65439 UEJ65438:UEK65439 UOF65438:UOG65439 UYB65438:UYC65439 VHX65438:VHY65439 VRT65438:VRU65439 WBP65438:WBQ65439 WLL65438:WLM65439 WVH65438:WVI65439 H130974:I130975 IV130974:IW130975 SR130974:SS130975 ACN130974:ACO130975 AMJ130974:AMK130975 AWF130974:AWG130975 BGB130974:BGC130975 BPX130974:BPY130975 BZT130974:BZU130975 CJP130974:CJQ130975 CTL130974:CTM130975 DDH130974:DDI130975 DND130974:DNE130975 DWZ130974:DXA130975 EGV130974:EGW130975 EQR130974:EQS130975 FAN130974:FAO130975 FKJ130974:FKK130975 FUF130974:FUG130975 GEB130974:GEC130975 GNX130974:GNY130975 GXT130974:GXU130975 HHP130974:HHQ130975 HRL130974:HRM130975 IBH130974:IBI130975 ILD130974:ILE130975 IUZ130974:IVA130975 JEV130974:JEW130975 JOR130974:JOS130975 JYN130974:JYO130975 KIJ130974:KIK130975 KSF130974:KSG130975 LCB130974:LCC130975 LLX130974:LLY130975 LVT130974:LVU130975 MFP130974:MFQ130975 MPL130974:MPM130975 MZH130974:MZI130975 NJD130974:NJE130975 NSZ130974:NTA130975 OCV130974:OCW130975 OMR130974:OMS130975 OWN130974:OWO130975 PGJ130974:PGK130975 PQF130974:PQG130975 QAB130974:QAC130975 QJX130974:QJY130975 QTT130974:QTU130975 RDP130974:RDQ130975 RNL130974:RNM130975 RXH130974:RXI130975 SHD130974:SHE130975 SQZ130974:SRA130975 TAV130974:TAW130975 TKR130974:TKS130975 TUN130974:TUO130975 UEJ130974:UEK130975 UOF130974:UOG130975 UYB130974:UYC130975 VHX130974:VHY130975 VRT130974:VRU130975 WBP130974:WBQ130975 WLL130974:WLM130975 WVH130974:WVI130975 H196510:I196511 IV196510:IW196511 SR196510:SS196511 ACN196510:ACO196511 AMJ196510:AMK196511 AWF196510:AWG196511 BGB196510:BGC196511 BPX196510:BPY196511 BZT196510:BZU196511 CJP196510:CJQ196511 CTL196510:CTM196511 DDH196510:DDI196511 DND196510:DNE196511 DWZ196510:DXA196511 EGV196510:EGW196511 EQR196510:EQS196511 FAN196510:FAO196511 FKJ196510:FKK196511 FUF196510:FUG196511 GEB196510:GEC196511 GNX196510:GNY196511 GXT196510:GXU196511 HHP196510:HHQ196511 HRL196510:HRM196511 IBH196510:IBI196511 ILD196510:ILE196511 IUZ196510:IVA196511 JEV196510:JEW196511 JOR196510:JOS196511 JYN196510:JYO196511 KIJ196510:KIK196511 KSF196510:KSG196511 LCB196510:LCC196511 LLX196510:LLY196511 LVT196510:LVU196511 MFP196510:MFQ196511 MPL196510:MPM196511 MZH196510:MZI196511 NJD196510:NJE196511 NSZ196510:NTA196511 OCV196510:OCW196511 OMR196510:OMS196511 OWN196510:OWO196511 PGJ196510:PGK196511 PQF196510:PQG196511 QAB196510:QAC196511 QJX196510:QJY196511 QTT196510:QTU196511 RDP196510:RDQ196511 RNL196510:RNM196511 RXH196510:RXI196511 SHD196510:SHE196511 SQZ196510:SRA196511 TAV196510:TAW196511 TKR196510:TKS196511 TUN196510:TUO196511 UEJ196510:UEK196511 UOF196510:UOG196511 UYB196510:UYC196511 VHX196510:VHY196511 VRT196510:VRU196511 WBP196510:WBQ196511 WLL196510:WLM196511 WVH196510:WVI196511 H262046:I262047 IV262046:IW262047 SR262046:SS262047 ACN262046:ACO262047 AMJ262046:AMK262047 AWF262046:AWG262047 BGB262046:BGC262047 BPX262046:BPY262047 BZT262046:BZU262047 CJP262046:CJQ262047 CTL262046:CTM262047 DDH262046:DDI262047 DND262046:DNE262047 DWZ262046:DXA262047 EGV262046:EGW262047 EQR262046:EQS262047 FAN262046:FAO262047 FKJ262046:FKK262047 FUF262046:FUG262047 GEB262046:GEC262047 GNX262046:GNY262047 GXT262046:GXU262047 HHP262046:HHQ262047 HRL262046:HRM262047 IBH262046:IBI262047 ILD262046:ILE262047 IUZ262046:IVA262047 JEV262046:JEW262047 JOR262046:JOS262047 JYN262046:JYO262047 KIJ262046:KIK262047 KSF262046:KSG262047 LCB262046:LCC262047 LLX262046:LLY262047 LVT262046:LVU262047 MFP262046:MFQ262047 MPL262046:MPM262047 MZH262046:MZI262047 NJD262046:NJE262047 NSZ262046:NTA262047 OCV262046:OCW262047 OMR262046:OMS262047 OWN262046:OWO262047 PGJ262046:PGK262047 PQF262046:PQG262047 QAB262046:QAC262047 QJX262046:QJY262047 QTT262046:QTU262047 RDP262046:RDQ262047 RNL262046:RNM262047 RXH262046:RXI262047 SHD262046:SHE262047 SQZ262046:SRA262047 TAV262046:TAW262047 TKR262046:TKS262047 TUN262046:TUO262047 UEJ262046:UEK262047 UOF262046:UOG262047 UYB262046:UYC262047 VHX262046:VHY262047 VRT262046:VRU262047 WBP262046:WBQ262047 WLL262046:WLM262047 WVH262046:WVI262047 H327582:I327583 IV327582:IW327583 SR327582:SS327583 ACN327582:ACO327583 AMJ327582:AMK327583 AWF327582:AWG327583 BGB327582:BGC327583 BPX327582:BPY327583 BZT327582:BZU327583 CJP327582:CJQ327583 CTL327582:CTM327583 DDH327582:DDI327583 DND327582:DNE327583 DWZ327582:DXA327583 EGV327582:EGW327583 EQR327582:EQS327583 FAN327582:FAO327583 FKJ327582:FKK327583 FUF327582:FUG327583 GEB327582:GEC327583 GNX327582:GNY327583 GXT327582:GXU327583 HHP327582:HHQ327583 HRL327582:HRM327583 IBH327582:IBI327583 ILD327582:ILE327583 IUZ327582:IVA327583 JEV327582:JEW327583 JOR327582:JOS327583 JYN327582:JYO327583 KIJ327582:KIK327583 KSF327582:KSG327583 LCB327582:LCC327583 LLX327582:LLY327583 LVT327582:LVU327583 MFP327582:MFQ327583 MPL327582:MPM327583 MZH327582:MZI327583 NJD327582:NJE327583 NSZ327582:NTA327583 OCV327582:OCW327583 OMR327582:OMS327583 OWN327582:OWO327583 PGJ327582:PGK327583 PQF327582:PQG327583 QAB327582:QAC327583 QJX327582:QJY327583 QTT327582:QTU327583 RDP327582:RDQ327583 RNL327582:RNM327583 RXH327582:RXI327583 SHD327582:SHE327583 SQZ327582:SRA327583 TAV327582:TAW327583 TKR327582:TKS327583 TUN327582:TUO327583 UEJ327582:UEK327583 UOF327582:UOG327583 UYB327582:UYC327583 VHX327582:VHY327583 VRT327582:VRU327583 WBP327582:WBQ327583 WLL327582:WLM327583 WVH327582:WVI327583 H393118:I393119 IV393118:IW393119 SR393118:SS393119 ACN393118:ACO393119 AMJ393118:AMK393119 AWF393118:AWG393119 BGB393118:BGC393119 BPX393118:BPY393119 BZT393118:BZU393119 CJP393118:CJQ393119 CTL393118:CTM393119 DDH393118:DDI393119 DND393118:DNE393119 DWZ393118:DXA393119 EGV393118:EGW393119 EQR393118:EQS393119 FAN393118:FAO393119 FKJ393118:FKK393119 FUF393118:FUG393119 GEB393118:GEC393119 GNX393118:GNY393119 GXT393118:GXU393119 HHP393118:HHQ393119 HRL393118:HRM393119 IBH393118:IBI393119 ILD393118:ILE393119 IUZ393118:IVA393119 JEV393118:JEW393119 JOR393118:JOS393119 JYN393118:JYO393119 KIJ393118:KIK393119 KSF393118:KSG393119 LCB393118:LCC393119 LLX393118:LLY393119 LVT393118:LVU393119 MFP393118:MFQ393119 MPL393118:MPM393119 MZH393118:MZI393119 NJD393118:NJE393119 NSZ393118:NTA393119 OCV393118:OCW393119 OMR393118:OMS393119 OWN393118:OWO393119 PGJ393118:PGK393119 PQF393118:PQG393119 QAB393118:QAC393119 QJX393118:QJY393119 QTT393118:QTU393119 RDP393118:RDQ393119 RNL393118:RNM393119 RXH393118:RXI393119 SHD393118:SHE393119 SQZ393118:SRA393119 TAV393118:TAW393119 TKR393118:TKS393119 TUN393118:TUO393119 UEJ393118:UEK393119 UOF393118:UOG393119 UYB393118:UYC393119 VHX393118:VHY393119 VRT393118:VRU393119 WBP393118:WBQ393119 WLL393118:WLM393119 WVH393118:WVI393119 H458654:I458655 IV458654:IW458655 SR458654:SS458655 ACN458654:ACO458655 AMJ458654:AMK458655 AWF458654:AWG458655 BGB458654:BGC458655 BPX458654:BPY458655 BZT458654:BZU458655 CJP458654:CJQ458655 CTL458654:CTM458655 DDH458654:DDI458655 DND458654:DNE458655 DWZ458654:DXA458655 EGV458654:EGW458655 EQR458654:EQS458655 FAN458654:FAO458655 FKJ458654:FKK458655 FUF458654:FUG458655 GEB458654:GEC458655 GNX458654:GNY458655 GXT458654:GXU458655 HHP458654:HHQ458655 HRL458654:HRM458655 IBH458654:IBI458655 ILD458654:ILE458655 IUZ458654:IVA458655 JEV458654:JEW458655 JOR458654:JOS458655 JYN458654:JYO458655 KIJ458654:KIK458655 KSF458654:KSG458655 LCB458654:LCC458655 LLX458654:LLY458655 LVT458654:LVU458655 MFP458654:MFQ458655 MPL458654:MPM458655 MZH458654:MZI458655 NJD458654:NJE458655 NSZ458654:NTA458655 OCV458654:OCW458655 OMR458654:OMS458655 OWN458654:OWO458655 PGJ458654:PGK458655 PQF458654:PQG458655 QAB458654:QAC458655 QJX458654:QJY458655 QTT458654:QTU458655 RDP458654:RDQ458655 RNL458654:RNM458655 RXH458654:RXI458655 SHD458654:SHE458655 SQZ458654:SRA458655 TAV458654:TAW458655 TKR458654:TKS458655 TUN458654:TUO458655 UEJ458654:UEK458655 UOF458654:UOG458655 UYB458654:UYC458655 VHX458654:VHY458655 VRT458654:VRU458655 WBP458654:WBQ458655 WLL458654:WLM458655 WVH458654:WVI458655 H524190:I524191 IV524190:IW524191 SR524190:SS524191 ACN524190:ACO524191 AMJ524190:AMK524191 AWF524190:AWG524191 BGB524190:BGC524191 BPX524190:BPY524191 BZT524190:BZU524191 CJP524190:CJQ524191 CTL524190:CTM524191 DDH524190:DDI524191 DND524190:DNE524191 DWZ524190:DXA524191 EGV524190:EGW524191 EQR524190:EQS524191 FAN524190:FAO524191 FKJ524190:FKK524191 FUF524190:FUG524191 GEB524190:GEC524191 GNX524190:GNY524191 GXT524190:GXU524191 HHP524190:HHQ524191 HRL524190:HRM524191 IBH524190:IBI524191 ILD524190:ILE524191 IUZ524190:IVA524191 JEV524190:JEW524191 JOR524190:JOS524191 JYN524190:JYO524191 KIJ524190:KIK524191 KSF524190:KSG524191 LCB524190:LCC524191 LLX524190:LLY524191 LVT524190:LVU524191 MFP524190:MFQ524191 MPL524190:MPM524191 MZH524190:MZI524191 NJD524190:NJE524191 NSZ524190:NTA524191 OCV524190:OCW524191 OMR524190:OMS524191 OWN524190:OWO524191 PGJ524190:PGK524191 PQF524190:PQG524191 QAB524190:QAC524191 QJX524190:QJY524191 QTT524190:QTU524191 RDP524190:RDQ524191 RNL524190:RNM524191 RXH524190:RXI524191 SHD524190:SHE524191 SQZ524190:SRA524191 TAV524190:TAW524191 TKR524190:TKS524191 TUN524190:TUO524191 UEJ524190:UEK524191 UOF524190:UOG524191 UYB524190:UYC524191 VHX524190:VHY524191 VRT524190:VRU524191 WBP524190:WBQ524191 WLL524190:WLM524191 WVH524190:WVI524191 H589726:I589727 IV589726:IW589727 SR589726:SS589727 ACN589726:ACO589727 AMJ589726:AMK589727 AWF589726:AWG589727 BGB589726:BGC589727 BPX589726:BPY589727 BZT589726:BZU589727 CJP589726:CJQ589727 CTL589726:CTM589727 DDH589726:DDI589727 DND589726:DNE589727 DWZ589726:DXA589727 EGV589726:EGW589727 EQR589726:EQS589727 FAN589726:FAO589727 FKJ589726:FKK589727 FUF589726:FUG589727 GEB589726:GEC589727 GNX589726:GNY589727 GXT589726:GXU589727 HHP589726:HHQ589727 HRL589726:HRM589727 IBH589726:IBI589727 ILD589726:ILE589727 IUZ589726:IVA589727 JEV589726:JEW589727 JOR589726:JOS589727 JYN589726:JYO589727 KIJ589726:KIK589727 KSF589726:KSG589727 LCB589726:LCC589727 LLX589726:LLY589727 LVT589726:LVU589727 MFP589726:MFQ589727 MPL589726:MPM589727 MZH589726:MZI589727 NJD589726:NJE589727 NSZ589726:NTA589727 OCV589726:OCW589727 OMR589726:OMS589727 OWN589726:OWO589727 PGJ589726:PGK589727 PQF589726:PQG589727 QAB589726:QAC589727 QJX589726:QJY589727 QTT589726:QTU589727 RDP589726:RDQ589727 RNL589726:RNM589727 RXH589726:RXI589727 SHD589726:SHE589727 SQZ589726:SRA589727 TAV589726:TAW589727 TKR589726:TKS589727 TUN589726:TUO589727 UEJ589726:UEK589727 UOF589726:UOG589727 UYB589726:UYC589727 VHX589726:VHY589727 VRT589726:VRU589727 WBP589726:WBQ589727 WLL589726:WLM589727 WVH589726:WVI589727 H655262:I655263 IV655262:IW655263 SR655262:SS655263 ACN655262:ACO655263 AMJ655262:AMK655263 AWF655262:AWG655263 BGB655262:BGC655263 BPX655262:BPY655263 BZT655262:BZU655263 CJP655262:CJQ655263 CTL655262:CTM655263 DDH655262:DDI655263 DND655262:DNE655263 DWZ655262:DXA655263 EGV655262:EGW655263 EQR655262:EQS655263 FAN655262:FAO655263 FKJ655262:FKK655263 FUF655262:FUG655263 GEB655262:GEC655263 GNX655262:GNY655263 GXT655262:GXU655263 HHP655262:HHQ655263 HRL655262:HRM655263 IBH655262:IBI655263 ILD655262:ILE655263 IUZ655262:IVA655263 JEV655262:JEW655263 JOR655262:JOS655263 JYN655262:JYO655263 KIJ655262:KIK655263 KSF655262:KSG655263 LCB655262:LCC655263 LLX655262:LLY655263 LVT655262:LVU655263 MFP655262:MFQ655263 MPL655262:MPM655263 MZH655262:MZI655263 NJD655262:NJE655263 NSZ655262:NTA655263 OCV655262:OCW655263 OMR655262:OMS655263 OWN655262:OWO655263 PGJ655262:PGK655263 PQF655262:PQG655263 QAB655262:QAC655263 QJX655262:QJY655263 QTT655262:QTU655263 RDP655262:RDQ655263 RNL655262:RNM655263 RXH655262:RXI655263 SHD655262:SHE655263 SQZ655262:SRA655263 TAV655262:TAW655263 TKR655262:TKS655263 TUN655262:TUO655263 UEJ655262:UEK655263 UOF655262:UOG655263 UYB655262:UYC655263 VHX655262:VHY655263 VRT655262:VRU655263 WBP655262:WBQ655263 WLL655262:WLM655263 WVH655262:WVI655263 H720798:I720799 IV720798:IW720799 SR720798:SS720799 ACN720798:ACO720799 AMJ720798:AMK720799 AWF720798:AWG720799 BGB720798:BGC720799 BPX720798:BPY720799 BZT720798:BZU720799 CJP720798:CJQ720799 CTL720798:CTM720799 DDH720798:DDI720799 DND720798:DNE720799 DWZ720798:DXA720799 EGV720798:EGW720799 EQR720798:EQS720799 FAN720798:FAO720799 FKJ720798:FKK720799 FUF720798:FUG720799 GEB720798:GEC720799 GNX720798:GNY720799 GXT720798:GXU720799 HHP720798:HHQ720799 HRL720798:HRM720799 IBH720798:IBI720799 ILD720798:ILE720799 IUZ720798:IVA720799 JEV720798:JEW720799 JOR720798:JOS720799 JYN720798:JYO720799 KIJ720798:KIK720799 KSF720798:KSG720799 LCB720798:LCC720799 LLX720798:LLY720799 LVT720798:LVU720799 MFP720798:MFQ720799 MPL720798:MPM720799 MZH720798:MZI720799 NJD720798:NJE720799 NSZ720798:NTA720799 OCV720798:OCW720799 OMR720798:OMS720799 OWN720798:OWO720799 PGJ720798:PGK720799 PQF720798:PQG720799 QAB720798:QAC720799 QJX720798:QJY720799 QTT720798:QTU720799 RDP720798:RDQ720799 RNL720798:RNM720799 RXH720798:RXI720799 SHD720798:SHE720799 SQZ720798:SRA720799 TAV720798:TAW720799 TKR720798:TKS720799 TUN720798:TUO720799 UEJ720798:UEK720799 UOF720798:UOG720799 UYB720798:UYC720799 VHX720798:VHY720799 VRT720798:VRU720799 WBP720798:WBQ720799 WLL720798:WLM720799 WVH720798:WVI720799 H786334:I786335 IV786334:IW786335 SR786334:SS786335 ACN786334:ACO786335 AMJ786334:AMK786335 AWF786334:AWG786335 BGB786334:BGC786335 BPX786334:BPY786335 BZT786334:BZU786335 CJP786334:CJQ786335 CTL786334:CTM786335 DDH786334:DDI786335 DND786334:DNE786335 DWZ786334:DXA786335 EGV786334:EGW786335 EQR786334:EQS786335 FAN786334:FAO786335 FKJ786334:FKK786335 FUF786334:FUG786335 GEB786334:GEC786335 GNX786334:GNY786335 GXT786334:GXU786335 HHP786334:HHQ786335 HRL786334:HRM786335 IBH786334:IBI786335 ILD786334:ILE786335 IUZ786334:IVA786335 JEV786334:JEW786335 JOR786334:JOS786335 JYN786334:JYO786335 KIJ786334:KIK786335 KSF786334:KSG786335 LCB786334:LCC786335 LLX786334:LLY786335 LVT786334:LVU786335 MFP786334:MFQ786335 MPL786334:MPM786335 MZH786334:MZI786335 NJD786334:NJE786335 NSZ786334:NTA786335 OCV786334:OCW786335 OMR786334:OMS786335 OWN786334:OWO786335 PGJ786334:PGK786335 PQF786334:PQG786335 QAB786334:QAC786335 QJX786334:QJY786335 QTT786334:QTU786335 RDP786334:RDQ786335 RNL786334:RNM786335 RXH786334:RXI786335 SHD786334:SHE786335 SQZ786334:SRA786335 TAV786334:TAW786335 TKR786334:TKS786335 TUN786334:TUO786335 UEJ786334:UEK786335 UOF786334:UOG786335 UYB786334:UYC786335 VHX786334:VHY786335 VRT786334:VRU786335 WBP786334:WBQ786335 WLL786334:WLM786335 WVH786334:WVI786335 H851870:I851871 IV851870:IW851871 SR851870:SS851871 ACN851870:ACO851871 AMJ851870:AMK851871 AWF851870:AWG851871 BGB851870:BGC851871 BPX851870:BPY851871 BZT851870:BZU851871 CJP851870:CJQ851871 CTL851870:CTM851871 DDH851870:DDI851871 DND851870:DNE851871 DWZ851870:DXA851871 EGV851870:EGW851871 EQR851870:EQS851871 FAN851870:FAO851871 FKJ851870:FKK851871 FUF851870:FUG851871 GEB851870:GEC851871 GNX851870:GNY851871 GXT851870:GXU851871 HHP851870:HHQ851871 HRL851870:HRM851871 IBH851870:IBI851871 ILD851870:ILE851871 IUZ851870:IVA851871 JEV851870:JEW851871 JOR851870:JOS851871 JYN851870:JYO851871 KIJ851870:KIK851871 KSF851870:KSG851871 LCB851870:LCC851871 LLX851870:LLY851871 LVT851870:LVU851871 MFP851870:MFQ851871 MPL851870:MPM851871 MZH851870:MZI851871 NJD851870:NJE851871 NSZ851870:NTA851871 OCV851870:OCW851871 OMR851870:OMS851871 OWN851870:OWO851871 PGJ851870:PGK851871 PQF851870:PQG851871 QAB851870:QAC851871 QJX851870:QJY851871 QTT851870:QTU851871 RDP851870:RDQ851871 RNL851870:RNM851871 RXH851870:RXI851871 SHD851870:SHE851871 SQZ851870:SRA851871 TAV851870:TAW851871 TKR851870:TKS851871 TUN851870:TUO851871 UEJ851870:UEK851871 UOF851870:UOG851871 UYB851870:UYC851871 VHX851870:VHY851871 VRT851870:VRU851871 WBP851870:WBQ851871 WLL851870:WLM851871 WVH851870:WVI851871 H917406:I917407 IV917406:IW917407 SR917406:SS917407 ACN917406:ACO917407 AMJ917406:AMK917407 AWF917406:AWG917407 BGB917406:BGC917407 BPX917406:BPY917407 BZT917406:BZU917407 CJP917406:CJQ917407 CTL917406:CTM917407 DDH917406:DDI917407 DND917406:DNE917407 DWZ917406:DXA917407 EGV917406:EGW917407 EQR917406:EQS917407 FAN917406:FAO917407 FKJ917406:FKK917407 FUF917406:FUG917407 GEB917406:GEC917407 GNX917406:GNY917407 GXT917406:GXU917407 HHP917406:HHQ917407 HRL917406:HRM917407 IBH917406:IBI917407 ILD917406:ILE917407 IUZ917406:IVA917407 JEV917406:JEW917407 JOR917406:JOS917407 JYN917406:JYO917407 KIJ917406:KIK917407 KSF917406:KSG917407 LCB917406:LCC917407 LLX917406:LLY917407 LVT917406:LVU917407 MFP917406:MFQ917407 MPL917406:MPM917407 MZH917406:MZI917407 NJD917406:NJE917407 NSZ917406:NTA917407 OCV917406:OCW917407 OMR917406:OMS917407 OWN917406:OWO917407 PGJ917406:PGK917407 PQF917406:PQG917407 QAB917406:QAC917407 QJX917406:QJY917407 QTT917406:QTU917407 RDP917406:RDQ917407 RNL917406:RNM917407 RXH917406:RXI917407 SHD917406:SHE917407 SQZ917406:SRA917407 TAV917406:TAW917407 TKR917406:TKS917407 TUN917406:TUO917407 UEJ917406:UEK917407 UOF917406:UOG917407 UYB917406:UYC917407 VHX917406:VHY917407 VRT917406:VRU917407 WBP917406:WBQ917407 WLL917406:WLM917407 WVH917406:WVI917407 H982942:I982943 IV982942:IW982943 SR982942:SS982943 ACN982942:ACO982943 AMJ982942:AMK982943 AWF982942:AWG982943 BGB982942:BGC982943 BPX982942:BPY982943 BZT982942:BZU982943 CJP982942:CJQ982943 CTL982942:CTM982943 DDH982942:DDI982943 DND982942:DNE982943 DWZ982942:DXA982943 EGV982942:EGW982943 EQR982942:EQS982943 FAN982942:FAO982943 FKJ982942:FKK982943 FUF982942:FUG982943 GEB982942:GEC982943 GNX982942:GNY982943 GXT982942:GXU982943 HHP982942:HHQ982943 HRL982942:HRM982943 IBH982942:IBI982943 ILD982942:ILE982943 IUZ982942:IVA982943 JEV982942:JEW982943 JOR982942:JOS982943 JYN982942:JYO982943 KIJ982942:KIK982943 KSF982942:KSG982943 LCB982942:LCC982943 LLX982942:LLY982943 LVT982942:LVU982943 MFP982942:MFQ982943 MPL982942:MPM982943 MZH982942:MZI982943 NJD982942:NJE982943 NSZ982942:NTA982943 OCV982942:OCW982943 OMR982942:OMS982943 OWN982942:OWO982943 PGJ982942:PGK982943 PQF982942:PQG982943 QAB982942:QAC982943 QJX982942:QJY982943 QTT982942:QTU982943 RDP982942:RDQ982943 RNL982942:RNM982943 RXH982942:RXI982943 SHD982942:SHE982943 SQZ982942:SRA982943 TAV982942:TAW982943 TKR982942:TKS982943 TUN982942:TUO982943 UEJ982942:UEK982943 UOF982942:UOG982943 UYB982942:UYC982943 VHX982942:VHY982943 VRT982942:VRU982943 WBP982942:WBQ982943 WLL982942:WLM982943 WVH982942:WVI982943 H65421:I65422 IV65421:IW65422 SR65421:SS65422 ACN65421:ACO65422 AMJ65421:AMK65422 AWF65421:AWG65422 BGB65421:BGC65422 BPX65421:BPY65422 BZT65421:BZU65422 CJP65421:CJQ65422 CTL65421:CTM65422 DDH65421:DDI65422 DND65421:DNE65422 DWZ65421:DXA65422 EGV65421:EGW65422 EQR65421:EQS65422 FAN65421:FAO65422 FKJ65421:FKK65422 FUF65421:FUG65422 GEB65421:GEC65422 GNX65421:GNY65422 GXT65421:GXU65422 HHP65421:HHQ65422 HRL65421:HRM65422 IBH65421:IBI65422 ILD65421:ILE65422 IUZ65421:IVA65422 JEV65421:JEW65422 JOR65421:JOS65422 JYN65421:JYO65422 KIJ65421:KIK65422 KSF65421:KSG65422 LCB65421:LCC65422 LLX65421:LLY65422 LVT65421:LVU65422 MFP65421:MFQ65422 MPL65421:MPM65422 MZH65421:MZI65422 NJD65421:NJE65422 NSZ65421:NTA65422 OCV65421:OCW65422 OMR65421:OMS65422 OWN65421:OWO65422 PGJ65421:PGK65422 PQF65421:PQG65422 QAB65421:QAC65422 QJX65421:QJY65422 QTT65421:QTU65422 RDP65421:RDQ65422 RNL65421:RNM65422 RXH65421:RXI65422 SHD65421:SHE65422 SQZ65421:SRA65422 TAV65421:TAW65422 TKR65421:TKS65422 TUN65421:TUO65422 UEJ65421:UEK65422 UOF65421:UOG65422 UYB65421:UYC65422 VHX65421:VHY65422 VRT65421:VRU65422 WBP65421:WBQ65422 WLL65421:WLM65422 WVH65421:WVI65422 H130957:I130958 IV130957:IW130958 SR130957:SS130958 ACN130957:ACO130958 AMJ130957:AMK130958 AWF130957:AWG130958 BGB130957:BGC130958 BPX130957:BPY130958 BZT130957:BZU130958 CJP130957:CJQ130958 CTL130957:CTM130958 DDH130957:DDI130958 DND130957:DNE130958 DWZ130957:DXA130958 EGV130957:EGW130958 EQR130957:EQS130958 FAN130957:FAO130958 FKJ130957:FKK130958 FUF130957:FUG130958 GEB130957:GEC130958 GNX130957:GNY130958 GXT130957:GXU130958 HHP130957:HHQ130958 HRL130957:HRM130958 IBH130957:IBI130958 ILD130957:ILE130958 IUZ130957:IVA130958 JEV130957:JEW130958 JOR130957:JOS130958 JYN130957:JYO130958 KIJ130957:KIK130958 KSF130957:KSG130958 LCB130957:LCC130958 LLX130957:LLY130958 LVT130957:LVU130958 MFP130957:MFQ130958 MPL130957:MPM130958 MZH130957:MZI130958 NJD130957:NJE130958 NSZ130957:NTA130958 OCV130957:OCW130958 OMR130957:OMS130958 OWN130957:OWO130958 PGJ130957:PGK130958 PQF130957:PQG130958 QAB130957:QAC130958 QJX130957:QJY130958 QTT130957:QTU130958 RDP130957:RDQ130958 RNL130957:RNM130958 RXH130957:RXI130958 SHD130957:SHE130958 SQZ130957:SRA130958 TAV130957:TAW130958 TKR130957:TKS130958 TUN130957:TUO130958 UEJ130957:UEK130958 UOF130957:UOG130958 UYB130957:UYC130958 VHX130957:VHY130958 VRT130957:VRU130958 WBP130957:WBQ130958 WLL130957:WLM130958 WVH130957:WVI130958 H196493:I196494 IV196493:IW196494 SR196493:SS196494 ACN196493:ACO196494 AMJ196493:AMK196494 AWF196493:AWG196494 BGB196493:BGC196494 BPX196493:BPY196494 BZT196493:BZU196494 CJP196493:CJQ196494 CTL196493:CTM196494 DDH196493:DDI196494 DND196493:DNE196494 DWZ196493:DXA196494 EGV196493:EGW196494 EQR196493:EQS196494 FAN196493:FAO196494 FKJ196493:FKK196494 FUF196493:FUG196494 GEB196493:GEC196494 GNX196493:GNY196494 GXT196493:GXU196494 HHP196493:HHQ196494 HRL196493:HRM196494 IBH196493:IBI196494 ILD196493:ILE196494 IUZ196493:IVA196494 JEV196493:JEW196494 JOR196493:JOS196494 JYN196493:JYO196494 KIJ196493:KIK196494 KSF196493:KSG196494 LCB196493:LCC196494 LLX196493:LLY196494 LVT196493:LVU196494 MFP196493:MFQ196494 MPL196493:MPM196494 MZH196493:MZI196494 NJD196493:NJE196494 NSZ196493:NTA196494 OCV196493:OCW196494 OMR196493:OMS196494 OWN196493:OWO196494 PGJ196493:PGK196494 PQF196493:PQG196494 QAB196493:QAC196494 QJX196493:QJY196494 QTT196493:QTU196494 RDP196493:RDQ196494 RNL196493:RNM196494 RXH196493:RXI196494 SHD196493:SHE196494 SQZ196493:SRA196494 TAV196493:TAW196494 TKR196493:TKS196494 TUN196493:TUO196494 UEJ196493:UEK196494 UOF196493:UOG196494 UYB196493:UYC196494 VHX196493:VHY196494 VRT196493:VRU196494 WBP196493:WBQ196494 WLL196493:WLM196494 WVH196493:WVI196494 H262029:I262030 IV262029:IW262030 SR262029:SS262030 ACN262029:ACO262030 AMJ262029:AMK262030 AWF262029:AWG262030 BGB262029:BGC262030 BPX262029:BPY262030 BZT262029:BZU262030 CJP262029:CJQ262030 CTL262029:CTM262030 DDH262029:DDI262030 DND262029:DNE262030 DWZ262029:DXA262030 EGV262029:EGW262030 EQR262029:EQS262030 FAN262029:FAO262030 FKJ262029:FKK262030 FUF262029:FUG262030 GEB262029:GEC262030 GNX262029:GNY262030 GXT262029:GXU262030 HHP262029:HHQ262030 HRL262029:HRM262030 IBH262029:IBI262030 ILD262029:ILE262030 IUZ262029:IVA262030 JEV262029:JEW262030 JOR262029:JOS262030 JYN262029:JYO262030 KIJ262029:KIK262030 KSF262029:KSG262030 LCB262029:LCC262030 LLX262029:LLY262030 LVT262029:LVU262030 MFP262029:MFQ262030 MPL262029:MPM262030 MZH262029:MZI262030 NJD262029:NJE262030 NSZ262029:NTA262030 OCV262029:OCW262030 OMR262029:OMS262030 OWN262029:OWO262030 PGJ262029:PGK262030 PQF262029:PQG262030 QAB262029:QAC262030 QJX262029:QJY262030 QTT262029:QTU262030 RDP262029:RDQ262030 RNL262029:RNM262030 RXH262029:RXI262030 SHD262029:SHE262030 SQZ262029:SRA262030 TAV262029:TAW262030 TKR262029:TKS262030 TUN262029:TUO262030 UEJ262029:UEK262030 UOF262029:UOG262030 UYB262029:UYC262030 VHX262029:VHY262030 VRT262029:VRU262030 WBP262029:WBQ262030 WLL262029:WLM262030 WVH262029:WVI262030 H327565:I327566 IV327565:IW327566 SR327565:SS327566 ACN327565:ACO327566 AMJ327565:AMK327566 AWF327565:AWG327566 BGB327565:BGC327566 BPX327565:BPY327566 BZT327565:BZU327566 CJP327565:CJQ327566 CTL327565:CTM327566 DDH327565:DDI327566 DND327565:DNE327566 DWZ327565:DXA327566 EGV327565:EGW327566 EQR327565:EQS327566 FAN327565:FAO327566 FKJ327565:FKK327566 FUF327565:FUG327566 GEB327565:GEC327566 GNX327565:GNY327566 GXT327565:GXU327566 HHP327565:HHQ327566 HRL327565:HRM327566 IBH327565:IBI327566 ILD327565:ILE327566 IUZ327565:IVA327566 JEV327565:JEW327566 JOR327565:JOS327566 JYN327565:JYO327566 KIJ327565:KIK327566 KSF327565:KSG327566 LCB327565:LCC327566 LLX327565:LLY327566 LVT327565:LVU327566 MFP327565:MFQ327566 MPL327565:MPM327566 MZH327565:MZI327566 NJD327565:NJE327566 NSZ327565:NTA327566 OCV327565:OCW327566 OMR327565:OMS327566 OWN327565:OWO327566 PGJ327565:PGK327566 PQF327565:PQG327566 QAB327565:QAC327566 QJX327565:QJY327566 QTT327565:QTU327566 RDP327565:RDQ327566 RNL327565:RNM327566 RXH327565:RXI327566 SHD327565:SHE327566 SQZ327565:SRA327566 TAV327565:TAW327566 TKR327565:TKS327566 TUN327565:TUO327566 UEJ327565:UEK327566 UOF327565:UOG327566 UYB327565:UYC327566 VHX327565:VHY327566 VRT327565:VRU327566 WBP327565:WBQ327566 WLL327565:WLM327566 WVH327565:WVI327566 H393101:I393102 IV393101:IW393102 SR393101:SS393102 ACN393101:ACO393102 AMJ393101:AMK393102 AWF393101:AWG393102 BGB393101:BGC393102 BPX393101:BPY393102 BZT393101:BZU393102 CJP393101:CJQ393102 CTL393101:CTM393102 DDH393101:DDI393102 DND393101:DNE393102 DWZ393101:DXA393102 EGV393101:EGW393102 EQR393101:EQS393102 FAN393101:FAO393102 FKJ393101:FKK393102 FUF393101:FUG393102 GEB393101:GEC393102 GNX393101:GNY393102 GXT393101:GXU393102 HHP393101:HHQ393102 HRL393101:HRM393102 IBH393101:IBI393102 ILD393101:ILE393102 IUZ393101:IVA393102 JEV393101:JEW393102 JOR393101:JOS393102 JYN393101:JYO393102 KIJ393101:KIK393102 KSF393101:KSG393102 LCB393101:LCC393102 LLX393101:LLY393102 LVT393101:LVU393102 MFP393101:MFQ393102 MPL393101:MPM393102 MZH393101:MZI393102 NJD393101:NJE393102 NSZ393101:NTA393102 OCV393101:OCW393102 OMR393101:OMS393102 OWN393101:OWO393102 PGJ393101:PGK393102 PQF393101:PQG393102 QAB393101:QAC393102 QJX393101:QJY393102 QTT393101:QTU393102 RDP393101:RDQ393102 RNL393101:RNM393102 RXH393101:RXI393102 SHD393101:SHE393102 SQZ393101:SRA393102 TAV393101:TAW393102 TKR393101:TKS393102 TUN393101:TUO393102 UEJ393101:UEK393102 UOF393101:UOG393102 UYB393101:UYC393102 VHX393101:VHY393102 VRT393101:VRU393102 WBP393101:WBQ393102 WLL393101:WLM393102 WVH393101:WVI393102 H458637:I458638 IV458637:IW458638 SR458637:SS458638 ACN458637:ACO458638 AMJ458637:AMK458638 AWF458637:AWG458638 BGB458637:BGC458638 BPX458637:BPY458638 BZT458637:BZU458638 CJP458637:CJQ458638 CTL458637:CTM458638 DDH458637:DDI458638 DND458637:DNE458638 DWZ458637:DXA458638 EGV458637:EGW458638 EQR458637:EQS458638 FAN458637:FAO458638 FKJ458637:FKK458638 FUF458637:FUG458638 GEB458637:GEC458638 GNX458637:GNY458638 GXT458637:GXU458638 HHP458637:HHQ458638 HRL458637:HRM458638 IBH458637:IBI458638 ILD458637:ILE458638 IUZ458637:IVA458638 JEV458637:JEW458638 JOR458637:JOS458638 JYN458637:JYO458638 KIJ458637:KIK458638 KSF458637:KSG458638 LCB458637:LCC458638 LLX458637:LLY458638 LVT458637:LVU458638 MFP458637:MFQ458638 MPL458637:MPM458638 MZH458637:MZI458638 NJD458637:NJE458638 NSZ458637:NTA458638 OCV458637:OCW458638 OMR458637:OMS458638 OWN458637:OWO458638 PGJ458637:PGK458638 PQF458637:PQG458638 QAB458637:QAC458638 QJX458637:QJY458638 QTT458637:QTU458638 RDP458637:RDQ458638 RNL458637:RNM458638 RXH458637:RXI458638 SHD458637:SHE458638 SQZ458637:SRA458638 TAV458637:TAW458638 TKR458637:TKS458638 TUN458637:TUO458638 UEJ458637:UEK458638 UOF458637:UOG458638 UYB458637:UYC458638 VHX458637:VHY458638 VRT458637:VRU458638 WBP458637:WBQ458638 WLL458637:WLM458638 WVH458637:WVI458638 H524173:I524174 IV524173:IW524174 SR524173:SS524174 ACN524173:ACO524174 AMJ524173:AMK524174 AWF524173:AWG524174 BGB524173:BGC524174 BPX524173:BPY524174 BZT524173:BZU524174 CJP524173:CJQ524174 CTL524173:CTM524174 DDH524173:DDI524174 DND524173:DNE524174 DWZ524173:DXA524174 EGV524173:EGW524174 EQR524173:EQS524174 FAN524173:FAO524174 FKJ524173:FKK524174 FUF524173:FUG524174 GEB524173:GEC524174 GNX524173:GNY524174 GXT524173:GXU524174 HHP524173:HHQ524174 HRL524173:HRM524174 IBH524173:IBI524174 ILD524173:ILE524174 IUZ524173:IVA524174 JEV524173:JEW524174 JOR524173:JOS524174 JYN524173:JYO524174 KIJ524173:KIK524174 KSF524173:KSG524174 LCB524173:LCC524174 LLX524173:LLY524174 LVT524173:LVU524174 MFP524173:MFQ524174 MPL524173:MPM524174 MZH524173:MZI524174 NJD524173:NJE524174 NSZ524173:NTA524174 OCV524173:OCW524174 OMR524173:OMS524174 OWN524173:OWO524174 PGJ524173:PGK524174 PQF524173:PQG524174 QAB524173:QAC524174 QJX524173:QJY524174 QTT524173:QTU524174 RDP524173:RDQ524174 RNL524173:RNM524174 RXH524173:RXI524174 SHD524173:SHE524174 SQZ524173:SRA524174 TAV524173:TAW524174 TKR524173:TKS524174 TUN524173:TUO524174 UEJ524173:UEK524174 UOF524173:UOG524174 UYB524173:UYC524174 VHX524173:VHY524174 VRT524173:VRU524174 WBP524173:WBQ524174 WLL524173:WLM524174 WVH524173:WVI524174 H589709:I589710 IV589709:IW589710 SR589709:SS589710 ACN589709:ACO589710 AMJ589709:AMK589710 AWF589709:AWG589710 BGB589709:BGC589710 BPX589709:BPY589710 BZT589709:BZU589710 CJP589709:CJQ589710 CTL589709:CTM589710 DDH589709:DDI589710 DND589709:DNE589710 DWZ589709:DXA589710 EGV589709:EGW589710 EQR589709:EQS589710 FAN589709:FAO589710 FKJ589709:FKK589710 FUF589709:FUG589710 GEB589709:GEC589710 GNX589709:GNY589710 GXT589709:GXU589710 HHP589709:HHQ589710 HRL589709:HRM589710 IBH589709:IBI589710 ILD589709:ILE589710 IUZ589709:IVA589710 JEV589709:JEW589710 JOR589709:JOS589710 JYN589709:JYO589710 KIJ589709:KIK589710 KSF589709:KSG589710 LCB589709:LCC589710 LLX589709:LLY589710 LVT589709:LVU589710 MFP589709:MFQ589710 MPL589709:MPM589710 MZH589709:MZI589710 NJD589709:NJE589710 NSZ589709:NTA589710 OCV589709:OCW589710 OMR589709:OMS589710 OWN589709:OWO589710 PGJ589709:PGK589710 PQF589709:PQG589710 QAB589709:QAC589710 QJX589709:QJY589710 QTT589709:QTU589710 RDP589709:RDQ589710 RNL589709:RNM589710 RXH589709:RXI589710 SHD589709:SHE589710 SQZ589709:SRA589710 TAV589709:TAW589710 TKR589709:TKS589710 TUN589709:TUO589710 UEJ589709:UEK589710 UOF589709:UOG589710 UYB589709:UYC589710 VHX589709:VHY589710 VRT589709:VRU589710 WBP589709:WBQ589710 WLL589709:WLM589710 WVH589709:WVI589710 H655245:I655246 IV655245:IW655246 SR655245:SS655246 ACN655245:ACO655246 AMJ655245:AMK655246 AWF655245:AWG655246 BGB655245:BGC655246 BPX655245:BPY655246 BZT655245:BZU655246 CJP655245:CJQ655246 CTL655245:CTM655246 DDH655245:DDI655246 DND655245:DNE655246 DWZ655245:DXA655246 EGV655245:EGW655246 EQR655245:EQS655246 FAN655245:FAO655246 FKJ655245:FKK655246 FUF655245:FUG655246 GEB655245:GEC655246 GNX655245:GNY655246 GXT655245:GXU655246 HHP655245:HHQ655246 HRL655245:HRM655246 IBH655245:IBI655246 ILD655245:ILE655246 IUZ655245:IVA655246 JEV655245:JEW655246 JOR655245:JOS655246 JYN655245:JYO655246 KIJ655245:KIK655246 KSF655245:KSG655246 LCB655245:LCC655246 LLX655245:LLY655246 LVT655245:LVU655246 MFP655245:MFQ655246 MPL655245:MPM655246 MZH655245:MZI655246 NJD655245:NJE655246 NSZ655245:NTA655246 OCV655245:OCW655246 OMR655245:OMS655246 OWN655245:OWO655246 PGJ655245:PGK655246 PQF655245:PQG655246 QAB655245:QAC655246 QJX655245:QJY655246 QTT655245:QTU655246 RDP655245:RDQ655246 RNL655245:RNM655246 RXH655245:RXI655246 SHD655245:SHE655246 SQZ655245:SRA655246 TAV655245:TAW655246 TKR655245:TKS655246 TUN655245:TUO655246 UEJ655245:UEK655246 UOF655245:UOG655246 UYB655245:UYC655246 VHX655245:VHY655246 VRT655245:VRU655246 WBP655245:WBQ655246 WLL655245:WLM655246 WVH655245:WVI655246 H720781:I720782 IV720781:IW720782 SR720781:SS720782 ACN720781:ACO720782 AMJ720781:AMK720782 AWF720781:AWG720782 BGB720781:BGC720782 BPX720781:BPY720782 BZT720781:BZU720782 CJP720781:CJQ720782 CTL720781:CTM720782 DDH720781:DDI720782 DND720781:DNE720782 DWZ720781:DXA720782 EGV720781:EGW720782 EQR720781:EQS720782 FAN720781:FAO720782 FKJ720781:FKK720782 FUF720781:FUG720782 GEB720781:GEC720782 GNX720781:GNY720782 GXT720781:GXU720782 HHP720781:HHQ720782 HRL720781:HRM720782 IBH720781:IBI720782 ILD720781:ILE720782 IUZ720781:IVA720782 JEV720781:JEW720782 JOR720781:JOS720782 JYN720781:JYO720782 KIJ720781:KIK720782 KSF720781:KSG720782 LCB720781:LCC720782 LLX720781:LLY720782 LVT720781:LVU720782 MFP720781:MFQ720782 MPL720781:MPM720782 MZH720781:MZI720782 NJD720781:NJE720782 NSZ720781:NTA720782 OCV720781:OCW720782 OMR720781:OMS720782 OWN720781:OWO720782 PGJ720781:PGK720782 PQF720781:PQG720782 QAB720781:QAC720782 QJX720781:QJY720782 QTT720781:QTU720782 RDP720781:RDQ720782 RNL720781:RNM720782 RXH720781:RXI720782 SHD720781:SHE720782 SQZ720781:SRA720782 TAV720781:TAW720782 TKR720781:TKS720782 TUN720781:TUO720782 UEJ720781:UEK720782 UOF720781:UOG720782 UYB720781:UYC720782 VHX720781:VHY720782 VRT720781:VRU720782 WBP720781:WBQ720782 WLL720781:WLM720782 WVH720781:WVI720782 H786317:I786318 IV786317:IW786318 SR786317:SS786318 ACN786317:ACO786318 AMJ786317:AMK786318 AWF786317:AWG786318 BGB786317:BGC786318 BPX786317:BPY786318 BZT786317:BZU786318 CJP786317:CJQ786318 CTL786317:CTM786318 DDH786317:DDI786318 DND786317:DNE786318 DWZ786317:DXA786318 EGV786317:EGW786318 EQR786317:EQS786318 FAN786317:FAO786318 FKJ786317:FKK786318 FUF786317:FUG786318 GEB786317:GEC786318 GNX786317:GNY786318 GXT786317:GXU786318 HHP786317:HHQ786318 HRL786317:HRM786318 IBH786317:IBI786318 ILD786317:ILE786318 IUZ786317:IVA786318 JEV786317:JEW786318 JOR786317:JOS786318 JYN786317:JYO786318 KIJ786317:KIK786318 KSF786317:KSG786318 LCB786317:LCC786318 LLX786317:LLY786318 LVT786317:LVU786318 MFP786317:MFQ786318 MPL786317:MPM786318 MZH786317:MZI786318 NJD786317:NJE786318 NSZ786317:NTA786318 OCV786317:OCW786318 OMR786317:OMS786318 OWN786317:OWO786318 PGJ786317:PGK786318 PQF786317:PQG786318 QAB786317:QAC786318 QJX786317:QJY786318 QTT786317:QTU786318 RDP786317:RDQ786318 RNL786317:RNM786318 RXH786317:RXI786318 SHD786317:SHE786318 SQZ786317:SRA786318 TAV786317:TAW786318 TKR786317:TKS786318 TUN786317:TUO786318 UEJ786317:UEK786318 UOF786317:UOG786318 UYB786317:UYC786318 VHX786317:VHY786318 VRT786317:VRU786318 WBP786317:WBQ786318 WLL786317:WLM786318 WVH786317:WVI786318 H851853:I851854 IV851853:IW851854 SR851853:SS851854 ACN851853:ACO851854 AMJ851853:AMK851854 AWF851853:AWG851854 BGB851853:BGC851854 BPX851853:BPY851854 BZT851853:BZU851854 CJP851853:CJQ851854 CTL851853:CTM851854 DDH851853:DDI851854 DND851853:DNE851854 DWZ851853:DXA851854 EGV851853:EGW851854 EQR851853:EQS851854 FAN851853:FAO851854 FKJ851853:FKK851854 FUF851853:FUG851854 GEB851853:GEC851854 GNX851853:GNY851854 GXT851853:GXU851854 HHP851853:HHQ851854 HRL851853:HRM851854 IBH851853:IBI851854 ILD851853:ILE851854 IUZ851853:IVA851854 JEV851853:JEW851854 JOR851853:JOS851854 JYN851853:JYO851854 KIJ851853:KIK851854 KSF851853:KSG851854 LCB851853:LCC851854 LLX851853:LLY851854 LVT851853:LVU851854 MFP851853:MFQ851854 MPL851853:MPM851854 MZH851853:MZI851854 NJD851853:NJE851854 NSZ851853:NTA851854 OCV851853:OCW851854 OMR851853:OMS851854 OWN851853:OWO851854 PGJ851853:PGK851854 PQF851853:PQG851854 QAB851853:QAC851854 QJX851853:QJY851854 QTT851853:QTU851854 RDP851853:RDQ851854 RNL851853:RNM851854 RXH851853:RXI851854 SHD851853:SHE851854 SQZ851853:SRA851854 TAV851853:TAW851854 TKR851853:TKS851854 TUN851853:TUO851854 UEJ851853:UEK851854 UOF851853:UOG851854 UYB851853:UYC851854 VHX851853:VHY851854 VRT851853:VRU851854 WBP851853:WBQ851854 WLL851853:WLM851854 WVH851853:WVI851854 H917389:I917390 IV917389:IW917390 SR917389:SS917390 ACN917389:ACO917390 AMJ917389:AMK917390 AWF917389:AWG917390 BGB917389:BGC917390 BPX917389:BPY917390 BZT917389:BZU917390 CJP917389:CJQ917390 CTL917389:CTM917390 DDH917389:DDI917390 DND917389:DNE917390 DWZ917389:DXA917390 EGV917389:EGW917390 EQR917389:EQS917390 FAN917389:FAO917390 FKJ917389:FKK917390 FUF917389:FUG917390 GEB917389:GEC917390 GNX917389:GNY917390 GXT917389:GXU917390 HHP917389:HHQ917390 HRL917389:HRM917390 IBH917389:IBI917390 ILD917389:ILE917390 IUZ917389:IVA917390 JEV917389:JEW917390 JOR917389:JOS917390 JYN917389:JYO917390 KIJ917389:KIK917390 KSF917389:KSG917390 LCB917389:LCC917390 LLX917389:LLY917390 LVT917389:LVU917390 MFP917389:MFQ917390 MPL917389:MPM917390 MZH917389:MZI917390 NJD917389:NJE917390 NSZ917389:NTA917390 OCV917389:OCW917390 OMR917389:OMS917390 OWN917389:OWO917390 PGJ917389:PGK917390 PQF917389:PQG917390 QAB917389:QAC917390 QJX917389:QJY917390 QTT917389:QTU917390 RDP917389:RDQ917390 RNL917389:RNM917390 RXH917389:RXI917390 SHD917389:SHE917390 SQZ917389:SRA917390 TAV917389:TAW917390 TKR917389:TKS917390 TUN917389:TUO917390 UEJ917389:UEK917390 UOF917389:UOG917390 UYB917389:UYC917390 VHX917389:VHY917390 VRT917389:VRU917390 WBP917389:WBQ917390 WLL917389:WLM917390 WVH917389:WVI917390 H982925:I982926 IV982925:IW982926 SR982925:SS982926 ACN982925:ACO982926 AMJ982925:AMK982926 AWF982925:AWG982926 BGB982925:BGC982926 BPX982925:BPY982926 BZT982925:BZU982926 CJP982925:CJQ982926 CTL982925:CTM982926 DDH982925:DDI982926 DND982925:DNE982926 DWZ982925:DXA982926 EGV982925:EGW982926 EQR982925:EQS982926 FAN982925:FAO982926 FKJ982925:FKK982926 FUF982925:FUG982926 GEB982925:GEC982926 GNX982925:GNY982926 GXT982925:GXU982926 HHP982925:HHQ982926 HRL982925:HRM982926 IBH982925:IBI982926 ILD982925:ILE982926 IUZ982925:IVA982926 JEV982925:JEW982926 JOR982925:JOS982926 JYN982925:JYO982926 KIJ982925:KIK982926 KSF982925:KSG982926 LCB982925:LCC982926 LLX982925:LLY982926 LVT982925:LVU982926 MFP982925:MFQ982926 MPL982925:MPM982926 MZH982925:MZI982926 NJD982925:NJE982926 NSZ982925:NTA982926 OCV982925:OCW982926 OMR982925:OMS982926 OWN982925:OWO982926 PGJ982925:PGK982926 PQF982925:PQG982926 QAB982925:QAC982926 QJX982925:QJY982926 QTT982925:QTU982926 RDP982925:RDQ982926 RNL982925:RNM982926 RXH982925:RXI982926 SHD982925:SHE982926 SQZ982925:SRA982926 TAV982925:TAW982926 TKR982925:TKS982926 TUN982925:TUO982926 UEJ982925:UEK982926 UOF982925:UOG982926 UYB982925:UYC982926 VHX982925:VHY982926 VRT982925:VRU982926 WBP982925:WBQ982926 WLL982925:WLM982926 WVH982925:WVI982926 H65415:I65415 IV65415:IW65415 SR65415:SS65415 ACN65415:ACO65415 AMJ65415:AMK65415 AWF65415:AWG65415 BGB65415:BGC65415 BPX65415:BPY65415 BZT65415:BZU65415 CJP65415:CJQ65415 CTL65415:CTM65415 DDH65415:DDI65415 DND65415:DNE65415 DWZ65415:DXA65415 EGV65415:EGW65415 EQR65415:EQS65415 FAN65415:FAO65415 FKJ65415:FKK65415 FUF65415:FUG65415 GEB65415:GEC65415 GNX65415:GNY65415 GXT65415:GXU65415 HHP65415:HHQ65415 HRL65415:HRM65415 IBH65415:IBI65415 ILD65415:ILE65415 IUZ65415:IVA65415 JEV65415:JEW65415 JOR65415:JOS65415 JYN65415:JYO65415 KIJ65415:KIK65415 KSF65415:KSG65415 LCB65415:LCC65415 LLX65415:LLY65415 LVT65415:LVU65415 MFP65415:MFQ65415 MPL65415:MPM65415 MZH65415:MZI65415 NJD65415:NJE65415 NSZ65415:NTA65415 OCV65415:OCW65415 OMR65415:OMS65415 OWN65415:OWO65415 PGJ65415:PGK65415 PQF65415:PQG65415 QAB65415:QAC65415 QJX65415:QJY65415 QTT65415:QTU65415 RDP65415:RDQ65415 RNL65415:RNM65415 RXH65415:RXI65415 SHD65415:SHE65415 SQZ65415:SRA65415 TAV65415:TAW65415 TKR65415:TKS65415 TUN65415:TUO65415 UEJ65415:UEK65415 UOF65415:UOG65415 UYB65415:UYC65415 VHX65415:VHY65415 VRT65415:VRU65415 WBP65415:WBQ65415 WLL65415:WLM65415 WVH65415:WVI65415 H130951:I130951 IV130951:IW130951 SR130951:SS130951 ACN130951:ACO130951 AMJ130951:AMK130951 AWF130951:AWG130951 BGB130951:BGC130951 BPX130951:BPY130951 BZT130951:BZU130951 CJP130951:CJQ130951 CTL130951:CTM130951 DDH130951:DDI130951 DND130951:DNE130951 DWZ130951:DXA130951 EGV130951:EGW130951 EQR130951:EQS130951 FAN130951:FAO130951 FKJ130951:FKK130951 FUF130951:FUG130951 GEB130951:GEC130951 GNX130951:GNY130951 GXT130951:GXU130951 HHP130951:HHQ130951 HRL130951:HRM130951 IBH130951:IBI130951 ILD130951:ILE130951 IUZ130951:IVA130951 JEV130951:JEW130951 JOR130951:JOS130951 JYN130951:JYO130951 KIJ130951:KIK130951 KSF130951:KSG130951 LCB130951:LCC130951 LLX130951:LLY130951 LVT130951:LVU130951 MFP130951:MFQ130951 MPL130951:MPM130951 MZH130951:MZI130951 NJD130951:NJE130951 NSZ130951:NTA130951 OCV130951:OCW130951 OMR130951:OMS130951 OWN130951:OWO130951 PGJ130951:PGK130951 PQF130951:PQG130951 QAB130951:QAC130951 QJX130951:QJY130951 QTT130951:QTU130951 RDP130951:RDQ130951 RNL130951:RNM130951 RXH130951:RXI130951 SHD130951:SHE130951 SQZ130951:SRA130951 TAV130951:TAW130951 TKR130951:TKS130951 TUN130951:TUO130951 UEJ130951:UEK130951 UOF130951:UOG130951 UYB130951:UYC130951 VHX130951:VHY130951 VRT130951:VRU130951 WBP130951:WBQ130951 WLL130951:WLM130951 WVH130951:WVI130951 H196487:I196487 IV196487:IW196487 SR196487:SS196487 ACN196487:ACO196487 AMJ196487:AMK196487 AWF196487:AWG196487 BGB196487:BGC196487 BPX196487:BPY196487 BZT196487:BZU196487 CJP196487:CJQ196487 CTL196487:CTM196487 DDH196487:DDI196487 DND196487:DNE196487 DWZ196487:DXA196487 EGV196487:EGW196487 EQR196487:EQS196487 FAN196487:FAO196487 FKJ196487:FKK196487 FUF196487:FUG196487 GEB196487:GEC196487 GNX196487:GNY196487 GXT196487:GXU196487 HHP196487:HHQ196487 HRL196487:HRM196487 IBH196487:IBI196487 ILD196487:ILE196487 IUZ196487:IVA196487 JEV196487:JEW196487 JOR196487:JOS196487 JYN196487:JYO196487 KIJ196487:KIK196487 KSF196487:KSG196487 LCB196487:LCC196487 LLX196487:LLY196487 LVT196487:LVU196487 MFP196487:MFQ196487 MPL196487:MPM196487 MZH196487:MZI196487 NJD196487:NJE196487 NSZ196487:NTA196487 OCV196487:OCW196487 OMR196487:OMS196487 OWN196487:OWO196487 PGJ196487:PGK196487 PQF196487:PQG196487 QAB196487:QAC196487 QJX196487:QJY196487 QTT196487:QTU196487 RDP196487:RDQ196487 RNL196487:RNM196487 RXH196487:RXI196487 SHD196487:SHE196487 SQZ196487:SRA196487 TAV196487:TAW196487 TKR196487:TKS196487 TUN196487:TUO196487 UEJ196487:UEK196487 UOF196487:UOG196487 UYB196487:UYC196487 VHX196487:VHY196487 VRT196487:VRU196487 WBP196487:WBQ196487 WLL196487:WLM196487 WVH196487:WVI196487 H262023:I262023 IV262023:IW262023 SR262023:SS262023 ACN262023:ACO262023 AMJ262023:AMK262023 AWF262023:AWG262023 BGB262023:BGC262023 BPX262023:BPY262023 BZT262023:BZU262023 CJP262023:CJQ262023 CTL262023:CTM262023 DDH262023:DDI262023 DND262023:DNE262023 DWZ262023:DXA262023 EGV262023:EGW262023 EQR262023:EQS262023 FAN262023:FAO262023 FKJ262023:FKK262023 FUF262023:FUG262023 GEB262023:GEC262023 GNX262023:GNY262023 GXT262023:GXU262023 HHP262023:HHQ262023 HRL262023:HRM262023 IBH262023:IBI262023 ILD262023:ILE262023 IUZ262023:IVA262023 JEV262023:JEW262023 JOR262023:JOS262023 JYN262023:JYO262023 KIJ262023:KIK262023 KSF262023:KSG262023 LCB262023:LCC262023 LLX262023:LLY262023 LVT262023:LVU262023 MFP262023:MFQ262023 MPL262023:MPM262023 MZH262023:MZI262023 NJD262023:NJE262023 NSZ262023:NTA262023 OCV262023:OCW262023 OMR262023:OMS262023 OWN262023:OWO262023 PGJ262023:PGK262023 PQF262023:PQG262023 QAB262023:QAC262023 QJX262023:QJY262023 QTT262023:QTU262023 RDP262023:RDQ262023 RNL262023:RNM262023 RXH262023:RXI262023 SHD262023:SHE262023 SQZ262023:SRA262023 TAV262023:TAW262023 TKR262023:TKS262023 TUN262023:TUO262023 UEJ262023:UEK262023 UOF262023:UOG262023 UYB262023:UYC262023 VHX262023:VHY262023 VRT262023:VRU262023 WBP262023:WBQ262023 WLL262023:WLM262023 WVH262023:WVI262023 H327559:I327559 IV327559:IW327559 SR327559:SS327559 ACN327559:ACO327559 AMJ327559:AMK327559 AWF327559:AWG327559 BGB327559:BGC327559 BPX327559:BPY327559 BZT327559:BZU327559 CJP327559:CJQ327559 CTL327559:CTM327559 DDH327559:DDI327559 DND327559:DNE327559 DWZ327559:DXA327559 EGV327559:EGW327559 EQR327559:EQS327559 FAN327559:FAO327559 FKJ327559:FKK327559 FUF327559:FUG327559 GEB327559:GEC327559 GNX327559:GNY327559 GXT327559:GXU327559 HHP327559:HHQ327559 HRL327559:HRM327559 IBH327559:IBI327559 ILD327559:ILE327559 IUZ327559:IVA327559 JEV327559:JEW327559 JOR327559:JOS327559 JYN327559:JYO327559 KIJ327559:KIK327559 KSF327559:KSG327559 LCB327559:LCC327559 LLX327559:LLY327559 LVT327559:LVU327559 MFP327559:MFQ327559 MPL327559:MPM327559 MZH327559:MZI327559 NJD327559:NJE327559 NSZ327559:NTA327559 OCV327559:OCW327559 OMR327559:OMS327559 OWN327559:OWO327559 PGJ327559:PGK327559 PQF327559:PQG327559 QAB327559:QAC327559 QJX327559:QJY327559 QTT327559:QTU327559 RDP327559:RDQ327559 RNL327559:RNM327559 RXH327559:RXI327559 SHD327559:SHE327559 SQZ327559:SRA327559 TAV327559:TAW327559 TKR327559:TKS327559 TUN327559:TUO327559 UEJ327559:UEK327559 UOF327559:UOG327559 UYB327559:UYC327559 VHX327559:VHY327559 VRT327559:VRU327559 WBP327559:WBQ327559 WLL327559:WLM327559 WVH327559:WVI327559 H393095:I393095 IV393095:IW393095 SR393095:SS393095 ACN393095:ACO393095 AMJ393095:AMK393095 AWF393095:AWG393095 BGB393095:BGC393095 BPX393095:BPY393095 BZT393095:BZU393095 CJP393095:CJQ393095 CTL393095:CTM393095 DDH393095:DDI393095 DND393095:DNE393095 DWZ393095:DXA393095 EGV393095:EGW393095 EQR393095:EQS393095 FAN393095:FAO393095 FKJ393095:FKK393095 FUF393095:FUG393095 GEB393095:GEC393095 GNX393095:GNY393095 GXT393095:GXU393095 HHP393095:HHQ393095 HRL393095:HRM393095 IBH393095:IBI393095 ILD393095:ILE393095 IUZ393095:IVA393095 JEV393095:JEW393095 JOR393095:JOS393095 JYN393095:JYO393095 KIJ393095:KIK393095 KSF393095:KSG393095 LCB393095:LCC393095 LLX393095:LLY393095 LVT393095:LVU393095 MFP393095:MFQ393095 MPL393095:MPM393095 MZH393095:MZI393095 NJD393095:NJE393095 NSZ393095:NTA393095 OCV393095:OCW393095 OMR393095:OMS393095 OWN393095:OWO393095 PGJ393095:PGK393095 PQF393095:PQG393095 QAB393095:QAC393095 QJX393095:QJY393095 QTT393095:QTU393095 RDP393095:RDQ393095 RNL393095:RNM393095 RXH393095:RXI393095 SHD393095:SHE393095 SQZ393095:SRA393095 TAV393095:TAW393095 TKR393095:TKS393095 TUN393095:TUO393095 UEJ393095:UEK393095 UOF393095:UOG393095 UYB393095:UYC393095 VHX393095:VHY393095 VRT393095:VRU393095 WBP393095:WBQ393095 WLL393095:WLM393095 WVH393095:WVI393095 H458631:I458631 IV458631:IW458631 SR458631:SS458631 ACN458631:ACO458631 AMJ458631:AMK458631 AWF458631:AWG458631 BGB458631:BGC458631 BPX458631:BPY458631 BZT458631:BZU458631 CJP458631:CJQ458631 CTL458631:CTM458631 DDH458631:DDI458631 DND458631:DNE458631 DWZ458631:DXA458631 EGV458631:EGW458631 EQR458631:EQS458631 FAN458631:FAO458631 FKJ458631:FKK458631 FUF458631:FUG458631 GEB458631:GEC458631 GNX458631:GNY458631 GXT458631:GXU458631 HHP458631:HHQ458631 HRL458631:HRM458631 IBH458631:IBI458631 ILD458631:ILE458631 IUZ458631:IVA458631 JEV458631:JEW458631 JOR458631:JOS458631 JYN458631:JYO458631 KIJ458631:KIK458631 KSF458631:KSG458631 LCB458631:LCC458631 LLX458631:LLY458631 LVT458631:LVU458631 MFP458631:MFQ458631 MPL458631:MPM458631 MZH458631:MZI458631 NJD458631:NJE458631 NSZ458631:NTA458631 OCV458631:OCW458631 OMR458631:OMS458631 OWN458631:OWO458631 PGJ458631:PGK458631 PQF458631:PQG458631 QAB458631:QAC458631 QJX458631:QJY458631 QTT458631:QTU458631 RDP458631:RDQ458631 RNL458631:RNM458631 RXH458631:RXI458631 SHD458631:SHE458631 SQZ458631:SRA458631 TAV458631:TAW458631 TKR458631:TKS458631 TUN458631:TUO458631 UEJ458631:UEK458631 UOF458631:UOG458631 UYB458631:UYC458631 VHX458631:VHY458631 VRT458631:VRU458631 WBP458631:WBQ458631 WLL458631:WLM458631 WVH458631:WVI458631 H524167:I524167 IV524167:IW524167 SR524167:SS524167 ACN524167:ACO524167 AMJ524167:AMK524167 AWF524167:AWG524167 BGB524167:BGC524167 BPX524167:BPY524167 BZT524167:BZU524167 CJP524167:CJQ524167 CTL524167:CTM524167 DDH524167:DDI524167 DND524167:DNE524167 DWZ524167:DXA524167 EGV524167:EGW524167 EQR524167:EQS524167 FAN524167:FAO524167 FKJ524167:FKK524167 FUF524167:FUG524167 GEB524167:GEC524167 GNX524167:GNY524167 GXT524167:GXU524167 HHP524167:HHQ524167 HRL524167:HRM524167 IBH524167:IBI524167 ILD524167:ILE524167 IUZ524167:IVA524167 JEV524167:JEW524167 JOR524167:JOS524167 JYN524167:JYO524167 KIJ524167:KIK524167 KSF524167:KSG524167 LCB524167:LCC524167 LLX524167:LLY524167 LVT524167:LVU524167 MFP524167:MFQ524167 MPL524167:MPM524167 MZH524167:MZI524167 NJD524167:NJE524167 NSZ524167:NTA524167 OCV524167:OCW524167 OMR524167:OMS524167 OWN524167:OWO524167 PGJ524167:PGK524167 PQF524167:PQG524167 QAB524167:QAC524167 QJX524167:QJY524167 QTT524167:QTU524167 RDP524167:RDQ524167 RNL524167:RNM524167 RXH524167:RXI524167 SHD524167:SHE524167 SQZ524167:SRA524167 TAV524167:TAW524167 TKR524167:TKS524167 TUN524167:TUO524167 UEJ524167:UEK524167 UOF524167:UOG524167 UYB524167:UYC524167 VHX524167:VHY524167 VRT524167:VRU524167 WBP524167:WBQ524167 WLL524167:WLM524167 WVH524167:WVI524167 H589703:I589703 IV589703:IW589703 SR589703:SS589703 ACN589703:ACO589703 AMJ589703:AMK589703 AWF589703:AWG589703 BGB589703:BGC589703 BPX589703:BPY589703 BZT589703:BZU589703 CJP589703:CJQ589703 CTL589703:CTM589703 DDH589703:DDI589703 DND589703:DNE589703 DWZ589703:DXA589703 EGV589703:EGW589703 EQR589703:EQS589703 FAN589703:FAO589703 FKJ589703:FKK589703 FUF589703:FUG589703 GEB589703:GEC589703 GNX589703:GNY589703 GXT589703:GXU589703 HHP589703:HHQ589703 HRL589703:HRM589703 IBH589703:IBI589703 ILD589703:ILE589703 IUZ589703:IVA589703 JEV589703:JEW589703 JOR589703:JOS589703 JYN589703:JYO589703 KIJ589703:KIK589703 KSF589703:KSG589703 LCB589703:LCC589703 LLX589703:LLY589703 LVT589703:LVU589703 MFP589703:MFQ589703 MPL589703:MPM589703 MZH589703:MZI589703 NJD589703:NJE589703 NSZ589703:NTA589703 OCV589703:OCW589703 OMR589703:OMS589703 OWN589703:OWO589703 PGJ589703:PGK589703 PQF589703:PQG589703 QAB589703:QAC589703 QJX589703:QJY589703 QTT589703:QTU589703 RDP589703:RDQ589703 RNL589703:RNM589703 RXH589703:RXI589703 SHD589703:SHE589703 SQZ589703:SRA589703 TAV589703:TAW589703 TKR589703:TKS589703 TUN589703:TUO589703 UEJ589703:UEK589703 UOF589703:UOG589703 UYB589703:UYC589703 VHX589703:VHY589703 VRT589703:VRU589703 WBP589703:WBQ589703 WLL589703:WLM589703 WVH589703:WVI589703 H655239:I655239 IV655239:IW655239 SR655239:SS655239 ACN655239:ACO655239 AMJ655239:AMK655239 AWF655239:AWG655239 BGB655239:BGC655239 BPX655239:BPY655239 BZT655239:BZU655239 CJP655239:CJQ655239 CTL655239:CTM655239 DDH655239:DDI655239 DND655239:DNE655239 DWZ655239:DXA655239 EGV655239:EGW655239 EQR655239:EQS655239 FAN655239:FAO655239 FKJ655239:FKK655239 FUF655239:FUG655239 GEB655239:GEC655239 GNX655239:GNY655239 GXT655239:GXU655239 HHP655239:HHQ655239 HRL655239:HRM655239 IBH655239:IBI655239 ILD655239:ILE655239 IUZ655239:IVA655239 JEV655239:JEW655239 JOR655239:JOS655239 JYN655239:JYO655239 KIJ655239:KIK655239 KSF655239:KSG655239 LCB655239:LCC655239 LLX655239:LLY655239 LVT655239:LVU655239 MFP655239:MFQ655239 MPL655239:MPM655239 MZH655239:MZI655239 NJD655239:NJE655239 NSZ655239:NTA655239 OCV655239:OCW655239 OMR655239:OMS655239 OWN655239:OWO655239 PGJ655239:PGK655239 PQF655239:PQG655239 QAB655239:QAC655239 QJX655239:QJY655239 QTT655239:QTU655239 RDP655239:RDQ655239 RNL655239:RNM655239 RXH655239:RXI655239 SHD655239:SHE655239 SQZ655239:SRA655239 TAV655239:TAW655239 TKR655239:TKS655239 TUN655239:TUO655239 UEJ655239:UEK655239 UOF655239:UOG655239 UYB655239:UYC655239 VHX655239:VHY655239 VRT655239:VRU655239 WBP655239:WBQ655239 WLL655239:WLM655239 WVH655239:WVI655239 H720775:I720775 IV720775:IW720775 SR720775:SS720775 ACN720775:ACO720775 AMJ720775:AMK720775 AWF720775:AWG720775 BGB720775:BGC720775 BPX720775:BPY720775 BZT720775:BZU720775 CJP720775:CJQ720775 CTL720775:CTM720775 DDH720775:DDI720775 DND720775:DNE720775 DWZ720775:DXA720775 EGV720775:EGW720775 EQR720775:EQS720775 FAN720775:FAO720775 FKJ720775:FKK720775 FUF720775:FUG720775 GEB720775:GEC720775 GNX720775:GNY720775 GXT720775:GXU720775 HHP720775:HHQ720775 HRL720775:HRM720775 IBH720775:IBI720775 ILD720775:ILE720775 IUZ720775:IVA720775 JEV720775:JEW720775 JOR720775:JOS720775 JYN720775:JYO720775 KIJ720775:KIK720775 KSF720775:KSG720775 LCB720775:LCC720775 LLX720775:LLY720775 LVT720775:LVU720775 MFP720775:MFQ720775 MPL720775:MPM720775 MZH720775:MZI720775 NJD720775:NJE720775 NSZ720775:NTA720775 OCV720775:OCW720775 OMR720775:OMS720775 OWN720775:OWO720775 PGJ720775:PGK720775 PQF720775:PQG720775 QAB720775:QAC720775 QJX720775:QJY720775 QTT720775:QTU720775 RDP720775:RDQ720775 RNL720775:RNM720775 RXH720775:RXI720775 SHD720775:SHE720775 SQZ720775:SRA720775 TAV720775:TAW720775 TKR720775:TKS720775 TUN720775:TUO720775 UEJ720775:UEK720775 UOF720775:UOG720775 UYB720775:UYC720775 VHX720775:VHY720775 VRT720775:VRU720775 WBP720775:WBQ720775 WLL720775:WLM720775 WVH720775:WVI720775 H786311:I786311 IV786311:IW786311 SR786311:SS786311 ACN786311:ACO786311 AMJ786311:AMK786311 AWF786311:AWG786311 BGB786311:BGC786311 BPX786311:BPY786311 BZT786311:BZU786311 CJP786311:CJQ786311 CTL786311:CTM786311 DDH786311:DDI786311 DND786311:DNE786311 DWZ786311:DXA786311 EGV786311:EGW786311 EQR786311:EQS786311 FAN786311:FAO786311 FKJ786311:FKK786311 FUF786311:FUG786311 GEB786311:GEC786311 GNX786311:GNY786311 GXT786311:GXU786311 HHP786311:HHQ786311 HRL786311:HRM786311 IBH786311:IBI786311 ILD786311:ILE786311 IUZ786311:IVA786311 JEV786311:JEW786311 JOR786311:JOS786311 JYN786311:JYO786311 KIJ786311:KIK786311 KSF786311:KSG786311 LCB786311:LCC786311 LLX786311:LLY786311 LVT786311:LVU786311 MFP786311:MFQ786311 MPL786311:MPM786311 MZH786311:MZI786311 NJD786311:NJE786311 NSZ786311:NTA786311 OCV786311:OCW786311 OMR786311:OMS786311 OWN786311:OWO786311 PGJ786311:PGK786311 PQF786311:PQG786311 QAB786311:QAC786311 QJX786311:QJY786311 QTT786311:QTU786311 RDP786311:RDQ786311 RNL786311:RNM786311 RXH786311:RXI786311 SHD786311:SHE786311 SQZ786311:SRA786311 TAV786311:TAW786311 TKR786311:TKS786311 TUN786311:TUO786311 UEJ786311:UEK786311 UOF786311:UOG786311 UYB786311:UYC786311 VHX786311:VHY786311 VRT786311:VRU786311 WBP786311:WBQ786311 WLL786311:WLM786311 WVH786311:WVI786311 H851847:I851847 IV851847:IW851847 SR851847:SS851847 ACN851847:ACO851847 AMJ851847:AMK851847 AWF851847:AWG851847 BGB851847:BGC851847 BPX851847:BPY851847 BZT851847:BZU851847 CJP851847:CJQ851847 CTL851847:CTM851847 DDH851847:DDI851847 DND851847:DNE851847 DWZ851847:DXA851847 EGV851847:EGW851847 EQR851847:EQS851847 FAN851847:FAO851847 FKJ851847:FKK851847 FUF851847:FUG851847 GEB851847:GEC851847 GNX851847:GNY851847 GXT851847:GXU851847 HHP851847:HHQ851847 HRL851847:HRM851847 IBH851847:IBI851847 ILD851847:ILE851847 IUZ851847:IVA851847 JEV851847:JEW851847 JOR851847:JOS851847 JYN851847:JYO851847 KIJ851847:KIK851847 KSF851847:KSG851847 LCB851847:LCC851847 LLX851847:LLY851847 LVT851847:LVU851847 MFP851847:MFQ851847 MPL851847:MPM851847 MZH851847:MZI851847 NJD851847:NJE851847 NSZ851847:NTA851847 OCV851847:OCW851847 OMR851847:OMS851847 OWN851847:OWO851847 PGJ851847:PGK851847 PQF851847:PQG851847 QAB851847:QAC851847 QJX851847:QJY851847 QTT851847:QTU851847 RDP851847:RDQ851847 RNL851847:RNM851847 RXH851847:RXI851847 SHD851847:SHE851847 SQZ851847:SRA851847 TAV851847:TAW851847 TKR851847:TKS851847 TUN851847:TUO851847 UEJ851847:UEK851847 UOF851847:UOG851847 UYB851847:UYC851847 VHX851847:VHY851847 VRT851847:VRU851847 WBP851847:WBQ851847 WLL851847:WLM851847 WVH851847:WVI851847 H917383:I917383 IV917383:IW917383 SR917383:SS917383 ACN917383:ACO917383 AMJ917383:AMK917383 AWF917383:AWG917383 BGB917383:BGC917383 BPX917383:BPY917383 BZT917383:BZU917383 CJP917383:CJQ917383 CTL917383:CTM917383 DDH917383:DDI917383 DND917383:DNE917383 DWZ917383:DXA917383 EGV917383:EGW917383 EQR917383:EQS917383 FAN917383:FAO917383 FKJ917383:FKK917383 FUF917383:FUG917383 GEB917383:GEC917383 GNX917383:GNY917383 GXT917383:GXU917383 HHP917383:HHQ917383 HRL917383:HRM917383 IBH917383:IBI917383 ILD917383:ILE917383 IUZ917383:IVA917383 JEV917383:JEW917383 JOR917383:JOS917383 JYN917383:JYO917383 KIJ917383:KIK917383 KSF917383:KSG917383 LCB917383:LCC917383 LLX917383:LLY917383 LVT917383:LVU917383 MFP917383:MFQ917383 MPL917383:MPM917383 MZH917383:MZI917383 NJD917383:NJE917383 NSZ917383:NTA917383 OCV917383:OCW917383 OMR917383:OMS917383 OWN917383:OWO917383 PGJ917383:PGK917383 PQF917383:PQG917383 QAB917383:QAC917383 QJX917383:QJY917383 QTT917383:QTU917383 RDP917383:RDQ917383 RNL917383:RNM917383 RXH917383:RXI917383 SHD917383:SHE917383 SQZ917383:SRA917383 TAV917383:TAW917383 TKR917383:TKS917383 TUN917383:TUO917383 UEJ917383:UEK917383 UOF917383:UOG917383 UYB917383:UYC917383 VHX917383:VHY917383 VRT917383:VRU917383 WBP917383:WBQ917383 WLL917383:WLM917383 WVH917383:WVI917383 H982919:I982919 IV982919:IW982919 SR982919:SS982919 ACN982919:ACO982919 AMJ982919:AMK982919 AWF982919:AWG982919 BGB982919:BGC982919 BPX982919:BPY982919 BZT982919:BZU982919 CJP982919:CJQ982919 CTL982919:CTM982919 DDH982919:DDI982919 DND982919:DNE982919 DWZ982919:DXA982919 EGV982919:EGW982919 EQR982919:EQS982919 FAN982919:FAO982919 FKJ982919:FKK982919 FUF982919:FUG982919 GEB982919:GEC982919 GNX982919:GNY982919 GXT982919:GXU982919 HHP982919:HHQ982919 HRL982919:HRM982919 IBH982919:IBI982919 ILD982919:ILE982919 IUZ982919:IVA982919 JEV982919:JEW982919 JOR982919:JOS982919 JYN982919:JYO982919 KIJ982919:KIK982919 KSF982919:KSG982919 LCB982919:LCC982919 LLX982919:LLY982919 LVT982919:LVU982919 MFP982919:MFQ982919 MPL982919:MPM982919 MZH982919:MZI982919 NJD982919:NJE982919 NSZ982919:NTA982919 OCV982919:OCW982919 OMR982919:OMS982919 OWN982919:OWO982919 PGJ982919:PGK982919 PQF982919:PQG982919 QAB982919:QAC982919 QJX982919:QJY982919 QTT982919:QTU982919 RDP982919:RDQ982919 RNL982919:RNM982919 RXH982919:RXI982919 SHD982919:SHE982919 SQZ982919:SRA982919 TAV982919:TAW982919 TKR982919:TKS982919 TUN982919:TUO982919 UEJ982919:UEK982919 UOF982919:UOG982919 UYB982919:UYC982919 VHX982919:VHY982919 VRT982919:VRU982919 WBP982919:WBQ982919 WLL982919:WLM982919 WVH982919:WVI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view="pageBreakPreview" topLeftCell="A21" zoomScaleNormal="100" zoomScaleSheetLayoutView="100" workbookViewId="0">
      <selection activeCell="H47" sqref="H47:I47"/>
    </sheetView>
  </sheetViews>
  <sheetFormatPr defaultColWidth="9.140625" defaultRowHeight="12.75" x14ac:dyDescent="0.2"/>
  <cols>
    <col min="1" max="7" width="9.140625" style="8"/>
    <col min="8" max="9" width="13" style="28" customWidth="1"/>
    <col min="10" max="16384" width="9.140625" style="8"/>
  </cols>
  <sheetData>
    <row r="1" spans="1:9" x14ac:dyDescent="0.2">
      <c r="A1" s="252" t="s">
        <v>7</v>
      </c>
      <c r="B1" s="257"/>
      <c r="C1" s="257"/>
      <c r="D1" s="257"/>
      <c r="E1" s="257"/>
      <c r="F1" s="257"/>
      <c r="G1" s="257"/>
      <c r="H1" s="257"/>
      <c r="I1" s="257"/>
    </row>
    <row r="2" spans="1:9" x14ac:dyDescent="0.2">
      <c r="A2" s="255" t="s">
        <v>288</v>
      </c>
      <c r="B2" s="237"/>
      <c r="C2" s="237"/>
      <c r="D2" s="237"/>
      <c r="E2" s="237"/>
      <c r="F2" s="237"/>
      <c r="G2" s="237"/>
      <c r="H2" s="237"/>
      <c r="I2" s="237"/>
    </row>
    <row r="3" spans="1:9" x14ac:dyDescent="0.2">
      <c r="A3" s="259" t="s">
        <v>225</v>
      </c>
      <c r="B3" s="260"/>
      <c r="C3" s="260"/>
      <c r="D3" s="260"/>
      <c r="E3" s="260"/>
      <c r="F3" s="260"/>
      <c r="G3" s="260"/>
      <c r="H3" s="260"/>
      <c r="I3" s="260"/>
    </row>
    <row r="4" spans="1:9" x14ac:dyDescent="0.2">
      <c r="A4" s="258" t="s">
        <v>286</v>
      </c>
      <c r="B4" s="223"/>
      <c r="C4" s="223"/>
      <c r="D4" s="223"/>
      <c r="E4" s="223"/>
      <c r="F4" s="223"/>
      <c r="G4" s="223"/>
      <c r="H4" s="223"/>
      <c r="I4" s="224"/>
    </row>
    <row r="5" spans="1:9" ht="33.75" x14ac:dyDescent="0.2">
      <c r="A5" s="248" t="s">
        <v>2</v>
      </c>
      <c r="B5" s="249"/>
      <c r="C5" s="249"/>
      <c r="D5" s="249"/>
      <c r="E5" s="249"/>
      <c r="F5" s="249"/>
      <c r="G5" s="11" t="s">
        <v>6</v>
      </c>
      <c r="H5" s="29" t="s">
        <v>179</v>
      </c>
      <c r="I5" s="29" t="s">
        <v>176</v>
      </c>
    </row>
    <row r="6" spans="1:9" x14ac:dyDescent="0.2">
      <c r="A6" s="256">
        <v>1</v>
      </c>
      <c r="B6" s="249"/>
      <c r="C6" s="249"/>
      <c r="D6" s="249"/>
      <c r="E6" s="249"/>
      <c r="F6" s="249"/>
      <c r="G6" s="9">
        <v>2</v>
      </c>
      <c r="H6" s="29" t="s">
        <v>8</v>
      </c>
      <c r="I6" s="29" t="s">
        <v>9</v>
      </c>
    </row>
    <row r="7" spans="1:9" x14ac:dyDescent="0.2">
      <c r="A7" s="227" t="s">
        <v>98</v>
      </c>
      <c r="B7" s="227"/>
      <c r="C7" s="227"/>
      <c r="D7" s="227"/>
      <c r="E7" s="227"/>
      <c r="F7" s="227"/>
      <c r="G7" s="240"/>
      <c r="H7" s="240"/>
      <c r="I7" s="240"/>
    </row>
    <row r="8" spans="1:9" x14ac:dyDescent="0.2">
      <c r="A8" s="221" t="s">
        <v>101</v>
      </c>
      <c r="B8" s="221"/>
      <c r="C8" s="221"/>
      <c r="D8" s="221"/>
      <c r="E8" s="221"/>
      <c r="F8" s="221"/>
      <c r="G8" s="6">
        <v>1</v>
      </c>
      <c r="H8" s="25">
        <v>138033</v>
      </c>
      <c r="I8" s="25">
        <v>39559</v>
      </c>
    </row>
    <row r="9" spans="1:9" x14ac:dyDescent="0.2">
      <c r="A9" s="221" t="s">
        <v>102</v>
      </c>
      <c r="B9" s="221"/>
      <c r="C9" s="221"/>
      <c r="D9" s="221"/>
      <c r="E9" s="221"/>
      <c r="F9" s="221"/>
      <c r="G9" s="6">
        <v>2</v>
      </c>
      <c r="H9" s="25">
        <v>207741</v>
      </c>
      <c r="I9" s="25">
        <v>217806</v>
      </c>
    </row>
    <row r="10" spans="1:9" x14ac:dyDescent="0.2">
      <c r="A10" s="221" t="s">
        <v>103</v>
      </c>
      <c r="B10" s="221"/>
      <c r="C10" s="221"/>
      <c r="D10" s="221"/>
      <c r="E10" s="221"/>
      <c r="F10" s="221"/>
      <c r="G10" s="6">
        <v>3</v>
      </c>
      <c r="H10" s="25">
        <v>0</v>
      </c>
      <c r="I10" s="25">
        <v>59163</v>
      </c>
    </row>
    <row r="11" spans="1:9" x14ac:dyDescent="0.2">
      <c r="A11" s="221" t="s">
        <v>181</v>
      </c>
      <c r="B11" s="221"/>
      <c r="C11" s="221"/>
      <c r="D11" s="221"/>
      <c r="E11" s="221"/>
      <c r="F11" s="221"/>
      <c r="G11" s="6">
        <v>4</v>
      </c>
      <c r="H11" s="25">
        <v>0</v>
      </c>
      <c r="I11" s="25">
        <v>0</v>
      </c>
    </row>
    <row r="12" spans="1:9" x14ac:dyDescent="0.2">
      <c r="A12" s="221" t="s">
        <v>104</v>
      </c>
      <c r="B12" s="221"/>
      <c r="C12" s="221"/>
      <c r="D12" s="221"/>
      <c r="E12" s="221"/>
      <c r="F12" s="221"/>
      <c r="G12" s="6">
        <v>5</v>
      </c>
      <c r="H12" s="25">
        <v>0</v>
      </c>
      <c r="I12" s="25">
        <v>0</v>
      </c>
    </row>
    <row r="13" spans="1:9" x14ac:dyDescent="0.2">
      <c r="A13" s="221" t="s">
        <v>105</v>
      </c>
      <c r="B13" s="221"/>
      <c r="C13" s="221"/>
      <c r="D13" s="221"/>
      <c r="E13" s="221"/>
      <c r="F13" s="221"/>
      <c r="G13" s="6">
        <v>6</v>
      </c>
      <c r="H13" s="25">
        <v>0</v>
      </c>
      <c r="I13" s="25">
        <v>0</v>
      </c>
    </row>
    <row r="14" spans="1:9" x14ac:dyDescent="0.2">
      <c r="A14" s="221" t="s">
        <v>182</v>
      </c>
      <c r="B14" s="221"/>
      <c r="C14" s="221"/>
      <c r="D14" s="221"/>
      <c r="E14" s="221"/>
      <c r="F14" s="221"/>
      <c r="G14" s="6">
        <v>7</v>
      </c>
      <c r="H14" s="25">
        <v>0</v>
      </c>
      <c r="I14" s="25">
        <v>40246</v>
      </c>
    </row>
    <row r="15" spans="1:9" ht="30" customHeight="1" x14ac:dyDescent="0.2">
      <c r="A15" s="225" t="s">
        <v>106</v>
      </c>
      <c r="B15" s="226"/>
      <c r="C15" s="226"/>
      <c r="D15" s="226"/>
      <c r="E15" s="226"/>
      <c r="F15" s="226"/>
      <c r="G15" s="4">
        <v>8</v>
      </c>
      <c r="H15" s="23">
        <f>SUM(H8:H14)</f>
        <v>345774</v>
      </c>
      <c r="I15" s="23">
        <f>SUM(I8:I14)</f>
        <v>356774</v>
      </c>
    </row>
    <row r="16" spans="1:9" x14ac:dyDescent="0.2">
      <c r="A16" s="221" t="s">
        <v>107</v>
      </c>
      <c r="B16" s="221"/>
      <c r="C16" s="221"/>
      <c r="D16" s="221"/>
      <c r="E16" s="221"/>
      <c r="F16" s="221"/>
      <c r="G16" s="6">
        <v>9</v>
      </c>
      <c r="H16" s="25">
        <v>1761</v>
      </c>
      <c r="I16" s="25">
        <v>0</v>
      </c>
    </row>
    <row r="17" spans="1:9" x14ac:dyDescent="0.2">
      <c r="A17" s="221" t="s">
        <v>108</v>
      </c>
      <c r="B17" s="221"/>
      <c r="C17" s="221"/>
      <c r="D17" s="221"/>
      <c r="E17" s="221"/>
      <c r="F17" s="221"/>
      <c r="G17" s="6">
        <v>10</v>
      </c>
      <c r="H17" s="25">
        <v>52772</v>
      </c>
      <c r="I17" s="25">
        <v>46256</v>
      </c>
    </row>
    <row r="18" spans="1:9" x14ac:dyDescent="0.2">
      <c r="A18" s="221" t="s">
        <v>109</v>
      </c>
      <c r="B18" s="221"/>
      <c r="C18" s="221"/>
      <c r="D18" s="221"/>
      <c r="E18" s="221"/>
      <c r="F18" s="221"/>
      <c r="G18" s="6">
        <v>11</v>
      </c>
      <c r="H18" s="25">
        <v>0</v>
      </c>
      <c r="I18" s="25">
        <v>0</v>
      </c>
    </row>
    <row r="19" spans="1:9" x14ac:dyDescent="0.2">
      <c r="A19" s="221" t="s">
        <v>110</v>
      </c>
      <c r="B19" s="221"/>
      <c r="C19" s="221"/>
      <c r="D19" s="221"/>
      <c r="E19" s="221"/>
      <c r="F19" s="221"/>
      <c r="G19" s="6">
        <v>12</v>
      </c>
      <c r="H19" s="25">
        <v>0</v>
      </c>
      <c r="I19" s="25">
        <v>0</v>
      </c>
    </row>
    <row r="20" spans="1:9" x14ac:dyDescent="0.2">
      <c r="A20" s="221" t="s">
        <v>111</v>
      </c>
      <c r="B20" s="221"/>
      <c r="C20" s="221"/>
      <c r="D20" s="221"/>
      <c r="E20" s="221"/>
      <c r="F20" s="221"/>
      <c r="G20" s="6">
        <v>13</v>
      </c>
      <c r="H20" s="25">
        <v>201911</v>
      </c>
      <c r="I20" s="25">
        <v>184459</v>
      </c>
    </row>
    <row r="21" spans="1:9" ht="28.9" customHeight="1" x14ac:dyDescent="0.2">
      <c r="A21" s="225" t="s">
        <v>112</v>
      </c>
      <c r="B21" s="226"/>
      <c r="C21" s="226"/>
      <c r="D21" s="226"/>
      <c r="E21" s="226"/>
      <c r="F21" s="226"/>
      <c r="G21" s="4">
        <v>14</v>
      </c>
      <c r="H21" s="23">
        <f>SUM(H16:H20)</f>
        <v>256444</v>
      </c>
      <c r="I21" s="23">
        <f>SUM(I16:I20)</f>
        <v>230715</v>
      </c>
    </row>
    <row r="22" spans="1:9" x14ac:dyDescent="0.2">
      <c r="A22" s="227" t="s">
        <v>99</v>
      </c>
      <c r="B22" s="227"/>
      <c r="C22" s="227"/>
      <c r="D22" s="227"/>
      <c r="E22" s="227"/>
      <c r="F22" s="227"/>
      <c r="G22" s="240"/>
      <c r="H22" s="240"/>
      <c r="I22" s="240"/>
    </row>
    <row r="23" spans="1:9" x14ac:dyDescent="0.2">
      <c r="A23" s="221" t="s">
        <v>147</v>
      </c>
      <c r="B23" s="221"/>
      <c r="C23" s="221"/>
      <c r="D23" s="221"/>
      <c r="E23" s="221"/>
      <c r="F23" s="221"/>
      <c r="G23" s="6">
        <v>15</v>
      </c>
      <c r="H23" s="25">
        <v>0</v>
      </c>
      <c r="I23" s="25">
        <v>0</v>
      </c>
    </row>
    <row r="24" spans="1:9" x14ac:dyDescent="0.2">
      <c r="A24" s="221" t="s">
        <v>148</v>
      </c>
      <c r="B24" s="221"/>
      <c r="C24" s="221"/>
      <c r="D24" s="221"/>
      <c r="E24" s="221"/>
      <c r="F24" s="221"/>
      <c r="G24" s="6">
        <v>16</v>
      </c>
      <c r="H24" s="25">
        <v>0</v>
      </c>
      <c r="I24" s="25">
        <v>0</v>
      </c>
    </row>
    <row r="25" spans="1:9" x14ac:dyDescent="0.2">
      <c r="A25" s="221" t="s">
        <v>113</v>
      </c>
      <c r="B25" s="221"/>
      <c r="C25" s="221"/>
      <c r="D25" s="221"/>
      <c r="E25" s="221"/>
      <c r="F25" s="221"/>
      <c r="G25" s="6">
        <v>17</v>
      </c>
      <c r="H25" s="25">
        <v>0</v>
      </c>
      <c r="I25" s="25">
        <v>0</v>
      </c>
    </row>
    <row r="26" spans="1:9" x14ac:dyDescent="0.2">
      <c r="A26" s="221" t="s">
        <v>114</v>
      </c>
      <c r="B26" s="221"/>
      <c r="C26" s="221"/>
      <c r="D26" s="221"/>
      <c r="E26" s="221"/>
      <c r="F26" s="221"/>
      <c r="G26" s="6">
        <v>18</v>
      </c>
      <c r="H26" s="25">
        <v>138622</v>
      </c>
      <c r="I26" s="25">
        <v>24845</v>
      </c>
    </row>
    <row r="27" spans="1:9" x14ac:dyDescent="0.2">
      <c r="A27" s="221" t="s">
        <v>115</v>
      </c>
      <c r="B27" s="221"/>
      <c r="C27" s="221"/>
      <c r="D27" s="221"/>
      <c r="E27" s="221"/>
      <c r="F27" s="221"/>
      <c r="G27" s="6">
        <v>19</v>
      </c>
      <c r="H27" s="25">
        <v>482926</v>
      </c>
      <c r="I27" s="25">
        <v>385629</v>
      </c>
    </row>
    <row r="28" spans="1:9" ht="25.9" customHeight="1" x14ac:dyDescent="0.2">
      <c r="A28" s="225" t="s">
        <v>116</v>
      </c>
      <c r="B28" s="226"/>
      <c r="C28" s="226"/>
      <c r="D28" s="226"/>
      <c r="E28" s="226"/>
      <c r="F28" s="226"/>
      <c r="G28" s="4">
        <v>20</v>
      </c>
      <c r="H28" s="23">
        <f>H23+H24+H25+H26+H27</f>
        <v>621548</v>
      </c>
      <c r="I28" s="23">
        <f>I23+I24+I25+I26+I27</f>
        <v>410474</v>
      </c>
    </row>
    <row r="29" spans="1:9" x14ac:dyDescent="0.2">
      <c r="A29" s="221" t="s">
        <v>117</v>
      </c>
      <c r="B29" s="221"/>
      <c r="C29" s="221"/>
      <c r="D29" s="221"/>
      <c r="E29" s="221"/>
      <c r="F29" s="221"/>
      <c r="G29" s="6">
        <v>21</v>
      </c>
      <c r="H29" s="25">
        <v>41559</v>
      </c>
      <c r="I29" s="25">
        <v>86767</v>
      </c>
    </row>
    <row r="30" spans="1:9" x14ac:dyDescent="0.2">
      <c r="A30" s="221" t="s">
        <v>118</v>
      </c>
      <c r="B30" s="221"/>
      <c r="C30" s="221"/>
      <c r="D30" s="221"/>
      <c r="E30" s="221"/>
      <c r="F30" s="221"/>
      <c r="G30" s="6">
        <v>22</v>
      </c>
      <c r="H30" s="25">
        <v>28164</v>
      </c>
      <c r="I30" s="25">
        <v>3178</v>
      </c>
    </row>
    <row r="31" spans="1:9" x14ac:dyDescent="0.2">
      <c r="A31" s="221" t="s">
        <v>119</v>
      </c>
      <c r="B31" s="221"/>
      <c r="C31" s="221"/>
      <c r="D31" s="221"/>
      <c r="E31" s="221"/>
      <c r="F31" s="221"/>
      <c r="G31" s="6">
        <v>23</v>
      </c>
      <c r="H31" s="25">
        <v>1101744</v>
      </c>
      <c r="I31" s="25">
        <v>361300</v>
      </c>
    </row>
    <row r="32" spans="1:9" ht="30.6" customHeight="1" x14ac:dyDescent="0.2">
      <c r="A32" s="225" t="s">
        <v>120</v>
      </c>
      <c r="B32" s="226"/>
      <c r="C32" s="226"/>
      <c r="D32" s="226"/>
      <c r="E32" s="226"/>
      <c r="F32" s="226"/>
      <c r="G32" s="4">
        <v>24</v>
      </c>
      <c r="H32" s="23">
        <f>H29+H30+H31</f>
        <v>1171467</v>
      </c>
      <c r="I32" s="23">
        <f>I29+I30+I31</f>
        <v>451245</v>
      </c>
    </row>
    <row r="33" spans="1:9" x14ac:dyDescent="0.2">
      <c r="A33" s="227" t="s">
        <v>100</v>
      </c>
      <c r="B33" s="227"/>
      <c r="C33" s="227"/>
      <c r="D33" s="227"/>
      <c r="E33" s="227"/>
      <c r="F33" s="227"/>
      <c r="G33" s="240"/>
      <c r="H33" s="240"/>
      <c r="I33" s="240"/>
    </row>
    <row r="34" spans="1:9" ht="29.25" customHeight="1" x14ac:dyDescent="0.2">
      <c r="A34" s="221" t="s">
        <v>121</v>
      </c>
      <c r="B34" s="221"/>
      <c r="C34" s="221"/>
      <c r="D34" s="221"/>
      <c r="E34" s="221"/>
      <c r="F34" s="221"/>
      <c r="G34" s="6">
        <v>25</v>
      </c>
      <c r="H34" s="25">
        <v>0</v>
      </c>
      <c r="I34" s="25">
        <v>0</v>
      </c>
    </row>
    <row r="35" spans="1:9" ht="27.75" customHeight="1" x14ac:dyDescent="0.2">
      <c r="A35" s="221" t="s">
        <v>122</v>
      </c>
      <c r="B35" s="221"/>
      <c r="C35" s="221"/>
      <c r="D35" s="221"/>
      <c r="E35" s="221"/>
      <c r="F35" s="221"/>
      <c r="G35" s="6">
        <v>26</v>
      </c>
      <c r="H35" s="25">
        <v>0</v>
      </c>
      <c r="I35" s="25">
        <v>0</v>
      </c>
    </row>
    <row r="36" spans="1:9" ht="13.5" customHeight="1" x14ac:dyDescent="0.2">
      <c r="A36" s="221" t="s">
        <v>123</v>
      </c>
      <c r="B36" s="221"/>
      <c r="C36" s="221"/>
      <c r="D36" s="221"/>
      <c r="E36" s="221"/>
      <c r="F36" s="221"/>
      <c r="G36" s="6">
        <v>27</v>
      </c>
      <c r="H36" s="25">
        <v>0</v>
      </c>
      <c r="I36" s="25">
        <v>0</v>
      </c>
    </row>
    <row r="37" spans="1:9" ht="27.6" customHeight="1" x14ac:dyDescent="0.2">
      <c r="A37" s="225" t="s">
        <v>124</v>
      </c>
      <c r="B37" s="226"/>
      <c r="C37" s="226"/>
      <c r="D37" s="226"/>
      <c r="E37" s="226"/>
      <c r="F37" s="226"/>
      <c r="G37" s="4">
        <v>28</v>
      </c>
      <c r="H37" s="23">
        <f>H34+H35+H36</f>
        <v>0</v>
      </c>
      <c r="I37" s="23">
        <f>I34+I35+I36</f>
        <v>0</v>
      </c>
    </row>
    <row r="38" spans="1:9" ht="14.45" customHeight="1" x14ac:dyDescent="0.2">
      <c r="A38" s="221" t="s">
        <v>125</v>
      </c>
      <c r="B38" s="221"/>
      <c r="C38" s="221"/>
      <c r="D38" s="221"/>
      <c r="E38" s="221"/>
      <c r="F38" s="221"/>
      <c r="G38" s="6">
        <v>29</v>
      </c>
      <c r="H38" s="25">
        <v>0</v>
      </c>
      <c r="I38" s="25">
        <v>0</v>
      </c>
    </row>
    <row r="39" spans="1:9" ht="14.45" customHeight="1" x14ac:dyDescent="0.2">
      <c r="A39" s="221" t="s">
        <v>126</v>
      </c>
      <c r="B39" s="221"/>
      <c r="C39" s="221"/>
      <c r="D39" s="221"/>
      <c r="E39" s="221"/>
      <c r="F39" s="221"/>
      <c r="G39" s="6">
        <v>30</v>
      </c>
      <c r="H39" s="25">
        <v>0</v>
      </c>
      <c r="I39" s="25">
        <v>0</v>
      </c>
    </row>
    <row r="40" spans="1:9" ht="14.45" customHeight="1" x14ac:dyDescent="0.2">
      <c r="A40" s="221" t="s">
        <v>127</v>
      </c>
      <c r="B40" s="221"/>
      <c r="C40" s="221"/>
      <c r="D40" s="221"/>
      <c r="E40" s="221"/>
      <c r="F40" s="221"/>
      <c r="G40" s="6">
        <v>31</v>
      </c>
      <c r="H40" s="25">
        <v>0</v>
      </c>
      <c r="I40" s="25">
        <v>0</v>
      </c>
    </row>
    <row r="41" spans="1:9" ht="14.45" customHeight="1" x14ac:dyDescent="0.2">
      <c r="A41" s="221" t="s">
        <v>128</v>
      </c>
      <c r="B41" s="221"/>
      <c r="C41" s="221"/>
      <c r="D41" s="221"/>
      <c r="E41" s="221"/>
      <c r="F41" s="221"/>
      <c r="G41" s="6">
        <v>32</v>
      </c>
      <c r="H41" s="25">
        <v>0</v>
      </c>
      <c r="I41" s="25">
        <v>0</v>
      </c>
    </row>
    <row r="42" spans="1:9" ht="14.45" customHeight="1" x14ac:dyDescent="0.2">
      <c r="A42" s="221" t="s">
        <v>129</v>
      </c>
      <c r="B42" s="221"/>
      <c r="C42" s="221"/>
      <c r="D42" s="221"/>
      <c r="E42" s="221"/>
      <c r="F42" s="221"/>
      <c r="G42" s="6">
        <v>33</v>
      </c>
      <c r="H42" s="25">
        <v>93057</v>
      </c>
      <c r="I42" s="25">
        <v>102650</v>
      </c>
    </row>
    <row r="43" spans="1:9" ht="25.5" customHeight="1" x14ac:dyDescent="0.2">
      <c r="A43" s="225" t="s">
        <v>130</v>
      </c>
      <c r="B43" s="226"/>
      <c r="C43" s="226"/>
      <c r="D43" s="226"/>
      <c r="E43" s="226"/>
      <c r="F43" s="226"/>
      <c r="G43" s="4">
        <v>34</v>
      </c>
      <c r="H43" s="23">
        <f>H38+H39+H40+H41+H42</f>
        <v>93057</v>
      </c>
      <c r="I43" s="23">
        <f>I38+I39+I40+I41+I42</f>
        <v>102650</v>
      </c>
    </row>
    <row r="44" spans="1:9" x14ac:dyDescent="0.2">
      <c r="A44" s="227" t="s">
        <v>131</v>
      </c>
      <c r="B44" s="221"/>
      <c r="C44" s="221"/>
      <c r="D44" s="221"/>
      <c r="E44" s="221"/>
      <c r="F44" s="221"/>
      <c r="G44" s="5">
        <v>35</v>
      </c>
      <c r="H44" s="24">
        <v>667895</v>
      </c>
      <c r="I44" s="24">
        <v>114249</v>
      </c>
    </row>
    <row r="45" spans="1:9" x14ac:dyDescent="0.2">
      <c r="A45" s="227" t="s">
        <v>132</v>
      </c>
      <c r="B45" s="221"/>
      <c r="C45" s="221"/>
      <c r="D45" s="221"/>
      <c r="E45" s="221"/>
      <c r="F45" s="221"/>
      <c r="G45" s="5">
        <v>36</v>
      </c>
      <c r="H45" s="24">
        <v>0</v>
      </c>
      <c r="I45" s="24">
        <v>0</v>
      </c>
    </row>
    <row r="46" spans="1:9" x14ac:dyDescent="0.2">
      <c r="A46" s="227" t="s">
        <v>133</v>
      </c>
      <c r="B46" s="221"/>
      <c r="C46" s="221"/>
      <c r="D46" s="221"/>
      <c r="E46" s="221"/>
      <c r="F46" s="221"/>
      <c r="G46" s="5">
        <v>37</v>
      </c>
      <c r="H46" s="24">
        <v>553646</v>
      </c>
      <c r="I46" s="24">
        <v>17362</v>
      </c>
    </row>
    <row r="47" spans="1:9" ht="20.45" customHeight="1" x14ac:dyDescent="0.2">
      <c r="A47" s="225" t="s">
        <v>134</v>
      </c>
      <c r="B47" s="226"/>
      <c r="C47" s="226"/>
      <c r="D47" s="226"/>
      <c r="E47" s="226"/>
      <c r="F47" s="226"/>
      <c r="G47" s="4">
        <v>38</v>
      </c>
      <c r="H47" s="23">
        <f>H44+H45-H46</f>
        <v>114249</v>
      </c>
      <c r="I47" s="23">
        <f>I44+I45-I46</f>
        <v>96887</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50" sqref="A1:I1048576"/>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252" t="s">
        <v>10</v>
      </c>
      <c r="B1" s="257"/>
      <c r="C1" s="257"/>
      <c r="D1" s="257"/>
      <c r="E1" s="257"/>
      <c r="F1" s="257"/>
      <c r="G1" s="257"/>
      <c r="H1" s="257"/>
      <c r="I1" s="257"/>
    </row>
    <row r="2" spans="1:9" ht="12.75" customHeight="1" x14ac:dyDescent="0.2">
      <c r="A2" s="255" t="s">
        <v>204</v>
      </c>
      <c r="B2" s="237"/>
      <c r="C2" s="237"/>
      <c r="D2" s="237"/>
      <c r="E2" s="237"/>
      <c r="F2" s="237"/>
      <c r="G2" s="237"/>
      <c r="H2" s="237"/>
      <c r="I2" s="237"/>
    </row>
    <row r="3" spans="1:9" x14ac:dyDescent="0.2">
      <c r="A3" s="259" t="s">
        <v>225</v>
      </c>
      <c r="B3" s="263"/>
      <c r="C3" s="263"/>
      <c r="D3" s="263"/>
      <c r="E3" s="263"/>
      <c r="F3" s="263"/>
      <c r="G3" s="263"/>
      <c r="H3" s="263"/>
      <c r="I3" s="263"/>
    </row>
    <row r="4" spans="1:9" x14ac:dyDescent="0.2">
      <c r="A4" s="258" t="s">
        <v>286</v>
      </c>
      <c r="B4" s="223"/>
      <c r="C4" s="223"/>
      <c r="D4" s="223"/>
      <c r="E4" s="223"/>
      <c r="F4" s="223"/>
      <c r="G4" s="223"/>
      <c r="H4" s="223"/>
      <c r="I4" s="224"/>
    </row>
    <row r="5" spans="1:9" ht="57" thickBot="1" x14ac:dyDescent="0.25">
      <c r="A5" s="248" t="s">
        <v>2</v>
      </c>
      <c r="B5" s="229"/>
      <c r="C5" s="229"/>
      <c r="D5" s="229"/>
      <c r="E5" s="229"/>
      <c r="F5" s="229"/>
      <c r="G5" s="11" t="s">
        <v>6</v>
      </c>
      <c r="H5" s="31" t="s">
        <v>179</v>
      </c>
      <c r="I5" s="31" t="s">
        <v>180</v>
      </c>
    </row>
    <row r="6" spans="1:9" x14ac:dyDescent="0.2">
      <c r="A6" s="256">
        <v>1</v>
      </c>
      <c r="B6" s="229"/>
      <c r="C6" s="229"/>
      <c r="D6" s="229"/>
      <c r="E6" s="229"/>
      <c r="F6" s="229"/>
      <c r="G6" s="9">
        <v>2</v>
      </c>
      <c r="H6" s="29" t="s">
        <v>8</v>
      </c>
      <c r="I6" s="29" t="s">
        <v>9</v>
      </c>
    </row>
    <row r="7" spans="1:9" x14ac:dyDescent="0.2">
      <c r="A7" s="227" t="s">
        <v>98</v>
      </c>
      <c r="B7" s="227"/>
      <c r="C7" s="227"/>
      <c r="D7" s="227"/>
      <c r="E7" s="227"/>
      <c r="F7" s="227"/>
      <c r="G7" s="264"/>
      <c r="H7" s="264"/>
      <c r="I7" s="264"/>
    </row>
    <row r="8" spans="1:9" x14ac:dyDescent="0.2">
      <c r="A8" s="221" t="s">
        <v>135</v>
      </c>
      <c r="B8" s="261"/>
      <c r="C8" s="261"/>
      <c r="D8" s="261"/>
      <c r="E8" s="261"/>
      <c r="F8" s="261"/>
      <c r="G8" s="6">
        <v>1</v>
      </c>
      <c r="H8" s="25">
        <v>0</v>
      </c>
      <c r="I8" s="25">
        <v>0</v>
      </c>
    </row>
    <row r="9" spans="1:9" x14ac:dyDescent="0.2">
      <c r="A9" s="221" t="s">
        <v>136</v>
      </c>
      <c r="B9" s="261"/>
      <c r="C9" s="261"/>
      <c r="D9" s="261"/>
      <c r="E9" s="261"/>
      <c r="F9" s="261"/>
      <c r="G9" s="6">
        <v>2</v>
      </c>
      <c r="H9" s="25">
        <v>0</v>
      </c>
      <c r="I9" s="25">
        <v>0</v>
      </c>
    </row>
    <row r="10" spans="1:9" x14ac:dyDescent="0.2">
      <c r="A10" s="221" t="s">
        <v>137</v>
      </c>
      <c r="B10" s="261"/>
      <c r="C10" s="261"/>
      <c r="D10" s="261"/>
      <c r="E10" s="261"/>
      <c r="F10" s="261"/>
      <c r="G10" s="6">
        <v>3</v>
      </c>
      <c r="H10" s="25">
        <v>0</v>
      </c>
      <c r="I10" s="25">
        <v>0</v>
      </c>
    </row>
    <row r="11" spans="1:9" x14ac:dyDescent="0.2">
      <c r="A11" s="221" t="s">
        <v>138</v>
      </c>
      <c r="B11" s="261"/>
      <c r="C11" s="261"/>
      <c r="D11" s="261"/>
      <c r="E11" s="261"/>
      <c r="F11" s="261"/>
      <c r="G11" s="6">
        <v>4</v>
      </c>
      <c r="H11" s="25">
        <v>0</v>
      </c>
      <c r="I11" s="25">
        <v>0</v>
      </c>
    </row>
    <row r="12" spans="1:9" ht="19.899999999999999" customHeight="1" x14ac:dyDescent="0.2">
      <c r="A12" s="225" t="s">
        <v>139</v>
      </c>
      <c r="B12" s="262"/>
      <c r="C12" s="262"/>
      <c r="D12" s="262"/>
      <c r="E12" s="262"/>
      <c r="F12" s="262"/>
      <c r="G12" s="4">
        <v>5</v>
      </c>
      <c r="H12" s="23">
        <f>SUM(H8:H11)</f>
        <v>0</v>
      </c>
      <c r="I12" s="23">
        <f>SUM(I8:I11)</f>
        <v>0</v>
      </c>
    </row>
    <row r="13" spans="1:9" x14ac:dyDescent="0.2">
      <c r="A13" s="221" t="s">
        <v>140</v>
      </c>
      <c r="B13" s="261"/>
      <c r="C13" s="261"/>
      <c r="D13" s="261"/>
      <c r="E13" s="261"/>
      <c r="F13" s="261"/>
      <c r="G13" s="6">
        <v>6</v>
      </c>
      <c r="H13" s="25">
        <v>0</v>
      </c>
      <c r="I13" s="25">
        <v>0</v>
      </c>
    </row>
    <row r="14" spans="1:9" x14ac:dyDescent="0.2">
      <c r="A14" s="221" t="s">
        <v>141</v>
      </c>
      <c r="B14" s="261"/>
      <c r="C14" s="261"/>
      <c r="D14" s="261"/>
      <c r="E14" s="261"/>
      <c r="F14" s="261"/>
      <c r="G14" s="6">
        <v>7</v>
      </c>
      <c r="H14" s="25">
        <v>0</v>
      </c>
      <c r="I14" s="25">
        <v>0</v>
      </c>
    </row>
    <row r="15" spans="1:9" x14ac:dyDescent="0.2">
      <c r="A15" s="221" t="s">
        <v>142</v>
      </c>
      <c r="B15" s="261"/>
      <c r="C15" s="261"/>
      <c r="D15" s="261"/>
      <c r="E15" s="261"/>
      <c r="F15" s="261"/>
      <c r="G15" s="6">
        <v>8</v>
      </c>
      <c r="H15" s="25">
        <v>0</v>
      </c>
      <c r="I15" s="25">
        <v>0</v>
      </c>
    </row>
    <row r="16" spans="1:9" x14ac:dyDescent="0.2">
      <c r="A16" s="221" t="s">
        <v>143</v>
      </c>
      <c r="B16" s="261"/>
      <c r="C16" s="261"/>
      <c r="D16" s="261"/>
      <c r="E16" s="261"/>
      <c r="F16" s="261"/>
      <c r="G16" s="6">
        <v>9</v>
      </c>
      <c r="H16" s="25">
        <v>0</v>
      </c>
      <c r="I16" s="25">
        <v>0</v>
      </c>
    </row>
    <row r="17" spans="1:9" x14ac:dyDescent="0.2">
      <c r="A17" s="221" t="s">
        <v>144</v>
      </c>
      <c r="B17" s="261"/>
      <c r="C17" s="261"/>
      <c r="D17" s="261"/>
      <c r="E17" s="261"/>
      <c r="F17" s="261"/>
      <c r="G17" s="6">
        <v>10</v>
      </c>
      <c r="H17" s="25">
        <v>0</v>
      </c>
      <c r="I17" s="25">
        <v>0</v>
      </c>
    </row>
    <row r="18" spans="1:9" x14ac:dyDescent="0.2">
      <c r="A18" s="221" t="s">
        <v>145</v>
      </c>
      <c r="B18" s="261"/>
      <c r="C18" s="261"/>
      <c r="D18" s="261"/>
      <c r="E18" s="261"/>
      <c r="F18" s="261"/>
      <c r="G18" s="6">
        <v>11</v>
      </c>
      <c r="H18" s="25">
        <v>0</v>
      </c>
      <c r="I18" s="25">
        <v>0</v>
      </c>
    </row>
    <row r="19" spans="1:9" x14ac:dyDescent="0.2">
      <c r="A19" s="225" t="s">
        <v>146</v>
      </c>
      <c r="B19" s="262"/>
      <c r="C19" s="262"/>
      <c r="D19" s="262"/>
      <c r="E19" s="262"/>
      <c r="F19" s="262"/>
      <c r="G19" s="4">
        <v>12</v>
      </c>
      <c r="H19" s="23">
        <f>SUM(H13:H18)</f>
        <v>0</v>
      </c>
      <c r="I19" s="23">
        <f>SUM(I13:I18)</f>
        <v>0</v>
      </c>
    </row>
    <row r="20" spans="1:9" x14ac:dyDescent="0.2">
      <c r="A20" s="227" t="s">
        <v>99</v>
      </c>
      <c r="B20" s="227"/>
      <c r="C20" s="227"/>
      <c r="D20" s="227"/>
      <c r="E20" s="227"/>
      <c r="F20" s="227"/>
      <c r="G20" s="264"/>
      <c r="H20" s="264"/>
      <c r="I20" s="264"/>
    </row>
    <row r="21" spans="1:9" x14ac:dyDescent="0.2">
      <c r="A21" s="221" t="s">
        <v>147</v>
      </c>
      <c r="B21" s="261"/>
      <c r="C21" s="261"/>
      <c r="D21" s="261"/>
      <c r="E21" s="261"/>
      <c r="F21" s="261"/>
      <c r="G21" s="6">
        <v>13</v>
      </c>
      <c r="H21" s="25">
        <v>0</v>
      </c>
      <c r="I21" s="25">
        <v>0</v>
      </c>
    </row>
    <row r="22" spans="1:9" x14ac:dyDescent="0.2">
      <c r="A22" s="221" t="s">
        <v>148</v>
      </c>
      <c r="B22" s="261"/>
      <c r="C22" s="261"/>
      <c r="D22" s="261"/>
      <c r="E22" s="261"/>
      <c r="F22" s="261"/>
      <c r="G22" s="6">
        <v>14</v>
      </c>
      <c r="H22" s="25">
        <v>0</v>
      </c>
      <c r="I22" s="25">
        <v>0</v>
      </c>
    </row>
    <row r="23" spans="1:9" x14ac:dyDescent="0.2">
      <c r="A23" s="221" t="s">
        <v>113</v>
      </c>
      <c r="B23" s="261"/>
      <c r="C23" s="261"/>
      <c r="D23" s="261"/>
      <c r="E23" s="261"/>
      <c r="F23" s="261"/>
      <c r="G23" s="6">
        <v>15</v>
      </c>
      <c r="H23" s="25">
        <v>0</v>
      </c>
      <c r="I23" s="25">
        <v>0</v>
      </c>
    </row>
    <row r="24" spans="1:9" x14ac:dyDescent="0.2">
      <c r="A24" s="221" t="s">
        <v>114</v>
      </c>
      <c r="B24" s="261"/>
      <c r="C24" s="261"/>
      <c r="D24" s="261"/>
      <c r="E24" s="261"/>
      <c r="F24" s="261"/>
      <c r="G24" s="6">
        <v>16</v>
      </c>
      <c r="H24" s="25">
        <v>0</v>
      </c>
      <c r="I24" s="25">
        <v>0</v>
      </c>
    </row>
    <row r="25" spans="1:9" x14ac:dyDescent="0.2">
      <c r="A25" s="226" t="s">
        <v>149</v>
      </c>
      <c r="B25" s="262"/>
      <c r="C25" s="262"/>
      <c r="D25" s="262"/>
      <c r="E25" s="262"/>
      <c r="F25" s="262"/>
      <c r="G25" s="7">
        <v>17</v>
      </c>
      <c r="H25" s="26">
        <f>H26+H27</f>
        <v>0</v>
      </c>
      <c r="I25" s="26">
        <f>I26+I27</f>
        <v>0</v>
      </c>
    </row>
    <row r="26" spans="1:9" x14ac:dyDescent="0.2">
      <c r="A26" s="221" t="s">
        <v>150</v>
      </c>
      <c r="B26" s="261"/>
      <c r="C26" s="261"/>
      <c r="D26" s="261"/>
      <c r="E26" s="261"/>
      <c r="F26" s="261"/>
      <c r="G26" s="6">
        <v>18</v>
      </c>
      <c r="H26" s="25">
        <v>0</v>
      </c>
      <c r="I26" s="25">
        <v>0</v>
      </c>
    </row>
    <row r="27" spans="1:9" x14ac:dyDescent="0.2">
      <c r="A27" s="221" t="s">
        <v>151</v>
      </c>
      <c r="B27" s="261"/>
      <c r="C27" s="261"/>
      <c r="D27" s="261"/>
      <c r="E27" s="261"/>
      <c r="F27" s="261"/>
      <c r="G27" s="6">
        <v>19</v>
      </c>
      <c r="H27" s="25">
        <v>0</v>
      </c>
      <c r="I27" s="25">
        <v>0</v>
      </c>
    </row>
    <row r="28" spans="1:9" ht="27.6" customHeight="1" x14ac:dyDescent="0.2">
      <c r="A28" s="225" t="s">
        <v>152</v>
      </c>
      <c r="B28" s="262"/>
      <c r="C28" s="262"/>
      <c r="D28" s="262"/>
      <c r="E28" s="262"/>
      <c r="F28" s="262"/>
      <c r="G28" s="4">
        <v>20</v>
      </c>
      <c r="H28" s="23">
        <f>SUM(H21:H25)</f>
        <v>0</v>
      </c>
      <c r="I28" s="23">
        <f>SUM(I21:I25)</f>
        <v>0</v>
      </c>
    </row>
    <row r="29" spans="1:9" x14ac:dyDescent="0.2">
      <c r="A29" s="221" t="s">
        <v>117</v>
      </c>
      <c r="B29" s="261"/>
      <c r="C29" s="261"/>
      <c r="D29" s="261"/>
      <c r="E29" s="261"/>
      <c r="F29" s="261"/>
      <c r="G29" s="6">
        <v>21</v>
      </c>
      <c r="H29" s="25">
        <v>0</v>
      </c>
      <c r="I29" s="25">
        <v>0</v>
      </c>
    </row>
    <row r="30" spans="1:9" x14ac:dyDescent="0.2">
      <c r="A30" s="221" t="s">
        <v>118</v>
      </c>
      <c r="B30" s="261"/>
      <c r="C30" s="261"/>
      <c r="D30" s="261"/>
      <c r="E30" s="261"/>
      <c r="F30" s="261"/>
      <c r="G30" s="6">
        <v>22</v>
      </c>
      <c r="H30" s="25">
        <v>0</v>
      </c>
      <c r="I30" s="25">
        <v>0</v>
      </c>
    </row>
    <row r="31" spans="1:9" x14ac:dyDescent="0.2">
      <c r="A31" s="226" t="s">
        <v>153</v>
      </c>
      <c r="B31" s="262"/>
      <c r="C31" s="262"/>
      <c r="D31" s="262"/>
      <c r="E31" s="262"/>
      <c r="F31" s="262"/>
      <c r="G31" s="7">
        <v>23</v>
      </c>
      <c r="H31" s="26">
        <f>H32+H33</f>
        <v>0</v>
      </c>
      <c r="I31" s="26">
        <f>I32+I33</f>
        <v>0</v>
      </c>
    </row>
    <row r="32" spans="1:9" x14ac:dyDescent="0.2">
      <c r="A32" s="221" t="s">
        <v>154</v>
      </c>
      <c r="B32" s="261"/>
      <c r="C32" s="261"/>
      <c r="D32" s="261"/>
      <c r="E32" s="261"/>
      <c r="F32" s="261"/>
      <c r="G32" s="6">
        <v>24</v>
      </c>
      <c r="H32" s="25">
        <v>0</v>
      </c>
      <c r="I32" s="25">
        <v>0</v>
      </c>
    </row>
    <row r="33" spans="1:9" x14ac:dyDescent="0.2">
      <c r="A33" s="221" t="s">
        <v>155</v>
      </c>
      <c r="B33" s="261"/>
      <c r="C33" s="261"/>
      <c r="D33" s="261"/>
      <c r="E33" s="261"/>
      <c r="F33" s="261"/>
      <c r="G33" s="6">
        <v>25</v>
      </c>
      <c r="H33" s="25">
        <v>0</v>
      </c>
      <c r="I33" s="25">
        <v>0</v>
      </c>
    </row>
    <row r="34" spans="1:9" ht="26.45" customHeight="1" x14ac:dyDescent="0.2">
      <c r="A34" s="225" t="s">
        <v>120</v>
      </c>
      <c r="B34" s="262"/>
      <c r="C34" s="262"/>
      <c r="D34" s="262"/>
      <c r="E34" s="262"/>
      <c r="F34" s="262"/>
      <c r="G34" s="4">
        <v>26</v>
      </c>
      <c r="H34" s="23">
        <f>H29+H30+H31</f>
        <v>0</v>
      </c>
      <c r="I34" s="23">
        <f>I29+I30+I31</f>
        <v>0</v>
      </c>
    </row>
    <row r="35" spans="1:9" x14ac:dyDescent="0.2">
      <c r="A35" s="227" t="s">
        <v>100</v>
      </c>
      <c r="B35" s="227"/>
      <c r="C35" s="227"/>
      <c r="D35" s="227"/>
      <c r="E35" s="227"/>
      <c r="F35" s="227"/>
      <c r="G35" s="264"/>
      <c r="H35" s="264"/>
      <c r="I35" s="264"/>
    </row>
    <row r="36" spans="1:9" x14ac:dyDescent="0.2">
      <c r="A36" s="221" t="s">
        <v>121</v>
      </c>
      <c r="B36" s="261"/>
      <c r="C36" s="261"/>
      <c r="D36" s="261"/>
      <c r="E36" s="261"/>
      <c r="F36" s="261"/>
      <c r="G36" s="6">
        <v>27</v>
      </c>
      <c r="H36" s="96">
        <v>0</v>
      </c>
      <c r="I36" s="96">
        <v>0</v>
      </c>
    </row>
    <row r="37" spans="1:9" x14ac:dyDescent="0.2">
      <c r="A37" s="221" t="s">
        <v>122</v>
      </c>
      <c r="B37" s="261"/>
      <c r="C37" s="261"/>
      <c r="D37" s="261"/>
      <c r="E37" s="261"/>
      <c r="F37" s="261"/>
      <c r="G37" s="6">
        <v>28</v>
      </c>
      <c r="H37" s="96">
        <v>0</v>
      </c>
      <c r="I37" s="96">
        <v>0</v>
      </c>
    </row>
    <row r="38" spans="1:9" x14ac:dyDescent="0.2">
      <c r="A38" s="221" t="s">
        <v>123</v>
      </c>
      <c r="B38" s="261"/>
      <c r="C38" s="261"/>
      <c r="D38" s="261"/>
      <c r="E38" s="261"/>
      <c r="F38" s="261"/>
      <c r="G38" s="6">
        <v>29</v>
      </c>
      <c r="H38" s="96">
        <v>0</v>
      </c>
      <c r="I38" s="96">
        <v>0</v>
      </c>
    </row>
    <row r="39" spans="1:9" ht="27" customHeight="1" x14ac:dyDescent="0.2">
      <c r="A39" s="225" t="s">
        <v>156</v>
      </c>
      <c r="B39" s="262"/>
      <c r="C39" s="262"/>
      <c r="D39" s="262"/>
      <c r="E39" s="262"/>
      <c r="F39" s="262"/>
      <c r="G39" s="4">
        <v>30</v>
      </c>
      <c r="H39" s="97">
        <f>H36+H37+H38</f>
        <v>0</v>
      </c>
      <c r="I39" s="97">
        <f>I36+I37+I38</f>
        <v>0</v>
      </c>
    </row>
    <row r="40" spans="1:9" x14ac:dyDescent="0.2">
      <c r="A40" s="221" t="s">
        <v>125</v>
      </c>
      <c r="B40" s="261"/>
      <c r="C40" s="261"/>
      <c r="D40" s="261"/>
      <c r="E40" s="261"/>
      <c r="F40" s="261"/>
      <c r="G40" s="6">
        <v>31</v>
      </c>
      <c r="H40" s="96">
        <v>0</v>
      </c>
      <c r="I40" s="96">
        <v>0</v>
      </c>
    </row>
    <row r="41" spans="1:9" x14ac:dyDescent="0.2">
      <c r="A41" s="221" t="s">
        <v>126</v>
      </c>
      <c r="B41" s="261"/>
      <c r="C41" s="261"/>
      <c r="D41" s="261"/>
      <c r="E41" s="261"/>
      <c r="F41" s="261"/>
      <c r="G41" s="6">
        <v>32</v>
      </c>
      <c r="H41" s="96">
        <v>0</v>
      </c>
      <c r="I41" s="96">
        <v>0</v>
      </c>
    </row>
    <row r="42" spans="1:9" x14ac:dyDescent="0.2">
      <c r="A42" s="221" t="s">
        <v>127</v>
      </c>
      <c r="B42" s="261"/>
      <c r="C42" s="261"/>
      <c r="D42" s="261"/>
      <c r="E42" s="261"/>
      <c r="F42" s="261"/>
      <c r="G42" s="6">
        <v>33</v>
      </c>
      <c r="H42" s="96">
        <v>0</v>
      </c>
      <c r="I42" s="96">
        <v>0</v>
      </c>
    </row>
    <row r="43" spans="1:9" x14ac:dyDescent="0.2">
      <c r="A43" s="221" t="s">
        <v>128</v>
      </c>
      <c r="B43" s="261"/>
      <c r="C43" s="261"/>
      <c r="D43" s="261"/>
      <c r="E43" s="261"/>
      <c r="F43" s="261"/>
      <c r="G43" s="6">
        <v>34</v>
      </c>
      <c r="H43" s="96">
        <v>0</v>
      </c>
      <c r="I43" s="96">
        <v>0</v>
      </c>
    </row>
    <row r="44" spans="1:9" x14ac:dyDescent="0.2">
      <c r="A44" s="221" t="s">
        <v>129</v>
      </c>
      <c r="B44" s="261"/>
      <c r="C44" s="261"/>
      <c r="D44" s="261"/>
      <c r="E44" s="261"/>
      <c r="F44" s="261"/>
      <c r="G44" s="6">
        <v>35</v>
      </c>
      <c r="H44" s="96">
        <v>0</v>
      </c>
      <c r="I44" s="96">
        <v>0</v>
      </c>
    </row>
    <row r="45" spans="1:9" ht="27.6" customHeight="1" x14ac:dyDescent="0.2">
      <c r="A45" s="225" t="s">
        <v>157</v>
      </c>
      <c r="B45" s="262"/>
      <c r="C45" s="262"/>
      <c r="D45" s="262"/>
      <c r="E45" s="262"/>
      <c r="F45" s="262"/>
      <c r="G45" s="4">
        <v>36</v>
      </c>
      <c r="H45" s="97">
        <f>H40+H41+H42+H43+H44</f>
        <v>0</v>
      </c>
      <c r="I45" s="97">
        <f>I40+I41+I42+I43+I44</f>
        <v>0</v>
      </c>
    </row>
    <row r="46" spans="1:9" x14ac:dyDescent="0.2">
      <c r="A46" s="227" t="s">
        <v>131</v>
      </c>
      <c r="B46" s="261"/>
      <c r="C46" s="261"/>
      <c r="D46" s="261"/>
      <c r="E46" s="261"/>
      <c r="F46" s="261"/>
      <c r="G46" s="5">
        <v>37</v>
      </c>
      <c r="H46" s="96">
        <v>0</v>
      </c>
      <c r="I46" s="96">
        <v>0</v>
      </c>
    </row>
    <row r="47" spans="1:9" x14ac:dyDescent="0.2">
      <c r="A47" s="227" t="s">
        <v>132</v>
      </c>
      <c r="B47" s="261"/>
      <c r="C47" s="261"/>
      <c r="D47" s="261"/>
      <c r="E47" s="261"/>
      <c r="F47" s="261"/>
      <c r="G47" s="5">
        <v>38</v>
      </c>
      <c r="H47" s="96">
        <v>0</v>
      </c>
      <c r="I47" s="96">
        <v>0</v>
      </c>
    </row>
    <row r="48" spans="1:9" x14ac:dyDescent="0.2">
      <c r="A48" s="227" t="s">
        <v>133</v>
      </c>
      <c r="B48" s="261"/>
      <c r="C48" s="261"/>
      <c r="D48" s="261"/>
      <c r="E48" s="261"/>
      <c r="F48" s="261"/>
      <c r="G48" s="5">
        <v>39</v>
      </c>
      <c r="H48" s="96">
        <v>0</v>
      </c>
      <c r="I48" s="96">
        <v>0</v>
      </c>
    </row>
    <row r="49" spans="1:9" ht="15.6" customHeight="1" x14ac:dyDescent="0.2">
      <c r="A49" s="225" t="s">
        <v>134</v>
      </c>
      <c r="B49" s="262"/>
      <c r="C49" s="262"/>
      <c r="D49" s="262"/>
      <c r="E49" s="262"/>
      <c r="F49" s="262"/>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4" zoomScale="90" zoomScaleNormal="100" zoomScaleSheetLayoutView="90" workbookViewId="0">
      <selection activeCell="S11" sqref="S11"/>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1.2851562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68" t="s">
        <v>11</v>
      </c>
      <c r="B1" s="268"/>
      <c r="C1" s="269"/>
      <c r="D1" s="269"/>
      <c r="E1" s="269"/>
      <c r="F1" s="269"/>
      <c r="G1" s="269"/>
      <c r="H1" s="269"/>
      <c r="I1" s="269"/>
      <c r="J1" s="269"/>
      <c r="K1" s="269"/>
      <c r="L1" s="269"/>
      <c r="M1" s="269"/>
      <c r="N1" s="12"/>
    </row>
    <row r="2" spans="1:25" ht="15.75" x14ac:dyDescent="0.2">
      <c r="A2" s="13"/>
      <c r="B2" s="13"/>
      <c r="C2" s="33"/>
      <c r="D2" s="270" t="s">
        <v>12</v>
      </c>
      <c r="E2" s="270"/>
      <c r="F2" s="41">
        <v>45292</v>
      </c>
      <c r="G2" s="34" t="s">
        <v>0</v>
      </c>
      <c r="H2" s="34"/>
      <c r="I2" s="34"/>
      <c r="J2" s="41">
        <v>45657</v>
      </c>
      <c r="K2" s="33"/>
      <c r="L2" s="33"/>
      <c r="M2" s="35" t="s">
        <v>225</v>
      </c>
      <c r="N2" s="12"/>
      <c r="Y2" s="10"/>
    </row>
    <row r="3" spans="1:25" ht="15.75" customHeight="1" x14ac:dyDescent="0.2">
      <c r="A3" s="265" t="s">
        <v>13</v>
      </c>
      <c r="B3" s="267" t="s">
        <v>172</v>
      </c>
      <c r="C3" s="266" t="s">
        <v>158</v>
      </c>
      <c r="D3" s="266"/>
      <c r="E3" s="266"/>
      <c r="F3" s="266"/>
      <c r="G3" s="266"/>
      <c r="H3" s="266"/>
      <c r="I3" s="266"/>
      <c r="J3" s="266"/>
      <c r="K3" s="266"/>
      <c r="L3" s="266" t="s">
        <v>159</v>
      </c>
      <c r="M3" s="271" t="s">
        <v>173</v>
      </c>
    </row>
    <row r="4" spans="1:25" ht="142.5" x14ac:dyDescent="0.2">
      <c r="A4" s="265"/>
      <c r="B4" s="249"/>
      <c r="C4" s="36" t="s">
        <v>160</v>
      </c>
      <c r="D4" s="36" t="s">
        <v>258</v>
      </c>
      <c r="E4" s="37" t="s">
        <v>259</v>
      </c>
      <c r="F4" s="37" t="s">
        <v>260</v>
      </c>
      <c r="G4" s="37" t="s">
        <v>261</v>
      </c>
      <c r="H4" s="37" t="s">
        <v>262</v>
      </c>
      <c r="I4" s="37" t="s">
        <v>263</v>
      </c>
      <c r="J4" s="37" t="s">
        <v>264</v>
      </c>
      <c r="K4" s="37" t="s">
        <v>265</v>
      </c>
      <c r="L4" s="266"/>
      <c r="M4" s="272"/>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266</v>
      </c>
      <c r="B6" s="16">
        <v>1</v>
      </c>
      <c r="C6" s="39">
        <v>3086622</v>
      </c>
      <c r="D6" s="39">
        <v>1843000</v>
      </c>
      <c r="E6" s="39">
        <v>333</v>
      </c>
      <c r="F6" s="39">
        <v>70196</v>
      </c>
      <c r="G6" s="39">
        <v>815878</v>
      </c>
      <c r="H6" s="39">
        <v>0</v>
      </c>
      <c r="I6" s="39">
        <v>0</v>
      </c>
      <c r="J6" s="39">
        <v>-3033</v>
      </c>
      <c r="K6" s="39">
        <v>16900</v>
      </c>
      <c r="L6" s="39">
        <v>0</v>
      </c>
      <c r="M6" s="40">
        <f>SUM(C6:L6)</f>
        <v>5829896</v>
      </c>
    </row>
    <row r="7" spans="1:25" ht="15" x14ac:dyDescent="0.2">
      <c r="A7" s="94" t="s">
        <v>161</v>
      </c>
      <c r="B7" s="17">
        <v>2</v>
      </c>
      <c r="C7" s="39">
        <v>-10306</v>
      </c>
      <c r="D7" s="39">
        <v>-3438</v>
      </c>
      <c r="E7" s="39">
        <v>-28</v>
      </c>
      <c r="F7" s="39">
        <v>-27</v>
      </c>
      <c r="G7" s="39">
        <v>0</v>
      </c>
      <c r="H7" s="39">
        <v>0</v>
      </c>
      <c r="I7" s="39">
        <v>0</v>
      </c>
      <c r="J7" s="39">
        <v>3026</v>
      </c>
      <c r="K7" s="39">
        <v>0</v>
      </c>
      <c r="L7" s="39">
        <v>0</v>
      </c>
      <c r="M7" s="40">
        <f t="shared" ref="M7:M31" si="0">SUM(C7:L7)</f>
        <v>-10773</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267</v>
      </c>
      <c r="B9" s="18">
        <v>4</v>
      </c>
      <c r="C9" s="40">
        <f>C6+C7+C8</f>
        <v>3076316</v>
      </c>
      <c r="D9" s="40">
        <f t="shared" ref="D9:L9" si="1">D6+D7+D8</f>
        <v>1839562</v>
      </c>
      <c r="E9" s="40">
        <f t="shared" si="1"/>
        <v>305</v>
      </c>
      <c r="F9" s="40">
        <f t="shared" si="1"/>
        <v>70169</v>
      </c>
      <c r="G9" s="40">
        <f t="shared" si="1"/>
        <v>815878</v>
      </c>
      <c r="H9" s="40">
        <f t="shared" si="1"/>
        <v>0</v>
      </c>
      <c r="I9" s="40">
        <f t="shared" si="1"/>
        <v>0</v>
      </c>
      <c r="J9" s="40">
        <f t="shared" si="1"/>
        <v>-7</v>
      </c>
      <c r="K9" s="40">
        <f t="shared" si="1"/>
        <v>16900</v>
      </c>
      <c r="L9" s="40">
        <f t="shared" si="1"/>
        <v>0</v>
      </c>
      <c r="M9" s="40">
        <f t="shared" si="0"/>
        <v>5819123</v>
      </c>
    </row>
    <row r="10" spans="1:25" ht="15" x14ac:dyDescent="0.2">
      <c r="A10" s="94" t="s">
        <v>163</v>
      </c>
      <c r="B10" s="17">
        <v>5</v>
      </c>
      <c r="C10" s="39">
        <v>0</v>
      </c>
      <c r="D10" s="39">
        <v>0</v>
      </c>
      <c r="E10" s="39">
        <v>0</v>
      </c>
      <c r="F10" s="39">
        <v>0</v>
      </c>
      <c r="G10" s="39">
        <v>0</v>
      </c>
      <c r="H10" s="39">
        <v>0</v>
      </c>
      <c r="I10" s="39">
        <v>0</v>
      </c>
      <c r="J10" s="39">
        <v>0</v>
      </c>
      <c r="K10" s="39">
        <v>136203</v>
      </c>
      <c r="L10" s="39">
        <v>0</v>
      </c>
      <c r="M10" s="40">
        <f t="shared" si="0"/>
        <v>136203</v>
      </c>
    </row>
    <row r="11" spans="1:25" ht="42.75" x14ac:dyDescent="0.2">
      <c r="A11" s="94" t="s">
        <v>164</v>
      </c>
      <c r="B11" s="17">
        <v>6</v>
      </c>
      <c r="C11" s="39">
        <v>0</v>
      </c>
      <c r="D11" s="39">
        <v>0</v>
      </c>
      <c r="E11" s="39">
        <v>0</v>
      </c>
      <c r="F11" s="39">
        <v>91872</v>
      </c>
      <c r="G11" s="39">
        <v>0</v>
      </c>
      <c r="H11" s="39">
        <v>0</v>
      </c>
      <c r="I11" s="39">
        <v>0</v>
      </c>
      <c r="J11" s="39">
        <v>0</v>
      </c>
      <c r="K11" s="39">
        <v>0</v>
      </c>
      <c r="L11" s="39">
        <v>0</v>
      </c>
      <c r="M11" s="40">
        <f t="shared" si="0"/>
        <v>91872</v>
      </c>
    </row>
    <row r="12" spans="1:25" ht="15" x14ac:dyDescent="0.2">
      <c r="A12" s="94" t="s">
        <v>165</v>
      </c>
      <c r="B12" s="17">
        <v>7</v>
      </c>
      <c r="C12" s="39">
        <v>0</v>
      </c>
      <c r="D12" s="39">
        <v>0</v>
      </c>
      <c r="E12" s="39">
        <v>0</v>
      </c>
      <c r="F12" s="39">
        <v>0</v>
      </c>
      <c r="G12" s="39">
        <v>0</v>
      </c>
      <c r="H12" s="39">
        <v>0</v>
      </c>
      <c r="I12" s="39">
        <v>0</v>
      </c>
      <c r="J12" s="39">
        <v>16900</v>
      </c>
      <c r="K12" s="39">
        <v>-16900</v>
      </c>
      <c r="L12" s="39">
        <v>0</v>
      </c>
      <c r="M12" s="40">
        <f t="shared" si="0"/>
        <v>0</v>
      </c>
    </row>
    <row r="13" spans="1:25" ht="45" x14ac:dyDescent="0.2">
      <c r="A13" s="95" t="s">
        <v>166</v>
      </c>
      <c r="B13" s="18">
        <v>8</v>
      </c>
      <c r="C13" s="40">
        <f>C10+C11+C12</f>
        <v>0</v>
      </c>
      <c r="D13" s="40">
        <f t="shared" ref="D13:L13" si="2">D10+D11+D12</f>
        <v>0</v>
      </c>
      <c r="E13" s="40">
        <f t="shared" si="2"/>
        <v>0</v>
      </c>
      <c r="F13" s="40">
        <f t="shared" si="2"/>
        <v>91872</v>
      </c>
      <c r="G13" s="40">
        <f t="shared" si="2"/>
        <v>0</v>
      </c>
      <c r="H13" s="40">
        <f t="shared" si="2"/>
        <v>0</v>
      </c>
      <c r="I13" s="40">
        <f t="shared" si="2"/>
        <v>0</v>
      </c>
      <c r="J13" s="40">
        <f t="shared" si="2"/>
        <v>16900</v>
      </c>
      <c r="K13" s="40">
        <f t="shared" si="2"/>
        <v>119303</v>
      </c>
      <c r="L13" s="40">
        <f t="shared" si="2"/>
        <v>0</v>
      </c>
      <c r="M13" s="40">
        <f t="shared" si="0"/>
        <v>228075</v>
      </c>
    </row>
    <row r="14" spans="1:25" ht="15" x14ac:dyDescent="0.2">
      <c r="A14" s="94" t="s">
        <v>167</v>
      </c>
      <c r="B14" s="17">
        <v>9</v>
      </c>
      <c r="C14" s="39">
        <v>-1</v>
      </c>
      <c r="D14" s="39">
        <v>1</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1270</v>
      </c>
      <c r="E16" s="39">
        <v>5182</v>
      </c>
      <c r="F16" s="39">
        <v>0</v>
      </c>
      <c r="G16" s="39">
        <v>0</v>
      </c>
      <c r="H16" s="39">
        <v>0</v>
      </c>
      <c r="I16" s="39">
        <v>0</v>
      </c>
      <c r="J16" s="39">
        <v>-8446</v>
      </c>
      <c r="K16" s="39">
        <v>0</v>
      </c>
      <c r="L16" s="39">
        <v>0</v>
      </c>
      <c r="M16" s="40">
        <f t="shared" si="0"/>
        <v>-1994</v>
      </c>
    </row>
    <row r="17" spans="1:13" ht="15" x14ac:dyDescent="0.2">
      <c r="A17" s="94" t="s">
        <v>170</v>
      </c>
      <c r="B17" s="19">
        <v>12</v>
      </c>
      <c r="C17" s="39">
        <v>0</v>
      </c>
      <c r="D17" s="39">
        <v>0</v>
      </c>
      <c r="E17" s="39">
        <v>-17256</v>
      </c>
      <c r="F17" s="39">
        <v>0</v>
      </c>
      <c r="G17" s="39">
        <v>0</v>
      </c>
      <c r="H17" s="39">
        <v>0</v>
      </c>
      <c r="I17" s="39">
        <v>0</v>
      </c>
      <c r="J17" s="39">
        <v>0</v>
      </c>
      <c r="K17" s="39">
        <v>0</v>
      </c>
      <c r="L17" s="39">
        <v>0</v>
      </c>
      <c r="M17" s="40">
        <f t="shared" si="0"/>
        <v>-17256</v>
      </c>
    </row>
    <row r="18" spans="1:13" ht="15" x14ac:dyDescent="0.2">
      <c r="A18" s="95" t="s">
        <v>268</v>
      </c>
      <c r="B18" s="20">
        <v>13</v>
      </c>
      <c r="C18" s="40">
        <f>C17+C16+C15+C14+C13+C9</f>
        <v>3076315</v>
      </c>
      <c r="D18" s="40">
        <f t="shared" ref="D18:L18" si="3">D17+D16+D15+D14+D13+D9</f>
        <v>1840833</v>
      </c>
      <c r="E18" s="40">
        <f t="shared" si="3"/>
        <v>-11769</v>
      </c>
      <c r="F18" s="40">
        <f t="shared" si="3"/>
        <v>162041</v>
      </c>
      <c r="G18" s="40">
        <f t="shared" si="3"/>
        <v>815878</v>
      </c>
      <c r="H18" s="40">
        <f t="shared" si="3"/>
        <v>0</v>
      </c>
      <c r="I18" s="40">
        <f t="shared" si="3"/>
        <v>0</v>
      </c>
      <c r="J18" s="40">
        <f t="shared" si="3"/>
        <v>8447</v>
      </c>
      <c r="K18" s="40">
        <f t="shared" si="3"/>
        <v>136203</v>
      </c>
      <c r="L18" s="40">
        <f t="shared" si="3"/>
        <v>0</v>
      </c>
      <c r="M18" s="40">
        <f t="shared" si="0"/>
        <v>6027948</v>
      </c>
    </row>
    <row r="19" spans="1:13" ht="15" x14ac:dyDescent="0.2">
      <c r="A19" s="93" t="s">
        <v>269</v>
      </c>
      <c r="B19" s="21">
        <v>14</v>
      </c>
      <c r="C19" s="39">
        <v>3076315</v>
      </c>
      <c r="D19" s="39">
        <v>1840833</v>
      </c>
      <c r="E19" s="39">
        <v>-11769</v>
      </c>
      <c r="F19" s="39">
        <v>162041</v>
      </c>
      <c r="G19" s="39">
        <v>815878</v>
      </c>
      <c r="H19" s="39">
        <v>0</v>
      </c>
      <c r="I19" s="39">
        <v>0</v>
      </c>
      <c r="J19" s="39">
        <v>8447</v>
      </c>
      <c r="K19" s="39">
        <v>136203</v>
      </c>
      <c r="L19" s="39">
        <v>0</v>
      </c>
      <c r="M19" s="40">
        <f t="shared" si="0"/>
        <v>6027948</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270</v>
      </c>
      <c r="B22" s="22">
        <v>17</v>
      </c>
      <c r="C22" s="40">
        <f>C19+C20+C21</f>
        <v>3076315</v>
      </c>
      <c r="D22" s="40">
        <f t="shared" ref="D22:L22" si="4">D19+D20+D21</f>
        <v>1840833</v>
      </c>
      <c r="E22" s="40">
        <f t="shared" si="4"/>
        <v>-11769</v>
      </c>
      <c r="F22" s="40">
        <f t="shared" si="4"/>
        <v>162041</v>
      </c>
      <c r="G22" s="40">
        <f t="shared" si="4"/>
        <v>815878</v>
      </c>
      <c r="H22" s="40">
        <f t="shared" si="4"/>
        <v>0</v>
      </c>
      <c r="I22" s="40">
        <f t="shared" si="4"/>
        <v>0</v>
      </c>
      <c r="J22" s="40">
        <f t="shared" si="4"/>
        <v>8447</v>
      </c>
      <c r="K22" s="40">
        <f t="shared" si="4"/>
        <v>136203</v>
      </c>
      <c r="L22" s="40">
        <f t="shared" si="4"/>
        <v>0</v>
      </c>
      <c r="M22" s="40">
        <f t="shared" si="0"/>
        <v>6027948</v>
      </c>
    </row>
    <row r="23" spans="1:13" ht="15" x14ac:dyDescent="0.2">
      <c r="A23" s="94" t="s">
        <v>163</v>
      </c>
      <c r="B23" s="14">
        <v>18</v>
      </c>
      <c r="C23" s="39">
        <v>0</v>
      </c>
      <c r="D23" s="39">
        <v>0</v>
      </c>
      <c r="E23" s="39">
        <v>0</v>
      </c>
      <c r="F23" s="39">
        <v>0</v>
      </c>
      <c r="G23" s="39">
        <v>0</v>
      </c>
      <c r="H23" s="39">
        <v>0</v>
      </c>
      <c r="I23" s="39">
        <v>0</v>
      </c>
      <c r="J23" s="39">
        <v>0</v>
      </c>
      <c r="K23" s="39">
        <v>38461</v>
      </c>
      <c r="L23" s="39">
        <v>0</v>
      </c>
      <c r="M23" s="40">
        <f t="shared" si="0"/>
        <v>38461</v>
      </c>
    </row>
    <row r="24" spans="1:13" ht="42.75" x14ac:dyDescent="0.2">
      <c r="A24" s="94" t="s">
        <v>164</v>
      </c>
      <c r="B24" s="14">
        <v>19</v>
      </c>
      <c r="C24" s="39">
        <v>0</v>
      </c>
      <c r="D24" s="39">
        <v>0</v>
      </c>
      <c r="E24" s="39">
        <v>0</v>
      </c>
      <c r="F24" s="39">
        <v>0</v>
      </c>
      <c r="G24" s="39">
        <v>0</v>
      </c>
      <c r="H24" s="39">
        <v>0</v>
      </c>
      <c r="I24" s="39">
        <v>0</v>
      </c>
      <c r="J24" s="39">
        <v>0</v>
      </c>
      <c r="K24" s="39">
        <v>0</v>
      </c>
      <c r="L24" s="39">
        <v>0</v>
      </c>
      <c r="M24" s="40">
        <f t="shared" si="0"/>
        <v>0</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0</v>
      </c>
      <c r="G26" s="40">
        <f t="shared" si="5"/>
        <v>0</v>
      </c>
      <c r="H26" s="40">
        <f t="shared" si="5"/>
        <v>0</v>
      </c>
      <c r="I26" s="40">
        <f t="shared" si="5"/>
        <v>0</v>
      </c>
      <c r="J26" s="40">
        <f t="shared" si="5"/>
        <v>0</v>
      </c>
      <c r="K26" s="40">
        <f t="shared" si="5"/>
        <v>38461</v>
      </c>
      <c r="L26" s="40">
        <f t="shared" si="5"/>
        <v>0</v>
      </c>
      <c r="M26" s="40">
        <f t="shared" si="0"/>
        <v>38461</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-115893</v>
      </c>
      <c r="K29" s="39">
        <v>0</v>
      </c>
      <c r="L29" s="39">
        <v>0</v>
      </c>
      <c r="M29" s="40">
        <f t="shared" si="0"/>
        <v>-115893</v>
      </c>
    </row>
    <row r="30" spans="1:13" ht="15" x14ac:dyDescent="0.2">
      <c r="A30" s="94" t="s">
        <v>170</v>
      </c>
      <c r="B30" s="14">
        <v>25</v>
      </c>
      <c r="C30" s="39">
        <v>0</v>
      </c>
      <c r="D30" s="39">
        <v>0</v>
      </c>
      <c r="E30" s="39">
        <v>0</v>
      </c>
      <c r="F30" s="39">
        <v>0</v>
      </c>
      <c r="G30" s="39">
        <v>0</v>
      </c>
      <c r="H30" s="39">
        <v>0</v>
      </c>
      <c r="I30" s="39">
        <v>0</v>
      </c>
      <c r="J30" s="39">
        <v>136203</v>
      </c>
      <c r="K30" s="39">
        <v>-136203</v>
      </c>
      <c r="L30" s="39">
        <v>0</v>
      </c>
      <c r="M30" s="40">
        <f t="shared" si="0"/>
        <v>0</v>
      </c>
    </row>
    <row r="31" spans="1:13" ht="15" x14ac:dyDescent="0.2">
      <c r="A31" s="95" t="s">
        <v>271</v>
      </c>
      <c r="B31" s="22">
        <v>26</v>
      </c>
      <c r="C31" s="40">
        <f>C30+C29+C28+C27+C26+C22</f>
        <v>3076315</v>
      </c>
      <c r="D31" s="40">
        <f t="shared" ref="D31:L31" si="6">D30+D29+D28+D27+D26+D22</f>
        <v>1840833</v>
      </c>
      <c r="E31" s="40">
        <f t="shared" si="6"/>
        <v>-11769</v>
      </c>
      <c r="F31" s="40">
        <f t="shared" si="6"/>
        <v>162041</v>
      </c>
      <c r="G31" s="40">
        <f t="shared" si="6"/>
        <v>815878</v>
      </c>
      <c r="H31" s="40">
        <f t="shared" si="6"/>
        <v>0</v>
      </c>
      <c r="I31" s="40">
        <f t="shared" si="6"/>
        <v>0</v>
      </c>
      <c r="J31" s="40">
        <f t="shared" si="6"/>
        <v>28757</v>
      </c>
      <c r="K31" s="40">
        <f t="shared" si="6"/>
        <v>38461</v>
      </c>
      <c r="L31" s="40">
        <f t="shared" si="6"/>
        <v>0</v>
      </c>
      <c r="M31" s="40">
        <f t="shared" si="0"/>
        <v>5950516</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0"/>
  <sheetViews>
    <sheetView zoomScale="130" zoomScaleNormal="130" workbookViewId="0">
      <selection activeCell="I164" sqref="I164"/>
    </sheetView>
  </sheetViews>
  <sheetFormatPr defaultRowHeight="12.75" x14ac:dyDescent="0.2"/>
  <cols>
    <col min="3" max="3" width="23.140625" bestFit="1" customWidth="1"/>
    <col min="6" max="6" width="23.85546875" bestFit="1" customWidth="1"/>
    <col min="9" max="9" width="100.42578125" customWidth="1"/>
  </cols>
  <sheetData>
    <row r="1" spans="1:9" x14ac:dyDescent="0.2">
      <c r="A1" s="290" t="s">
        <v>289</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41.75" customHeight="1" x14ac:dyDescent="0.2">
      <c r="A39" s="291"/>
      <c r="B39" s="291"/>
      <c r="C39" s="291"/>
      <c r="D39" s="291"/>
      <c r="E39" s="291"/>
      <c r="F39" s="291"/>
      <c r="G39" s="291"/>
      <c r="H39" s="291"/>
      <c r="I39" s="291"/>
    </row>
    <row r="40" spans="1:9" ht="260.25" customHeight="1" x14ac:dyDescent="0.2">
      <c r="A40" s="291"/>
      <c r="B40" s="291"/>
      <c r="C40" s="291"/>
      <c r="D40" s="291"/>
      <c r="E40" s="291"/>
      <c r="F40" s="291"/>
      <c r="G40" s="291"/>
      <c r="H40" s="291"/>
      <c r="I40" s="291"/>
    </row>
    <row r="42" spans="1:9" x14ac:dyDescent="0.2">
      <c r="A42" s="277" t="s">
        <v>360</v>
      </c>
      <c r="B42" s="278"/>
      <c r="C42" s="278"/>
      <c r="D42" s="278"/>
      <c r="E42" s="278"/>
      <c r="F42" s="278"/>
      <c r="G42" s="278"/>
      <c r="H42" s="278"/>
      <c r="I42" s="278"/>
    </row>
    <row r="43" spans="1:9" x14ac:dyDescent="0.2">
      <c r="B43" s="285" t="s">
        <v>290</v>
      </c>
      <c r="C43" s="285"/>
      <c r="D43" s="281" t="s">
        <v>291</v>
      </c>
      <c r="E43" s="281"/>
      <c r="F43" s="279" t="s">
        <v>292</v>
      </c>
      <c r="G43" s="285" t="s">
        <v>172</v>
      </c>
      <c r="H43" s="98" t="s">
        <v>293</v>
      </c>
    </row>
    <row r="44" spans="1:9" ht="13.5" thickBot="1" x14ac:dyDescent="0.25">
      <c r="B44" s="286"/>
      <c r="C44" s="286"/>
      <c r="D44" s="282"/>
      <c r="E44" s="282"/>
      <c r="F44" s="280"/>
      <c r="G44" s="286"/>
      <c r="H44" s="100" t="s">
        <v>294</v>
      </c>
    </row>
    <row r="45" spans="1:9" ht="15" x14ac:dyDescent="0.25">
      <c r="B45" s="288" t="s">
        <v>36</v>
      </c>
      <c r="C45" s="288"/>
      <c r="D45" s="102"/>
      <c r="E45" s="102"/>
      <c r="F45" s="102"/>
      <c r="G45" s="101"/>
      <c r="H45" s="102"/>
    </row>
    <row r="46" spans="1:9" ht="15.75" thickBot="1" x14ac:dyDescent="0.3">
      <c r="B46" s="285" t="s">
        <v>295</v>
      </c>
      <c r="C46" s="285"/>
      <c r="D46" s="103">
        <v>4498773</v>
      </c>
      <c r="E46" s="101"/>
      <c r="F46" s="99" t="s">
        <v>296</v>
      </c>
      <c r="G46" s="104">
        <v>1</v>
      </c>
      <c r="H46" s="103">
        <v>4498774</v>
      </c>
    </row>
    <row r="47" spans="1:9" ht="15" x14ac:dyDescent="0.25">
      <c r="B47" s="101"/>
      <c r="C47" s="105"/>
      <c r="D47" s="106">
        <v>118368</v>
      </c>
      <c r="E47" s="107"/>
      <c r="F47" s="108" t="s">
        <v>297</v>
      </c>
      <c r="G47" s="109">
        <v>2</v>
      </c>
      <c r="H47" s="106">
        <v>118368</v>
      </c>
    </row>
    <row r="48" spans="1:9" ht="15" x14ac:dyDescent="0.25">
      <c r="B48" s="101"/>
      <c r="C48" s="110" t="s">
        <v>298</v>
      </c>
      <c r="D48" s="111">
        <v>118368</v>
      </c>
      <c r="E48" s="101"/>
      <c r="F48" s="110" t="s">
        <v>15</v>
      </c>
      <c r="G48" s="112">
        <v>2</v>
      </c>
      <c r="H48" s="111">
        <v>118368</v>
      </c>
    </row>
    <row r="49" spans="2:8" ht="15" x14ac:dyDescent="0.25">
      <c r="B49" s="101"/>
      <c r="C49" s="102"/>
      <c r="D49" s="101"/>
      <c r="E49" s="101"/>
      <c r="F49" s="102"/>
      <c r="G49" s="101"/>
      <c r="H49" s="101"/>
    </row>
    <row r="50" spans="2:8" ht="15.75" thickBot="1" x14ac:dyDescent="0.3">
      <c r="B50" s="101"/>
      <c r="C50" s="113"/>
      <c r="D50" s="114">
        <v>118368</v>
      </c>
      <c r="E50" s="115"/>
      <c r="F50" s="116"/>
      <c r="G50" s="117"/>
      <c r="H50" s="114">
        <v>118368</v>
      </c>
    </row>
    <row r="51" spans="2:8" ht="15" x14ac:dyDescent="0.25">
      <c r="B51" s="101"/>
      <c r="C51" s="110"/>
      <c r="D51" s="103">
        <v>315641</v>
      </c>
      <c r="E51" s="118"/>
      <c r="F51" s="99" t="s">
        <v>299</v>
      </c>
      <c r="G51" s="104">
        <v>3</v>
      </c>
      <c r="H51" s="103">
        <v>315642</v>
      </c>
    </row>
    <row r="52" spans="2:8" ht="15" x14ac:dyDescent="0.25">
      <c r="B52" s="101"/>
      <c r="C52" s="119" t="s">
        <v>300</v>
      </c>
      <c r="D52" s="111">
        <v>183130</v>
      </c>
      <c r="E52" s="101"/>
      <c r="F52" s="119" t="s">
        <v>301</v>
      </c>
      <c r="G52" s="120">
        <v>4</v>
      </c>
      <c r="H52" s="111">
        <v>115214</v>
      </c>
    </row>
    <row r="53" spans="2:8" ht="15" x14ac:dyDescent="0.25">
      <c r="B53" s="101"/>
      <c r="C53" s="119" t="s">
        <v>302</v>
      </c>
      <c r="D53" s="111">
        <v>132511</v>
      </c>
      <c r="E53" s="101"/>
      <c r="F53" s="119" t="s">
        <v>303</v>
      </c>
      <c r="G53" s="120">
        <v>5</v>
      </c>
      <c r="H53" s="111">
        <v>121555</v>
      </c>
    </row>
    <row r="54" spans="2:8" ht="24" x14ac:dyDescent="0.25">
      <c r="B54" s="101"/>
      <c r="C54" s="102"/>
      <c r="D54" s="101"/>
      <c r="E54" s="101"/>
      <c r="F54" s="119" t="s">
        <v>304</v>
      </c>
      <c r="G54" s="120">
        <v>6</v>
      </c>
      <c r="H54" s="111">
        <v>68793</v>
      </c>
    </row>
    <row r="55" spans="2:8" ht="15" x14ac:dyDescent="0.25">
      <c r="B55" s="101"/>
      <c r="C55" s="102"/>
      <c r="D55" s="101"/>
      <c r="E55" s="101"/>
      <c r="F55" s="119" t="s">
        <v>305</v>
      </c>
      <c r="G55" s="120">
        <v>7</v>
      </c>
      <c r="H55" s="111">
        <v>10080</v>
      </c>
    </row>
    <row r="56" spans="2:8" ht="15" x14ac:dyDescent="0.25">
      <c r="B56" s="101"/>
      <c r="C56" s="102"/>
      <c r="D56" s="121"/>
      <c r="E56" s="121"/>
      <c r="F56" s="122"/>
      <c r="G56" s="121"/>
      <c r="H56" s="121"/>
    </row>
    <row r="57" spans="2:8" ht="15.75" thickBot="1" x14ac:dyDescent="0.3">
      <c r="B57" s="101"/>
      <c r="C57" s="123"/>
      <c r="D57" s="124"/>
      <c r="E57" s="124"/>
      <c r="F57" s="123"/>
      <c r="G57" s="125"/>
      <c r="H57" s="124"/>
    </row>
    <row r="58" spans="2:8" ht="24" x14ac:dyDescent="0.25">
      <c r="B58" s="101"/>
      <c r="C58" s="102"/>
      <c r="D58" s="103">
        <v>4064764</v>
      </c>
      <c r="E58" s="121"/>
      <c r="F58" s="126" t="s">
        <v>306</v>
      </c>
      <c r="G58" s="121"/>
      <c r="H58" s="103">
        <v>4064764</v>
      </c>
    </row>
    <row r="59" spans="2:8" ht="15" x14ac:dyDescent="0.25">
      <c r="B59" s="101"/>
      <c r="C59" s="119" t="s">
        <v>307</v>
      </c>
      <c r="D59" s="111">
        <v>2538382</v>
      </c>
      <c r="E59" s="121"/>
      <c r="F59" s="289" t="s">
        <v>22</v>
      </c>
      <c r="G59" s="120">
        <v>10</v>
      </c>
      <c r="H59" s="111">
        <v>3882505</v>
      </c>
    </row>
    <row r="60" spans="2:8" ht="24" x14ac:dyDescent="0.25">
      <c r="B60" s="101"/>
      <c r="C60" s="119" t="s">
        <v>308</v>
      </c>
      <c r="D60" s="111">
        <v>1344123</v>
      </c>
      <c r="E60" s="121"/>
      <c r="F60" s="289"/>
      <c r="G60" s="121"/>
      <c r="H60" s="121"/>
    </row>
    <row r="61" spans="2:8" ht="15" x14ac:dyDescent="0.25">
      <c r="B61" s="101"/>
      <c r="C61" s="102"/>
      <c r="D61" s="127">
        <v>3882505</v>
      </c>
      <c r="E61" s="121"/>
      <c r="F61" s="122"/>
      <c r="G61" s="121"/>
      <c r="H61" s="127">
        <v>3882505</v>
      </c>
    </row>
    <row r="62" spans="2:8" ht="36" x14ac:dyDescent="0.25">
      <c r="B62" s="101"/>
      <c r="C62" s="119" t="s">
        <v>309</v>
      </c>
      <c r="D62" s="103">
        <v>33166</v>
      </c>
      <c r="E62" s="121"/>
      <c r="F62" s="126" t="s">
        <v>310</v>
      </c>
      <c r="G62" s="120">
        <v>11</v>
      </c>
      <c r="H62" s="103">
        <v>33166</v>
      </c>
    </row>
    <row r="63" spans="2:8" ht="15" x14ac:dyDescent="0.25">
      <c r="B63" s="101"/>
      <c r="C63" s="119" t="s">
        <v>311</v>
      </c>
      <c r="D63" s="111">
        <v>33166</v>
      </c>
      <c r="E63" s="121"/>
      <c r="F63" s="122"/>
      <c r="G63" s="121"/>
      <c r="H63" s="121"/>
    </row>
    <row r="64" spans="2:8" ht="24.75" thickBot="1" x14ac:dyDescent="0.3">
      <c r="B64" s="101"/>
      <c r="C64" s="119" t="s">
        <v>312</v>
      </c>
      <c r="D64" s="128"/>
      <c r="E64" s="121"/>
      <c r="F64" s="122"/>
      <c r="G64" s="101"/>
      <c r="H64" s="121"/>
    </row>
    <row r="65" spans="2:8" ht="48" x14ac:dyDescent="0.25">
      <c r="B65" s="101"/>
      <c r="C65" s="129" t="s">
        <v>309</v>
      </c>
      <c r="D65" s="103">
        <v>149093</v>
      </c>
      <c r="E65" s="130"/>
      <c r="F65" s="131" t="s">
        <v>227</v>
      </c>
      <c r="G65" s="132">
        <v>12</v>
      </c>
      <c r="H65" s="103">
        <v>149093</v>
      </c>
    </row>
    <row r="66" spans="2:8" ht="15.75" thickBot="1" x14ac:dyDescent="0.3">
      <c r="B66" s="101"/>
      <c r="C66" s="102"/>
      <c r="D66" s="124"/>
      <c r="E66" s="121"/>
      <c r="F66" s="102"/>
      <c r="G66" s="101"/>
      <c r="H66" s="124"/>
    </row>
    <row r="67" spans="2:8" ht="15.75" thickBot="1" x14ac:dyDescent="0.3">
      <c r="B67" s="101"/>
      <c r="C67" s="133" t="s">
        <v>313</v>
      </c>
      <c r="D67" s="128"/>
      <c r="E67" s="134"/>
      <c r="F67" s="135" t="s">
        <v>313</v>
      </c>
      <c r="G67" s="136">
        <v>13</v>
      </c>
      <c r="H67" s="128"/>
    </row>
    <row r="68" spans="2:8" ht="13.5" thickBot="1" x14ac:dyDescent="0.25">
      <c r="B68" s="125"/>
      <c r="C68" s="123"/>
      <c r="D68" s="124"/>
      <c r="E68" s="125"/>
      <c r="F68" s="123"/>
      <c r="G68" s="125"/>
      <c r="H68" s="124"/>
    </row>
    <row r="69" spans="2:8" ht="15" x14ac:dyDescent="0.25">
      <c r="B69" s="101"/>
      <c r="C69" s="102"/>
      <c r="D69" s="121"/>
      <c r="E69" s="121"/>
      <c r="F69" s="102"/>
      <c r="G69" s="101"/>
      <c r="H69" s="121"/>
    </row>
    <row r="70" spans="2:8" ht="15" x14ac:dyDescent="0.2">
      <c r="B70" s="276" t="s">
        <v>314</v>
      </c>
      <c r="C70" s="276"/>
      <c r="D70" s="103">
        <v>2288594</v>
      </c>
      <c r="E70" s="121"/>
      <c r="F70" s="126" t="s">
        <v>315</v>
      </c>
      <c r="G70" s="120">
        <v>14</v>
      </c>
      <c r="H70" s="103">
        <v>2199337</v>
      </c>
    </row>
    <row r="71" spans="2:8" ht="15" x14ac:dyDescent="0.25">
      <c r="B71" s="101"/>
      <c r="C71" s="102"/>
      <c r="D71" s="103">
        <v>313569</v>
      </c>
      <c r="E71" s="121"/>
      <c r="F71" s="126" t="s">
        <v>316</v>
      </c>
      <c r="G71" s="120">
        <v>15</v>
      </c>
      <c r="H71" s="103">
        <v>292312</v>
      </c>
    </row>
    <row r="72" spans="2:8" ht="24" x14ac:dyDescent="0.25">
      <c r="B72" s="101"/>
      <c r="C72" s="119" t="s">
        <v>317</v>
      </c>
      <c r="D72" s="111">
        <v>313569</v>
      </c>
      <c r="E72" s="121"/>
      <c r="F72" s="119" t="s">
        <v>318</v>
      </c>
      <c r="G72" s="120">
        <v>16</v>
      </c>
      <c r="H72" s="111">
        <v>169092</v>
      </c>
    </row>
    <row r="73" spans="2:8" ht="36" x14ac:dyDescent="0.25">
      <c r="B73" s="101"/>
      <c r="C73" s="119" t="s">
        <v>319</v>
      </c>
      <c r="D73" s="111">
        <v>68000</v>
      </c>
      <c r="E73" s="121"/>
      <c r="F73" s="119" t="s">
        <v>320</v>
      </c>
      <c r="G73" s="120">
        <v>17</v>
      </c>
      <c r="H73" s="120">
        <v>221</v>
      </c>
    </row>
    <row r="74" spans="2:8" ht="24" x14ac:dyDescent="0.25">
      <c r="B74" s="101"/>
      <c r="C74" s="102"/>
      <c r="D74" s="121"/>
      <c r="E74" s="121"/>
      <c r="F74" s="119" t="s">
        <v>321</v>
      </c>
      <c r="G74" s="120">
        <v>18</v>
      </c>
      <c r="H74" s="111">
        <v>9085</v>
      </c>
    </row>
    <row r="75" spans="2:8" ht="24" x14ac:dyDescent="0.25">
      <c r="B75" s="101"/>
      <c r="C75" s="102"/>
      <c r="D75" s="121"/>
      <c r="E75" s="121"/>
      <c r="F75" s="119" t="s">
        <v>322</v>
      </c>
      <c r="G75" s="120">
        <v>19</v>
      </c>
      <c r="H75" s="111">
        <v>22937</v>
      </c>
    </row>
    <row r="76" spans="2:8" ht="15" x14ac:dyDescent="0.25">
      <c r="B76" s="101"/>
      <c r="C76" s="102"/>
      <c r="D76" s="121"/>
      <c r="E76" s="121"/>
      <c r="F76" s="119" t="s">
        <v>323</v>
      </c>
      <c r="G76" s="120">
        <v>20</v>
      </c>
      <c r="H76" s="111">
        <v>90977</v>
      </c>
    </row>
    <row r="77" spans="2:8" ht="15.75" thickBot="1" x14ac:dyDescent="0.3">
      <c r="B77" s="101"/>
      <c r="C77" s="102"/>
      <c r="D77" s="138">
        <v>381569</v>
      </c>
      <c r="E77" s="121"/>
      <c r="F77" s="102"/>
      <c r="G77" s="101"/>
      <c r="H77" s="138">
        <v>292312</v>
      </c>
    </row>
    <row r="78" spans="2:8" ht="24" x14ac:dyDescent="0.25">
      <c r="B78" s="101"/>
      <c r="C78" s="129"/>
      <c r="D78" s="106">
        <v>1810138</v>
      </c>
      <c r="E78" s="130"/>
      <c r="F78" s="131" t="s">
        <v>324</v>
      </c>
      <c r="G78" s="139">
        <v>21</v>
      </c>
      <c r="H78" s="106">
        <v>1810138</v>
      </c>
    </row>
    <row r="79" spans="2:8" ht="36" x14ac:dyDescent="0.25">
      <c r="B79" s="101"/>
      <c r="C79" s="119" t="s">
        <v>325</v>
      </c>
      <c r="D79" s="111">
        <v>953613</v>
      </c>
      <c r="E79" s="121"/>
      <c r="F79" s="119" t="s">
        <v>326</v>
      </c>
      <c r="G79" s="120">
        <v>22</v>
      </c>
      <c r="H79" s="111">
        <v>953613</v>
      </c>
    </row>
    <row r="80" spans="2:8" ht="36" x14ac:dyDescent="0.25">
      <c r="B80" s="101"/>
      <c r="C80" s="119" t="s">
        <v>327</v>
      </c>
      <c r="D80" s="111">
        <v>856525</v>
      </c>
      <c r="E80" s="121"/>
      <c r="F80" s="119" t="s">
        <v>328</v>
      </c>
      <c r="G80" s="120">
        <v>24</v>
      </c>
      <c r="H80" s="111">
        <v>856525</v>
      </c>
    </row>
    <row r="81" spans="2:8" ht="15.75" thickBot="1" x14ac:dyDescent="0.3">
      <c r="B81" s="101"/>
      <c r="C81" s="123"/>
      <c r="D81" s="114">
        <v>1810138</v>
      </c>
      <c r="E81" s="125"/>
      <c r="F81" s="123"/>
      <c r="G81" s="125"/>
      <c r="H81" s="114">
        <v>1810138</v>
      </c>
    </row>
    <row r="82" spans="2:8" ht="24" x14ac:dyDescent="0.25">
      <c r="B82" s="101"/>
      <c r="C82" s="119" t="s">
        <v>329</v>
      </c>
      <c r="D82" s="103">
        <v>96887</v>
      </c>
      <c r="E82" s="121"/>
      <c r="F82" s="126" t="s">
        <v>330</v>
      </c>
      <c r="G82" s="120">
        <v>25</v>
      </c>
      <c r="H82" s="103">
        <v>96887</v>
      </c>
    </row>
    <row r="83" spans="2:8" ht="13.5" thickBot="1" x14ac:dyDescent="0.25">
      <c r="B83" s="125"/>
      <c r="C83" s="123"/>
      <c r="D83" s="124"/>
      <c r="E83" s="125"/>
      <c r="F83" s="123"/>
      <c r="G83" s="125"/>
      <c r="H83" s="124"/>
    </row>
    <row r="84" spans="2:8" ht="36" x14ac:dyDescent="0.25">
      <c r="B84" s="101"/>
      <c r="C84" s="102"/>
      <c r="D84" s="103">
        <v>134907</v>
      </c>
      <c r="E84" s="121"/>
      <c r="F84" s="126" t="s">
        <v>33</v>
      </c>
      <c r="G84" s="101"/>
      <c r="H84" s="103">
        <v>224165</v>
      </c>
    </row>
    <row r="85" spans="2:8" ht="36" x14ac:dyDescent="0.25">
      <c r="B85" s="102"/>
      <c r="C85" s="119" t="s">
        <v>331</v>
      </c>
      <c r="D85" s="111">
        <v>134907</v>
      </c>
      <c r="E85" s="102"/>
      <c r="F85" s="119" t="s">
        <v>33</v>
      </c>
      <c r="G85" s="120">
        <v>26</v>
      </c>
      <c r="H85" s="111">
        <v>224165</v>
      </c>
    </row>
    <row r="86" spans="2:8" ht="13.5" thickBot="1" x14ac:dyDescent="0.25">
      <c r="B86" s="123"/>
      <c r="C86" s="140"/>
      <c r="D86" s="114">
        <v>134907</v>
      </c>
      <c r="E86" s="141"/>
      <c r="F86" s="124"/>
      <c r="G86" s="124"/>
      <c r="H86" s="138">
        <v>224165</v>
      </c>
    </row>
    <row r="87" spans="2:8" ht="13.5" thickBot="1" x14ac:dyDescent="0.25">
      <c r="B87" s="125"/>
      <c r="C87" s="141" t="s">
        <v>332</v>
      </c>
      <c r="D87" s="142">
        <v>6922274</v>
      </c>
      <c r="E87" s="124"/>
      <c r="F87" s="141" t="s">
        <v>333</v>
      </c>
      <c r="G87" s="143">
        <v>27</v>
      </c>
      <c r="H87" s="144">
        <v>6922276</v>
      </c>
    </row>
    <row r="88" spans="2:8" ht="15" x14ac:dyDescent="0.25">
      <c r="B88" s="275" t="s">
        <v>3</v>
      </c>
      <c r="C88" s="275"/>
      <c r="D88" s="121"/>
      <c r="E88" s="121"/>
      <c r="F88" s="102"/>
      <c r="G88" s="101"/>
      <c r="H88" s="121"/>
    </row>
    <row r="89" spans="2:8" ht="15" x14ac:dyDescent="0.25">
      <c r="B89" s="101"/>
      <c r="C89" s="102"/>
      <c r="D89" s="121"/>
      <c r="E89" s="121"/>
      <c r="F89" s="102"/>
      <c r="G89" s="101"/>
      <c r="H89" s="121"/>
    </row>
    <row r="90" spans="2:8" ht="15" x14ac:dyDescent="0.2">
      <c r="B90" s="276" t="s">
        <v>334</v>
      </c>
      <c r="C90" s="276"/>
      <c r="D90" s="103">
        <v>5950516</v>
      </c>
      <c r="E90" s="121"/>
      <c r="F90" s="126" t="s">
        <v>335</v>
      </c>
      <c r="G90" s="120">
        <v>29</v>
      </c>
      <c r="H90" s="103">
        <v>5950516</v>
      </c>
    </row>
    <row r="91" spans="2:8" ht="15" x14ac:dyDescent="0.25">
      <c r="B91" s="101"/>
      <c r="C91" s="119" t="s">
        <v>336</v>
      </c>
      <c r="D91" s="111">
        <v>3076315</v>
      </c>
      <c r="E91" s="121"/>
      <c r="F91" s="119" t="s">
        <v>37</v>
      </c>
      <c r="G91" s="120">
        <v>30</v>
      </c>
      <c r="H91" s="111">
        <v>3076315</v>
      </c>
    </row>
    <row r="92" spans="2:8" ht="24" x14ac:dyDescent="0.25">
      <c r="B92" s="101"/>
      <c r="C92" s="119" t="s">
        <v>337</v>
      </c>
      <c r="D92" s="111">
        <v>1840833</v>
      </c>
      <c r="E92" s="121"/>
      <c r="F92" s="119" t="s">
        <v>38</v>
      </c>
      <c r="G92" s="120">
        <v>31</v>
      </c>
      <c r="H92" s="111">
        <v>1840833</v>
      </c>
    </row>
    <row r="93" spans="2:8" ht="15" x14ac:dyDescent="0.25">
      <c r="B93" s="101"/>
      <c r="C93" s="102"/>
      <c r="D93" s="145">
        <v>966150</v>
      </c>
      <c r="E93" s="121"/>
      <c r="F93" s="119" t="s">
        <v>338</v>
      </c>
      <c r="G93" s="120">
        <v>32</v>
      </c>
      <c r="H93" s="145">
        <v>966150</v>
      </c>
    </row>
    <row r="94" spans="2:8" ht="15" x14ac:dyDescent="0.25">
      <c r="B94" s="101"/>
      <c r="C94" s="119" t="s">
        <v>339</v>
      </c>
      <c r="D94" s="111">
        <v>18714</v>
      </c>
      <c r="E94" s="121"/>
      <c r="F94" s="119" t="s">
        <v>39</v>
      </c>
      <c r="G94" s="120">
        <v>33</v>
      </c>
      <c r="H94" s="111">
        <v>18714</v>
      </c>
    </row>
    <row r="95" spans="2:8" ht="15" x14ac:dyDescent="0.25">
      <c r="B95" s="101"/>
      <c r="C95" s="119" t="s">
        <v>340</v>
      </c>
      <c r="D95" s="111">
        <v>-30483</v>
      </c>
      <c r="E95" s="121"/>
      <c r="F95" s="119" t="s">
        <v>40</v>
      </c>
      <c r="G95" s="120">
        <v>34</v>
      </c>
      <c r="H95" s="111">
        <v>-30483</v>
      </c>
    </row>
    <row r="96" spans="2:8" ht="15" x14ac:dyDescent="0.25">
      <c r="B96" s="101"/>
      <c r="C96" s="119" t="s">
        <v>341</v>
      </c>
      <c r="D96" s="111">
        <v>162041</v>
      </c>
      <c r="E96" s="121"/>
      <c r="F96" s="119" t="s">
        <v>41</v>
      </c>
      <c r="G96" s="120">
        <v>35</v>
      </c>
      <c r="H96" s="111">
        <v>162041</v>
      </c>
    </row>
    <row r="97" spans="2:8" ht="15" x14ac:dyDescent="0.25">
      <c r="B97" s="101"/>
      <c r="C97" s="119" t="s">
        <v>261</v>
      </c>
      <c r="D97" s="111">
        <v>815878</v>
      </c>
      <c r="E97" s="121"/>
      <c r="F97" s="119" t="s">
        <v>42</v>
      </c>
      <c r="G97" s="120">
        <v>36</v>
      </c>
      <c r="H97" s="111">
        <v>815878</v>
      </c>
    </row>
    <row r="98" spans="2:8" ht="24" x14ac:dyDescent="0.25">
      <c r="B98" s="101"/>
      <c r="C98" s="102"/>
      <c r="D98" s="121"/>
      <c r="E98" s="121"/>
      <c r="F98" s="119" t="s">
        <v>234</v>
      </c>
      <c r="G98" s="120">
        <v>37</v>
      </c>
      <c r="H98" s="121"/>
    </row>
    <row r="99" spans="2:8" ht="36" x14ac:dyDescent="0.25">
      <c r="B99" s="101"/>
      <c r="C99" s="102"/>
      <c r="D99" s="121"/>
      <c r="E99" s="121"/>
      <c r="F99" s="119" t="s">
        <v>235</v>
      </c>
      <c r="G99" s="120">
        <v>38</v>
      </c>
      <c r="H99" s="121"/>
    </row>
    <row r="100" spans="2:8" ht="24" x14ac:dyDescent="0.25">
      <c r="B100" s="101"/>
      <c r="C100" s="119" t="s">
        <v>342</v>
      </c>
      <c r="D100" s="111">
        <v>67218</v>
      </c>
      <c r="E100" s="121"/>
      <c r="F100" s="119" t="s">
        <v>343</v>
      </c>
      <c r="G100" s="120">
        <v>39</v>
      </c>
      <c r="H100" s="111">
        <v>28757</v>
      </c>
    </row>
    <row r="101" spans="2:8" ht="24" x14ac:dyDescent="0.25">
      <c r="B101" s="101"/>
      <c r="C101" s="122"/>
      <c r="D101" s="121"/>
      <c r="E101" s="121"/>
      <c r="F101" s="119" t="s">
        <v>344</v>
      </c>
      <c r="G101" s="120">
        <v>40</v>
      </c>
      <c r="H101" s="111">
        <v>38461</v>
      </c>
    </row>
    <row r="102" spans="2:8" ht="15" x14ac:dyDescent="0.25">
      <c r="B102" s="101"/>
      <c r="C102" s="102"/>
      <c r="D102" s="145">
        <v>67218</v>
      </c>
      <c r="E102" s="121"/>
      <c r="F102" s="102"/>
      <c r="G102" s="101"/>
      <c r="H102" s="145">
        <v>67218</v>
      </c>
    </row>
    <row r="103" spans="2:8" ht="13.5" thickBot="1" x14ac:dyDescent="0.25">
      <c r="B103" s="125"/>
      <c r="C103" s="123"/>
      <c r="D103" s="114">
        <v>5950516</v>
      </c>
      <c r="E103" s="125"/>
      <c r="F103" s="123"/>
      <c r="G103" s="125"/>
      <c r="H103" s="114">
        <v>5950516</v>
      </c>
    </row>
    <row r="104" spans="2:8" ht="24" x14ac:dyDescent="0.25">
      <c r="B104" s="275" t="s">
        <v>345</v>
      </c>
      <c r="C104" s="275"/>
      <c r="D104" s="103">
        <v>39835</v>
      </c>
      <c r="E104" s="121"/>
      <c r="F104" s="126" t="s">
        <v>346</v>
      </c>
      <c r="G104" s="101"/>
      <c r="H104" s="103">
        <v>39835</v>
      </c>
    </row>
    <row r="105" spans="2:8" ht="25.5" x14ac:dyDescent="0.25">
      <c r="B105" s="101"/>
      <c r="C105" s="146" t="s">
        <v>347</v>
      </c>
      <c r="D105" s="111">
        <v>32198</v>
      </c>
      <c r="E105" s="121"/>
      <c r="F105" s="119" t="s">
        <v>348</v>
      </c>
      <c r="G105" s="120">
        <v>42</v>
      </c>
      <c r="H105" s="121"/>
    </row>
    <row r="106" spans="2:8" ht="15" x14ac:dyDescent="0.25">
      <c r="B106" s="101"/>
      <c r="C106" s="146"/>
      <c r="D106" s="121"/>
      <c r="E106" s="121"/>
      <c r="F106" s="119" t="s">
        <v>349</v>
      </c>
      <c r="G106" s="120">
        <v>50</v>
      </c>
      <c r="H106" s="111">
        <v>32198</v>
      </c>
    </row>
    <row r="107" spans="2:8" ht="15" x14ac:dyDescent="0.25">
      <c r="B107" s="101"/>
      <c r="C107" s="119" t="s">
        <v>350</v>
      </c>
      <c r="D107" s="111">
        <v>7637</v>
      </c>
      <c r="E107" s="121"/>
      <c r="F107" s="119" t="s">
        <v>351</v>
      </c>
      <c r="G107" s="120">
        <v>51</v>
      </c>
      <c r="H107" s="111">
        <v>7637</v>
      </c>
    </row>
    <row r="108" spans="2:8" ht="15.75" thickBot="1" x14ac:dyDescent="0.3">
      <c r="B108" s="101"/>
      <c r="C108" s="123"/>
      <c r="D108" s="114">
        <v>39835</v>
      </c>
      <c r="E108" s="125"/>
      <c r="F108" s="123"/>
      <c r="G108" s="125"/>
      <c r="H108" s="114">
        <v>39835</v>
      </c>
    </row>
    <row r="109" spans="2:8" ht="13.5" thickBot="1" x14ac:dyDescent="0.25">
      <c r="B109" s="125"/>
      <c r="C109" s="123"/>
      <c r="D109" s="124"/>
      <c r="E109" s="125"/>
      <c r="F109" s="123"/>
      <c r="G109" s="125"/>
      <c r="H109" s="124"/>
    </row>
    <row r="110" spans="2:8" ht="15" x14ac:dyDescent="0.2">
      <c r="B110" s="275" t="s">
        <v>352</v>
      </c>
      <c r="C110" s="275"/>
      <c r="D110" s="103">
        <v>459231</v>
      </c>
      <c r="E110" s="121"/>
      <c r="F110" s="126" t="s">
        <v>353</v>
      </c>
      <c r="G110" s="147">
        <v>43</v>
      </c>
      <c r="H110" s="103">
        <v>369234</v>
      </c>
    </row>
    <row r="111" spans="2:8" ht="15" x14ac:dyDescent="0.25">
      <c r="B111" s="101"/>
      <c r="C111" s="102"/>
      <c r="D111" s="121"/>
      <c r="E111" s="121"/>
      <c r="F111" s="102"/>
      <c r="G111" s="101"/>
      <c r="H111" s="121"/>
    </row>
    <row r="112" spans="2:8" ht="36" x14ac:dyDescent="0.25">
      <c r="B112" s="101"/>
      <c r="C112" s="119" t="s">
        <v>354</v>
      </c>
      <c r="D112" s="111">
        <v>357081</v>
      </c>
      <c r="E112" s="121"/>
      <c r="F112" s="119" t="s">
        <v>44</v>
      </c>
      <c r="G112" s="120">
        <v>44</v>
      </c>
      <c r="H112" s="111">
        <v>6596</v>
      </c>
    </row>
    <row r="113" spans="1:9" ht="24" x14ac:dyDescent="0.25">
      <c r="B113" s="101"/>
      <c r="C113" s="119" t="s">
        <v>355</v>
      </c>
      <c r="D113" s="111">
        <v>102150</v>
      </c>
      <c r="E113" s="121"/>
      <c r="F113" s="119" t="s">
        <v>45</v>
      </c>
      <c r="G113" s="120">
        <v>45</v>
      </c>
      <c r="H113" s="111">
        <v>105781</v>
      </c>
    </row>
    <row r="114" spans="1:9" ht="24" x14ac:dyDescent="0.25">
      <c r="B114" s="101"/>
      <c r="C114" s="102"/>
      <c r="D114" s="121"/>
      <c r="E114" s="121"/>
      <c r="F114" s="119" t="s">
        <v>46</v>
      </c>
      <c r="G114" s="120">
        <v>46</v>
      </c>
      <c r="H114" s="111">
        <v>49749</v>
      </c>
    </row>
    <row r="115" spans="1:9" ht="24" x14ac:dyDescent="0.25">
      <c r="B115" s="101"/>
      <c r="C115" s="102"/>
      <c r="D115" s="121"/>
      <c r="E115" s="121"/>
      <c r="F115" s="119" t="s">
        <v>47</v>
      </c>
      <c r="G115" s="120">
        <v>47</v>
      </c>
      <c r="H115" s="111">
        <v>52870</v>
      </c>
    </row>
    <row r="116" spans="1:9" ht="24" x14ac:dyDescent="0.25">
      <c r="B116" s="101"/>
      <c r="C116" s="122"/>
      <c r="D116" s="121"/>
      <c r="E116" s="121"/>
      <c r="F116" s="119" t="s">
        <v>48</v>
      </c>
      <c r="G116" s="120">
        <v>48</v>
      </c>
      <c r="H116" s="111">
        <v>13048</v>
      </c>
    </row>
    <row r="117" spans="1:9" ht="15" x14ac:dyDescent="0.25">
      <c r="B117" s="101"/>
      <c r="C117" s="122"/>
      <c r="D117" s="121"/>
      <c r="E117" s="121"/>
      <c r="F117" s="119" t="s">
        <v>49</v>
      </c>
      <c r="G117" s="120">
        <v>49</v>
      </c>
      <c r="H117" s="111">
        <v>141190</v>
      </c>
    </row>
    <row r="118" spans="1:9" ht="13.5" thickBot="1" x14ac:dyDescent="0.25">
      <c r="B118" s="125"/>
      <c r="C118" s="123"/>
      <c r="D118" s="114">
        <v>459231</v>
      </c>
      <c r="E118" s="125"/>
      <c r="F118" s="123"/>
      <c r="G118" s="125"/>
      <c r="H118" s="114">
        <v>369234</v>
      </c>
    </row>
    <row r="119" spans="1:9" ht="36" x14ac:dyDescent="0.2">
      <c r="B119" s="287"/>
      <c r="C119" s="287"/>
      <c r="D119" s="103">
        <v>472692</v>
      </c>
      <c r="E119" s="121"/>
      <c r="F119" s="126" t="s">
        <v>356</v>
      </c>
      <c r="G119" s="147">
        <v>52</v>
      </c>
      <c r="H119" s="103">
        <v>562691</v>
      </c>
    </row>
    <row r="120" spans="1:9" ht="15" x14ac:dyDescent="0.25">
      <c r="B120" s="101"/>
      <c r="C120" s="119" t="s">
        <v>357</v>
      </c>
      <c r="D120" s="111">
        <v>472692</v>
      </c>
      <c r="E120" s="121"/>
      <c r="F120" s="102"/>
      <c r="G120" s="102"/>
      <c r="H120" s="121"/>
    </row>
    <row r="121" spans="1:9" ht="15" x14ac:dyDescent="0.25">
      <c r="B121" s="101"/>
      <c r="C121" s="119" t="s">
        <v>358</v>
      </c>
      <c r="D121" s="121"/>
      <c r="E121" s="121"/>
      <c r="F121" s="102"/>
      <c r="G121" s="102"/>
      <c r="H121" s="121"/>
    </row>
    <row r="122" spans="1:9" ht="13.5" thickBot="1" x14ac:dyDescent="0.25">
      <c r="B122" s="125"/>
      <c r="C122" s="123"/>
      <c r="D122" s="114">
        <v>472692</v>
      </c>
      <c r="E122" s="125"/>
      <c r="F122" s="123"/>
      <c r="G122" s="125"/>
      <c r="H122" s="138">
        <v>562691</v>
      </c>
    </row>
    <row r="123" spans="1:9" ht="13.5" thickBot="1" x14ac:dyDescent="0.25">
      <c r="B123" s="125"/>
      <c r="C123" s="141" t="s">
        <v>359</v>
      </c>
      <c r="D123" s="142">
        <v>6922274</v>
      </c>
      <c r="E123" s="124"/>
      <c r="F123" s="141" t="s">
        <v>359</v>
      </c>
      <c r="G123" s="124"/>
      <c r="H123" s="144">
        <v>6922276</v>
      </c>
    </row>
    <row r="125" spans="1:9" x14ac:dyDescent="0.2">
      <c r="A125" s="277" t="s">
        <v>361</v>
      </c>
      <c r="B125" s="278"/>
      <c r="C125" s="278"/>
      <c r="D125" s="278"/>
      <c r="E125" s="278"/>
      <c r="F125" s="278"/>
      <c r="G125" s="278"/>
      <c r="H125" s="278"/>
      <c r="I125" s="278"/>
    </row>
    <row r="127" spans="1:9" ht="15" x14ac:dyDescent="0.25">
      <c r="B127" s="101"/>
      <c r="C127" s="102"/>
      <c r="D127" s="101"/>
      <c r="E127" s="101"/>
      <c r="F127" s="102"/>
      <c r="G127" s="101"/>
      <c r="H127" s="101"/>
    </row>
    <row r="128" spans="1:9" x14ac:dyDescent="0.2">
      <c r="B128" s="279"/>
      <c r="C128" s="279" t="s">
        <v>362</v>
      </c>
      <c r="D128" s="281" t="s">
        <v>291</v>
      </c>
      <c r="E128" s="283"/>
      <c r="F128" s="279" t="s">
        <v>363</v>
      </c>
      <c r="G128" s="285" t="s">
        <v>172</v>
      </c>
      <c r="H128" s="98" t="s">
        <v>293</v>
      </c>
    </row>
    <row r="129" spans="2:8" ht="13.5" thickBot="1" x14ac:dyDescent="0.25">
      <c r="B129" s="280"/>
      <c r="C129" s="280"/>
      <c r="D129" s="282"/>
      <c r="E129" s="284"/>
      <c r="F129" s="280"/>
      <c r="G129" s="286"/>
      <c r="H129" s="100" t="s">
        <v>294</v>
      </c>
    </row>
    <row r="130" spans="2:8" ht="15" x14ac:dyDescent="0.2">
      <c r="B130" s="275" t="s">
        <v>364</v>
      </c>
      <c r="C130" s="275"/>
      <c r="D130" s="103">
        <v>2177940</v>
      </c>
      <c r="E130" s="121"/>
      <c r="F130" s="126" t="s">
        <v>365</v>
      </c>
      <c r="G130" s="120">
        <v>1</v>
      </c>
      <c r="H130" s="103">
        <v>2177940</v>
      </c>
    </row>
    <row r="131" spans="2:8" ht="15" x14ac:dyDescent="0.25">
      <c r="B131" s="101"/>
      <c r="C131" s="119" t="s">
        <v>366</v>
      </c>
      <c r="D131" s="111">
        <v>1375336</v>
      </c>
      <c r="E131" s="121"/>
      <c r="F131" s="119" t="s">
        <v>367</v>
      </c>
      <c r="G131" s="120">
        <v>2</v>
      </c>
      <c r="H131" s="111">
        <v>1375336</v>
      </c>
    </row>
    <row r="132" spans="2:8" ht="15" x14ac:dyDescent="0.25">
      <c r="B132" s="101"/>
      <c r="C132" s="119" t="s">
        <v>368</v>
      </c>
      <c r="D132" s="111">
        <v>802604</v>
      </c>
      <c r="E132" s="121"/>
      <c r="F132" s="119" t="s">
        <v>369</v>
      </c>
      <c r="G132" s="120">
        <v>8</v>
      </c>
      <c r="H132" s="111">
        <v>802604</v>
      </c>
    </row>
    <row r="133" spans="2:8" ht="15" x14ac:dyDescent="0.25">
      <c r="B133" s="101"/>
      <c r="C133" s="122"/>
      <c r="D133" s="101"/>
      <c r="E133" s="121"/>
      <c r="F133" s="102"/>
      <c r="G133" s="101"/>
      <c r="H133" s="101"/>
    </row>
    <row r="134" spans="2:8" ht="15.75" thickBot="1" x14ac:dyDescent="0.25">
      <c r="B134" s="125"/>
      <c r="C134" s="122"/>
      <c r="D134" s="114">
        <v>2177940</v>
      </c>
      <c r="E134" s="125"/>
      <c r="F134" s="123"/>
      <c r="G134" s="123"/>
      <c r="H134" s="114">
        <v>2177940</v>
      </c>
    </row>
    <row r="135" spans="2:8" ht="13.5" thickBot="1" x14ac:dyDescent="0.25">
      <c r="B135" s="276" t="s">
        <v>370</v>
      </c>
      <c r="C135" s="276"/>
      <c r="D135" s="149">
        <v>2217221</v>
      </c>
      <c r="E135" s="148"/>
      <c r="F135" s="126" t="s">
        <v>371</v>
      </c>
      <c r="G135" s="150">
        <v>12</v>
      </c>
      <c r="H135" s="149">
        <v>2217219</v>
      </c>
    </row>
    <row r="136" spans="2:8" ht="15" x14ac:dyDescent="0.25">
      <c r="B136" s="101"/>
      <c r="C136" s="129" t="s">
        <v>372</v>
      </c>
      <c r="D136" s="151">
        <v>1052614</v>
      </c>
      <c r="E136" s="130"/>
      <c r="F136" s="131" t="s">
        <v>373</v>
      </c>
      <c r="G136" s="152">
        <v>16</v>
      </c>
      <c r="H136" s="151">
        <v>1020448</v>
      </c>
    </row>
    <row r="137" spans="2:8" ht="24" x14ac:dyDescent="0.25">
      <c r="B137" s="101"/>
      <c r="C137" s="119" t="s">
        <v>374</v>
      </c>
      <c r="D137" s="111">
        <v>-32166</v>
      </c>
      <c r="E137" s="121"/>
      <c r="F137" s="102"/>
      <c r="G137" s="102"/>
      <c r="H137" s="101"/>
    </row>
    <row r="138" spans="2:8" ht="15.75" thickBot="1" x14ac:dyDescent="0.3">
      <c r="B138" s="102"/>
      <c r="C138" s="123"/>
      <c r="D138" s="114">
        <v>1020448</v>
      </c>
      <c r="E138" s="125"/>
      <c r="F138" s="123"/>
      <c r="G138" s="123"/>
      <c r="H138" s="114">
        <v>1020448</v>
      </c>
    </row>
    <row r="139" spans="2:8" ht="15" x14ac:dyDescent="0.25">
      <c r="B139" s="101"/>
      <c r="C139" s="122"/>
      <c r="D139" s="149">
        <v>946801</v>
      </c>
      <c r="E139" s="121"/>
      <c r="F139" s="102"/>
      <c r="G139" s="102"/>
      <c r="H139" s="149">
        <v>978965</v>
      </c>
    </row>
    <row r="140" spans="2:8" ht="15" x14ac:dyDescent="0.25">
      <c r="B140" s="102"/>
      <c r="C140" s="119" t="s">
        <v>375</v>
      </c>
      <c r="D140" s="111">
        <v>946801</v>
      </c>
      <c r="E140" s="101"/>
      <c r="F140" s="119" t="s">
        <v>376</v>
      </c>
      <c r="G140" s="120">
        <v>13</v>
      </c>
      <c r="H140" s="111">
        <v>609753</v>
      </c>
    </row>
    <row r="141" spans="2:8" ht="24" x14ac:dyDescent="0.25">
      <c r="B141" s="101"/>
      <c r="C141" s="119" t="s">
        <v>377</v>
      </c>
      <c r="D141" s="111">
        <v>32166</v>
      </c>
      <c r="E141" s="101"/>
      <c r="F141" s="119" t="s">
        <v>73</v>
      </c>
      <c r="G141" s="120">
        <v>21</v>
      </c>
      <c r="H141" s="111">
        <v>320089</v>
      </c>
    </row>
    <row r="142" spans="2:8" ht="24" x14ac:dyDescent="0.25">
      <c r="B142" s="101"/>
      <c r="C142" s="102"/>
      <c r="D142" s="101"/>
      <c r="E142" s="101"/>
      <c r="F142" s="119" t="s">
        <v>378</v>
      </c>
      <c r="G142" s="120">
        <v>22</v>
      </c>
      <c r="H142" s="111">
        <v>8700</v>
      </c>
    </row>
    <row r="143" spans="2:8" ht="15" x14ac:dyDescent="0.25">
      <c r="B143" s="101"/>
      <c r="C143" s="102"/>
      <c r="D143" s="101"/>
      <c r="E143" s="101"/>
      <c r="F143" s="119" t="s">
        <v>77</v>
      </c>
      <c r="G143" s="120">
        <v>26</v>
      </c>
      <c r="H143" s="111">
        <v>40423</v>
      </c>
    </row>
    <row r="144" spans="2:8" ht="15.75" thickBot="1" x14ac:dyDescent="0.3">
      <c r="B144" s="102"/>
      <c r="C144" s="123"/>
      <c r="D144" s="114">
        <v>978967</v>
      </c>
      <c r="E144" s="125"/>
      <c r="F144" s="123"/>
      <c r="G144" s="123"/>
      <c r="H144" s="114">
        <v>978965</v>
      </c>
    </row>
    <row r="145" spans="2:8" ht="15" x14ac:dyDescent="0.25">
      <c r="B145" s="101"/>
      <c r="C145" s="148" t="s">
        <v>379</v>
      </c>
      <c r="D145" s="149">
        <v>217806</v>
      </c>
      <c r="E145" s="121"/>
      <c r="F145" s="119" t="s">
        <v>72</v>
      </c>
      <c r="G145" s="150">
        <v>21</v>
      </c>
      <c r="H145" s="149">
        <v>217806</v>
      </c>
    </row>
    <row r="146" spans="2:8" ht="13.5" thickBot="1" x14ac:dyDescent="0.25">
      <c r="B146" s="125"/>
      <c r="C146" s="123"/>
      <c r="D146" s="124"/>
      <c r="E146" s="125"/>
      <c r="F146" s="123"/>
      <c r="G146" s="123"/>
      <c r="H146" s="124"/>
    </row>
    <row r="147" spans="2:8" ht="15" x14ac:dyDescent="0.25">
      <c r="B147" s="275" t="s">
        <v>380</v>
      </c>
      <c r="C147" s="275"/>
      <c r="D147" s="149">
        <v>78840</v>
      </c>
      <c r="E147" s="101"/>
      <c r="F147" s="119" t="s">
        <v>380</v>
      </c>
      <c r="G147" s="101"/>
      <c r="H147" s="149">
        <v>78838</v>
      </c>
    </row>
    <row r="148" spans="2:8" ht="15" x14ac:dyDescent="0.25">
      <c r="B148" s="101"/>
      <c r="C148" s="153" t="s">
        <v>381</v>
      </c>
      <c r="D148" s="111">
        <v>62071</v>
      </c>
      <c r="E148" s="101"/>
      <c r="F148" s="119" t="s">
        <v>382</v>
      </c>
      <c r="G148" s="120">
        <v>27</v>
      </c>
      <c r="H148" s="111">
        <v>86229</v>
      </c>
    </row>
    <row r="149" spans="2:8" ht="15" x14ac:dyDescent="0.25">
      <c r="B149" s="101"/>
      <c r="C149" s="153" t="s">
        <v>383</v>
      </c>
      <c r="D149" s="111">
        <v>-7252</v>
      </c>
      <c r="E149" s="101"/>
      <c r="F149" s="119" t="s">
        <v>384</v>
      </c>
      <c r="G149" s="120">
        <v>34</v>
      </c>
      <c r="H149" s="111">
        <v>-7391</v>
      </c>
    </row>
    <row r="150" spans="2:8" ht="15" x14ac:dyDescent="0.25">
      <c r="B150" s="101"/>
      <c r="C150" s="153" t="s">
        <v>385</v>
      </c>
      <c r="D150" s="111">
        <v>24119</v>
      </c>
      <c r="E150" s="101"/>
      <c r="F150" s="102"/>
      <c r="G150" s="101"/>
      <c r="H150" s="101"/>
    </row>
    <row r="151" spans="2:8" ht="24" x14ac:dyDescent="0.25">
      <c r="B151" s="101"/>
      <c r="C151" s="153" t="s">
        <v>386</v>
      </c>
      <c r="D151" s="120">
        <v>-98</v>
      </c>
      <c r="E151" s="101"/>
      <c r="F151" s="102"/>
      <c r="G151" s="101"/>
      <c r="H151" s="101"/>
    </row>
    <row r="152" spans="2:8" ht="15.75" thickBot="1" x14ac:dyDescent="0.3">
      <c r="B152" s="125"/>
      <c r="C152" s="154"/>
      <c r="D152" s="101"/>
      <c r="E152" s="125"/>
      <c r="F152" s="123"/>
      <c r="G152" s="125"/>
      <c r="H152" s="125"/>
    </row>
    <row r="153" spans="2:8" ht="24.75" thickBot="1" x14ac:dyDescent="0.25">
      <c r="B153" s="273" t="s">
        <v>387</v>
      </c>
      <c r="C153" s="273"/>
      <c r="D153" s="155">
        <v>39559</v>
      </c>
      <c r="E153" s="124"/>
      <c r="F153" s="141" t="s">
        <v>388</v>
      </c>
      <c r="G153" s="143">
        <v>43</v>
      </c>
      <c r="H153" s="156">
        <v>39559</v>
      </c>
    </row>
    <row r="154" spans="2:8" ht="13.5" thickBot="1" x14ac:dyDescent="0.25">
      <c r="B154" s="273" t="s">
        <v>389</v>
      </c>
      <c r="C154" s="273"/>
      <c r="D154" s="156">
        <v>1098</v>
      </c>
      <c r="E154" s="124"/>
      <c r="F154" s="141" t="s">
        <v>90</v>
      </c>
      <c r="G154" s="143">
        <v>44</v>
      </c>
      <c r="H154" s="156">
        <v>1098</v>
      </c>
    </row>
    <row r="155" spans="2:8" ht="24.75" thickBot="1" x14ac:dyDescent="0.25">
      <c r="B155" s="273" t="s">
        <v>390</v>
      </c>
      <c r="C155" s="273"/>
      <c r="D155" s="156">
        <v>38461</v>
      </c>
      <c r="E155" s="124"/>
      <c r="F155" s="141" t="s">
        <v>391</v>
      </c>
      <c r="G155" s="143">
        <v>45</v>
      </c>
      <c r="H155" s="156">
        <v>38461</v>
      </c>
    </row>
    <row r="156" spans="2:8" ht="15.75" thickBot="1" x14ac:dyDescent="0.3">
      <c r="B156" s="273" t="s">
        <v>392</v>
      </c>
      <c r="C156" s="273"/>
      <c r="D156" s="157"/>
      <c r="E156" s="101"/>
      <c r="F156" s="141"/>
      <c r="G156" s="137"/>
      <c r="H156" s="157"/>
    </row>
    <row r="157" spans="2:8" ht="48" x14ac:dyDescent="0.25">
      <c r="B157" s="137"/>
      <c r="C157" s="119" t="s">
        <v>393</v>
      </c>
      <c r="D157" s="158"/>
      <c r="E157" s="101"/>
      <c r="F157" s="119" t="s">
        <v>164</v>
      </c>
      <c r="G157" s="120">
        <v>48</v>
      </c>
      <c r="H157" s="158"/>
    </row>
    <row r="158" spans="2:8" ht="48.75" thickBot="1" x14ac:dyDescent="0.3">
      <c r="B158" s="101"/>
      <c r="C158" s="123" t="s">
        <v>394</v>
      </c>
      <c r="D158" s="159"/>
      <c r="E158" s="160"/>
      <c r="F158" s="125" t="s">
        <v>395</v>
      </c>
      <c r="G158" s="143">
        <v>51</v>
      </c>
      <c r="H158" s="159"/>
    </row>
    <row r="159" spans="2:8" ht="24.75" thickBot="1" x14ac:dyDescent="0.3">
      <c r="B159" s="274" t="s">
        <v>392</v>
      </c>
      <c r="C159" s="274"/>
      <c r="D159" s="161"/>
      <c r="E159" s="101"/>
      <c r="F159" s="141" t="s">
        <v>396</v>
      </c>
      <c r="G159" s="143">
        <v>52</v>
      </c>
      <c r="H159" s="161"/>
    </row>
    <row r="160" spans="2:8" ht="24.75" thickBot="1" x14ac:dyDescent="0.25">
      <c r="B160" s="273" t="s">
        <v>397</v>
      </c>
      <c r="C160" s="273"/>
      <c r="D160" s="156">
        <v>38461</v>
      </c>
      <c r="E160" s="134"/>
      <c r="F160" s="141" t="s">
        <v>398</v>
      </c>
      <c r="G160" s="143">
        <v>53</v>
      </c>
      <c r="H160" s="156">
        <v>38461</v>
      </c>
    </row>
  </sheetData>
  <mergeCells count="32">
    <mergeCell ref="A1:I40"/>
    <mergeCell ref="B43:C44"/>
    <mergeCell ref="D43:D44"/>
    <mergeCell ref="E43:E44"/>
    <mergeCell ref="F43:F44"/>
    <mergeCell ref="G43:G44"/>
    <mergeCell ref="B90:C90"/>
    <mergeCell ref="B104:C104"/>
    <mergeCell ref="B110:C110"/>
    <mergeCell ref="B119:C119"/>
    <mergeCell ref="A42:I42"/>
    <mergeCell ref="B45:C45"/>
    <mergeCell ref="B46:C46"/>
    <mergeCell ref="F59:F60"/>
    <mergeCell ref="B70:C70"/>
    <mergeCell ref="B88:C88"/>
    <mergeCell ref="A125:I125"/>
    <mergeCell ref="B128:B129"/>
    <mergeCell ref="C128:C129"/>
    <mergeCell ref="D128:D129"/>
    <mergeCell ref="E128:E129"/>
    <mergeCell ref="F128:F129"/>
    <mergeCell ref="G128:G129"/>
    <mergeCell ref="B155:C155"/>
    <mergeCell ref="B156:C156"/>
    <mergeCell ref="B159:C159"/>
    <mergeCell ref="B160:C160"/>
    <mergeCell ref="B130:C130"/>
    <mergeCell ref="B135:C135"/>
    <mergeCell ref="B147:C147"/>
    <mergeCell ref="B153:C153"/>
    <mergeCell ref="B154:C15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2025-02-24T08:19:54Z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