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parbfs02.zaba.zbo\podaci06\RRI\Izvještavanje\Javna objava i prezentacija\Javna objava\2025\4Q\Grupa\GFI-KI\"/>
    </mc:Choice>
  </mc:AlternateContent>
  <xr:revisionPtr revIDLastSave="0" documentId="13_ncr:1_{70FCAF0C-1FD1-43C0-BFE4-20092D424FB6}"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D" sheetId="21" r:id="rId4"/>
    <sheet name="PK" sheetId="22" r:id="rId5"/>
    <sheet name="Bilješke " sheetId="25"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6" i="22" l="1"/>
  <c r="I23" i="18"/>
  <c r="H12" i="18"/>
  <c r="I9" i="18"/>
  <c r="H9" i="18"/>
  <c r="H53" i="19"/>
  <c r="H41" i="19"/>
  <c r="H24" i="19"/>
  <c r="H19" i="19"/>
  <c r="H10" i="19"/>
  <c r="H61" i="18"/>
  <c r="H55" i="18"/>
  <c r="H47" i="18"/>
  <c r="H41" i="18"/>
  <c r="H29" i="19" l="1"/>
  <c r="H31" i="19" s="1"/>
  <c r="H40" i="19"/>
  <c r="I53" i="19"/>
  <c r="I41" i="19"/>
  <c r="I34" i="19"/>
  <c r="H34" i="19"/>
  <c r="I24" i="19"/>
  <c r="I19" i="19"/>
  <c r="I10" i="19"/>
  <c r="I76" i="18"/>
  <c r="H76" i="18"/>
  <c r="I61" i="18"/>
  <c r="I55" i="18"/>
  <c r="I50" i="18"/>
  <c r="H50" i="18"/>
  <c r="I47" i="18"/>
  <c r="I41" i="18"/>
  <c r="I38" i="18"/>
  <c r="H38" i="18"/>
  <c r="H37" i="18" s="1"/>
  <c r="I34" i="18"/>
  <c r="H34" i="18"/>
  <c r="I26" i="18"/>
  <c r="H26" i="18"/>
  <c r="H23" i="18"/>
  <c r="I16" i="18"/>
  <c r="H16" i="18"/>
  <c r="I12" i="18"/>
  <c r="H35" i="19" l="1"/>
  <c r="H39" i="19" s="1"/>
  <c r="H62" i="19" s="1"/>
  <c r="I37" i="18"/>
  <c r="I71" i="18" s="1"/>
  <c r="I32" i="18"/>
  <c r="H32" i="18"/>
  <c r="I40" i="19"/>
  <c r="I29" i="19"/>
  <c r="I31" i="19" s="1"/>
  <c r="I35" i="19" s="1"/>
  <c r="I39" i="19" s="1"/>
  <c r="H71" i="18"/>
  <c r="I62" i="19" l="1"/>
  <c r="R7" i="22"/>
  <c r="R8" i="22"/>
  <c r="R10" i="22"/>
  <c r="R11" i="22"/>
  <c r="R12" i="22"/>
  <c r="R13" i="22"/>
  <c r="R14" i="22"/>
  <c r="R15" i="22"/>
  <c r="R16" i="22"/>
  <c r="R17" i="22"/>
  <c r="R18" i="22"/>
  <c r="R19" i="22"/>
  <c r="R20" i="22"/>
  <c r="R21" i="22"/>
  <c r="R22" i="22"/>
  <c r="R23" i="22"/>
  <c r="R24" i="22"/>
  <c r="R25"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<sst xmlns="http://schemas.openxmlformats.org/spreadsheetml/2006/main" count="359" uniqueCount="328">
  <si>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</si>
  <si>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</si>
  <si>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</si>
  <si>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</si>
  <si>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</si>
  <si>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</si>
  <si>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</si>
  <si>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</si>
  <si>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</si>
  <si>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</si>
  <si>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</si>
  <si>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</si>
  <si>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</si>
  <si>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</si>
  <si>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</si>
  <si>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</si>
  <si>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</si>
  <si>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</si>
  <si>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</si>
  <si>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</si>
  <si>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</si>
  <si>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</si>
  <si>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</si>
  <si>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</si>
  <si>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</si>
  <si>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</si>
  <si>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</si>
  <si>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</si>
  <si>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</si>
  <si>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</si>
  <si>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</si>
  <si>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</si>
  <si>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</si>
  <si>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</si>
  <si>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</si>
  <si>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</si>
  <si>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</si>
  <si>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</si>
  <si>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</si>
  <si>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</si>
  <si>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</si>
  <si>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</si>
  <si>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</si>
  <si>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</si>
  <si>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</si>
  <si>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</si>
  <si>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</si>
  <si>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</si>
  <si>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</si>
  <si>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</si>
  <si>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</si>
  <si>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</si>
  <si>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</si>
  <si>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</si>
  <si>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</si>
  <si>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</si>
  <si>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</si>
  <si>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</si>
  <si>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</si>
  <si>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</si>
  <si>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</si>
  <si>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</si>
  <si>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</si>
  <si>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</si>
  <si>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</si>
  <si>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</si>
  <si>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</si>
  <si>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</si>
  <si>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</si>
  <si>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</si>
  <si>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</si>
  <si>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</si>
  <si>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</si>
  <si>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</si>
  <si>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</si>
  <si>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</si>
  <si>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</si>
  <si>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</si>
  <si>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</si>
  <si>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</si>
  <si>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</si>
  <si>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</si>
  <si>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</si>
  <si>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</si>
  <si>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</si>
  <si>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</si>
  <si>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</si>
  <si>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</si>
  <si>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</si>
  <si>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</si>
  <si>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</si>
  <si>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</si>
  <si>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</si>
  <si>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</si>
  <si>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</si>
  <si>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</si>
  <si>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</si>
  <si>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</si>
  <si>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</si>
  <si>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</si>
  <si>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</si>
  <si>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</si>
  <si>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</si>
  <si>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</si>
  <si>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</si>
  <si>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</si>
  <si>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</si>
  <si>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</si>
  <si>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</si>
  <si>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</si>
  <si>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</si>
  <si>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</si>
  <si>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</si>
  <si>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</si>
  <si>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</si>
  <si>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</si>
  <si>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</si>
  <si>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</si>
  <si>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</si>
  <si>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</si>
  <si>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</si>
  <si>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</si>
  <si>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</si>
  <si>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</si>
  <si>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</si>
  <si>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</si>
  <si>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</si>
  <si>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</si>
  <si>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</si>
  <si>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</si>
  <si>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</si>
  <si>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</si>
  <si>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</si>
  <si>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</si>
  <si>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</si>
  <si>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</si>
  <si>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</si>
  <si>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</si>
  <si>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</si>
  <si>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</si>
  <si>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</si>
  <si>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</si>
  <si>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</si>
  <si>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</si>
  <si>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</si>
  <si>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</si>
  <si>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</si>
  <si>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</si>
  <si>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</si>
  <si>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</si>
  <si>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</si>
  <si>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</si>
  <si>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</si>
  <si>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</si>
  <si>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</si>
  <si>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Zamjena strane valute</t>
  </si>
  <si>
    <t>Druge stavke kapitala</t>
  </si>
  <si>
    <t>Izvori promjene kapitala</t>
  </si>
  <si>
    <t>Kupnja trezorskih dionica</t>
  </si>
  <si>
    <t>Povećanje ili ( – ) smanjenje kapitala kroz poslovna spajanja</t>
  </si>
  <si>
    <t xml:space="preserve"> Ostala povećanja ili ( – ) smanjenja kapitala</t>
  </si>
  <si>
    <t>Promjene fer vrijednosti vlasničkih instrumenata koji se mjere po fer vrijednosti kroz ostalu sveobuhvatnu dobit</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</si>
  <si>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</si>
  <si>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</si>
  <si>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</si>
  <si>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</si>
  <si>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</si>
  <si>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</si>
  <si>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</si>
  <si>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</si>
  <si>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</si>
  <si>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</si>
  <si>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</si>
  <si>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</si>
  <si>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</si>
  <si>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</si>
  <si>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</si>
  <si>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</si>
  <si>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</si>
  <si>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</si>
  <si>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</si>
  <si>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</si>
  <si>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</si>
  <si>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</si>
  <si>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</si>
  <si>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</si>
  <si>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</si>
  <si>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</si>
  <si>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</si>
  <si>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</si>
  <si>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</si>
  <si>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</si>
  <si>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</si>
  <si>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</si>
  <si>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</si>
  <si>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</si>
  <si>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</si>
  <si>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</si>
  <si>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</si>
  <si>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</si>
  <si>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</si>
  <si>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</si>
  <si>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</si>
  <si>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</si>
  <si>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</si>
  <si>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</si>
  <si>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</si>
  <si>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</si>
  <si>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</si>
  <si>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</si>
  <si>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</si>
  <si>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</si>
  <si>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</si>
  <si>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</si>
  <si>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</si>
  <si>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</si>
  <si>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</si>
  <si>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</si>
  <si>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</si>
  <si>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</si>
  <si>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</si>
  <si>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</si>
  <si>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</si>
  <si>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</si>
  <si>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</si>
  <si>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</si>
  <si>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</si>
  <si>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</si>
  <si>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</si>
  <si>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</si>
  <si>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</si>
  <si>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</si>
  <si>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</si>
  <si>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</si>
  <si>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</si>
  <si>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</si>
  <si>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</si>
  <si>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</si>
  <si>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</si>
  <si>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</si>
  <si>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</si>
  <si>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</si>
  <si>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</si>
  <si>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</si>
  <si>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</si>
  <si>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</si>
  <si>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</si>
  <si>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</si>
  <si>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</si>
  <si>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</si>
  <si>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</si>
  <si>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</si>
  <si>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</si>
  <si>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</si>
  <si>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</si>
  <si>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</si>
  <si>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</si>
  <si>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</si>
  <si>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</si>
  <si>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</si>
  <si>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</si>
  <si>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UKUPNO IZVANBILANČNE STAVKE (od 064 do 066)</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</si>
  <si>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</si>
  <si>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</si>
  <si>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</si>
  <si>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</si>
  <si>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</si>
  <si>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</si>
  <si>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</si>
  <si>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</si>
  <si>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</si>
  <si>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</si>
  <si>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</si>
  <si>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</si>
  <si>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</si>
  <si>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</si>
  <si>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</si>
  <si>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</si>
  <si>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</si>
  <si>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</si>
  <si>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3234495</t>
  </si>
  <si>
    <t>HR</t>
  </si>
  <si>
    <t>80000014</t>
  </si>
  <si>
    <t>PRNXTNXHBI0TSY1V8P17</t>
  </si>
  <si>
    <t>92963223473</t>
  </si>
  <si>
    <t>307</t>
  </si>
  <si>
    <t>Zagrebačka banka d.d.</t>
  </si>
  <si>
    <t>Zagreb</t>
  </si>
  <si>
    <t>Trg bana Josipa Jelačića 10</t>
  </si>
  <si>
    <t>zaba@unicreditgroup.zaba.hr</t>
  </si>
  <si>
    <t>www.zaba.hr</t>
  </si>
  <si>
    <t>UniCredit Leasing Croatia d.o.o.</t>
  </si>
  <si>
    <t>Samoborska cesta 145, 10000 Zagreb</t>
  </si>
  <si>
    <t>UniCredit Bank d.d.</t>
  </si>
  <si>
    <t>Kardinala Stepinca bb, 88000 Mostar</t>
  </si>
  <si>
    <t>Allianz ZB d.o.o., Zagreb</t>
  </si>
  <si>
    <t>ZB eplus</t>
  </si>
  <si>
    <t>Heinzelova 70, 10000 Zagreb</t>
  </si>
  <si>
    <t>KPMG Croatia d.o.o.</t>
  </si>
  <si>
    <t>antica.ferizović@unicreditgroup.zaba.hr</t>
  </si>
  <si>
    <t>Ferizović Antica</t>
  </si>
  <si>
    <t>Obveznik: Zagrebačka banka d.d.</t>
  </si>
  <si>
    <t>u razdoblju 01.01.2025. do 31.12.2025.</t>
  </si>
  <si>
    <r>
      <t xml:space="preserve">1. naziv, sjedište (adresa) Izdavatelja, pravni oblik izdavatelja, državu osnivanja, matični broj subjekta, osobni identifikacijski broj te, ako je primjenjivo, da je izdavatelj u likvidaciji, stečaju, skraćenom postupku prestanka ili izvanrednoj upravi
</t>
    </r>
    <r>
      <rPr>
        <b/>
        <sz val="8"/>
        <rFont val="Arial"/>
        <family val="2"/>
        <charset val="238"/>
      </rPr>
      <t xml:space="preserve">Naziv: Zagrebačka banka d.d.
Sjedište: Trg bana Jelačića 10, Zagreb
Pravni oblik: dioničko društvo
Država osnivanja: Republika Hrvatska
Matični broj subjekta: 080000014
Osobni identifikacijski broj: 92963223473
</t>
    </r>
  </si>
  <si>
    <r>
      <t xml:space="preserve">2. usvojene računovodstvene politike
</t>
    </r>
    <r>
      <rPr>
        <b/>
        <sz val="8"/>
        <rFont val="Arial"/>
        <family val="2"/>
        <charset val="238"/>
      </rPr>
      <t xml:space="preserve">Usvojene računovodstvne politike se nisu mijenjale u odnosu na prethodno razdoblje. </t>
    </r>
  </si>
  <si>
    <r>
      <t xml:space="preserve">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t>
    </r>
    <r>
      <rPr>
        <b/>
        <sz val="8"/>
        <rFont val="Arial"/>
        <family val="2"/>
        <charset val="238"/>
      </rPr>
      <t>Banka nema  financijskih obveza, jamstava ili nepredviđenih izdataka koji nisu uključeni u bilancu ove vrste.</t>
    </r>
  </si>
  <si>
    <r>
      <t xml:space="preserve">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t>
    </r>
    <r>
      <rPr>
        <b/>
        <sz val="8"/>
        <rFont val="Arial"/>
        <family val="2"/>
        <charset val="238"/>
      </rPr>
      <t>Krediti i predujmovi odobreni ključnom rukovodstvu ugovoreni su u skladu s redovnim uvjetima Banke za takve izloženosti, uz prethodnu suglasnost Nadzornog odbora. Ključnom rukovodstvu nisu odobrena druga financijska jamstva ili druge obveze.
Imovina i obveze, te izvanbilančna izloženost na dan 31. prosinca 2025. godine te prihodi i rashodi ostvareni tijekom 2025. godine koji proizlaze iz ključnih transakcija s povezanim osobama:</t>
    </r>
  </si>
  <si>
    <r>
      <t xml:space="preserve">5. iznos i prirodu pojedinih stavki prihoda ili rashoda izuzetne veličine ili pojave
</t>
    </r>
    <r>
      <rPr>
        <b/>
        <sz val="8"/>
        <rFont val="Arial"/>
        <family val="2"/>
        <charset val="238"/>
      </rPr>
      <t>Pregled prihoda i rashoda prikazan je u donjoj tablici.</t>
    </r>
  </si>
  <si>
    <r>
      <t xml:space="preserve">6. iznose koje izdavatelj duguje i koji dospijevaju nakon više od pet godina, kao i ukupna dugovanja izdavatelja pokrivena vrijednim osiguranjem koje je dao izdavatelj, uz naznaku vrste i oblika osiguranja
</t>
    </r>
    <r>
      <rPr>
        <b/>
        <sz val="8"/>
        <rFont val="Arial"/>
        <family val="2"/>
        <charset val="238"/>
      </rPr>
      <t>Pregled je prikazan u donjoj tablici.</t>
    </r>
  </si>
  <si>
    <t xml:space="preserve">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</si>
  <si>
    <r>
      <t xml:space="preserve">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t>
    </r>
    <r>
      <rPr>
        <b/>
        <sz val="8"/>
        <rFont val="Arial"/>
        <family val="2"/>
        <charset val="238"/>
      </rPr>
      <t xml:space="preserve">Plaće i nagrade isplaćene članovima Uprave i ostalom ključnom rukovodstvu tijekom godine prikazane su tablici:
</t>
    </r>
    <r>
      <rPr>
        <sz val="8"/>
        <rFont val="Arial"/>
        <family val="2"/>
        <charset val="238"/>
      </rPr>
      <t xml:space="preserve">
</t>
    </r>
    <r>
      <rPr>
        <b/>
        <sz val="8"/>
        <rFont val="Arial"/>
        <family val="2"/>
        <charset val="238"/>
      </rPr>
      <t>Ostalo ključno rukovodstvo obuhvaća više izvršne direktore i izvršne direktore odgovorne za područja od strateške važnosti. U ostalo ključno rukovodstvo uključeno je 70 ključnih zaposlenika. Iznos isplaćen članovima Uprave i ostalom ključnom rukovodstvu uključuje 1 milijun eura doprinosa za mirovinsko osiguranje uplaćenih u mirovinske fondove. 
Iznos isplaćen Nadzornom odboru iznosio je 0,1 milijun eura.</t>
    </r>
  </si>
  <si>
    <r>
      <t xml:space="preserve">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
    </r>
    <r>
      <rPr>
        <b/>
        <sz val="8"/>
        <rFont val="Arial"/>
        <family val="2"/>
        <charset val="238"/>
      </rPr>
      <t>Podaci su prikazani u donjoj tablici:</t>
    </r>
  </si>
  <si>
    <r>
      <t xml:space="preserve">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t>
    </r>
    <r>
      <rPr>
        <b/>
        <sz val="8"/>
        <rFont val="Arial"/>
        <family val="2"/>
        <charset val="238"/>
      </rPr>
      <t>Podaci o podružnicama su prikazani u donjoj tablici:</t>
    </r>
  </si>
  <si>
    <r>
      <t xml:space="preserve">13. broj i nominalnu vrijednost, ili ako ne postoji nominalna vrijednost, knjigovodstvenu vrijednost dionica ili udjela upisanih tijekom poslovne godine u okviru odobrenog kapitala
</t>
    </r>
    <r>
      <rPr>
        <b/>
        <sz val="8"/>
        <rFont val="Arial"/>
        <family val="2"/>
        <charset val="238"/>
      </rPr>
      <t>Banka izdaje redovne dionice koje nose glasačka prava na skupštinama dioničara, pri čemu je je potrebno imati najmanje jednu dionicu. Banka nema preferencijalnih dionica. U donjoj tablici je prikazan broj dionica.</t>
    </r>
  </si>
  <si>
    <r>
      <t xml:space="preserve">14. U slučaju kada postoji više rodova dionica, broj i nominalnu vrijednost, ili ako ne postoji nominalna vrijednost, knjigovodstvenu vrijednost svakog roda 
</t>
    </r>
    <r>
      <rPr>
        <b/>
        <sz val="8"/>
        <rFont val="Arial"/>
        <family val="2"/>
        <charset val="238"/>
      </rPr>
      <t xml:space="preserve">
Banka izdaje samo redovne dionice.</t>
    </r>
  </si>
  <si>
    <r>
      <t xml:space="preserve">16. Naziv, sjedište te pravni oblik svakog društva u kojemu izdavatelj ima neograničenu odgovornost
</t>
    </r>
    <r>
      <rPr>
        <b/>
        <sz val="8"/>
        <rFont val="Arial"/>
        <family val="2"/>
        <charset val="238"/>
      </rPr>
      <t xml:space="preserve">Banka nema udjela u društvima s neograničenom odgovornosti. </t>
    </r>
  </si>
  <si>
    <r>
      <t xml:space="preserve">17. Naziv i sjedište društva koje sastavlja godišnji konsolidirani financijski izvještaj najveće grupe društava u kojoj izdavatelj sudjeluje kao kontrolirani član grupe
</t>
    </r>
    <r>
      <rPr>
        <b/>
        <sz val="8"/>
        <rFont val="Arial"/>
        <family val="2"/>
        <charset val="238"/>
      </rPr>
      <t>Banka sudjeluje kao kontrolirani član UniCredit S.p.A. grupe sa sjedištem u Italiji, Milano, Piazza Gae Aulenti 3.</t>
    </r>
  </si>
  <si>
    <r>
      <t xml:space="preserve">18. Naziv i sjedište društva koje sastavlja godišnji konsolidirani financijski izvještaj najmanje grupe društava u kojoj izdavatelj sudjeluje kao kontrolirani član i koji je također uključen u grupu društava iz točke 17.
</t>
    </r>
    <r>
      <rPr>
        <b/>
        <sz val="8"/>
        <rFont val="Arial"/>
        <family val="2"/>
        <charset val="238"/>
      </rPr>
      <t>Banka sudjeluje kao kontrolirani član samo u UniCredit S.p.A. grupi sa sjedištem u Italiji, Milano, Piazza Gae Aulenti 3.</t>
    </r>
  </si>
  <si>
    <r>
      <t xml:space="preserve">19. Mjesto na kojem je moguće dobiti primjerke godišnjih konsolidiranih financijskih izvještaja iz točaka 17. i 18., pod uvjetom da su dostupni
</t>
    </r>
    <r>
      <rPr>
        <b/>
        <sz val="8"/>
        <rFont val="Arial"/>
        <family val="2"/>
        <charset val="238"/>
      </rPr>
      <t>Pristup godišnjem konsolidiranim financijskim izvještajima dostupni su na na službenoj web stranici UniCredit S.p.A. grupe: www.unicreditgroup.eu.</t>
    </r>
  </si>
  <si>
    <r>
      <t xml:space="preserve">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t>
    </r>
    <r>
      <rPr>
        <b/>
        <sz val="8"/>
        <rFont val="Arial"/>
        <family val="2"/>
        <charset val="238"/>
      </rPr>
      <t xml:space="preserve">
Banka nema aranžmane s drugim društvima koji nisu uključeni u bilancu, a koji bi imali materijalne rizike ili koristi relevantne za procjenu financijskog stanja izdavatelja. Sukladno tome, ne postoji financijski utjecaj takvih aranžmana na Banku.</t>
    </r>
  </si>
  <si>
    <r>
      <t xml:space="preserve">22. Prirodu i financijski učinak značajnih događaja koji su nastupili nakon datuma bilance i nisu odraženi u računu dobiti i gubitka ili bilanci
</t>
    </r>
    <r>
      <rPr>
        <b/>
        <sz val="8"/>
        <rFont val="Arial"/>
        <family val="2"/>
        <charset val="238"/>
      </rPr>
      <t>Nakon izvještajnog razdoblja nije bilo značajnih izvještajnih događaja.</t>
    </r>
  </si>
  <si>
    <r>
      <t xml:space="preserve">23. Neto prihod raščlanjen po kategorijama aktivnosti i zemljopisnim tržištima, ako se te kategorije i tržišta znatno međusobno razlikuju, uzimajući u obzir način na koji je organizirana prodaja proizvoda i pružanje usluga. 
</t>
    </r>
    <r>
      <rPr>
        <b/>
        <sz val="8"/>
        <rFont val="Arial"/>
        <family val="2"/>
        <charset val="238"/>
      </rPr>
      <t>Neto prihod raščlanjen po kategorijama aktivnosti i zemljopisnim tržištima prikazani su u donjoj tablici:</t>
    </r>
  </si>
  <si>
    <r>
      <t xml:space="preserve">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r>
      <rPr>
        <b/>
        <sz val="8"/>
        <rFont val="Arial"/>
        <family val="2"/>
        <charset val="238"/>
      </rPr>
      <t>Vanjski revizor je tijekom godine osim zakonskih obveza pružao i druge usluge. U 2025. godini pružene su sljedeće nerevizijske usluge (usluge povezane s potvrđivanjem): zakonom propisan angažman uvjerenja i procjena usklađenosti općih kontrola informacijskog sustava, provjere izvješćivanja o održivosti na temelju angažmana ograničene provjere i ostale dogovorene postupke s ciljem provjere usklađenosti s financijskim, računovodstvenim ili regulatornim pitanjima, kao i usluge financijske analize za jednog klijenta Banke. U skladu s EU Uredbom, usluge pružene tijekom 2025. godine predstavljaju dopuštene nerevizijske usluge. Naknade plaćene vanjskim revizorima za usluge pružene u 2025. godini iznose  1 milijuna eura (prije PDV-a).</t>
    </r>
  </si>
  <si>
    <r>
      <t xml:space="preserve">7. Prosječan broj zaposlenih tijekom poslovne godine
</t>
    </r>
    <r>
      <rPr>
        <b/>
        <sz val="8"/>
        <rFont val="Arial"/>
        <family val="2"/>
        <charset val="238"/>
      </rPr>
      <t>Prosječan broj zaposlenih tijekom izvještajnog razdoblja iznosi 4.430.</t>
    </r>
  </si>
  <si>
    <r>
      <t xml:space="preserve">15. Postojanje bilo kakvih potvrda o sudjelovanju, konvertibilnih zadužnica, jamstava, opcija ili sličnih vrijednosnica ili prava, s naznakom njihovog broja i prava koja daju
</t>
    </r>
    <r>
      <rPr>
        <b/>
        <sz val="8"/>
        <rFont val="Arial"/>
        <family val="2"/>
        <charset val="238"/>
      </rPr>
      <t>Banka u 2025. godini nema potvrda o sudjelovanju, konvertibilnih zadužnica, jamstava, opcija ili sličnih vrijednosnica ili prava.</t>
    </r>
  </si>
  <si>
    <r>
      <t xml:space="preserve">11. ako su u bilanci priznata rezerviranja za odgođeni porez, stanja odgođenog poreza na kraju poslovne godine i kretanja tih stanja tijekom poslovne godine
</t>
    </r>
    <r>
      <rPr>
        <b/>
        <sz val="8"/>
        <rFont val="Arial"/>
        <family val="2"/>
        <charset val="238"/>
      </rPr>
      <t>U 2025. godini odgođena porezna imovina inosi 56 miliona EUR-a .</t>
    </r>
  </si>
  <si>
    <r>
      <t xml:space="preserve">20. Predloženu raspodjelu dobiti ili predloženo postupanje s gubitkom, ili, ako je to primjenjivo, raspodjelu dobiti ili postupanje s gubitkom
</t>
    </r>
    <r>
      <rPr>
        <b/>
        <sz val="8"/>
        <color theme="1"/>
        <rFont val="Arial"/>
        <family val="2"/>
        <charset val="238"/>
      </rPr>
      <t xml:space="preserve">Banka će predložiti raspored neto dobit za 2025. godinu na sljedeći način:
- 406.707.283,00 eura za isplatu dividende,
- 103.113.589,37 eura u zadržanu dobit Zagrebačke banke d.d. </t>
    </r>
  </si>
  <si>
    <t xml:space="preserve">                   BILJEŠKE UZ FINANCIJSKE IZVJEŠTAJE - GFI
Naziv izdavatelja:   Zagrebačka banka d.d.
OIB:   92963223473
Izvještajno razdoblje: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</si>
</sst>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8"/>
      <color theme="1"/>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52">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2" fillId="0" borderId="1" xfId="0" applyNumberFormat="1" applyFont="1" applyFill="1" applyBorder="1" applyAlignment="1" applyProtection="1">
      <alignment horizontal="center" vertical="center"/>
    </xf>
    <xf numFmtId="164" fontId="12" fillId="7" borderId="1" xfId="0" applyNumberFormat="1"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xf>
    <xf numFmtId="3" fontId="12" fillId="3" borderId="1" xfId="3" applyNumberFormat="1" applyFont="1" applyFill="1" applyBorder="1" applyAlignment="1" applyProtection="1">
      <alignment horizontal="center" vertical="center" wrapText="1"/>
    </xf>
    <xf numFmtId="0" fontId="0" fillId="0" borderId="0" xfId="0" applyProtection="1"/>
    <xf numFmtId="0" fontId="18" fillId="8" borderId="2" xfId="0" applyFont="1" applyFill="1" applyBorder="1"/>
    <xf numFmtId="0" fontId="0" fillId="8" borderId="10" xfId="0" applyFill="1" applyBorder="1"/>
    <xf numFmtId="0" fontId="4" fillId="8" borderId="14" xfId="0" applyFont="1" applyFill="1" applyBorder="1" applyAlignment="1">
      <alignment vertical="center"/>
    </xf>
    <xf numFmtId="0" fontId="0" fillId="8" borderId="13" xfId="0" applyFill="1" applyBorder="1"/>
    <xf numFmtId="0" fontId="21" fillId="8" borderId="12" xfId="0" applyFont="1" applyFill="1" applyBorder="1"/>
    <xf numFmtId="0" fontId="21" fillId="8" borderId="13" xfId="0" applyFont="1" applyFill="1" applyBorder="1" applyAlignment="1">
      <alignment wrapText="1"/>
    </xf>
    <xf numFmtId="0" fontId="21" fillId="8" borderId="13"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13" xfId="0" applyFont="1" applyFill="1" applyBorder="1" applyAlignment="1">
      <alignment horizontal="center" vertical="center"/>
    </xf>
    <xf numFmtId="0" fontId="21" fillId="8" borderId="12" xfId="0" applyFont="1" applyFill="1" applyBorder="1" applyAlignment="1">
      <alignment vertical="top"/>
    </xf>
    <xf numFmtId="0" fontId="4"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15" xfId="0" applyFont="1" applyFill="1" applyBorder="1" applyAlignment="1" applyProtection="1">
      <alignment horizontal="center" vertical="center"/>
      <protection locked="0"/>
    </xf>
    <xf numFmtId="3" fontId="0" fillId="0" borderId="0" xfId="0" applyNumberFormat="1" applyProtection="1"/>
    <xf numFmtId="3" fontId="10" fillId="0" borderId="0" xfId="3" applyNumberFormat="1" applyProtection="1"/>
    <xf numFmtId="3" fontId="12" fillId="3" borderId="6" xfId="3" applyNumberFormat="1" applyFont="1" applyFill="1" applyBorder="1" applyAlignment="1" applyProtection="1">
      <alignment horizontal="center" vertical="center" wrapTex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5"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xf>
    <xf numFmtId="3" fontId="15" fillId="0" borderId="0" xfId="0" applyNumberFormat="1" applyFont="1" applyFill="1" applyBorder="1" applyAlignment="1" applyProtection="1">
      <alignment horizontal="right" vertical="center" shrinkToFit="1"/>
    </xf>
    <xf numFmtId="0" fontId="12"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2" fillId="3" borderId="11"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4" fillId="5" borderId="1" xfId="0" applyNumberFormat="1" applyFont="1" applyFill="1" applyBorder="1" applyAlignment="1" applyProtection="1">
      <alignment horizontal="right" vertical="center" shrinkToFit="1"/>
    </xf>
    <xf numFmtId="3" fontId="14" fillId="5" borderId="1" xfId="0" applyNumberFormat="1" applyFont="1" applyFill="1" applyBorder="1" applyAlignment="1" applyProtection="1">
      <alignment horizontal="right" vertical="center" shrinkToFit="1"/>
      <protection locked="0"/>
    </xf>
    <xf numFmtId="0" fontId="21" fillId="8" borderId="0" xfId="0" applyFont="1" applyFill="1" applyBorder="1"/>
    <xf numFmtId="0" fontId="4" fillId="8" borderId="0" xfId="0" applyFont="1" applyFill="1" applyBorder="1" applyAlignment="1">
      <alignment horizontal="right" vertical="center" wrapText="1"/>
    </xf>
    <xf numFmtId="0" fontId="21" fillId="8" borderId="0" xfId="0" applyFont="1" applyFill="1" applyBorder="1" applyAlignment="1">
      <alignment vertical="top"/>
    </xf>
    <xf numFmtId="0" fontId="3" fillId="9" borderId="5" xfId="0" applyFont="1" applyFill="1" applyBorder="1" applyAlignment="1" applyProtection="1">
      <alignment horizontal="center" vertical="center"/>
      <protection locked="0"/>
    </xf>
    <xf numFmtId="0" fontId="21" fillId="8" borderId="0" xfId="0" applyFont="1" applyFill="1" applyBorder="1" applyAlignment="1">
      <alignment vertical="top" wrapText="1"/>
    </xf>
    <xf numFmtId="0" fontId="4" fillId="8" borderId="0" xfId="0" applyFont="1" applyFill="1" applyBorder="1" applyAlignment="1">
      <alignment horizontal="center" vertical="center"/>
    </xf>
    <xf numFmtId="0" fontId="22" fillId="8" borderId="0" xfId="0" applyFont="1" applyFill="1" applyBorder="1" applyAlignment="1">
      <alignment vertical="center"/>
    </xf>
    <xf numFmtId="0" fontId="22" fillId="8" borderId="13" xfId="0" applyFont="1" applyFill="1" applyBorder="1" applyAlignment="1">
      <alignment vertical="center"/>
    </xf>
    <xf numFmtId="0" fontId="21" fillId="8" borderId="0" xfId="0" applyFont="1" applyFill="1" applyBorder="1" applyAlignment="1">
      <alignment vertical="center"/>
    </xf>
    <xf numFmtId="0" fontId="21" fillId="8" borderId="13" xfId="0" applyFont="1" applyFill="1" applyBorder="1" applyAlignment="1">
      <alignment vertical="center"/>
    </xf>
    <xf numFmtId="0" fontId="21" fillId="8" borderId="0" xfId="0" applyFont="1" applyFill="1" applyBorder="1" applyAlignment="1">
      <alignment wrapText="1"/>
    </xf>
    <xf numFmtId="0" fontId="21" fillId="8" borderId="12" xfId="0" applyFont="1" applyFill="1" applyBorder="1" applyAlignment="1">
      <alignment wrapText="1"/>
    </xf>
    <xf numFmtId="0" fontId="20" fillId="8" borderId="12"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0" fontId="23" fillId="0" borderId="0" xfId="0" applyFont="1" applyFill="1"/>
    <xf numFmtId="0" fontId="3" fillId="8" borderId="0" xfId="0" applyFont="1" applyFill="1" applyBorder="1" applyAlignment="1">
      <alignment horizontal="right" vertical="center" wrapText="1"/>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1" fontId="3" fillId="9" borderId="15" xfId="0" applyNumberFormat="1" applyFont="1" applyFill="1" applyBorder="1" applyAlignment="1" applyProtection="1">
      <alignment horizontal="center" vertical="center"/>
      <protection locked="0"/>
    </xf>
    <xf numFmtId="49" fontId="3" fillId="9" borderId="15" xfId="0" applyNumberFormat="1" applyFont="1" applyFill="1" applyBorder="1" applyAlignment="1" applyProtection="1">
      <alignment horizontal="center" vertical="center"/>
      <protection locked="0"/>
    </xf>
    <xf numFmtId="3" fontId="30" fillId="3" borderId="1" xfId="0" applyNumberFormat="1" applyFont="1" applyFill="1" applyBorder="1" applyAlignment="1" applyProtection="1">
      <alignment horizontal="center" vertical="center" wrapText="1"/>
    </xf>
    <xf numFmtId="3" fontId="32" fillId="3" borderId="1" xfId="0" applyNumberFormat="1" applyFont="1" applyFill="1" applyBorder="1" applyAlignment="1" applyProtection="1">
      <alignment horizontal="center" vertical="center" wrapText="1"/>
    </xf>
    <xf numFmtId="3" fontId="16" fillId="7" borderId="1" xfId="0" applyNumberFormat="1" applyFont="1" applyFill="1" applyBorder="1" applyAlignment="1">
      <alignment vertical="center" shrinkToFit="1"/>
    </xf>
    <xf numFmtId="3" fontId="36" fillId="0" borderId="1" xfId="0" applyNumberFormat="1" applyFont="1" applyBorder="1" applyAlignment="1" applyProtection="1">
      <alignment vertical="center" shrinkToFit="1"/>
      <protection locked="0"/>
    </xf>
    <xf numFmtId="3" fontId="36" fillId="0" borderId="1" xfId="0" applyNumberFormat="1" applyFont="1" applyBorder="1" applyAlignment="1" applyProtection="1">
      <alignment horizontal="right" vertical="center" shrinkToFit="1"/>
      <protection locked="0"/>
    </xf>
    <xf numFmtId="3" fontId="34" fillId="0" borderId="1" xfId="0" applyNumberFormat="1" applyFont="1" applyBorder="1" applyAlignment="1" applyProtection="1">
      <alignment horizontal="right" vertical="center" shrinkToFit="1"/>
      <protection locked="0"/>
    </xf>
    <xf numFmtId="0" fontId="3"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xf>
    <xf numFmtId="3" fontId="4" fillId="0" borderId="1" xfId="0" applyNumberFormat="1" applyFont="1" applyBorder="1" applyAlignment="1" applyProtection="1">
      <alignment vertical="center" shrinkToFit="1"/>
      <protection locked="0"/>
    </xf>
    <xf numFmtId="0" fontId="1" fillId="0" borderId="0" xfId="4"/>
    <xf numFmtId="164" fontId="3" fillId="0" borderId="1" xfId="0" applyNumberFormat="1" applyFont="1" applyBorder="1" applyAlignment="1">
      <alignment horizontal="center" vertical="center"/>
    </xf>
    <xf numFmtId="164" fontId="35" fillId="13" borderId="1" xfId="0" applyNumberFormat="1" applyFont="1" applyFill="1" applyBorder="1" applyAlignment="1">
      <alignment horizontal="center" vertical="center"/>
    </xf>
    <xf numFmtId="164" fontId="35" fillId="0" borderId="1" xfId="0" applyNumberFormat="1" applyFont="1" applyBorder="1" applyAlignment="1">
      <alignment horizontal="center" vertical="center"/>
    </xf>
    <xf numFmtId="164" fontId="35" fillId="7" borderId="1" xfId="0" applyNumberFormat="1" applyFont="1" applyFill="1" applyBorder="1" applyAlignment="1">
      <alignment horizontal="center" vertical="center"/>
    </xf>
    <xf numFmtId="164" fontId="37" fillId="13" borderId="1" xfId="0" applyNumberFormat="1" applyFont="1" applyFill="1" applyBorder="1" applyAlignment="1">
      <alignment horizontal="center" vertical="center"/>
    </xf>
    <xf numFmtId="164" fontId="37"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0" fontId="2" fillId="8" borderId="0" xfId="4" applyFont="1" applyFill="1"/>
    <xf numFmtId="0" fontId="21" fillId="8" borderId="0" xfId="0" applyFont="1" applyFill="1" applyBorder="1"/>
    <xf numFmtId="0" fontId="4" fillId="8" borderId="12" xfId="0" applyFont="1" applyFill="1" applyBorder="1" applyAlignment="1">
      <alignment horizontal="right" vertical="center" wrapText="1"/>
    </xf>
    <xf numFmtId="0" fontId="4" fillId="8" borderId="0" xfId="0" applyFont="1" applyFill="1" applyBorder="1" applyAlignment="1">
      <alignment horizontal="right" vertical="center" wrapText="1"/>
    </xf>
    <xf numFmtId="0" fontId="21" fillId="9" borderId="4" xfId="0" applyFont="1" applyFill="1" applyBorder="1" applyAlignment="1" applyProtection="1">
      <alignment vertical="center"/>
      <protection locked="0"/>
    </xf>
    <xf numFmtId="0" fontId="21" fillId="9" borderId="3" xfId="0" applyFont="1" applyFill="1" applyBorder="1" applyAlignment="1" applyProtection="1">
      <alignment vertical="center"/>
      <protection locked="0"/>
    </xf>
    <xf numFmtId="0" fontId="21" fillId="9" borderId="5" xfId="0" applyFont="1" applyFill="1" applyBorder="1" applyAlignment="1" applyProtection="1">
      <alignment vertical="center"/>
      <protection locked="0"/>
    </xf>
    <xf numFmtId="0" fontId="4" fillId="8" borderId="2"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0" xfId="0" applyFont="1" applyFill="1" applyBorder="1" applyAlignment="1">
      <alignment vertical="center"/>
    </xf>
    <xf numFmtId="49" fontId="3" fillId="9" borderId="4" xfId="0"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5" xfId="0" applyNumberFormat="1" applyFont="1" applyFill="1" applyBorder="1" applyAlignment="1" applyProtection="1">
      <alignment vertical="center"/>
      <protection locked="0"/>
    </xf>
    <xf numFmtId="0" fontId="4" fillId="8" borderId="0" xfId="0" applyFont="1" applyFill="1" applyBorder="1" applyAlignment="1">
      <alignment horizontal="center" vertical="center"/>
    </xf>
    <xf numFmtId="0" fontId="4" fillId="8" borderId="13" xfId="0" applyFont="1" applyFill="1" applyBorder="1" applyAlignment="1">
      <alignment horizontal="center" vertical="center"/>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3" fillId="9" borderId="5" xfId="0" applyFont="1" applyFill="1" applyBorder="1" applyAlignment="1" applyProtection="1">
      <alignment horizontal="right" vertical="center"/>
      <protection locked="0"/>
    </xf>
    <xf numFmtId="0" fontId="21" fillId="8" borderId="0" xfId="0" applyFont="1" applyFill="1" applyBorder="1" applyAlignment="1">
      <alignment vertical="top" wrapText="1"/>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0" fontId="21" fillId="8" borderId="0" xfId="0" applyFont="1" applyFill="1" applyBorder="1" applyProtection="1">
      <protection locked="0"/>
    </xf>
    <xf numFmtId="0" fontId="21" fillId="8" borderId="0" xfId="0" applyFont="1" applyFill="1" applyBorder="1" applyAlignment="1">
      <alignment vertical="top"/>
    </xf>
    <xf numFmtId="0" fontId="4" fillId="8" borderId="12" xfId="0" applyFont="1" applyFill="1" applyBorder="1" applyAlignment="1">
      <alignment horizontal="left" vertical="center"/>
    </xf>
    <xf numFmtId="0" fontId="4" fillId="8" borderId="0" xfId="0" applyFont="1" applyFill="1" applyBorder="1" applyAlignment="1">
      <alignment horizontal="left" vertical="center"/>
    </xf>
    <xf numFmtId="0" fontId="4" fillId="8" borderId="12" xfId="0" applyFont="1" applyFill="1" applyBorder="1" applyAlignment="1">
      <alignment horizontal="right" vertical="top" wrapText="1"/>
    </xf>
    <xf numFmtId="0" fontId="4" fillId="8" borderId="0" xfId="0" applyFont="1" applyFill="1" applyBorder="1" applyAlignment="1">
      <alignment horizontal="righ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4" fillId="8" borderId="12" xfId="0" applyFont="1" applyFill="1" applyBorder="1" applyAlignment="1">
      <alignment horizontal="right" vertical="center"/>
    </xf>
    <xf numFmtId="0" fontId="4" fillId="8" borderId="0" xfId="0" applyFont="1" applyFill="1" applyBorder="1" applyAlignment="1">
      <alignment horizontal="right" vertical="center"/>
    </xf>
    <xf numFmtId="0" fontId="21" fillId="9" borderId="4" xfId="0" applyFont="1" applyFill="1" applyBorder="1" applyProtection="1">
      <protection locked="0"/>
    </xf>
    <xf numFmtId="0" fontId="21" fillId="9" borderId="3" xfId="0" applyFont="1" applyFill="1" applyBorder="1" applyProtection="1">
      <protection locked="0"/>
    </xf>
    <xf numFmtId="0" fontId="21" fillId="9" borderId="5" xfId="0" applyFont="1" applyFill="1" applyBorder="1" applyProtection="1">
      <protection locked="0"/>
    </xf>
    <xf numFmtId="0" fontId="21" fillId="8" borderId="0" xfId="0" applyFont="1" applyFill="1" applyBorder="1" applyAlignment="1">
      <alignment vertical="center"/>
    </xf>
    <xf numFmtId="0" fontId="21" fillId="8" borderId="13" xfId="0" applyFont="1" applyFill="1" applyBorder="1" applyAlignment="1">
      <alignment vertical="center"/>
    </xf>
    <xf numFmtId="0" fontId="4" fillId="8" borderId="12" xfId="0" applyFont="1" applyFill="1" applyBorder="1" applyAlignment="1">
      <alignment horizontal="center"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4" fillId="8" borderId="13" xfId="0" applyFont="1" applyFill="1" applyBorder="1" applyAlignment="1">
      <alignment horizontal="right" vertical="center" wrapText="1"/>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22" fillId="8" borderId="12" xfId="0" applyFont="1" applyFill="1" applyBorder="1" applyAlignment="1">
      <alignment vertical="center"/>
    </xf>
    <xf numFmtId="0" fontId="21" fillId="8" borderId="12" xfId="0" applyFont="1" applyFill="1" applyBorder="1" applyAlignment="1">
      <alignment wrapText="1"/>
    </xf>
    <xf numFmtId="0" fontId="21" fillId="8" borderId="0" xfId="0" applyFont="1" applyFill="1" applyBorder="1" applyAlignment="1">
      <alignment wrapText="1"/>
    </xf>
    <xf numFmtId="0" fontId="17" fillId="8" borderId="9" xfId="0" applyFont="1" applyFill="1" applyBorder="1" applyAlignment="1">
      <alignment vertical="center"/>
    </xf>
    <xf numFmtId="0" fontId="17" fillId="8" borderId="2" xfId="0" applyFont="1" applyFill="1" applyBorder="1" applyAlignment="1">
      <alignment vertical="center"/>
    </xf>
    <xf numFmtId="0" fontId="20" fillId="8" borderId="12"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1" fillId="8" borderId="0" xfId="0" applyFont="1" applyFill="1" applyBorder="1" applyAlignment="1">
      <alignment vertical="center" wrapText="1"/>
    </xf>
    <xf numFmtId="0" fontId="19" fillId="8" borderId="12" xfId="0" applyFont="1" applyFill="1" applyBorder="1" applyAlignment="1">
      <alignment horizontal="center" vertical="center" wrapText="1"/>
    </xf>
    <xf numFmtId="0" fontId="19" fillId="8" borderId="0" xfId="0" applyFont="1" applyFill="1" applyBorder="1" applyAlignment="1">
      <alignment horizontal="center" vertical="center" wrapText="1"/>
    </xf>
    <xf numFmtId="0" fontId="4" fillId="8" borderId="0" xfId="0" applyFont="1" applyFill="1" applyBorder="1" applyAlignment="1">
      <alignment horizontal="left" vertical="top" wrapText="1"/>
    </xf>
    <xf numFmtId="0" fontId="4" fillId="8" borderId="13" xfId="0" applyFont="1" applyFill="1" applyBorder="1" applyAlignment="1">
      <alignment horizontal="left" vertical="top" wrapText="1"/>
    </xf>
    <xf numFmtId="0" fontId="11" fillId="6" borderId="1" xfId="0" applyFont="1" applyFill="1" applyBorder="1" applyAlignment="1">
      <alignment horizontal="left" vertical="center" shrinkToFit="1"/>
    </xf>
    <xf numFmtId="0" fontId="4" fillId="6" borderId="1" xfId="0" applyFont="1" applyFill="1" applyBorder="1" applyAlignment="1">
      <alignment horizontal="left" vertical="center" shrinkToFit="1"/>
    </xf>
    <xf numFmtId="49" fontId="34" fillId="0" borderId="6"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8" xfId="0" applyNumberFormat="1" applyFont="1" applyBorder="1" applyAlignment="1">
      <alignment horizontal="left" vertical="center" wrapText="1"/>
    </xf>
    <xf numFmtId="49" fontId="37" fillId="13" borderId="6" xfId="0" applyNumberFormat="1" applyFont="1" applyFill="1" applyBorder="1" applyAlignment="1">
      <alignment horizontal="left" vertical="center" wrapText="1"/>
    </xf>
    <xf numFmtId="49" fontId="37" fillId="13" borderId="7" xfId="0" applyNumberFormat="1" applyFont="1" applyFill="1" applyBorder="1" applyAlignment="1">
      <alignment horizontal="left" vertical="center" wrapText="1"/>
    </xf>
    <xf numFmtId="49" fontId="37" fillId="13" borderId="8" xfId="0" applyNumberFormat="1" applyFont="1" applyFill="1" applyBorder="1" applyAlignment="1">
      <alignment horizontal="left" vertical="center" wrapText="1"/>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49" fontId="37" fillId="7" borderId="6" xfId="0" applyNumberFormat="1" applyFont="1" applyFill="1" applyBorder="1" applyAlignment="1">
      <alignment horizontal="left" vertical="center" wrapText="1"/>
    </xf>
    <xf numFmtId="49" fontId="37" fillId="7" borderId="7" xfId="0" applyNumberFormat="1" applyFont="1" applyFill="1" applyBorder="1" applyAlignment="1">
      <alignment horizontal="left" vertical="center" wrapText="1"/>
    </xf>
    <xf numFmtId="49" fontId="37" fillId="7" borderId="8" xfId="0" applyNumberFormat="1" applyFont="1" applyFill="1" applyBorder="1" applyAlignment="1">
      <alignment horizontal="left" vertical="center" wrapText="1"/>
    </xf>
    <xf numFmtId="49" fontId="37" fillId="13" borderId="6" xfId="0" applyNumberFormat="1" applyFont="1" applyFill="1" applyBorder="1" applyAlignment="1">
      <alignment vertical="center" wrapText="1"/>
    </xf>
    <xf numFmtId="49" fontId="37" fillId="13" borderId="7" xfId="0" applyNumberFormat="1" applyFont="1" applyFill="1" applyBorder="1" applyAlignment="1">
      <alignment vertical="center" wrapText="1"/>
    </xf>
    <xf numFmtId="49" fontId="37" fillId="13" borderId="8" xfId="0" applyNumberFormat="1" applyFont="1" applyFill="1" applyBorder="1" applyAlignment="1">
      <alignment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34" fillId="0" borderId="6" xfId="0" applyNumberFormat="1" applyFont="1" applyBorder="1" applyAlignment="1">
      <alignment vertical="center" wrapText="1"/>
    </xf>
    <xf numFmtId="49" fontId="34" fillId="0" borderId="7" xfId="0" applyNumberFormat="1" applyFont="1" applyBorder="1" applyAlignment="1">
      <alignment vertical="center" wrapText="1"/>
    </xf>
    <xf numFmtId="49" fontId="34" fillId="0" borderId="8" xfId="0" applyNumberFormat="1"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2"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2" fillId="3" borderId="1" xfId="3" applyFont="1" applyFill="1" applyBorder="1" applyAlignment="1" applyProtection="1">
      <alignment horizontal="center" vertical="center"/>
    </xf>
    <xf numFmtId="0" fontId="5" fillId="4"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6" borderId="1" xfId="0" applyFont="1" applyFill="1" applyBorder="1" applyAlignment="1" applyProtection="1">
      <alignment horizontal="left" vertical="center" shrinkToFit="1"/>
    </xf>
    <xf numFmtId="0" fontId="4" fillId="6"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2"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2"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30" fillId="3" borderId="1" xfId="0" applyFont="1" applyFill="1" applyBorder="1" applyAlignment="1" applyProtection="1">
      <alignment horizontal="center" vertical="center" wrapText="1"/>
    </xf>
    <xf numFmtId="0" fontId="31"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Border="1" applyAlignment="1" applyProtection="1">
      <alignment horizontal="left" vertical="center" wrapText="1"/>
    </xf>
    <xf numFmtId="0" fontId="2" fillId="7"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2" fillId="7"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1" fillId="0" borderId="1" xfId="0" applyFont="1" applyBorder="1" applyProtection="1"/>
    <xf numFmtId="3" fontId="30" fillId="3" borderId="1" xfId="0" applyNumberFormat="1" applyFont="1" applyFill="1" applyBorder="1" applyAlignment="1" applyProtection="1">
      <alignment horizontal="center" vertical="center" wrapText="1"/>
    </xf>
    <xf numFmtId="3" fontId="33" fillId="0" borderId="1" xfId="0" applyNumberFormat="1" applyFont="1" applyBorder="1" applyAlignment="1" applyProtection="1">
      <alignment horizontal="center" vertical="center" wrapText="1"/>
    </xf>
    <xf numFmtId="0" fontId="2" fillId="8" borderId="0" xfId="4" applyFont="1" applyFill="1" applyAlignment="1">
      <alignment horizontal="left" vertical="top" wrapText="1"/>
    </xf>
    <xf numFmtId="0" fontId="2" fillId="8" borderId="0" xfId="0" applyFont="1" applyFill="1" applyAlignment="1">
      <alignment horizontal="left" vertical="top" wrapText="1"/>
    </xf>
    <xf numFmtId="0" fontId="2" fillId="8" borderId="0" xfId="0" applyFont="1" applyFill="1" applyAlignment="1">
      <alignment horizontal="left" vertical="top"/>
    </xf>
    <xf numFmtId="0" fontId="2" fillId="8" borderId="0" xfId="4" applyFont="1" applyFill="1" applyAlignment="1">
      <alignment horizontal="left" vertical="top"/>
    </xf>
    <xf numFmtId="0" fontId="2" fillId="0" borderId="0" xfId="4" applyFont="1" applyAlignment="1">
      <alignment horizontal="left" vertical="center" wrapText="1"/>
    </xf>
  </cellXfs>
  <cellStyles count="5">
    <cellStyle name="Hyperlink 2" xfId="2" xr:uid="{00000000-0005-0000-0000-000000000000}"/>
    <cellStyle name="Normal" xfId="0" builtinId="0"/>
    <cellStyle name="Normal 2" xfId="3" xr:uid="{00000000-0005-0000-0000-000002000000}"/>
    <cellStyle name="Normal 2 2" xfId="4" xr:uid="{A2CFC161-FFF1-4C5D-9C00-57F7BCBBF5A0}"/>
    <cellStyle name="Style 1" xfId="1" xr:uid="{00000000-0005-0000-0000-000003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1380">
        <xs:annotation>
          <xs:documentation>Izvještaj o financijskom položaju - kreditne institucije</xs:documentation>
        </xs:annotation>
        <xs:all>
          <xs:element name="P1421036" type="Decimal_TD18_FD2___4" nillable="false" minOccurs="1" maxOccurs="1"/>
          <xs:element name="P1421037" type="Decimal_TD18_FD2___4" nillable="false" minOccurs="1" maxOccurs="1"/>
          <xs:element name="P1421039" type="Decimal_TD18_FD2___4" nillable="false" minOccurs="1" maxOccurs="1"/>
          <xs:element name="P1421038" type="Decimal_TD18_FD2___4" nillable="false" minOccurs="1" maxOccurs="1"/>
          <xs:element name="P1421040" type="Decimal_TD18_FD2___4" nillable="false" minOccurs="1" maxOccurs="1"/>
          <xs:element name="P1421041" type="Decimal_TD18_FD2___4" nillable="false" minOccurs="1" maxOccurs="1"/>
          <xs:element name="P1421043" type="Decimal_TD18_FD2___4" nillable="false" minOccurs="1" maxOccurs="1"/>
          <xs:element name="P1421042" type="Decimal_TD18_FD2___4" nillable="false" minOccurs="1" maxOccurs="1"/>
          <xs:element name="P1421044" type="Decimal_TD18_FD2___4" nillable="false" minOccurs="1" maxOccurs="1"/>
          <xs:element name="P1421045" type="Decimal_TD18_FD2___4" nillable="false" minOccurs="1" maxOccurs="1"/>
          <xs:element name="P1421047" type="Decimal_TD18_FD2___4" nillable="false" minOccurs="1" maxOccurs="1"/>
          <xs:element name="P1421046" type="Decimal_TD18_FD2___4" nillable="false" minOccurs="1" maxOccurs="1"/>
          <xs:element name="P1421048" type="Decimal_TD18_FD2___4" nillable="false" minOccurs="1" maxOccurs="1"/>
          <xs:element name="P1421049" type="Decimal_TD18_FD2___4" nillable="false" minOccurs="1" maxOccurs="1"/>
          <xs:element name="P1421051" type="Decimal_TD18_FD2___4" nillable="false" minOccurs="1" maxOccurs="1"/>
          <xs:element name="P1421050" type="Decimal_TD18_FD2___4" nillable="false" minOccurs="1" maxOccurs="1"/>
          <xs:element name="P1421052" type="Decimal_TD18_FD2___4" nillable="false" minOccurs="1" maxOccurs="1"/>
          <xs:element name="P1421053" type="Decimal_TD18_FD2___4" nillable="false" minOccurs="1" maxOccurs="1"/>
          <xs:element name="P1421055" type="Decimal_TD18_FD2___4" nillable="false" minOccurs="1" maxOccurs="1"/>
          <xs:element name="P1421054" type="Decimal_TD18_FD2___4" nillable="false" minOccurs="1" maxOccurs="1"/>
          <xs:element name="P1421059" type="Decimal_TD18_FD2___4" nillable="false" minOccurs="1" maxOccurs="1"/>
          <xs:element name="P1421058" type="Decimal_TD18_FD2___4" nillable="false" minOccurs="1" maxOccurs="1"/>
          <xs:element name="P1421057" type="Decimal_TD18_FD2___4" nillable="false" minOccurs="1" maxOccurs="1"/>
          <xs:element name="P1421056" type="Decimal_TD18_FD2___4" nillable="false" minOccurs="1" maxOccurs="1"/>
          <xs:element name="P1421069" type="Decimal_TD18_FD2___4" nillable="false" minOccurs="1" maxOccurs="1"/>
          <xs:element name="P1421060" type="Decimal_TD18_FD2___4" nillable="false" minOccurs="1" maxOccurs="1"/>
          <xs:element name="P1421063" type="Decimal_TD18_FD2___4" nillable="false" minOccurs="1" maxOccurs="1"/>
          <xs:element name="P1421066" type="Decimal_TD18_FD2___4" nillable="false" minOccurs="1" maxOccurs="1"/>
          <xs:element name="P1071493" type="Decimal_TD18_FD2___4" nillable="false" minOccurs="1" maxOccurs="1"/>
          <xs:element name="P1071494" type="Decimal_TD18_FD2___4" nillable="false" minOccurs="1" maxOccurs="1"/>
          <xs:element name="P1071491" type="Decimal_TD18_FD2___4" nillable="false" minOccurs="1" maxOccurs="1"/>
          <xs:element name="P1071492" type="Decimal_TD18_FD2___4" nillable="false" minOccurs="1" maxOccurs="1"/>
          <xs:element name="P1421070" type="Decimal_TD18_FD2___4" nillable="false" minOccurs="1" maxOccurs="1"/>
          <xs:element name="P1421062" type="Decimal_TD18_FD2___4" nillable="false" minOccurs="1" maxOccurs="1"/>
          <xs:element name="P1421065" type="Decimal_TD18_FD2___4" nillable="false" minOccurs="1" maxOccurs="1"/>
          <xs:element name="P1421068" type="Decimal_TD18_FD2___4" nillable="false" minOccurs="1" maxOccurs="1"/>
          <xs:element name="P1071495" type="Decimal_TD18_FD2___4" nillable="false" minOccurs="1" maxOccurs="1"/>
          <xs:element name="P1071496" type="Decimal_TD18_FD2___4" nillable="false" minOccurs="1" maxOccurs="1"/>
          <xs:element name="P1421074" type="Decimal_TD18_FD2___4" nillable="false" minOccurs="1" maxOccurs="1"/>
          <xs:element name="P1421075" type="Decimal_TD18_FD2___4" nillable="false" minOccurs="1" maxOccurs="1"/>
          <xs:element name="P1421077" type="Decimal_TD18_FD2___4" nillable="false" minOccurs="1" maxOccurs="1"/>
          <xs:element name="P1421076" type="Decimal_TD18_FD2___4" nillable="false" minOccurs="1" maxOccurs="1"/>
          <xs:element name="P1071497" type="Decimal_TD18_FD2___4" nillable="false" minOccurs="1" maxOccurs="1"/>
          <xs:element name="P1071498" type="Decimal_TD18_FD2___4" nillable="false" minOccurs="1" maxOccurs="1"/>
          <xs:element name="P1421081" type="Decimal_TD18_FD2___4" nillable="false" minOccurs="1" maxOccurs="1"/>
          <xs:element name="P1421080" type="Decimal_TD18_FD2___4" nillable="false" minOccurs="1" maxOccurs="1"/>
          <xs:element name="P1071499" type="Decimal_TD18_FD2___4" nillable="false" minOccurs="1" maxOccurs="1"/>
          <xs:element name="P1071500" type="Decimal_TD18_FD2___4" nillable="false" minOccurs="1" maxOccurs="1"/>
          <xs:element name="P1071501" type="Decimal_TD18_FD2___4" nillable="false" minOccurs="1" maxOccurs="1"/>
          <xs:element name="P1071502" type="Decimal_TD18_FD2___4" nillable="false" minOccurs="1" maxOccurs="1"/>
          <xs:element name="P1421089" type="Decimal_TD18_FD2___4" nillable="false" minOccurs="1" maxOccurs="1"/>
          <xs:element name="P1421088" type="Decimal_TD18_FD2___4" nillable="false" minOccurs="1" maxOccurs="1"/>
          <xs:element name="P1421090" type="Decimal_TD18_FD2___4" nillable="false" minOccurs="1" maxOccurs="1"/>
          <xs:element name="P1421091" type="Decimal_TD18_FD2___4" nillable="false" minOccurs="1" maxOccurs="1"/>
          <xs:element name="P1421093" type="Decimal_TD18_FD2___4" nillable="false" minOccurs="1" maxOccurs="1"/>
          <xs:element name="P1421092" type="Decimal_TD18_FD2___4" nillable="false" minOccurs="1" maxOccurs="1"/>
          <xs:element name="P1421094" type="Decimal_TD18_FD2___4" nillable="false" minOccurs="1" maxOccurs="1"/>
          <xs:element name="P1421095" type="Decimal_TD18_FD2___4" nillable="false" minOccurs="1" maxOccurs="1"/>
          <xs:element name="P1421097" type="Decimal_TD18_FD2___4" nillable="false" minOccurs="1" maxOccurs="1"/>
          <xs:element name="P1421096" type="Decimal_TD18_FD2___4" nillable="false" minOccurs="1" maxOccurs="1"/>
          <xs:element name="P1421098" type="Decimal_TD18_FD2___4" nillable="false" minOccurs="1" maxOccurs="1"/>
          <xs:element name="P1421099" type="Decimal_TD18_FD2___4" nillable="false" minOccurs="1" maxOccurs="1"/>
          <xs:element name="P1421102" type="Decimal_TD18_FD2___4" nillable="false" minOccurs="1" maxOccurs="1"/>
          <xs:element name="P1421100" type="Decimal_TD18_FD2___4" nillable="false" minOccurs="1" maxOccurs="1"/>
          <xs:element name="P1421106" type="Decimal_TD18_FD2___4" nillable="false" minOccurs="1" maxOccurs="1"/>
          <xs:element name="P1421104" type="Decimal_TD18_FD2___4" nillable="false" minOccurs="1" maxOccurs="1"/>
          <xs:element name="P1421107" type="Decimal_TD18_FD2___4" nillable="false" minOccurs="1" maxOccurs="1"/>
          <xs:element name="P1421105" type="Decimal_TD18_FD2___4" nillable="false" minOccurs="1" maxOccurs="1"/>
          <xs:element name="P1421103" type="Decimal_TD18_FD2___4" nillable="false" minOccurs="1" maxOccurs="1"/>
          <xs:element name="P1421101" type="Decimal_TD18_FD2___4" nillable="false" minOccurs="1" maxOccurs="1"/>
          <xs:element name="P1071511" type="Decimal_TD18_FD2___4" nillable="false" minOccurs="1" maxOccurs="1"/>
          <xs:element name="P1071512" type="Decimal_TD18_FD2___4" nillable="false" minOccurs="1" maxOccurs="1"/>
          <xs:element name="P1071541" type="Decimal_TD18_FD2___4" nillable="false" minOccurs="1" maxOccurs="1"/>
          <xs:element name="P1071542" type="Decimal_TD18_FD2___4" nillable="false" minOccurs="1" maxOccurs="1"/>
          <xs:element name="P1421120" type="Decimal_TD18_FD2___4" nillable="false" minOccurs="1" maxOccurs="1"/>
          <xs:element name="P1421116" type="Decimal_TD18_FD2___4" nillable="false" minOccurs="1" maxOccurs="1"/>
          <xs:element name="P1071535" type="Decimal_TD18_FD2___4" nillable="false" minOccurs="1" maxOccurs="1"/>
          <xs:element name="P1071536" type="Decimal_TD18_FD2___4" nillable="false" minOccurs="1" maxOccurs="1"/>
          <xs:element name="P1421122" type="Decimal_TD18_FD2___4" nillable="false" minOccurs="1" maxOccurs="1"/>
          <xs:element name="P1421123" type="Decimal_TD18_FD2___4" nillable="false" minOccurs="1" maxOccurs="1"/>
          <xs:element name="P1421124" type="Decimal_TD18_FD2___4" nillable="false" minOccurs="1" maxOccurs="1"/>
          <xs:element name="P1421112" type="Decimal_TD18_FD2___4" nillable="false" minOccurs="1" maxOccurs="1"/>
          <xs:element name="P1071537" type="Decimal_TD18_FD2___4" nillable="false" minOccurs="1" maxOccurs="1"/>
          <xs:element name="P1071538" type="Decimal_TD18_FD2___4" nillable="false" minOccurs="1" maxOccurs="1"/>
          <xs:element name="P1421126" type="Decimal_TD18_FD2___4" nillable="false" minOccurs="1" maxOccurs="1"/>
          <xs:element name="P1421113" type="Decimal_TD18_FD2___4" nillable="false" minOccurs="1" maxOccurs="1"/>
          <xs:element name="P1421127" type="Decimal_TD18_FD2___4" nillable="false" minOccurs="1" maxOccurs="1"/>
          <xs:element name="P1421117" type="Decimal_TD18_FD2___4" nillable="false" minOccurs="1" maxOccurs="1"/>
          <xs:element name="P1071543" type="Decimal_TD18_FD2___4" nillable="false" minOccurs="1" maxOccurs="1"/>
          <xs:element name="P1071544" type="Decimal_TD18_FD2___4" nillable="false" minOccurs="1" maxOccurs="1"/>
          <xs:element name="P1421114" type="Decimal_TD18_FD2___4" nillable="false" minOccurs="1" maxOccurs="1"/>
          <xs:element name="P1421118" type="Decimal_TD18_FD2___4" nillable="false" minOccurs="1" maxOccurs="1"/>
          <xs:element name="P1071547" type="Decimal_TD18_FD2___4" nillable="false" minOccurs="1" maxOccurs="1"/>
          <xs:element name="P1071548" type="Decimal_TD18_FD2___4" nillable="false" minOccurs="1" maxOccurs="1"/>
          <xs:element name="P1421134" type="Decimal_TD18_FD2___4" nillable="false" minOccurs="1" maxOccurs="1"/>
          <xs:element name="P1421135" type="Decimal_TD18_FD2___4" nillable="false" minOccurs="1" maxOccurs="1"/>
          <xs:element name="P1421133" type="Decimal_TD18_FD2___4" nillable="false" minOccurs="1" maxOccurs="1"/>
          <xs:element name="P1421132" type="Decimal_TD18_FD2___4" nillable="false" minOccurs="1" maxOccurs="1"/>
          <xs:element name="P1421136" type="Decimal_TD18_FD2___4" nillable="false" minOccurs="1" maxOccurs="1"/>
          <xs:element name="P1421137" type="Decimal_TD18_FD2___4" nillable="false" minOccurs="1" maxOccurs="1"/>
          <xs:element name="P1421139" type="Decimal_TD18_FD2___4" nillable="false" minOccurs="1" maxOccurs="1"/>
          <xs:element name="P1421138" type="Decimal_TD18_FD2___4" nillable="false" minOccurs="1" maxOccurs="1"/>
          <xs:element name="P1421141" type="Decimal_TD18_FD2___4" nillable="false" minOccurs="1" maxOccurs="1"/>
          <xs:element name="P1421140" type="Decimal_TD18_FD2___4" nillable="false" minOccurs="1" maxOccurs="1"/>
          <xs:element name="P1421142" type="Decimal_TD18_FD2___4" nillable="false" minOccurs="1" maxOccurs="1"/>
          <xs:element name="P1421143" type="Decimal_TD18_FD2___4" nillable="false" minOccurs="1" maxOccurs="1"/>
          <xs:element name="P1421147" type="Decimal_TD18_FD2___4" nillable="false" minOccurs="1" maxOccurs="1"/>
          <xs:element name="P1421144" type="Decimal_TD18_FD2___4" nillable="false" minOccurs="1" maxOccurs="1"/>
          <xs:element name="P1421146" type="Decimal_TD18_FD2___4" nillable="false" minOccurs="1" maxOccurs="1"/>
          <xs:element name="P1421145" type="Decimal_TD18_FD2___4" nillable="false" minOccurs="1" maxOccurs="1"/>
          <xs:element name="P1421148" type="Decimal_TD18_FD2___4" nillable="false" minOccurs="1" maxOccurs="1"/>
          <xs:element name="P1421149" type="Decimal_TD18_FD2___4" nillable="false" minOccurs="1" maxOccurs="1"/>
          <xs:element name="P1071561" type="Decimal_TD18_FD2___4" nillable="false" minOccurs="1" maxOccurs="1"/>
          <xs:element name="P1071562" type="Decimal_TD18_FD2___4" nillable="false" minOccurs="1" maxOccurs="1"/>
          <xs:element name="P1071559" type="Decimal_TD18_FD2___4" nillable="false" minOccurs="1" maxOccurs="1"/>
          <xs:element name="P1071560" type="Decimal_TD18_FD2___4" nillable="false" minOccurs="1" maxOccurs="1"/>
          <xs:element name="P1071555" type="Decimal_TD18_FD2___4" nillable="false" minOccurs="1" maxOccurs="1"/>
          <xs:element name="P1071556" type="Decimal_TD18_FD2___4" nillable="false" minOccurs="1" maxOccurs="1"/>
          <xs:element name="P1071557" type="Decimal_TD18_FD2___4" nillable="false" minOccurs="1" maxOccurs="1"/>
          <xs:element name="P1071558" type="Decimal_TD18_FD2___4" nillable="false" minOccurs="1" maxOccurs="1"/>
          <xs:element name="P1071565" type="Decimal_TD18_FD2___4" nillable="false" minOccurs="1" maxOccurs="1"/>
          <xs:element name="P1071566" type="Decimal_TD18_FD2___4" nillable="false" minOccurs="1" maxOccurs="1"/>
          <xs:element name="P1071569" type="Decimal_TD18_FD2___4" nillable="false" minOccurs="1" maxOccurs="1"/>
          <xs:element name="P1071570" type="Decimal_TD18_FD2___4" nillable="false" minOccurs="1" maxOccurs="1"/>
          <xs:element name="P1071573" type="Decimal_TD18_FD2___4" nillable="false" minOccurs="1" maxOccurs="1"/>
          <xs:element name="P1071574" type="Decimal_TD18_FD2___4" nillable="false" minOccurs="1" maxOccurs="1"/>
          <xs:element name="P1421167" type="Decimal_TD18_FD2___4" nillable="false" minOccurs="1" maxOccurs="1"/>
          <xs:element name="P1421166" type="Decimal_TD18_FD2___4" nillable="false" minOccurs="1" maxOccurs="1"/>
          <xs:element name="P1421168" type="Decimal_TD18_FD2___4" nillable="false" minOccurs="1" maxOccurs="1"/>
          <xs:element name="P1421169" type="Decimal_TD18_FD2___4" nillable="false" minOccurs="1" maxOccurs="1"/>
          <xs:element name="P1421171" type="Decimal_TD18_FD2___4" nillable="false" minOccurs="1" maxOccurs="1"/>
          <xs:element name="P1421170" type="Decimal_TD18_FD2___4" nillable="false" minOccurs="1" maxOccurs="1"/>
          <xs:element name="P1421172" type="Decimal_TD18_FD2___4" nillable="false" minOccurs="1" maxOccurs="1"/>
          <xs:element name="P1421173" type="Decimal_TD18_FD2___4" nillable="false" minOccurs="1" maxOccurs="1"/>
        </xs:all>
      </xs:complexType>
      <xs:complexType name="FormType_ISD-KI-E_1001395">
        <xs:annotation>
          <xs:documentation>Izvještaj o sveobuhvatnoj dobiti, kreditne institucije, godišnji</xs:documentation>
        </xs:annotation>
        <xs:all>
          <xs:element name="P1422021" type="Decimal_TD18_FD2___4" nillable="false" minOccurs="1" maxOccurs="1"/>
          <xs:element name="P1422023" type="Decimal_TD18_FD2___4" nillable="false" minOccurs="1" maxOccurs="1"/>
          <xs:element name="P1422024" type="Decimal_TD18_FD2___4" nillable="false" minOccurs="1" maxOccurs="1"/>
          <xs:element name="P1422022" type="Decimal_TD18_FD2___4" nillable="false" minOccurs="1" maxOccurs="1"/>
          <xs:element name="P1422026" type="Decimal_TD18_FD2___4" nillable="false" minOccurs="1" maxOccurs="1"/>
          <xs:element name="P1422025" type="Decimal_TD18_FD2___4" nillable="false" minOccurs="1" maxOccurs="1"/>
          <xs:element name="P1422027" type="Decimal_TD18_FD2___4" nillable="false" minOccurs="1" maxOccurs="1"/>
          <xs:element name="P1422028" type="Decimal_TD18_FD2___4" nillable="false" minOccurs="1" maxOccurs="1"/>
          <xs:element name="P1422029" type="Decimal_TD18_FD2___4" nillable="false" minOccurs="1" maxOccurs="1"/>
          <xs:element name="P1422032" type="Decimal_TD18_FD2___4" nillable="false" minOccurs="1" maxOccurs="1"/>
          <xs:element name="P1422033" type="Decimal_TD18_FD2___4" nillable="false" minOccurs="1" maxOccurs="1"/>
          <xs:element name="P1422030" type="Decimal_TD18_FD2___4" nillable="false" minOccurs="1" maxOccurs="1"/>
          <xs:element name="P1422034" type="Decimal_TD18_FD2___4" nillable="false" minOccurs="1" maxOccurs="1"/>
          <xs:element name="P1422031" type="Decimal_TD18_FD2___4" nillable="false" minOccurs="1" maxOccurs="1"/>
          <xs:element name="P1422036" type="Decimal_TD18_FD2___4" nillable="false" minOccurs="1" maxOccurs="1"/>
          <xs:element name="P1422035" type="Decimal_TD18_FD2___4" nillable="false" minOccurs="1" maxOccurs="1"/>
          <xs:element name="P1422037" type="Decimal_TD18_FD2___4" nillable="false" minOccurs="1" maxOccurs="1"/>
          <xs:element name="P1422038" type="Decimal_TD18_FD2___4" nillable="false" minOccurs="1" maxOccurs="1"/>
          <xs:element name="P1422040" type="Decimal_TD18_FD2___4" nillable="false" minOccurs="1" maxOccurs="1"/>
          <xs:element name="P1422039" type="Decimal_TD18_FD2___4" nillable="false" minOccurs="1" maxOccurs="1"/>
          <xs:element name="P1422041" type="Decimal_TD18_FD2___4" nillable="false" minOccurs="1" maxOccurs="1"/>
          <xs:element name="P1422042" type="Decimal_TD18_FD2___4" nillable="false" minOccurs="1" maxOccurs="1"/>
          <xs:element name="P1422043" type="Decimal_TD18_FD2___4" nillable="false" minOccurs="1" maxOccurs="1"/>
          <xs:element name="P1422044" type="Decimal_TD18_FD2___4" nillable="false" minOccurs="1" maxOccurs="1"/>
          <xs:element name="P1422046" type="Decimal_TD18_FD2___4" nillable="false" minOccurs="1" maxOccurs="1"/>
          <xs:element name="P1422045" type="Decimal_TD18_FD2___4" nillable="false" minOccurs="1" maxOccurs="1"/>
          <xs:element name="P1422047" type="Decimal_TD18_FD2___4" nillable="false" minOccurs="1" maxOccurs="1"/>
          <xs:element name="P1422048" type="Decimal_TD18_FD2___4" nillable="false" minOccurs="1" maxOccurs="1"/>
          <xs:element name="P1422049" type="Decimal_TD18_FD2___4" nillable="false" minOccurs="1" maxOccurs="1"/>
          <xs:element name="P1422050" type="Decimal_TD18_FD2___4" nillable="false" minOccurs="1" maxOccurs="1"/>
          <xs:element name="P1422052" type="Decimal_TD18_FD2___4" nillable="false" minOccurs="1" maxOccurs="1"/>
          <xs:element name="P1422053" type="Decimal_TD18_FD2___4" nillable="false" minOccurs="1" maxOccurs="1"/>
          <xs:element name="P1422054" type="Decimal_TD18_FD2___4" nillable="false" minOccurs="1" maxOccurs="1"/>
          <xs:element name="P1422051" type="Decimal_TD18_FD2___4" nillable="false" minOccurs="1" maxOccurs="1"/>
          <xs:element name="P1072619" type="Decimal_TD18_FD2___4" nillable="false" minOccurs="1" maxOccurs="1"/>
          <xs:element name="P1072620" type="Decimal_TD18_FD2___4" nillable="false" minOccurs="1" maxOccurs="1"/>
          <xs:element name="P1422057" type="Decimal_TD18_FD2___4" nillable="false" minOccurs="1" maxOccurs="1"/>
          <xs:element name="P1422058" type="Decimal_TD18_FD2___4" nillable="false" minOccurs="1" maxOccurs="1"/>
          <xs:element name="P1422060" type="Decimal_TD18_FD2___4" nillable="false" minOccurs="1" maxOccurs="1"/>
          <xs:element name="P1422061" type="Decimal_TD18_FD2___4" nillable="false" minOccurs="1" maxOccurs="1"/>
          <xs:element name="P1422062" type="Decimal_TD18_FD2___4" nillable="false" minOccurs="1" maxOccurs="1"/>
          <xs:element name="P1422059" type="Decimal_TD18_FD2___4" nillable="false" minOccurs="1" maxOccurs="1"/>
          <xs:element name="P1422064" type="Decimal_TD18_FD2___4" nillable="false" minOccurs="1" maxOccurs="1"/>
          <xs:element name="P1422063"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39" type="Decimal_TD18_FD2___4" nillable="false" minOccurs="1" maxOccurs="1"/>
          <xs:element name="P1072640"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GFI-IZD-KI">
        <xs:complexType>
          <xs:sequence>
            <xs:element name="Izvjesce" type="FormType_Izvjesce" minOccurs="1" maxOccurs="1"/>
            <xs:element name="IFP-KI-E_1001380" type="FormType_IFP-KI-E_1001380" minOccurs="1" maxOccurs="1"/>
            <xs:element name="ISD-KI-E_1001395" type="FormType_ISD-KI-E_1001395" minOccurs="1" maxOccurs="1"/>
            <xs:element name="INT-E_1000961" type="FormType_INT-E_1000961" minOccurs="1" maxOccurs="1"/>
            <xs:element name="IPK-KI-E_1000962" type="FormType_IPK-KI-E_1000962" minOccurs="1" maxOccurs="1"/>
          </xs:sequence>
        </xs:complexType>
      </xs:element>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140804</xdr:colOff>
      <xdr:row>33</xdr:row>
      <xdr:rowOff>1275521</xdr:rowOff>
    </xdr:from>
    <xdr:to>
      <xdr:col>9</xdr:col>
      <xdr:colOff>323023</xdr:colOff>
      <xdr:row>34</xdr:row>
      <xdr:rowOff>1287211</xdr:rowOff>
    </xdr:to>
    <xdr:pic>
      <xdr:nvPicPr>
        <xdr:cNvPr id="2" name="Picture 1">
          <a:extLst>
            <a:ext uri="{FF2B5EF4-FFF2-40B4-BE49-F238E27FC236}">
              <a16:creationId xmlns:a16="http://schemas.microsoft.com/office/drawing/2014/main" id="{341744C9-E6E8-4E6B-BD0A-A508C938546A}"/>
            </a:ext>
          </a:extLst>
        </xdr:cNvPr>
        <xdr:cNvPicPr>
          <a:picLocks noChangeAspect="1"/>
        </xdr:cNvPicPr>
      </xdr:nvPicPr>
      <xdr:blipFill>
        <a:blip xmlns:r="http://schemas.openxmlformats.org/officeDocument/2006/relationships" r:embed="rId1"/>
        <a:stretch>
          <a:fillRect/>
        </a:stretch>
      </xdr:blipFill>
      <xdr:spPr>
        <a:xfrm>
          <a:off x="140804" y="6980996"/>
          <a:ext cx="5668619" cy="5212340"/>
        </a:xfrm>
        <a:prstGeom prst="rect">
          <a:avLst/>
        </a:prstGeom>
      </xdr:spPr>
    </xdr:pic>
    <xdr:clientData/>
  </xdr:twoCellAnchor>
  <xdr:twoCellAnchor editAs="oneCell">
    <xdr:from>
      <xdr:col>0</xdr:col>
      <xdr:colOff>132522</xdr:colOff>
      <xdr:row>41</xdr:row>
      <xdr:rowOff>621197</xdr:rowOff>
    </xdr:from>
    <xdr:to>
      <xdr:col>7</xdr:col>
      <xdr:colOff>18638</xdr:colOff>
      <xdr:row>42</xdr:row>
      <xdr:rowOff>306457</xdr:rowOff>
    </xdr:to>
    <xdr:pic>
      <xdr:nvPicPr>
        <xdr:cNvPr id="4" name="Picture 3">
          <a:extLst>
            <a:ext uri="{FF2B5EF4-FFF2-40B4-BE49-F238E27FC236}">
              <a16:creationId xmlns:a16="http://schemas.microsoft.com/office/drawing/2014/main" id="{F38C5FCF-FB51-4792-8171-FD43D7049745}"/>
            </a:ext>
          </a:extLst>
        </xdr:cNvPr>
        <xdr:cNvPicPr>
          <a:picLocks noChangeAspect="1"/>
        </xdr:cNvPicPr>
      </xdr:nvPicPr>
      <xdr:blipFill>
        <a:blip xmlns:r="http://schemas.openxmlformats.org/officeDocument/2006/relationships" r:embed="rId2"/>
        <a:stretch>
          <a:fillRect/>
        </a:stretch>
      </xdr:blipFill>
      <xdr:spPr>
        <a:xfrm>
          <a:off x="132522" y="24405122"/>
          <a:ext cx="4153316" cy="2714210"/>
        </a:xfrm>
        <a:prstGeom prst="rect">
          <a:avLst/>
        </a:prstGeom>
      </xdr:spPr>
    </xdr:pic>
    <xdr:clientData/>
  </xdr:twoCellAnchor>
  <xdr:twoCellAnchor editAs="oneCell">
    <xdr:from>
      <xdr:col>0</xdr:col>
      <xdr:colOff>173935</xdr:colOff>
      <xdr:row>45</xdr:row>
      <xdr:rowOff>778567</xdr:rowOff>
    </xdr:from>
    <xdr:to>
      <xdr:col>7</xdr:col>
      <xdr:colOff>347870</xdr:colOff>
      <xdr:row>45</xdr:row>
      <xdr:rowOff>4243213</xdr:rowOff>
    </xdr:to>
    <xdr:pic>
      <xdr:nvPicPr>
        <xdr:cNvPr id="6" name="Picture 5">
          <a:extLst>
            <a:ext uri="{FF2B5EF4-FFF2-40B4-BE49-F238E27FC236}">
              <a16:creationId xmlns:a16="http://schemas.microsoft.com/office/drawing/2014/main" id="{66253536-7095-428E-ACF7-FBB17973E6B8}"/>
            </a:ext>
          </a:extLst>
        </xdr:cNvPr>
        <xdr:cNvPicPr>
          <a:picLocks noChangeAspect="1"/>
        </xdr:cNvPicPr>
      </xdr:nvPicPr>
      <xdr:blipFill>
        <a:blip xmlns:r="http://schemas.openxmlformats.org/officeDocument/2006/relationships" r:embed="rId3"/>
        <a:stretch>
          <a:fillRect/>
        </a:stretch>
      </xdr:blipFill>
      <xdr:spPr>
        <a:xfrm>
          <a:off x="173935" y="32382517"/>
          <a:ext cx="4441135" cy="3464646"/>
        </a:xfrm>
        <a:prstGeom prst="rect">
          <a:avLst/>
        </a:prstGeom>
      </xdr:spPr>
    </xdr:pic>
    <xdr:clientData/>
  </xdr:twoCellAnchor>
  <xdr:twoCellAnchor editAs="oneCell">
    <xdr:from>
      <xdr:col>0</xdr:col>
      <xdr:colOff>82826</xdr:colOff>
      <xdr:row>47</xdr:row>
      <xdr:rowOff>654326</xdr:rowOff>
    </xdr:from>
    <xdr:to>
      <xdr:col>8</xdr:col>
      <xdr:colOff>140805</xdr:colOff>
      <xdr:row>47</xdr:row>
      <xdr:rowOff>1492134</xdr:rowOff>
    </xdr:to>
    <xdr:pic>
      <xdr:nvPicPr>
        <xdr:cNvPr id="7" name="Picture 6">
          <a:extLst>
            <a:ext uri="{FF2B5EF4-FFF2-40B4-BE49-F238E27FC236}">
              <a16:creationId xmlns:a16="http://schemas.microsoft.com/office/drawing/2014/main" id="{D0666733-CCF6-486A-8081-6B8C05BB0FC4}"/>
            </a:ext>
          </a:extLst>
        </xdr:cNvPr>
        <xdr:cNvPicPr>
          <a:picLocks noChangeAspect="1"/>
        </xdr:cNvPicPr>
      </xdr:nvPicPr>
      <xdr:blipFill>
        <a:blip xmlns:r="http://schemas.openxmlformats.org/officeDocument/2006/relationships" r:embed="rId4"/>
        <a:stretch>
          <a:fillRect/>
        </a:stretch>
      </xdr:blipFill>
      <xdr:spPr>
        <a:xfrm>
          <a:off x="82826" y="36868376"/>
          <a:ext cx="4934779" cy="837808"/>
        </a:xfrm>
        <a:prstGeom prst="rect">
          <a:avLst/>
        </a:prstGeom>
      </xdr:spPr>
    </xdr:pic>
    <xdr:clientData/>
  </xdr:twoCellAnchor>
  <xdr:twoCellAnchor editAs="oneCell">
    <xdr:from>
      <xdr:col>0</xdr:col>
      <xdr:colOff>173936</xdr:colOff>
      <xdr:row>57</xdr:row>
      <xdr:rowOff>621197</xdr:rowOff>
    </xdr:from>
    <xdr:to>
      <xdr:col>8</xdr:col>
      <xdr:colOff>531861</xdr:colOff>
      <xdr:row>57</xdr:row>
      <xdr:rowOff>4638261</xdr:rowOff>
    </xdr:to>
    <xdr:pic>
      <xdr:nvPicPr>
        <xdr:cNvPr id="8" name="Picture 7">
          <a:extLst>
            <a:ext uri="{FF2B5EF4-FFF2-40B4-BE49-F238E27FC236}">
              <a16:creationId xmlns:a16="http://schemas.microsoft.com/office/drawing/2014/main" id="{F4964046-BDA3-488A-BC66-E70A7576C2DC}"/>
            </a:ext>
          </a:extLst>
        </xdr:cNvPr>
        <xdr:cNvPicPr>
          <a:picLocks noChangeAspect="1"/>
        </xdr:cNvPicPr>
      </xdr:nvPicPr>
      <xdr:blipFill>
        <a:blip xmlns:r="http://schemas.openxmlformats.org/officeDocument/2006/relationships" r:embed="rId5"/>
        <a:stretch>
          <a:fillRect/>
        </a:stretch>
      </xdr:blipFill>
      <xdr:spPr>
        <a:xfrm>
          <a:off x="173936" y="44807672"/>
          <a:ext cx="5234725" cy="4017064"/>
        </a:xfrm>
        <a:prstGeom prst="rect">
          <a:avLst/>
        </a:prstGeom>
      </xdr:spPr>
    </xdr:pic>
    <xdr:clientData/>
  </xdr:twoCellAnchor>
  <xdr:twoCellAnchor editAs="oneCell">
    <xdr:from>
      <xdr:col>0</xdr:col>
      <xdr:colOff>0</xdr:colOff>
      <xdr:row>35</xdr:row>
      <xdr:rowOff>686183</xdr:rowOff>
    </xdr:from>
    <xdr:to>
      <xdr:col>6</xdr:col>
      <xdr:colOff>256761</xdr:colOff>
      <xdr:row>36</xdr:row>
      <xdr:rowOff>423139</xdr:rowOff>
    </xdr:to>
    <xdr:pic>
      <xdr:nvPicPr>
        <xdr:cNvPr id="10" name="Picture 9">
          <a:extLst>
            <a:ext uri="{FF2B5EF4-FFF2-40B4-BE49-F238E27FC236}">
              <a16:creationId xmlns:a16="http://schemas.microsoft.com/office/drawing/2014/main" id="{2E1AC775-FA68-8194-1104-6E81B0F1F98E}"/>
            </a:ext>
          </a:extLst>
        </xdr:cNvPr>
        <xdr:cNvPicPr>
          <a:picLocks noChangeAspect="1"/>
        </xdr:cNvPicPr>
      </xdr:nvPicPr>
      <xdr:blipFill>
        <a:blip xmlns:r="http://schemas.openxmlformats.org/officeDocument/2006/relationships" r:embed="rId6"/>
        <a:stretch>
          <a:fillRect/>
        </a:stretch>
      </xdr:blipFill>
      <xdr:spPr>
        <a:xfrm>
          <a:off x="0" y="13002422"/>
          <a:ext cx="3934239" cy="4938434"/>
        </a:xfrm>
        <a:prstGeom prst="rect">
          <a:avLst/>
        </a:prstGeom>
      </xdr:spPr>
    </xdr:pic>
    <xdr:clientData/>
  </xdr:twoCellAnchor>
  <xdr:twoCellAnchor editAs="oneCell">
    <xdr:from>
      <xdr:col>0</xdr:col>
      <xdr:colOff>132521</xdr:colOff>
      <xdr:row>43</xdr:row>
      <xdr:rowOff>670891</xdr:rowOff>
    </xdr:from>
    <xdr:to>
      <xdr:col>5</xdr:col>
      <xdr:colOff>526014</xdr:colOff>
      <xdr:row>43</xdr:row>
      <xdr:rowOff>2690473</xdr:rowOff>
    </xdr:to>
    <xdr:pic>
      <xdr:nvPicPr>
        <xdr:cNvPr id="11" name="Picture 10">
          <a:extLst>
            <a:ext uri="{FF2B5EF4-FFF2-40B4-BE49-F238E27FC236}">
              <a16:creationId xmlns:a16="http://schemas.microsoft.com/office/drawing/2014/main" id="{82B6F494-4149-50F0-5742-1F6E7CB4906C}"/>
            </a:ext>
          </a:extLst>
        </xdr:cNvPr>
        <xdr:cNvPicPr>
          <a:picLocks noChangeAspect="1"/>
        </xdr:cNvPicPr>
      </xdr:nvPicPr>
      <xdr:blipFill>
        <a:blip xmlns:r="http://schemas.openxmlformats.org/officeDocument/2006/relationships" r:embed="rId7"/>
        <a:stretch>
          <a:fillRect/>
        </a:stretch>
      </xdr:blipFill>
      <xdr:spPr>
        <a:xfrm>
          <a:off x="132521" y="28475608"/>
          <a:ext cx="3458058" cy="2019582"/>
        </a:xfrm>
        <a:prstGeom prst="rect">
          <a:avLst/>
        </a:prstGeom>
      </xdr:spPr>
    </xdr:pic>
    <xdr:clientData/>
  </xdr:twoCellAnchor>
  <xdr:twoCellAnchor editAs="oneCell">
    <xdr:from>
      <xdr:col>0</xdr:col>
      <xdr:colOff>144533</xdr:colOff>
      <xdr:row>37</xdr:row>
      <xdr:rowOff>782707</xdr:rowOff>
    </xdr:from>
    <xdr:to>
      <xdr:col>2</xdr:col>
      <xdr:colOff>590551</xdr:colOff>
      <xdr:row>37</xdr:row>
      <xdr:rowOff>3311300</xdr:rowOff>
    </xdr:to>
    <xdr:pic>
      <xdr:nvPicPr>
        <xdr:cNvPr id="12" name="Picture 11">
          <a:extLst>
            <a:ext uri="{FF2B5EF4-FFF2-40B4-BE49-F238E27FC236}">
              <a16:creationId xmlns:a16="http://schemas.microsoft.com/office/drawing/2014/main" id="{C2EFFE69-620A-8802-2B96-7BA83B0EDD12}"/>
            </a:ext>
          </a:extLst>
        </xdr:cNvPr>
        <xdr:cNvPicPr>
          <a:picLocks noChangeAspect="1"/>
        </xdr:cNvPicPr>
      </xdr:nvPicPr>
      <xdr:blipFill>
        <a:blip xmlns:r="http://schemas.openxmlformats.org/officeDocument/2006/relationships" r:embed="rId8"/>
        <a:stretch>
          <a:fillRect/>
        </a:stretch>
      </xdr:blipFill>
      <xdr:spPr>
        <a:xfrm>
          <a:off x="144533" y="19346932"/>
          <a:ext cx="1665218" cy="2528593"/>
        </a:xfrm>
        <a:prstGeom prst="rect">
          <a:avLst/>
        </a:prstGeom>
      </xdr:spPr>
    </xdr:pic>
    <xdr:clientData/>
  </xdr:twoCellAnchor>
  <xdr:twoCellAnchor editAs="oneCell">
    <xdr:from>
      <xdr:col>0</xdr:col>
      <xdr:colOff>171450</xdr:colOff>
      <xdr:row>40</xdr:row>
      <xdr:rowOff>504825</xdr:rowOff>
    </xdr:from>
    <xdr:to>
      <xdr:col>7</xdr:col>
      <xdr:colOff>467362</xdr:colOff>
      <xdr:row>40</xdr:row>
      <xdr:rowOff>2857828</xdr:rowOff>
    </xdr:to>
    <xdr:pic>
      <xdr:nvPicPr>
        <xdr:cNvPr id="5" name="Picture 4">
          <a:extLst>
            <a:ext uri="{FF2B5EF4-FFF2-40B4-BE49-F238E27FC236}">
              <a16:creationId xmlns:a16="http://schemas.microsoft.com/office/drawing/2014/main" id="{2B73EDCF-EF70-C6DE-376E-FF1C2599FAE7}"/>
            </a:ext>
          </a:extLst>
        </xdr:cNvPr>
        <xdr:cNvPicPr>
          <a:picLocks noChangeAspect="1"/>
        </xdr:cNvPicPr>
      </xdr:nvPicPr>
      <xdr:blipFill>
        <a:blip xmlns:r="http://schemas.openxmlformats.org/officeDocument/2006/relationships" r:embed="rId9"/>
        <a:stretch>
          <a:fillRect/>
        </a:stretch>
      </xdr:blipFill>
      <xdr:spPr>
        <a:xfrm>
          <a:off x="171450" y="23145750"/>
          <a:ext cx="4563112" cy="2353003"/>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7A6BB6CE-82F7-4DCF-A543-D028A5099E71}" r="E6" connectionId="0">
    <xmlCellPr id="1" xr6:uid="{71409B0B-03DA-4504-BEC9-3D8AD80767A6}" uniqueName="Godina">
      <xmlPr mapId="1" xpath="/GFI-IZD-KI/Izvjesce/Godina" xmlDataType="integer"/>
    </xmlCellPr>
  </singleXmlCell>
  <singleXmlCell id="2" xr6:uid="{9109D2A8-5B28-4514-A22A-01FADFB78C4A}" r="C16" connectionId="0">
    <xmlCellPr id="1" xr6:uid="{108FEBF6-E995-448F-9D7B-5CC886A4C78D}" uniqueName="sif_ust">
      <xmlPr mapId="1" xpath="/GFI-IZD-KI/Izvjesce/sif_ust" xmlDataType="string"/>
    </xmlCellPr>
  </singleXmlCell>
  <singleXmlCell id="3" xr6:uid="{056A2210-930C-4454-9F04-BB7812B03FCD}" r="C30" connectionId="0">
    <xmlCellPr id="1" xr6:uid="{9F7E2AB0-8FF6-4CB8-8D8B-7760AA5D2F2B}" uniqueName="AtribIzv">
      <xmlPr mapId="1"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375A1705-EB2B-4785-94CE-656D70C59C13}" r="H8" connectionId="0">
    <xmlCellPr id="1" xr6:uid="{11095E80-6AA3-42D7-8341-C1409FF1D894}" uniqueName="P1421036">
      <xmlPr mapId="1" xpath="/GFI-IZD-KI/IFP-KI-E_1001380/P1421036" xmlDataType="decimal"/>
    </xmlCellPr>
  </singleXmlCell>
  <singleXmlCell id="5" xr6:uid="{3E8D6693-4036-4C2D-A2AE-5FCB54D5B8A2}" r="H9" connectionId="0">
    <xmlCellPr id="1" xr6:uid="{8EE35565-1FBE-4793-BA16-BB5825570249}" uniqueName="P1421039">
      <xmlPr mapId="1" xpath="/GFI-IZD-KI/IFP-KI-E_1001380/P1421039" xmlDataType="decimal"/>
    </xmlCellPr>
  </singleXmlCell>
  <singleXmlCell id="6" xr6:uid="{4818162D-94AF-4E8F-A887-714DD149B3B7}" r="H10" connectionId="0">
    <xmlCellPr id="1" xr6:uid="{C2B0E950-E208-4834-9B61-FE036ADB0D70}" uniqueName="P1421040">
      <xmlPr mapId="1" xpath="/GFI-IZD-KI/IFP-KI-E_1001380/P1421040" xmlDataType="decimal"/>
    </xmlCellPr>
  </singleXmlCell>
  <singleXmlCell id="7" xr6:uid="{CC9EAAF7-261B-4A8F-9009-B5E4BFAE2110}" r="H11" connectionId="0">
    <xmlCellPr id="1" xr6:uid="{58F27A10-0C62-470E-ACCB-80FB6D8B2759}" uniqueName="P1421043">
      <xmlPr mapId="1" xpath="/GFI-IZD-KI/IFP-KI-E_1001380/P1421043" xmlDataType="decimal"/>
    </xmlCellPr>
  </singleXmlCell>
  <singleXmlCell id="8" xr6:uid="{5AC9219E-40CA-4D2D-81BA-EA946B33EEAD}" r="H12" connectionId="0">
    <xmlCellPr id="1" xr6:uid="{E35A8DAF-1D4F-43CB-94FF-961E9409D703}" uniqueName="P1421044">
      <xmlPr mapId="1" xpath="/GFI-IZD-KI/IFP-KI-E_1001380/P1421044" xmlDataType="decimal"/>
    </xmlCellPr>
  </singleXmlCell>
  <singleXmlCell id="9" xr6:uid="{21AC87DB-1273-4478-ABF2-7FC880912DDA}" r="H13" connectionId="0">
    <xmlCellPr id="1" xr6:uid="{45EB63F3-A9BE-4349-B519-F70AB3FE248D}" uniqueName="P1421047">
      <xmlPr mapId="1" xpath="/GFI-IZD-KI/IFP-KI-E_1001380/P1421047" xmlDataType="decimal"/>
    </xmlCellPr>
  </singleXmlCell>
  <singleXmlCell id="10" xr6:uid="{973F7DAE-DAC9-4E07-BA97-EA222D33D02B}" r="H14" connectionId="0">
    <xmlCellPr id="1" xr6:uid="{524971F8-1A55-4C77-BF7B-C6ACD20CDBFC}" uniqueName="P1421048">
      <xmlPr mapId="1" xpath="/GFI-IZD-KI/IFP-KI-E_1001380/P1421048" xmlDataType="decimal"/>
    </xmlCellPr>
  </singleXmlCell>
  <singleXmlCell id="11" xr6:uid="{1DC069C8-1781-4D80-A24B-99FF517EDA85}" r="H15" connectionId="0">
    <xmlCellPr id="1" xr6:uid="{213CF971-7F9A-49B1-B803-D4186984F0D4}" uniqueName="P1421051">
      <xmlPr mapId="1" xpath="/GFI-IZD-KI/IFP-KI-E_1001380/P1421051" xmlDataType="decimal"/>
    </xmlCellPr>
  </singleXmlCell>
  <singleXmlCell id="12" xr6:uid="{02AAC17D-5EC9-4F7B-8EF1-839C0EE4CF06}" r="H16" connectionId="0">
    <xmlCellPr id="1" xr6:uid="{B8EC617F-280D-4587-A960-FD5BDCD12A17}" uniqueName="P1421052">
      <xmlPr mapId="1" xpath="/GFI-IZD-KI/IFP-KI-E_1001380/P1421052" xmlDataType="decimal"/>
    </xmlCellPr>
  </singleXmlCell>
  <singleXmlCell id="13" xr6:uid="{A8FAB327-4356-461F-8547-C7FF1B2ADBA5}" r="H17" connectionId="0">
    <xmlCellPr id="1" xr6:uid="{F0635930-B478-4E5C-89CF-B22AB719842A}" uniqueName="P1421055">
      <xmlPr mapId="1" xpath="/GFI-IZD-KI/IFP-KI-E_1001380/P1421055" xmlDataType="decimal"/>
    </xmlCellPr>
  </singleXmlCell>
  <singleXmlCell id="14" xr6:uid="{0AF64F27-2F77-4D24-BFBC-F5232F1FC58D}" r="H18" connectionId="0">
    <xmlCellPr id="1" xr6:uid="{2C74D76D-3F8B-4C31-AC75-CB606F299925}" uniqueName="P1421059">
      <xmlPr mapId="1" xpath="/GFI-IZD-KI/IFP-KI-E_1001380/P1421059" xmlDataType="decimal"/>
    </xmlCellPr>
  </singleXmlCell>
  <singleXmlCell id="15" xr6:uid="{ADABED53-237D-461B-BA41-14478660BA14}" r="H19" connectionId="0">
    <xmlCellPr id="1" xr6:uid="{D2178C8B-BFFE-454F-88BF-E4000DC7CB64}" uniqueName="P1421057">
      <xmlPr mapId="1" xpath="/GFI-IZD-KI/IFP-KI-E_1001380/P1421057" xmlDataType="decimal"/>
    </xmlCellPr>
  </singleXmlCell>
  <singleXmlCell id="16" xr6:uid="{746E0E9E-2FB1-4B7D-B4DC-6AC5D71C395B}" r="H20" connectionId="0">
    <xmlCellPr id="1" xr6:uid="{5B8862DD-5C74-4520-875B-BC8BD2324E9C}" uniqueName="P1421069">
      <xmlPr mapId="1" xpath="/GFI-IZD-KI/IFP-KI-E_1001380/P1421069" xmlDataType="decimal"/>
    </xmlCellPr>
  </singleXmlCell>
  <singleXmlCell id="17" xr6:uid="{953B2E7B-6B72-46F5-B86F-BCAC78811627}" r="H21" connectionId="0">
    <xmlCellPr id="1" xr6:uid="{64CC60F5-A927-4F55-966E-A87E6FF184C2}" uniqueName="P1421063">
      <xmlPr mapId="1" xpath="/GFI-IZD-KI/IFP-KI-E_1001380/P1421063" xmlDataType="decimal"/>
    </xmlCellPr>
  </singleXmlCell>
  <singleXmlCell id="18" xr6:uid="{9282B289-B3F9-443B-A483-B42E0FE9E1E4}" r="H22" connectionId="0">
    <xmlCellPr id="1" xr6:uid="{5FF1CE1F-D28F-4CA4-A053-1C85AD23ECA3}" uniqueName="P1071493">
      <xmlPr mapId="1" xpath="/GFI-IZD-KI/IFP-KI-E_1001380/P1071493" xmlDataType="decimal"/>
    </xmlCellPr>
  </singleXmlCell>
  <singleXmlCell id="19" xr6:uid="{E032D2AD-47CE-470F-A1CC-9BC7EA2E4640}" r="H23" connectionId="0">
    <xmlCellPr id="1" xr6:uid="{740FC703-FD67-42F4-A858-D7025DA817E0}" uniqueName="P1071491">
      <xmlPr mapId="1" xpath="/GFI-IZD-KI/IFP-KI-E_1001380/P1071491" xmlDataType="decimal"/>
    </xmlCellPr>
  </singleXmlCell>
  <singleXmlCell id="20" xr6:uid="{00C9D989-9CB2-46DD-A2FE-67D7534E6561}" r="H24" connectionId="0">
    <xmlCellPr id="1" xr6:uid="{72750847-9657-440E-804A-AEA6DFB6C673}" uniqueName="P1421070">
      <xmlPr mapId="1" xpath="/GFI-IZD-KI/IFP-KI-E_1001380/P1421070" xmlDataType="decimal"/>
    </xmlCellPr>
  </singleXmlCell>
  <singleXmlCell id="21" xr6:uid="{57EA0224-68E8-4966-8674-2B54E987134B}" r="H25" connectionId="0">
    <xmlCellPr id="1" xr6:uid="{82E115B8-A516-400E-9CA7-AB2ECD2B51E2}" uniqueName="P1421065">
      <xmlPr mapId="1" xpath="/GFI-IZD-KI/IFP-KI-E_1001380/P1421065" xmlDataType="decimal"/>
    </xmlCellPr>
  </singleXmlCell>
  <singleXmlCell id="22" xr6:uid="{9F3801A6-51F6-4BD8-84C3-5F31F1FEA531}" r="H26" connectionId="0">
    <xmlCellPr id="1" xr6:uid="{8811F6CB-E7DB-43C8-955A-62225069F39B}" uniqueName="P1071495">
      <xmlPr mapId="1" xpath="/GFI-IZD-KI/IFP-KI-E_1001380/P1071495" xmlDataType="decimal"/>
    </xmlCellPr>
  </singleXmlCell>
  <singleXmlCell id="23" xr6:uid="{217CB5E4-CE2F-4ABE-A707-81EEA6BB4201}" r="H27" connectionId="0">
    <xmlCellPr id="1" xr6:uid="{A525DD2B-DB98-4772-BB5F-3618B4614F2E}" uniqueName="P1421074">
      <xmlPr mapId="1" xpath="/GFI-IZD-KI/IFP-KI-E_1001380/P1421074" xmlDataType="decimal"/>
    </xmlCellPr>
  </singleXmlCell>
  <singleXmlCell id="24" xr6:uid="{1160AC89-6FD1-4A05-9707-ECA0CD8471CD}" r="H28" connectionId="0">
    <xmlCellPr id="1" xr6:uid="{2AC627AF-3A3B-4CFC-8482-284A2E90BAEE}" uniqueName="P1421077">
      <xmlPr mapId="1" xpath="/GFI-IZD-KI/IFP-KI-E_1001380/P1421077" xmlDataType="decimal"/>
    </xmlCellPr>
  </singleXmlCell>
  <singleXmlCell id="25" xr6:uid="{2C5558EF-9BD3-428A-B3FC-216229F5F5DA}" r="H29" connectionId="0">
    <xmlCellPr id="1" xr6:uid="{7F024CB5-22D3-47B2-B52A-9FEC443068DE}" uniqueName="P1071497">
      <xmlPr mapId="1" xpath="/GFI-IZD-KI/IFP-KI-E_1001380/P1071497" xmlDataType="decimal"/>
    </xmlCellPr>
  </singleXmlCell>
  <singleXmlCell id="26" xr6:uid="{54A803E0-47CF-42DD-8A74-ADF4DABB562F}" r="H30" connectionId="0">
    <xmlCellPr id="1" xr6:uid="{384B8D86-F793-4BA1-BFBE-A93B0551DEDB}" uniqueName="P1421081">
      <xmlPr mapId="1" xpath="/GFI-IZD-KI/IFP-KI-E_1001380/P1421081" xmlDataType="decimal"/>
    </xmlCellPr>
  </singleXmlCell>
  <singleXmlCell id="27" xr6:uid="{E5C5911A-A50D-489C-BA3B-B0E3BEE12449}" r="H31" connectionId="0">
    <xmlCellPr id="1" xr6:uid="{CA81FC9F-4911-4D8E-B7A2-B59B0D797774}" uniqueName="P1071499">
      <xmlPr mapId="1" xpath="/GFI-IZD-KI/IFP-KI-E_1001380/P1071499" xmlDataType="decimal"/>
    </xmlCellPr>
  </singleXmlCell>
  <singleXmlCell id="28" xr6:uid="{A4E6F284-9CBA-439F-A5DF-E25CCFAC76A1}" r="H32" connectionId="0">
    <xmlCellPr id="1" xr6:uid="{6DBF3B8A-8663-4E1C-B4DC-8D4BC6A0FB11}" uniqueName="P1071501">
      <xmlPr mapId="1" xpath="/GFI-IZD-KI/IFP-KI-E_1001380/P1071501" xmlDataType="decimal"/>
    </xmlCellPr>
  </singleXmlCell>
  <singleXmlCell id="29" xr6:uid="{9E1B9E1D-23EE-41A8-8608-7091D80BE5E2}" r="H34" connectionId="0">
    <xmlCellPr id="1" xr6:uid="{DBF50B7F-AD15-4A5D-B06E-23D37BA1552C}" uniqueName="P1421089">
      <xmlPr mapId="1" xpath="/GFI-IZD-KI/IFP-KI-E_1001380/P1421089" xmlDataType="decimal"/>
    </xmlCellPr>
  </singleXmlCell>
  <singleXmlCell id="30" xr6:uid="{8497F43F-294E-42B4-93FD-DBEADD8C39BD}" r="H35" connectionId="0">
    <xmlCellPr id="1" xr6:uid="{F5652AB3-0A80-47FC-84CD-6BBA9B7AE342}" uniqueName="P1421090">
      <xmlPr mapId="1" xpath="/GFI-IZD-KI/IFP-KI-E_1001380/P1421090" xmlDataType="decimal"/>
    </xmlCellPr>
  </singleXmlCell>
  <singleXmlCell id="31" xr6:uid="{5165A0E2-8519-4DA9-968F-24C3AA90ACB9}" r="H36" connectionId="0">
    <xmlCellPr id="1" xr6:uid="{13CC2334-CED4-49DC-939B-A5ED4D39CD5C}" uniqueName="P1421093">
      <xmlPr mapId="1" xpath="/GFI-IZD-KI/IFP-KI-E_1001380/P1421093" xmlDataType="decimal"/>
    </xmlCellPr>
  </singleXmlCell>
  <singleXmlCell id="32" xr6:uid="{0F1E8CC0-2A06-40E0-A137-AEDBEE5FC286}" r="H37" connectionId="0">
    <xmlCellPr id="1" xr6:uid="{F848A15E-B94A-4F7A-A9C6-F1B42E668E89}" uniqueName="P1421094">
      <xmlPr mapId="1" xpath="/GFI-IZD-KI/IFP-KI-E_1001380/P1421094" xmlDataType="decimal"/>
    </xmlCellPr>
  </singleXmlCell>
  <singleXmlCell id="33" xr6:uid="{C64875C4-150A-47DB-ABC1-707E978A22E1}" r="H38" connectionId="0">
    <xmlCellPr id="1" xr6:uid="{CA606A1B-9ACE-4981-8349-DE6C92D79648}" uniqueName="P1421097">
      <xmlPr mapId="1" xpath="/GFI-IZD-KI/IFP-KI-E_1001380/P1421097" xmlDataType="decimal"/>
    </xmlCellPr>
  </singleXmlCell>
  <singleXmlCell id="34" xr6:uid="{E1056265-BCF0-4045-9664-3061986EF647}" r="H39" connectionId="0">
    <xmlCellPr id="1" xr6:uid="{475F8867-E6A0-453B-AC23-BF9C16F3B2AC}" uniqueName="P1421098">
      <xmlPr mapId="1" xpath="/GFI-IZD-KI/IFP-KI-E_1001380/P1421098" xmlDataType="decimal"/>
    </xmlCellPr>
  </singleXmlCell>
  <singleXmlCell id="35" xr6:uid="{E9789659-306F-40DF-AE63-7D1B2F72E9B9}" r="H40" connectionId="0">
    <xmlCellPr id="1" xr6:uid="{E80712DD-8FE2-49B2-A141-3E67527FDF5E}" uniqueName="P1421102">
      <xmlPr mapId="1" xpath="/GFI-IZD-KI/IFP-KI-E_1001380/P1421102" xmlDataType="decimal"/>
    </xmlCellPr>
  </singleXmlCell>
  <singleXmlCell id="36" xr6:uid="{DC1DF79C-DD93-4E64-B121-3BF690634300}" r="H41" connectionId="0">
    <xmlCellPr id="1" xr6:uid="{C747884E-8242-4158-8C7A-E3E264FD2C6E}" uniqueName="P1421106">
      <xmlPr mapId="1" xpath="/GFI-IZD-KI/IFP-KI-E_1001380/P1421106" xmlDataType="decimal"/>
    </xmlCellPr>
  </singleXmlCell>
  <singleXmlCell id="37" xr6:uid="{13E2772A-518B-4BAB-8498-6BD6BA403FDC}" r="H42" connectionId="0">
    <xmlCellPr id="1" xr6:uid="{D9E2104A-6BB9-44D0-A259-4C7774650A8B}" uniqueName="P1421107">
      <xmlPr mapId="1" xpath="/GFI-IZD-KI/IFP-KI-E_1001380/P1421107" xmlDataType="decimal"/>
    </xmlCellPr>
  </singleXmlCell>
  <singleXmlCell id="38" xr6:uid="{DBFEBEF7-5141-4C6C-B6ED-D842A3B16E71}" r="H43" connectionId="0">
    <xmlCellPr id="1" xr6:uid="{138BE6CC-17BC-4798-A3A5-0014D4BB2B1C}" uniqueName="P1421103">
      <xmlPr mapId="1" xpath="/GFI-IZD-KI/IFP-KI-E_1001380/P1421103" xmlDataType="decimal"/>
    </xmlCellPr>
  </singleXmlCell>
  <singleXmlCell id="39" xr6:uid="{CA14516C-BC5B-4D27-81B1-7B74FCE057D8}" r="H44" connectionId="0">
    <xmlCellPr id="1" xr6:uid="{8073D8FA-CDEA-4D2C-A979-718350C4FD0E}" uniqueName="P1071511">
      <xmlPr mapId="1" xpath="/GFI-IZD-KI/IFP-KI-E_1001380/P1071511" xmlDataType="decimal"/>
    </xmlCellPr>
  </singleXmlCell>
  <singleXmlCell id="40" xr6:uid="{52AD8012-BE61-477D-A2C1-761F03666E5E}" r="H45" connectionId="0">
    <xmlCellPr id="1" xr6:uid="{229F7C69-8E07-4C2B-8124-83051DDC5E48}" uniqueName="P1071541">
      <xmlPr mapId="1" xpath="/GFI-IZD-KI/IFP-KI-E_1001380/P1071541" xmlDataType="decimal"/>
    </xmlCellPr>
  </singleXmlCell>
  <singleXmlCell id="41" xr6:uid="{0B56F5AE-0ECC-4DE1-B765-9F21A4AFC42B}" r="H46" connectionId="0">
    <xmlCellPr id="1" xr6:uid="{9B8900ED-BEAF-40B4-BE94-99B79329A1A7}" uniqueName="P1421120">
      <xmlPr mapId="1" xpath="/GFI-IZD-KI/IFP-KI-E_1001380/P1421120" xmlDataType="decimal"/>
    </xmlCellPr>
  </singleXmlCell>
  <singleXmlCell id="42" xr6:uid="{D9F9D966-A561-4081-88BE-50DCC5A605E4}" r="H47" connectionId="0">
    <xmlCellPr id="1" xr6:uid="{1B7C1002-6950-4617-BB28-D54790F748D6}" uniqueName="P1071535">
      <xmlPr mapId="1" xpath="/GFI-IZD-KI/IFP-KI-E_1001380/P1071535" xmlDataType="decimal"/>
    </xmlCellPr>
  </singleXmlCell>
  <singleXmlCell id="43" xr6:uid="{ED5CE06B-6FA2-42CD-BB67-6B385CC00356}" r="H48" connectionId="0">
    <xmlCellPr id="1" xr6:uid="{816471D3-52F9-4A79-BB25-2CC1C5EDD936}" uniqueName="P1421122">
      <xmlPr mapId="1" xpath="/GFI-IZD-KI/IFP-KI-E_1001380/P1421122" xmlDataType="decimal"/>
    </xmlCellPr>
  </singleXmlCell>
  <singleXmlCell id="44" xr6:uid="{C876D402-2239-4FD8-9DAA-0EE89A7C90BC}" r="H49" connectionId="0">
    <xmlCellPr id="1" xr6:uid="{4FE52FDB-1DBF-41EF-8F51-1ACBAE72ACF3}" uniqueName="P1421124">
      <xmlPr mapId="1" xpath="/GFI-IZD-KI/IFP-KI-E_1001380/P1421124" xmlDataType="decimal"/>
    </xmlCellPr>
  </singleXmlCell>
  <singleXmlCell id="45" xr6:uid="{7BE90A0E-5A24-44D9-B35E-82EFC4FBD776}" r="H50" connectionId="0">
    <xmlCellPr id="1" xr6:uid="{B8AABBB1-59CC-4EDC-BD7A-254978958F73}" uniqueName="P1071537">
      <xmlPr mapId="1" xpath="/GFI-IZD-KI/IFP-KI-E_1001380/P1071537" xmlDataType="decimal"/>
    </xmlCellPr>
  </singleXmlCell>
  <singleXmlCell id="46" xr6:uid="{BABC5FF5-1FFD-4C2D-B271-5135DDE38917}" r="H51" connectionId="0">
    <xmlCellPr id="1" xr6:uid="{1E726633-3575-413C-A1D5-E5DE9552A298}" uniqueName="P1421126">
      <xmlPr mapId="1" xpath="/GFI-IZD-KI/IFP-KI-E_1001380/P1421126" xmlDataType="decimal"/>
    </xmlCellPr>
  </singleXmlCell>
  <singleXmlCell id="47" xr6:uid="{C79B3044-B858-4EF9-891B-41210A75AA3E}" r="H52" connectionId="0">
    <xmlCellPr id="1" xr6:uid="{327A43CE-4967-4D35-8D0A-1D660F187679}" uniqueName="P1421127">
      <xmlPr mapId="1" xpath="/GFI-IZD-KI/IFP-KI-E_1001380/P1421127" xmlDataType="decimal"/>
    </xmlCellPr>
  </singleXmlCell>
  <singleXmlCell id="48" xr6:uid="{95F07781-4FB7-4F0C-8DCA-43496B69C4EA}" r="H53" connectionId="0">
    <xmlCellPr id="1" xr6:uid="{AA56A825-BD5E-4064-BEC0-7EDC7F99F3DE}" uniqueName="P1071543">
      <xmlPr mapId="1" xpath="/GFI-IZD-KI/IFP-KI-E_1001380/P1071543" xmlDataType="decimal"/>
    </xmlCellPr>
  </singleXmlCell>
  <singleXmlCell id="49" xr6:uid="{7267104A-4769-4CAE-8ADC-CDEC9EC1E5E6}" r="H54" connectionId="0">
    <xmlCellPr id="1" xr6:uid="{D17E64BB-52C4-415A-B550-7028DCDE8C15}" uniqueName="P1421114">
      <xmlPr mapId="1" xpath="/GFI-IZD-KI/IFP-KI-E_1001380/P1421114" xmlDataType="decimal"/>
    </xmlCellPr>
  </singleXmlCell>
  <singleXmlCell id="50" xr6:uid="{DCEEA072-FAA7-42E7-BC66-47073B0EE60A}" r="H55" connectionId="0">
    <xmlCellPr id="1" xr6:uid="{B75AC741-8666-4ECE-97AE-56447A98F70F}" uniqueName="P1071547">
      <xmlPr mapId="1" xpath="/GFI-IZD-KI/IFP-KI-E_1001380/P1071547" xmlDataType="decimal"/>
    </xmlCellPr>
  </singleXmlCell>
  <singleXmlCell id="51" xr6:uid="{D7CA3B61-80BF-41EE-A7C2-3BAEFA27019A}" r="H56" connectionId="0">
    <xmlCellPr id="1" xr6:uid="{68B904BE-D75A-4208-86F6-BEB856C0DA23}" uniqueName="P1421134">
      <xmlPr mapId="1" xpath="/GFI-IZD-KI/IFP-KI-E_1001380/P1421134" xmlDataType="decimal"/>
    </xmlCellPr>
  </singleXmlCell>
  <singleXmlCell id="52" xr6:uid="{5A8150EF-1EE8-40F5-831E-B0740FD52717}" r="H57" connectionId="0">
    <xmlCellPr id="1" xr6:uid="{52DA2BCC-A776-4B7E-B602-3B27C1A82CCB}" uniqueName="P1421133">
      <xmlPr mapId="1" xpath="/GFI-IZD-KI/IFP-KI-E_1001380/P1421133" xmlDataType="decimal"/>
    </xmlCellPr>
  </singleXmlCell>
  <singleXmlCell id="53" xr6:uid="{3A6886D1-11FA-4179-A67F-D57572C211BE}" r="H58" connectionId="0">
    <xmlCellPr id="1" xr6:uid="{0E3E65F4-C2E9-42FB-8C56-3762B42C9B27}" uniqueName="P1421136">
      <xmlPr mapId="1" xpath="/GFI-IZD-KI/IFP-KI-E_1001380/P1421136" xmlDataType="decimal"/>
    </xmlCellPr>
  </singleXmlCell>
  <singleXmlCell id="54" xr6:uid="{EBDDE07D-4E45-4F36-A984-5B51AE8FF27E}" r="H59" connectionId="0">
    <xmlCellPr id="1" xr6:uid="{AFCD7AE7-DBC4-4B7B-BB81-710A08AF6C33}" uniqueName="P1421139">
      <xmlPr mapId="1" xpath="/GFI-IZD-KI/IFP-KI-E_1001380/P1421139" xmlDataType="decimal"/>
    </xmlCellPr>
  </singleXmlCell>
  <singleXmlCell id="55" xr6:uid="{BE1DC7E5-034B-4ADA-B295-90F5495F9E95}" r="H60" connectionId="0">
    <xmlCellPr id="1" xr6:uid="{CADFBD1F-2C4B-49AF-BA91-0EF1824DF9B0}" uniqueName="P1421141">
      <xmlPr mapId="1" xpath="/GFI-IZD-KI/IFP-KI-E_1001380/P1421141" xmlDataType="decimal"/>
    </xmlCellPr>
  </singleXmlCell>
  <singleXmlCell id="56" xr6:uid="{EAD05426-993A-4C75-92E7-63AFB9B2D1A5}" r="H61" connectionId="0">
    <xmlCellPr id="1" xr6:uid="{66FE12C7-684F-4C3C-9883-44CD3FAA7825}" uniqueName="P1421142">
      <xmlPr mapId="1" xpath="/GFI-IZD-KI/IFP-KI-E_1001380/P1421142" xmlDataType="decimal"/>
    </xmlCellPr>
  </singleXmlCell>
  <singleXmlCell id="57" xr6:uid="{D81FBD4D-6DC4-4D87-A486-C929DBFBF0E0}" r="H62" connectionId="0">
    <xmlCellPr id="1" xr6:uid="{86DB5086-8C74-4834-BA92-81C90DE8991B}" uniqueName="P1421147">
      <xmlPr mapId="1" xpath="/GFI-IZD-KI/IFP-KI-E_1001380/P1421147" xmlDataType="decimal"/>
    </xmlCellPr>
  </singleXmlCell>
  <singleXmlCell id="58" xr6:uid="{54FF9889-89D0-4C54-8502-93ACC989B9AA}" r="H63" connectionId="0">
    <xmlCellPr id="1" xr6:uid="{ED361412-A0C1-407B-B036-D2BE831CCA68}" uniqueName="P1421146">
      <xmlPr mapId="1" xpath="/GFI-IZD-KI/IFP-KI-E_1001380/P1421146" xmlDataType="decimal"/>
    </xmlCellPr>
  </singleXmlCell>
  <singleXmlCell id="59" xr6:uid="{611155BF-5883-4CFD-8F62-967E6B295410}" r="H64" connectionId="0">
    <xmlCellPr id="1" xr6:uid="{ED200021-363F-48EE-93C6-DC61C7884D2F}" uniqueName="P1421148">
      <xmlPr mapId="1" xpath="/GFI-IZD-KI/IFP-KI-E_1001380/P1421148" xmlDataType="decimal"/>
    </xmlCellPr>
  </singleXmlCell>
  <singleXmlCell id="60" xr6:uid="{ED16A8FF-40F7-40AB-A8DC-10084AD6541E}" r="H65" connectionId="0">
    <xmlCellPr id="1" xr6:uid="{2F74AAD3-467A-40F2-9817-D5F990CCA477}" uniqueName="P1071561">
      <xmlPr mapId="1" xpath="/GFI-IZD-KI/IFP-KI-E_1001380/P1071561" xmlDataType="decimal"/>
    </xmlCellPr>
  </singleXmlCell>
  <singleXmlCell id="61" xr6:uid="{BF685EAE-F023-4FB1-99E7-5FBF2BDC00D9}" r="H66" connectionId="0">
    <xmlCellPr id="1" xr6:uid="{87BFD5ED-BC53-469A-A406-A61EAFBC112A}" uniqueName="P1071559">
      <xmlPr mapId="1" xpath="/GFI-IZD-KI/IFP-KI-E_1001380/P1071559" xmlDataType="decimal"/>
    </xmlCellPr>
  </singleXmlCell>
  <singleXmlCell id="62" xr6:uid="{DFDD310C-226B-4E7B-922F-A4CC6856C9F1}" r="H67" connectionId="0">
    <xmlCellPr id="1" xr6:uid="{451C6699-BD72-43CE-B089-6F80E6087A42}" uniqueName="P1071555">
      <xmlPr mapId="1" xpath="/GFI-IZD-KI/IFP-KI-E_1001380/P1071555" xmlDataType="decimal"/>
    </xmlCellPr>
  </singleXmlCell>
  <singleXmlCell id="63" xr6:uid="{B8443DD7-E5F5-4FF9-BE34-760AF5546890}" r="H68" connectionId="0">
    <xmlCellPr id="1" xr6:uid="{0EF1A83D-098B-4CD9-901F-DADC44572AB8}" uniqueName="P1071557">
      <xmlPr mapId="1" xpath="/GFI-IZD-KI/IFP-KI-E_1001380/P1071557" xmlDataType="decimal"/>
    </xmlCellPr>
  </singleXmlCell>
  <singleXmlCell id="64" xr6:uid="{784335C6-600A-4E75-B6B7-9FDE136BA359}" r="H69" connectionId="0">
    <xmlCellPr id="1" xr6:uid="{ACAF87E4-A42F-44BE-9BF5-83AED5F3BB5C}" uniqueName="P1071565">
      <xmlPr mapId="1" xpath="/GFI-IZD-KI/IFP-KI-E_1001380/P1071565" xmlDataType="decimal"/>
    </xmlCellPr>
  </singleXmlCell>
  <singleXmlCell id="65" xr6:uid="{B804CAEC-83C5-4A7E-B079-056B9F38082B}" r="H70" connectionId="0">
    <xmlCellPr id="1" xr6:uid="{DEEDB944-9A2B-49F0-A884-F7721389EFE9}" uniqueName="P1071569">
      <xmlPr mapId="1" xpath="/GFI-IZD-KI/IFP-KI-E_1001380/P1071569" xmlDataType="decimal"/>
    </xmlCellPr>
  </singleXmlCell>
  <singleXmlCell id="66" xr6:uid="{2D30A32E-93C9-4932-BA7F-1C26A32CF7A4}" r="H71" connectionId="0">
    <xmlCellPr id="1" xr6:uid="{D5B0463A-3260-4ADF-B278-9D016672C166}" uniqueName="P1071573">
      <xmlPr mapId="1" xpath="/GFI-IZD-KI/IFP-KI-E_1001380/P1071573" xmlDataType="decimal"/>
    </xmlCellPr>
  </singleXmlCell>
  <singleXmlCell id="67" xr6:uid="{A64E1CF8-1B77-4573-94A7-5F878EAE5EA0}" r="H73" connectionId="0">
    <xmlCellPr id="1" xr6:uid="{B8B51BC3-6988-4FB9-BA91-40EA63EFC6A9}" uniqueName="P1421167">
      <xmlPr mapId="1" xpath="/GFI-IZD-KI/IFP-KI-E_1001380/P1421167" xmlDataType="decimal"/>
    </xmlCellPr>
  </singleXmlCell>
  <singleXmlCell id="68" xr6:uid="{9EA68A1B-215F-446E-88C6-1C66B1A59D0F}" r="H74" connectionId="0">
    <xmlCellPr id="1" xr6:uid="{5E2DBC8C-0504-4F62-A7C8-BA2D2A44F119}" uniqueName="P1421168">
      <xmlPr mapId="1" xpath="/GFI-IZD-KI/IFP-KI-E_1001380/P1421168" xmlDataType="decimal"/>
    </xmlCellPr>
  </singleXmlCell>
  <singleXmlCell id="69" xr6:uid="{10694A70-EAE8-4E19-8713-063153629383}" r="H75" connectionId="0">
    <xmlCellPr id="1" xr6:uid="{5828E91F-17BD-46F9-B6F9-79688A8C6E48}" uniqueName="P1421171">
      <xmlPr mapId="1" xpath="/GFI-IZD-KI/IFP-KI-E_1001380/P1421171" xmlDataType="decimal"/>
    </xmlCellPr>
  </singleXmlCell>
  <singleXmlCell id="70" xr6:uid="{B1BAC0C3-7596-440A-B18D-52912DD8322B}" r="H76" connectionId="0">
    <xmlCellPr id="1" xr6:uid="{7138E531-33CD-487A-93E7-1D6DB620BCDB}" uniqueName="P1421172">
      <xmlPr mapId="1" xpath="/GFI-IZD-KI/IFP-KI-E_1001380/P1421172" xmlDataType="decimal"/>
    </xmlCellPr>
  </singleXmlCell>
  <singleXmlCell id="71" xr6:uid="{6988B62F-829D-478C-99FD-59EEB6DB2849}" r="I8" connectionId="0">
    <xmlCellPr id="1" xr6:uid="{4E2AA531-3DA5-4B83-A5F7-455602D33F55}" uniqueName="P1421037">
      <xmlPr mapId="1" xpath="/GFI-IZD-KI/IFP-KI-E_1001380/P1421037" xmlDataType="decimal"/>
    </xmlCellPr>
  </singleXmlCell>
  <singleXmlCell id="72" xr6:uid="{E922266B-D424-4AE7-9675-C012164B86D3}" r="I9" connectionId="0">
    <xmlCellPr id="1" xr6:uid="{078FFAA9-7C84-46B0-AB47-9C4524C9C1F7}" uniqueName="P1421038">
      <xmlPr mapId="1" xpath="/GFI-IZD-KI/IFP-KI-E_1001380/P1421038" xmlDataType="decimal"/>
    </xmlCellPr>
  </singleXmlCell>
  <singleXmlCell id="73" xr6:uid="{17A84EC9-EB29-43F7-95A7-DF5BE776AEBD}" r="I10" connectionId="0">
    <xmlCellPr id="1" xr6:uid="{86C60B49-0CA7-4A75-BD1C-DA064843CFBE}" uniqueName="P1421041">
      <xmlPr mapId="1" xpath="/GFI-IZD-KI/IFP-KI-E_1001380/P1421041" xmlDataType="decimal"/>
    </xmlCellPr>
  </singleXmlCell>
  <singleXmlCell id="74" xr6:uid="{FC4B1505-C958-40D2-9BE5-B25463DB92D2}" r="I11" connectionId="0">
    <xmlCellPr id="1" xr6:uid="{31DE0C48-0F44-4F40-97DB-E89A511A692E}" uniqueName="P1421042">
      <xmlPr mapId="1" xpath="/GFI-IZD-KI/IFP-KI-E_1001380/P1421042" xmlDataType="decimal"/>
    </xmlCellPr>
  </singleXmlCell>
  <singleXmlCell id="75" xr6:uid="{C4F9C5E1-FCD3-4674-8E25-FBEBBE1F8506}" r="I12" connectionId="0">
    <xmlCellPr id="1" xr6:uid="{364BFE0C-0D3F-4DA5-97E3-52B8E4A63C32}" uniqueName="P1421045">
      <xmlPr mapId="1" xpath="/GFI-IZD-KI/IFP-KI-E_1001380/P1421045" xmlDataType="decimal"/>
    </xmlCellPr>
  </singleXmlCell>
  <singleXmlCell id="76" xr6:uid="{E511F36A-26A4-41D4-B802-612F21CACBBA}" r="I13" connectionId="0">
    <xmlCellPr id="1" xr6:uid="{F2D88055-7979-476F-8CE9-67FDB75DAF5B}" uniqueName="P1421046">
      <xmlPr mapId="1" xpath="/GFI-IZD-KI/IFP-KI-E_1001380/P1421046" xmlDataType="decimal"/>
    </xmlCellPr>
  </singleXmlCell>
  <singleXmlCell id="77" xr6:uid="{2623A5C7-AA9B-4EF7-A929-EFDC044474D7}" r="I14" connectionId="0">
    <xmlCellPr id="1" xr6:uid="{200CA7B5-1305-4419-800F-A3CB686370B3}" uniqueName="P1421049">
      <xmlPr mapId="1" xpath="/GFI-IZD-KI/IFP-KI-E_1001380/P1421049" xmlDataType="decimal"/>
    </xmlCellPr>
  </singleXmlCell>
  <singleXmlCell id="78" xr6:uid="{A7332FC4-4D1F-4B32-B85E-EBE5ABD5D207}" r="I15" connectionId="0">
    <xmlCellPr id="1" xr6:uid="{FC33E0A6-C83A-442D-BD1A-DF25FC023EF5}" uniqueName="P1421050">
      <xmlPr mapId="1" xpath="/GFI-IZD-KI/IFP-KI-E_1001380/P1421050" xmlDataType="decimal"/>
    </xmlCellPr>
  </singleXmlCell>
  <singleXmlCell id="79" xr6:uid="{4377DDD4-F4FB-4F67-BB9A-C145B35DBEC4}" r="I16" connectionId="0">
    <xmlCellPr id="1" xr6:uid="{6B3B9578-12DE-435A-AF52-BF5BF5F128FA}" uniqueName="P1421053">
      <xmlPr mapId="1" xpath="/GFI-IZD-KI/IFP-KI-E_1001380/P1421053" xmlDataType="decimal"/>
    </xmlCellPr>
  </singleXmlCell>
  <singleXmlCell id="80" xr6:uid="{2988A991-4D8A-444B-AFFB-7F1B886EE0DB}" r="I17" connectionId="0">
    <xmlCellPr id="1" xr6:uid="{C86DA0E0-014E-4E23-AEA2-0E5BA2EFD473}" uniqueName="P1421054">
      <xmlPr mapId="1" xpath="/GFI-IZD-KI/IFP-KI-E_1001380/P1421054" xmlDataType="decimal"/>
    </xmlCellPr>
  </singleXmlCell>
  <singleXmlCell id="81" xr6:uid="{CEF7BF9A-231C-4992-9A3E-CF5BA6FA285E}" r="I18" connectionId="0">
    <xmlCellPr id="1" xr6:uid="{49D967CC-E75D-4560-9B87-8149138E958B}" uniqueName="P1421058">
      <xmlPr mapId="1" xpath="/GFI-IZD-KI/IFP-KI-E_1001380/P1421058" xmlDataType="decimal"/>
    </xmlCellPr>
  </singleXmlCell>
  <singleXmlCell id="82" xr6:uid="{D5E7ABD6-F4A2-4666-AD90-96D84C82CF96}" r="I19" connectionId="0">
    <xmlCellPr id="1" xr6:uid="{66F648AB-186D-4F44-B359-A27BE3AAAC5B}" uniqueName="P1421056">
      <xmlPr mapId="1" xpath="/GFI-IZD-KI/IFP-KI-E_1001380/P1421056" xmlDataType="decimal"/>
    </xmlCellPr>
  </singleXmlCell>
  <singleXmlCell id="83" xr6:uid="{287DC460-865F-4EF2-A479-924FEF963ECC}" r="I20" connectionId="0">
    <xmlCellPr id="1" xr6:uid="{0476CEF1-96CB-4834-9D67-2F63F8AD11A6}" uniqueName="P1421060">
      <xmlPr mapId="1" xpath="/GFI-IZD-KI/IFP-KI-E_1001380/P1421060" xmlDataType="decimal"/>
    </xmlCellPr>
  </singleXmlCell>
  <singleXmlCell id="86" xr6:uid="{F44A4FD9-34F6-4F4E-B1AB-CDCEDA141A17}" r="I24" connectionId="0">
    <xmlCellPr id="1" xr6:uid="{9D5DB149-A79A-4F6F-B91F-52DB3AF0B574}" uniqueName="P1421062">
      <xmlPr mapId="1" xpath="/GFI-IZD-KI/IFP-KI-E_1001380/P1421062" xmlDataType="decimal"/>
    </xmlCellPr>
  </singleXmlCell>
  <singleXmlCell id="87" xr6:uid="{6DB82C68-92CC-4692-9D87-39614676A673}" r="I25" connectionId="0">
    <xmlCellPr id="1" xr6:uid="{23D79AC4-4E4B-4909-9A75-CDA83A9D300C}" uniqueName="P1421068">
      <xmlPr mapId="1" xpath="/GFI-IZD-KI/IFP-KI-E_1001380/P1421068" xmlDataType="decimal"/>
    </xmlCellPr>
  </singleXmlCell>
  <singleXmlCell id="88" xr6:uid="{61514813-5814-4083-A85D-011C00F3A79B}" r="I26" connectionId="0">
    <xmlCellPr id="1" xr6:uid="{15A51D76-EA17-4649-B34B-CB0679873E75}" uniqueName="P1071496">
      <xmlPr mapId="1" xpath="/GFI-IZD-KI/IFP-KI-E_1001380/P1071496" xmlDataType="decimal"/>
    </xmlCellPr>
  </singleXmlCell>
  <singleXmlCell id="89" xr6:uid="{28D4E5F2-4121-4AAB-9E02-4683BAC413DD}" r="I21" connectionId="0">
    <xmlCellPr id="1" xr6:uid="{0A7C884D-D67C-47BA-AC52-8D87E768377B}" uniqueName="P1421066">
      <xmlPr mapId="1" xpath="/GFI-IZD-KI/IFP-KI-E_1001380/P1421066" xmlDataType="decimal"/>
    </xmlCellPr>
  </singleXmlCell>
  <singleXmlCell id="90" xr6:uid="{6F206FBB-9438-4789-BAA4-518A570436D3}" r="I22" connectionId="0">
    <xmlCellPr id="1" xr6:uid="{33977808-BAF8-4528-95DE-B8EF7AF9A4F4}" uniqueName="P1071494">
      <xmlPr mapId="1" xpath="/GFI-IZD-KI/IFP-KI-E_1001380/P1071494" xmlDataType="decimal"/>
    </xmlCellPr>
  </singleXmlCell>
  <singleXmlCell id="91" xr6:uid="{60DE2759-1F7E-41E2-B288-D7DD64244CCC}" r="I23" connectionId="0">
    <xmlCellPr id="1" xr6:uid="{15678FB1-EB76-41D8-B3CF-42CAE64A7FCA}" uniqueName="P1071492">
      <xmlPr mapId="1" xpath="/GFI-IZD-KI/IFP-KI-E_1001380/P1071492" xmlDataType="decimal"/>
    </xmlCellPr>
  </singleXmlCell>
  <singleXmlCell id="92" xr6:uid="{7AA98ED1-05CC-4B04-BC82-4E23DC1C3EA7}" r="I27" connectionId="0">
    <xmlCellPr id="1" xr6:uid="{16DB3597-03AD-4D82-A6F2-468EFAC1B0EF}" uniqueName="P1421075">
      <xmlPr mapId="1" xpath="/GFI-IZD-KI/IFP-KI-E_1001380/P1421075" xmlDataType="decimal"/>
    </xmlCellPr>
  </singleXmlCell>
  <singleXmlCell id="93" xr6:uid="{DA97579E-F46F-44F0-BD21-1CF1509CB9A3}" r="I28" connectionId="0">
    <xmlCellPr id="1" xr6:uid="{E77EABB3-7EF1-4CAD-B27A-99A64442ECC9}" uniqueName="P1421076">
      <xmlPr mapId="1" xpath="/GFI-IZD-KI/IFP-KI-E_1001380/P1421076" xmlDataType="decimal"/>
    </xmlCellPr>
  </singleXmlCell>
  <singleXmlCell id="94" xr6:uid="{92885ED9-70E5-46F1-BB55-C1A4A728130B}" r="I29" connectionId="0">
    <xmlCellPr id="1" xr6:uid="{22413D7A-D744-49A4-A751-D41F0253C5BA}" uniqueName="P1071498">
      <xmlPr mapId="1" xpath="/GFI-IZD-KI/IFP-KI-E_1001380/P1071498" xmlDataType="decimal"/>
    </xmlCellPr>
  </singleXmlCell>
  <singleXmlCell id="95" xr6:uid="{0AACC0D9-FB31-4D97-9C6A-1898EC196C6F}" r="I30" connectionId="0">
    <xmlCellPr id="1" xr6:uid="{C58DD102-77A8-4199-9B35-9DD70B357C64}" uniqueName="P1421080">
      <xmlPr mapId="1" xpath="/GFI-IZD-KI/IFP-KI-E_1001380/P1421080" xmlDataType="decimal"/>
    </xmlCellPr>
  </singleXmlCell>
  <singleXmlCell id="96" xr6:uid="{973B87FC-23EF-4A86-9E74-4D7612CE2C11}" r="I31" connectionId="0">
    <xmlCellPr id="1" xr6:uid="{36231D39-5BA8-474F-8FA5-6919531E3332}" uniqueName="P1071500">
      <xmlPr mapId="1" xpath="/GFI-IZD-KI/IFP-KI-E_1001380/P1071500" xmlDataType="decimal"/>
    </xmlCellPr>
  </singleXmlCell>
  <singleXmlCell id="97" xr6:uid="{B5BF2017-9C4D-485D-AFE2-1AC180B3F43B}" r="I32" connectionId="0">
    <xmlCellPr id="1" xr6:uid="{AA775C4D-FFF8-4D55-B349-4F89384397B6}" uniqueName="P1071502">
      <xmlPr mapId="1" xpath="/GFI-IZD-KI/IFP-KI-E_1001380/P1071502" xmlDataType="decimal"/>
    </xmlCellPr>
  </singleXmlCell>
  <singleXmlCell id="98" xr6:uid="{8763E89A-216C-41A8-9E41-F0F33DB9823D}" r="I34" connectionId="0">
    <xmlCellPr id="1" xr6:uid="{33591DE4-E8E4-4DE7-A3C3-5D2DC84948F7}" uniqueName="P1421088">
      <xmlPr mapId="1" xpath="/GFI-IZD-KI/IFP-KI-E_1001380/P1421088" xmlDataType="decimal"/>
    </xmlCellPr>
  </singleXmlCell>
  <singleXmlCell id="99" xr6:uid="{8927688C-05BD-437B-BB04-D92DB1C10E10}" r="I35" connectionId="0">
    <xmlCellPr id="1" xr6:uid="{0885870E-C3D8-477D-8CF9-FAC1D99253AA}" uniqueName="P1421091">
      <xmlPr mapId="1" xpath="/GFI-IZD-KI/IFP-KI-E_1001380/P1421091" xmlDataType="decimal"/>
    </xmlCellPr>
  </singleXmlCell>
  <singleXmlCell id="100" xr6:uid="{BCF0A245-CEC2-409A-8A3A-A7C80CB67FE4}" r="I36" connectionId="0">
    <xmlCellPr id="1" xr6:uid="{20634226-6BC4-43B9-8A97-E8B79F22EDAA}" uniqueName="P1421092">
      <xmlPr mapId="1" xpath="/GFI-IZD-KI/IFP-KI-E_1001380/P1421092" xmlDataType="decimal"/>
    </xmlCellPr>
  </singleXmlCell>
  <singleXmlCell id="101" xr6:uid="{A7B0C55D-5AED-44C3-B7C6-BE5B7139D597}" r="I37" connectionId="0">
    <xmlCellPr id="1" xr6:uid="{589A6B7C-2938-43F2-8F61-A6618596D9E6}" uniqueName="P1421095">
      <xmlPr mapId="1" xpath="/GFI-IZD-KI/IFP-KI-E_1001380/P1421095" xmlDataType="decimal"/>
    </xmlCellPr>
  </singleXmlCell>
  <singleXmlCell id="102" xr6:uid="{AAB9361D-132A-49D5-9E24-1204854A4E1E}" r="I38" connectionId="0">
    <xmlCellPr id="1" xr6:uid="{2EA68C0E-4284-488E-82DC-F49524F9B92B}" uniqueName="P1421096">
      <xmlPr mapId="1" xpath="/GFI-IZD-KI/IFP-KI-E_1001380/P1421096" xmlDataType="decimal"/>
    </xmlCellPr>
  </singleXmlCell>
  <singleXmlCell id="103" xr6:uid="{0ACC2FD6-680B-442F-8390-8DB05D0647B5}" r="I39" connectionId="0">
    <xmlCellPr id="1" xr6:uid="{671C441A-9849-4707-A0F9-2349AF0BFF67}" uniqueName="P1421099">
      <xmlPr mapId="1" xpath="/GFI-IZD-KI/IFP-KI-E_1001380/P1421099" xmlDataType="decimal"/>
    </xmlCellPr>
  </singleXmlCell>
  <singleXmlCell id="104" xr6:uid="{6ADE64D1-34A4-4066-A9BD-15E5BA268744}" r="I40" connectionId="0">
    <xmlCellPr id="1" xr6:uid="{0B145CA9-4585-4756-81B0-0FF7AF4ADC24}" uniqueName="P1421100">
      <xmlPr mapId="1" xpath="/GFI-IZD-KI/IFP-KI-E_1001380/P1421100" xmlDataType="decimal"/>
    </xmlCellPr>
  </singleXmlCell>
  <singleXmlCell id="105" xr6:uid="{A57D6EE4-8F88-4789-8FA9-63B8B7CF4119}" r="I41" connectionId="0">
    <xmlCellPr id="1" xr6:uid="{7A5EFF8A-61FE-43D5-B282-201A7CEAB7FD}" uniqueName="P1421104">
      <xmlPr mapId="1" xpath="/GFI-IZD-KI/IFP-KI-E_1001380/P1421104" xmlDataType="decimal"/>
    </xmlCellPr>
  </singleXmlCell>
  <singleXmlCell id="106" xr6:uid="{31DD83E0-FBB5-4B4B-9330-80F636B17A49}" r="I42" connectionId="0">
    <xmlCellPr id="1" xr6:uid="{176952CA-3231-41FF-A1E7-CF4D8939460C}" uniqueName="P1421105">
      <xmlPr mapId="1" xpath="/GFI-IZD-KI/IFP-KI-E_1001380/P1421105" xmlDataType="decimal"/>
    </xmlCellPr>
  </singleXmlCell>
  <singleXmlCell id="107" xr6:uid="{245E840E-EBCE-4B97-8985-0CCB5B66D8E7}" r="I43" connectionId="0">
    <xmlCellPr id="1" xr6:uid="{54C2DAB4-8F76-4247-8FBC-4BB89917977F}" uniqueName="P1421101">
      <xmlPr mapId="1" xpath="/GFI-IZD-KI/IFP-KI-E_1001380/P1421101" xmlDataType="decimal"/>
    </xmlCellPr>
  </singleXmlCell>
  <singleXmlCell id="108" xr6:uid="{4B28ED74-3EA9-41E8-9B8F-A61D38DC287E}" r="I44" connectionId="0">
    <xmlCellPr id="1" xr6:uid="{7D168A53-4713-44F3-9E93-2822B6A3D72A}" uniqueName="P1071512">
      <xmlPr mapId="1" xpath="/GFI-IZD-KI/IFP-KI-E_1001380/P1071512" xmlDataType="decimal"/>
    </xmlCellPr>
  </singleXmlCell>
  <singleXmlCell id="109" xr6:uid="{26DDDB87-ED1D-4A00-8605-7D98AF1F5A9A}" r="I45" connectionId="0">
    <xmlCellPr id="1" xr6:uid="{8C8802FD-B7B6-4DA9-A332-5FF5E3ABD56C}" uniqueName="P1071542">
      <xmlPr mapId="1" xpath="/GFI-IZD-KI/IFP-KI-E_1001380/P1071542" xmlDataType="decimal"/>
    </xmlCellPr>
  </singleXmlCell>
  <singleXmlCell id="110" xr6:uid="{FF282F7A-FD35-45D8-996F-F81AB5D1AF1D}" r="I46" connectionId="0">
    <xmlCellPr id="1" xr6:uid="{371EECC1-E740-4635-890D-5070C83DBAD5}" uniqueName="P1421116">
      <xmlPr mapId="1" xpath="/GFI-IZD-KI/IFP-KI-E_1001380/P1421116" xmlDataType="decimal"/>
    </xmlCellPr>
  </singleXmlCell>
  <singleXmlCell id="111" xr6:uid="{66E587EF-70E8-4BB9-B5EF-935094C48A15}" r="I47" connectionId="0">
    <xmlCellPr id="1" xr6:uid="{E0850B0D-6CE8-4610-97F5-B31FC5CE7F0D}" uniqueName="P1071536">
      <xmlPr mapId="1" xpath="/GFI-IZD-KI/IFP-KI-E_1001380/P1071536" xmlDataType="decimal"/>
    </xmlCellPr>
  </singleXmlCell>
  <singleXmlCell id="112" xr6:uid="{727814A8-BF18-4AE6-85E6-70FD4056C65D}" r="I48" connectionId="0">
    <xmlCellPr id="1" xr6:uid="{C5628A86-30E4-4126-A777-F4BB8409AA8D}" uniqueName="P1421123">
      <xmlPr mapId="1" xpath="/GFI-IZD-KI/IFP-KI-E_1001380/P1421123" xmlDataType="decimal"/>
    </xmlCellPr>
  </singleXmlCell>
  <singleXmlCell id="113" xr6:uid="{E48B3A56-9741-48E8-94D4-75057F2B750A}" r="I49" connectionId="0">
    <xmlCellPr id="1" xr6:uid="{70FAC7F6-AD7F-41B5-A49B-E61A90537207}" uniqueName="P1421112">
      <xmlPr mapId="1" xpath="/GFI-IZD-KI/IFP-KI-E_1001380/P1421112" xmlDataType="decimal"/>
    </xmlCellPr>
  </singleXmlCell>
  <singleXmlCell id="114" xr6:uid="{A1A385D6-B4A3-40A7-983E-61E23F893CF5}" r="I50" connectionId="0">
    <xmlCellPr id="1" xr6:uid="{5535269A-AD10-44CD-B5F4-BAB4FAFC7B6C}" uniqueName="P1071538">
      <xmlPr mapId="1" xpath="/GFI-IZD-KI/IFP-KI-E_1001380/P1071538" xmlDataType="decimal"/>
    </xmlCellPr>
  </singleXmlCell>
  <singleXmlCell id="115" xr6:uid="{4624AA2B-C4E0-4BBF-88AB-3D4B81B42CEE}" r="I51" connectionId="0">
    <xmlCellPr id="1" xr6:uid="{9CF7E70C-1B11-43EE-A486-ADE578757AEC}" uniqueName="P1421113">
      <xmlPr mapId="1" xpath="/GFI-IZD-KI/IFP-KI-E_1001380/P1421113" xmlDataType="decimal"/>
    </xmlCellPr>
  </singleXmlCell>
  <singleXmlCell id="116" xr6:uid="{031031FD-F299-4B14-9BFB-733066E7F942}" r="I52" connectionId="0">
    <xmlCellPr id="1" xr6:uid="{CD09A969-0931-4031-807C-1D8229B1A1B1}" uniqueName="P1421117">
      <xmlPr mapId="1" xpath="/GFI-IZD-KI/IFP-KI-E_1001380/P1421117" xmlDataType="decimal"/>
    </xmlCellPr>
  </singleXmlCell>
  <singleXmlCell id="117" xr6:uid="{C8C2356B-72C5-427F-876B-30E7D1757F36}" r="I53" connectionId="0">
    <xmlCellPr id="1" xr6:uid="{A26C7D16-DCB0-41BD-B550-B16BD80DE1BD}" uniqueName="P1071544">
      <xmlPr mapId="1" xpath="/GFI-IZD-KI/IFP-KI-E_1001380/P1071544" xmlDataType="decimal"/>
    </xmlCellPr>
  </singleXmlCell>
  <singleXmlCell id="118" xr6:uid="{1B5E472B-93CB-42E0-A3E4-0D6FFBE6BAE5}" r="I54" connectionId="0">
    <xmlCellPr id="1" xr6:uid="{94A6074D-7812-4C15-BC66-9EB3F8E1E090}" uniqueName="P1421118">
      <xmlPr mapId="1" xpath="/GFI-IZD-KI/IFP-KI-E_1001380/P1421118" xmlDataType="decimal"/>
    </xmlCellPr>
  </singleXmlCell>
  <singleXmlCell id="119" xr6:uid="{EB5D5FD7-63E2-43DF-A3A2-31C40503236D}" r="I55" connectionId="0">
    <xmlCellPr id="1" xr6:uid="{917EA741-8B0F-4594-BE72-323415FCB32B}" uniqueName="P1071548">
      <xmlPr mapId="1" xpath="/GFI-IZD-KI/IFP-KI-E_1001380/P1071548" xmlDataType="decimal"/>
    </xmlCellPr>
  </singleXmlCell>
  <singleXmlCell id="120" xr6:uid="{EA0ED2B0-09CD-45CE-BD66-B165BED4CB7B}" r="I56" connectionId="0">
    <xmlCellPr id="1" xr6:uid="{25B80AC7-D820-4C2C-B8B3-5BA431D80AF2}" uniqueName="P1421135">
      <xmlPr mapId="1" xpath="/GFI-IZD-KI/IFP-KI-E_1001380/P1421135" xmlDataType="decimal"/>
    </xmlCellPr>
  </singleXmlCell>
  <singleXmlCell id="121" xr6:uid="{717B51D5-C9E2-484E-818E-DB32ED6CEEB3}" r="I57" connectionId="0">
    <xmlCellPr id="1" xr6:uid="{CFAE5E37-5A0A-4E5C-B181-DA216A9DB765}" uniqueName="P1421132">
      <xmlPr mapId="1" xpath="/GFI-IZD-KI/IFP-KI-E_1001380/P1421132" xmlDataType="decimal"/>
    </xmlCellPr>
  </singleXmlCell>
  <singleXmlCell id="122" xr6:uid="{681D8A9B-ACD8-4981-94C0-69705E268916}" r="I58" connectionId="0">
    <xmlCellPr id="1" xr6:uid="{50244D3D-BF13-4358-AD63-167CC9AE3B2C}" uniqueName="P1421137">
      <xmlPr mapId="1" xpath="/GFI-IZD-KI/IFP-KI-E_1001380/P1421137" xmlDataType="decimal"/>
    </xmlCellPr>
  </singleXmlCell>
  <singleXmlCell id="123" xr6:uid="{C8451E19-E599-46B8-B986-A1239D6F7751}" r="I59" connectionId="0">
    <xmlCellPr id="1" xr6:uid="{38E6578F-1A0C-4657-AB2D-B7BA9937DA9C}" uniqueName="P1421138">
      <xmlPr mapId="1" xpath="/GFI-IZD-KI/IFP-KI-E_1001380/P1421138" xmlDataType="decimal"/>
    </xmlCellPr>
  </singleXmlCell>
  <singleXmlCell id="124" xr6:uid="{8B2181C4-858B-483D-ACC6-73EC6B30E690}" r="I60" connectionId="0">
    <xmlCellPr id="1" xr6:uid="{D5706E62-AF59-4040-93E8-D47CAF88B6FB}" uniqueName="P1421140">
      <xmlPr mapId="1" xpath="/GFI-IZD-KI/IFP-KI-E_1001380/P1421140" xmlDataType="decimal"/>
    </xmlCellPr>
  </singleXmlCell>
  <singleXmlCell id="125" xr6:uid="{75F35EB8-61FF-4977-8C78-9201D937725E}" r="I61" connectionId="0">
    <xmlCellPr id="1" xr6:uid="{96D379C6-4024-4F5C-9EFD-1132F7EEB9FD}" uniqueName="P1421143">
      <xmlPr mapId="1" xpath="/GFI-IZD-KI/IFP-KI-E_1001380/P1421143" xmlDataType="decimal"/>
    </xmlCellPr>
  </singleXmlCell>
  <singleXmlCell id="126" xr6:uid="{BFCD3479-0C4A-46F0-864D-3724D56EE76B}" r="I62" connectionId="0">
    <xmlCellPr id="1" xr6:uid="{C7D76049-38AD-4A7B-840F-1D42D2641EC0}" uniqueName="P1421144">
      <xmlPr mapId="1" xpath="/GFI-IZD-KI/IFP-KI-E_1001380/P1421144" xmlDataType="decimal"/>
    </xmlCellPr>
  </singleXmlCell>
  <singleXmlCell id="127" xr6:uid="{A3B446A0-9DEA-4BEB-B131-B5E80667451B}" r="I63" connectionId="0">
    <xmlCellPr id="1" xr6:uid="{4E86FA77-8CEC-4DDB-BC3D-801E667DB99B}" uniqueName="P1421145">
      <xmlPr mapId="1" xpath="/GFI-IZD-KI/IFP-KI-E_1001380/P1421145" xmlDataType="decimal"/>
    </xmlCellPr>
  </singleXmlCell>
  <singleXmlCell id="128" xr6:uid="{D88E6430-DBE1-4F04-B2B7-6FCB2F909D45}" r="I64" connectionId="0">
    <xmlCellPr id="1" xr6:uid="{D66E9C91-D941-4D07-A9E7-CEA32F070C88}" uniqueName="P1421149">
      <xmlPr mapId="1" xpath="/GFI-IZD-KI/IFP-KI-E_1001380/P1421149" xmlDataType="decimal"/>
    </xmlCellPr>
  </singleXmlCell>
  <singleXmlCell id="129" xr6:uid="{ECA0350F-E65A-4CAC-AEE2-DA48816F90FE}" r="I65" connectionId="0">
    <xmlCellPr id="1" xr6:uid="{45C738E2-26AD-43B6-9A64-C404E34BBCDA}" uniqueName="P1071562">
      <xmlPr mapId="1" xpath="/GFI-IZD-KI/IFP-KI-E_1001380/P1071562" xmlDataType="decimal"/>
    </xmlCellPr>
  </singleXmlCell>
  <singleXmlCell id="130" xr6:uid="{BC906E8A-0827-4FF7-978A-C274FDD0D577}" r="I66" connectionId="0">
    <xmlCellPr id="1" xr6:uid="{E4C49F08-0115-4B6F-9FEF-83F51F442E3E}" uniqueName="P1071560">
      <xmlPr mapId="1" xpath="/GFI-IZD-KI/IFP-KI-E_1001380/P1071560" xmlDataType="decimal"/>
    </xmlCellPr>
  </singleXmlCell>
  <singleXmlCell id="131" xr6:uid="{CB09E3C8-94CA-407E-B8B6-2E68719C514D}" r="I67" connectionId="0">
    <xmlCellPr id="1" xr6:uid="{635B9861-C351-46D8-B2F4-C72D71252B09}" uniqueName="P1071556">
      <xmlPr mapId="1" xpath="/GFI-IZD-KI/IFP-KI-E_1001380/P1071556" xmlDataType="decimal"/>
    </xmlCellPr>
  </singleXmlCell>
  <singleXmlCell id="132" xr6:uid="{4DC0B89E-95A9-48EC-84C9-1275A929FBDC}" r="I68" connectionId="0">
    <xmlCellPr id="1" xr6:uid="{92C5D140-EFB0-43AB-88F9-25BED6A34079}" uniqueName="P1071558">
      <xmlPr mapId="1" xpath="/GFI-IZD-KI/IFP-KI-E_1001380/P1071558" xmlDataType="decimal"/>
    </xmlCellPr>
  </singleXmlCell>
  <singleXmlCell id="133" xr6:uid="{AC80BF67-10C1-47C8-B86A-CA9E5C412ACF}" r="I69" connectionId="0">
    <xmlCellPr id="1" xr6:uid="{97987168-B57C-4F0F-A9B2-39FD3270B120}" uniqueName="P1071566">
      <xmlPr mapId="1" xpath="/GFI-IZD-KI/IFP-KI-E_1001380/P1071566" xmlDataType="decimal"/>
    </xmlCellPr>
  </singleXmlCell>
  <singleXmlCell id="134" xr6:uid="{9127C1CC-4EA4-43D5-AC81-C7D17DC5C6E9}" r="I70" connectionId="0">
    <xmlCellPr id="1" xr6:uid="{15899E94-F82F-4F53-AAE0-2F94DE459FFD}" uniqueName="P1071570">
      <xmlPr mapId="1" xpath="/GFI-IZD-KI/IFP-KI-E_1001380/P1071570" xmlDataType="decimal"/>
    </xmlCellPr>
  </singleXmlCell>
  <singleXmlCell id="135" xr6:uid="{09A863F1-B62E-4089-AAD3-7B5187E51D09}" r="I71" connectionId="0">
    <xmlCellPr id="1" xr6:uid="{508A5090-09DB-4F70-96EC-2718F5937B91}" uniqueName="P1071574">
      <xmlPr mapId="1" xpath="/GFI-IZD-KI/IFP-KI-E_1001380/P1071574" xmlDataType="decimal"/>
    </xmlCellPr>
  </singleXmlCell>
  <singleXmlCell id="136" xr6:uid="{47855E51-E4DE-4D5B-AC34-7DACFC332B8C}" r="I73" connectionId="0">
    <xmlCellPr id="1" xr6:uid="{EE924977-82FB-48FA-92BF-1355A9584E25}" uniqueName="P1421166">
      <xmlPr mapId="1" xpath="/GFI-IZD-KI/IFP-KI-E_1001380/P1421166" xmlDataType="decimal"/>
    </xmlCellPr>
  </singleXmlCell>
  <singleXmlCell id="137" xr6:uid="{A53B79A1-BD88-431F-885A-747E0CEDB333}" r="I74" connectionId="0">
    <xmlCellPr id="1" xr6:uid="{29223741-1B9B-438A-BC76-2BC9A866B87F}" uniqueName="P1421169">
      <xmlPr mapId="1" xpath="/GFI-IZD-KI/IFP-KI-E_1001380/P1421169" xmlDataType="decimal"/>
    </xmlCellPr>
  </singleXmlCell>
  <singleXmlCell id="138" xr6:uid="{A1FD9D6F-26A3-43E2-8168-D64A3BCFE4D3}" r="I75" connectionId="0">
    <xmlCellPr id="1" xr6:uid="{58030793-7971-4601-8AB1-B238C4CC6476}" uniqueName="P1421170">
      <xmlPr mapId="1" xpath="/GFI-IZD-KI/IFP-KI-E_1001380/P1421170" xmlDataType="decimal"/>
    </xmlCellPr>
  </singleXmlCell>
  <singleXmlCell id="139" xr6:uid="{F47809DB-5232-41AB-ABB2-3D4B14C9BF8B}" r="I76" connectionId="0">
    <xmlCellPr id="1" xr6:uid="{C21B224C-EF50-4210-9885-C69D15E16797}" uniqueName="P1421173">
      <xmlPr mapId="1" xpath="/G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4" xr6:uid="{6829A01A-FBB7-4D5C-9D24-556AE88C86EF}" r="H7" connectionId="0">
    <xmlCellPr id="1" xr6:uid="{7159DC30-E27D-4FC8-95E8-CEED60AD9EED}" uniqueName="P1422021">
      <xmlPr mapId="1" xpath="/GFI-IZD-KI/ISD-KI-E_1001395/P1422021" xmlDataType="decimal"/>
    </xmlCellPr>
  </singleXmlCell>
  <singleXmlCell id="255" xr6:uid="{379410DD-C713-4226-B1B2-80C4D2824457}" r="I7" connectionId="0">
    <xmlCellPr id="1" xr6:uid="{09EA2594-4ACE-4049-BBED-34E30CE5FA01}" uniqueName="P1422023">
      <xmlPr mapId="1" xpath="/GFI-IZD-KI/ISD-KI-E_1001395/P1422023" xmlDataType="decimal"/>
    </xmlCellPr>
  </singleXmlCell>
  <singleXmlCell id="256" xr6:uid="{BC81C638-6DEA-425A-A338-B7E936AB3D0A}" r="H8" connectionId="0">
    <xmlCellPr id="1" xr6:uid="{227D142F-A47B-40DD-8742-8862F7015D3D}" uniqueName="P1422024">
      <xmlPr mapId="1" xpath="/GFI-IZD-KI/ISD-KI-E_1001395/P1422024" xmlDataType="decimal"/>
    </xmlCellPr>
  </singleXmlCell>
  <singleXmlCell id="257" xr6:uid="{CD83810D-82FA-46C0-8279-97A211FC5218}" r="I8" connectionId="0">
    <xmlCellPr id="1" xr6:uid="{D30129AB-8B72-4A28-9E84-5396A91CCE40}" uniqueName="P1422022">
      <xmlPr mapId="1" xpath="/GFI-IZD-KI/ISD-KI-E_1001395/P1422022" xmlDataType="decimal"/>
    </xmlCellPr>
  </singleXmlCell>
  <singleXmlCell id="258" xr6:uid="{711BC25C-3BF4-4BA3-941A-7773609284A2}" r="H9" connectionId="0">
    <xmlCellPr id="1" xr6:uid="{DF46C0D7-FD9E-48EC-A967-397BC3E64B08}" uniqueName="P1422026">
      <xmlPr mapId="1" xpath="/GFI-IZD-KI/ISD-KI-E_1001395/P1422026" xmlDataType="decimal"/>
    </xmlCellPr>
  </singleXmlCell>
  <singleXmlCell id="259" xr6:uid="{D3B75368-4629-4D75-9D64-B6707328EDDF}" r="I9" connectionId="0">
    <xmlCellPr id="1" xr6:uid="{035E5588-F7F4-4DE7-8338-54366659B0FE}" uniqueName="P1422025">
      <xmlPr mapId="1" xpath="/GFI-IZD-KI/ISD-KI-E_1001395/P1422025" xmlDataType="decimal"/>
    </xmlCellPr>
  </singleXmlCell>
  <singleXmlCell id="260" xr6:uid="{B7F9CBAC-3E41-470C-9812-4C5A8E020280}" r="H10" connectionId="0">
    <xmlCellPr id="1" xr6:uid="{D5828997-7DDD-4F9B-9595-8EEB597042F4}" uniqueName="P1422027">
      <xmlPr mapId="1" xpath="/GFI-IZD-KI/ISD-KI-E_1001395/P1422027" xmlDataType="decimal"/>
    </xmlCellPr>
  </singleXmlCell>
  <singleXmlCell id="261" xr6:uid="{61E4C7AA-9687-4E03-AAC3-9FA54832126C}" r="I10" connectionId="0">
    <xmlCellPr id="1" xr6:uid="{B8749D59-2A16-4E18-AFF5-EDACE1C5A9CE}" uniqueName="P1422028">
      <xmlPr mapId="1" xpath="/GFI-IZD-KI/ISD-KI-E_1001395/P1422028" xmlDataType="decimal"/>
    </xmlCellPr>
  </singleXmlCell>
  <singleXmlCell id="262" xr6:uid="{FC88F8D0-8642-4B84-99E1-7668C31D5B80}" r="H11" connectionId="0">
    <xmlCellPr id="1" xr6:uid="{2641E4ED-6078-43AC-A4C7-EE65B46129DE}" uniqueName="P1422029">
      <xmlPr mapId="1" xpath="/GFI-IZD-KI/ISD-KI-E_1001395/P1422029" xmlDataType="decimal"/>
    </xmlCellPr>
  </singleXmlCell>
  <singleXmlCell id="263" xr6:uid="{431798E5-7280-4E02-AFA0-523BBCE5CBEC}" r="I11" connectionId="0">
    <xmlCellPr id="1" xr6:uid="{CDD09702-25A4-4D77-A231-FC94D9E2F7A1}" uniqueName="P1422032">
      <xmlPr mapId="1" xpath="/GFI-IZD-KI/ISD-KI-E_1001395/P1422032" xmlDataType="decimal"/>
    </xmlCellPr>
  </singleXmlCell>
  <singleXmlCell id="264" xr6:uid="{BE1BA9EB-B085-49A3-B782-134C00BD9242}" r="H12" connectionId="0">
    <xmlCellPr id="1" xr6:uid="{D0CA3588-1D64-430E-ADF3-0FC28EA7D4E7}" uniqueName="P1422033">
      <xmlPr mapId="1" xpath="/GFI-IZD-KI/ISD-KI-E_1001395/P1422033" xmlDataType="decimal"/>
    </xmlCellPr>
  </singleXmlCell>
  <singleXmlCell id="265" xr6:uid="{E7F7C4A4-6881-439F-B65B-5A0F365828B7}" r="I12" connectionId="0">
    <xmlCellPr id="1" xr6:uid="{89908FC8-0FEB-4B12-9E4B-B7166EECAB5E}" uniqueName="P1422030">
      <xmlPr mapId="1" xpath="/GFI-IZD-KI/ISD-KI-E_1001395/P1422030" xmlDataType="decimal"/>
    </xmlCellPr>
  </singleXmlCell>
  <singleXmlCell id="266" xr6:uid="{4E3B7578-21B4-44F2-A7CB-9CAC00EB9A8A}" r="H13" connectionId="0">
    <xmlCellPr id="1" xr6:uid="{616C5DB9-34A0-46DB-8605-5BD55FCC1294}" uniqueName="P1422034">
      <xmlPr mapId="1" xpath="/GFI-IZD-KI/ISD-KI-E_1001395/P1422034" xmlDataType="decimal"/>
    </xmlCellPr>
  </singleXmlCell>
  <singleXmlCell id="267" xr6:uid="{5F659A13-540E-4773-BD28-BCE852039474}" r="I13" connectionId="0">
    <xmlCellPr id="1" xr6:uid="{3758BF55-8E0C-4DFC-8862-BAE4EEDEB674}" uniqueName="P1422031">
      <xmlPr mapId="1" xpath="/GFI-IZD-KI/ISD-KI-E_1001395/P1422031" xmlDataType="decimal"/>
    </xmlCellPr>
  </singleXmlCell>
  <singleXmlCell id="268" xr6:uid="{10496719-A2D9-4FDF-B7FF-5142CF62B144}" r="H14" connectionId="0">
    <xmlCellPr id="1" xr6:uid="{F78CA40E-607C-41B5-BE6D-C9CF3CFC756B}" uniqueName="P1422036">
      <xmlPr mapId="1" xpath="/GFI-IZD-KI/ISD-KI-E_1001395/P1422036" xmlDataType="decimal"/>
    </xmlCellPr>
  </singleXmlCell>
  <singleXmlCell id="269" xr6:uid="{BB18DBE8-6174-4B5E-9F21-B02C3E971F2F}" r="I14" connectionId="0">
    <xmlCellPr id="1" xr6:uid="{3D28959D-0236-4214-9E31-7704534BCE61}" uniqueName="P1422035">
      <xmlPr mapId="1" xpath="/GFI-IZD-KI/ISD-KI-E_1001395/P1422035" xmlDataType="decimal"/>
    </xmlCellPr>
  </singleXmlCell>
  <singleXmlCell id="270" xr6:uid="{E11CD916-6B6D-4108-AC40-13049E73E252}" r="H15" connectionId="0">
    <xmlCellPr id="1" xr6:uid="{2275C024-79DC-4918-8004-87200D97B63B}" uniqueName="P1422037">
      <xmlPr mapId="1" xpath="/GFI-IZD-KI/ISD-KI-E_1001395/P1422037" xmlDataType="decimal"/>
    </xmlCellPr>
  </singleXmlCell>
  <singleXmlCell id="271" xr6:uid="{A693133B-7152-4913-9DA4-E1C4EAFBA972}" r="I15" connectionId="0">
    <xmlCellPr id="1" xr6:uid="{3637B7DC-9865-46BF-9810-AF085642B9C1}" uniqueName="P1422038">
      <xmlPr mapId="1" xpath="/GFI-IZD-KI/ISD-KI-E_1001395/P1422038" xmlDataType="decimal"/>
    </xmlCellPr>
  </singleXmlCell>
  <singleXmlCell id="272" xr6:uid="{8EE9EB2B-6FB3-4205-9964-F070ECA5B1AD}" r="H16" connectionId="0">
    <xmlCellPr id="1" xr6:uid="{7C3A5D79-10E4-4648-9E71-E86BA9BECF2E}" uniqueName="P1422040">
      <xmlPr mapId="1" xpath="/GFI-IZD-KI/ISD-KI-E_1001395/P1422040" xmlDataType="decimal"/>
    </xmlCellPr>
  </singleXmlCell>
  <singleXmlCell id="273" xr6:uid="{F0913F2F-C5C6-4AAE-BCDC-51AA54785D1A}" r="I16" connectionId="0">
    <xmlCellPr id="1" xr6:uid="{F79556A7-D673-4678-BA65-010531516613}" uniqueName="P1422039">
      <xmlPr mapId="1" xpath="/GFI-IZD-KI/ISD-KI-E_1001395/P1422039" xmlDataType="decimal"/>
    </xmlCellPr>
  </singleXmlCell>
  <singleXmlCell id="274" xr6:uid="{029708E9-831A-49A3-8ECC-E53379215B69}" r="H17" connectionId="0">
    <xmlCellPr id="1" xr6:uid="{10308FBF-D43F-49F7-9EB9-EF572093040D}" uniqueName="P1422041">
      <xmlPr mapId="1" xpath="/GFI-IZD-KI/ISD-KI-E_1001395/P1422041" xmlDataType="decimal"/>
    </xmlCellPr>
  </singleXmlCell>
  <singleXmlCell id="275" xr6:uid="{5FB9C7B4-347A-443E-ADC0-B8322BF4DD2B}" r="I17" connectionId="0">
    <xmlCellPr id="1" xr6:uid="{E06E9373-5699-4A5D-9F76-00B95A2AC732}" uniqueName="P1422042">
      <xmlPr mapId="1" xpath="/GFI-IZD-KI/ISD-KI-E_1001395/P1422042" xmlDataType="decimal"/>
    </xmlCellPr>
  </singleXmlCell>
  <singleXmlCell id="276" xr6:uid="{885ACFF7-CBC5-4A3B-A95F-E9475D7BEC49}" r="H18" connectionId="0">
    <xmlCellPr id="1" xr6:uid="{E7A8904B-23D7-451B-863B-5F03C2BB81E9}" uniqueName="P1422043">
      <xmlPr mapId="1" xpath="/GFI-IZD-KI/ISD-KI-E_1001395/P1422043" xmlDataType="decimal"/>
    </xmlCellPr>
  </singleXmlCell>
  <singleXmlCell id="277" xr6:uid="{E7F9AEF3-73DF-4D2C-8DF7-EC1A38EE0051}" r="I18" connectionId="0">
    <xmlCellPr id="1" xr6:uid="{86551BAF-8F65-456E-96F9-F93A5161B12C}" uniqueName="P1422044">
      <xmlPr mapId="1" xpath="/GFI-IZD-KI/ISD-KI-E_1001395/P1422044" xmlDataType="decimal"/>
    </xmlCellPr>
  </singleXmlCell>
  <singleXmlCell id="278" xr6:uid="{E9256E0C-3A92-4E83-A992-16DEF21B7AB3}" r="H19" connectionId="0">
    <xmlCellPr id="1" xr6:uid="{D7F001EA-B4FB-4F40-85AE-B2369F2B769A}" uniqueName="P1422046">
      <xmlPr mapId="1" xpath="/GFI-IZD-KI/ISD-KI-E_1001395/P1422046" xmlDataType="decimal"/>
    </xmlCellPr>
  </singleXmlCell>
  <singleXmlCell id="279" xr6:uid="{841720A8-89AE-409C-96B6-A801FBDD6189}" r="I19" connectionId="0">
    <xmlCellPr id="1" xr6:uid="{016A2C93-6D52-495F-821D-9DB01BE36BBC}" uniqueName="P1422045">
      <xmlPr mapId="1" xpath="/GFI-IZD-KI/ISD-KI-E_1001395/P1422045" xmlDataType="decimal"/>
    </xmlCellPr>
  </singleXmlCell>
  <singleXmlCell id="280" xr6:uid="{41090AD4-D3CC-42F3-8FE0-EB248FAE478F}" r="H20" connectionId="0">
    <xmlCellPr id="1" xr6:uid="{64283511-FF88-42CB-B988-A3A1BB19072F}" uniqueName="P1422047">
      <xmlPr mapId="1" xpath="/GFI-IZD-KI/ISD-KI-E_1001395/P1422047" xmlDataType="decimal"/>
    </xmlCellPr>
  </singleXmlCell>
  <singleXmlCell id="281" xr6:uid="{18A383A5-A9B0-410B-8D7F-076F73BF3E21}" r="I20" connectionId="0">
    <xmlCellPr id="1" xr6:uid="{D9A7A870-D6A0-439B-BC1C-6A7C15069E83}" uniqueName="P1422048">
      <xmlPr mapId="1" xpath="/GFI-IZD-KI/ISD-KI-E_1001395/P1422048" xmlDataType="decimal"/>
    </xmlCellPr>
  </singleXmlCell>
  <singleXmlCell id="282" xr6:uid="{474C1257-6A04-4321-8632-96C7D915BB8D}" r="H21" connectionId="0">
    <xmlCellPr id="1" xr6:uid="{E468652C-7BF9-40D7-A4FE-E4B36CE7854C}" uniqueName="P1422049">
      <xmlPr mapId="1" xpath="/GFI-IZD-KI/ISD-KI-E_1001395/P1422049" xmlDataType="decimal"/>
    </xmlCellPr>
  </singleXmlCell>
  <singleXmlCell id="283" xr6:uid="{0D25B920-A59E-44AB-9B17-007D6F7A99A4}" r="I21" connectionId="0">
    <xmlCellPr id="1" xr6:uid="{174825F1-FFC7-4246-8760-948DEC462323}" uniqueName="P1422050">
      <xmlPr mapId="1" xpath="/GFI-IZD-KI/ISD-KI-E_1001395/P1422050" xmlDataType="decimal"/>
    </xmlCellPr>
  </singleXmlCell>
  <singleXmlCell id="284" xr6:uid="{2C3ED6E8-3745-48CE-BB32-2452DD479AD5}" r="H22" connectionId="0">
    <xmlCellPr id="1" xr6:uid="{19FAEDF8-E7A3-4572-AEC1-5CEAFFC5FA9A}" uniqueName="P1422052">
      <xmlPr mapId="1" xpath="/GFI-IZD-KI/ISD-KI-E_1001395/P1422052" xmlDataType="decimal"/>
    </xmlCellPr>
  </singleXmlCell>
  <singleXmlCell id="285" xr6:uid="{E634B328-8606-44A7-AA58-32E51C6FDEAB}" r="I22" connectionId="0">
    <xmlCellPr id="1" xr6:uid="{5598479B-1175-42E1-85D4-52160B5728A0}" uniqueName="P1422053">
      <xmlPr mapId="1" xpath="/GFI-IZD-KI/ISD-KI-E_1001395/P1422053" xmlDataType="decimal"/>
    </xmlCellPr>
  </singleXmlCell>
  <singleXmlCell id="286" xr6:uid="{4EB7C415-8FF2-41C7-8C59-C144B221D4E9}" r="H23" connectionId="0">
    <xmlCellPr id="1" xr6:uid="{7F95FCC2-E8D9-4AA9-9A4F-E34404E4A835}" uniqueName="P1422054">
      <xmlPr mapId="1" xpath="/GFI-IZD-KI/ISD-KI-E_1001395/P1422054" xmlDataType="decimal"/>
    </xmlCellPr>
  </singleXmlCell>
  <singleXmlCell id="287" xr6:uid="{A539B838-10C2-4085-AC66-7E3C725F1C1B}" r="I23" connectionId="0">
    <xmlCellPr id="1" xr6:uid="{50B3A963-5BBD-4C96-8160-6D869E1BA7E4}" uniqueName="P1422051">
      <xmlPr mapId="1" xpath="/GFI-IZD-KI/ISD-KI-E_1001395/P1422051" xmlDataType="decimal"/>
    </xmlCellPr>
  </singleXmlCell>
  <singleXmlCell id="288" xr6:uid="{C0FC59F6-BAC8-4736-A6E9-6726CAC2BEF6}" r="H24" connectionId="0">
    <xmlCellPr id="1" xr6:uid="{FE7D6B53-3ED3-459E-9873-42F8022F1899}" uniqueName="P1072619">
      <xmlPr mapId="1" xpath="/GFI-IZD-KI/ISD-KI-E_1001395/P1072619" xmlDataType="decimal"/>
    </xmlCellPr>
  </singleXmlCell>
  <singleXmlCell id="289" xr6:uid="{958CC21B-4C4E-4C1C-A522-696F192C0659}" r="I24" connectionId="0">
    <xmlCellPr id="1" xr6:uid="{493AF77A-ED5F-4342-AEA4-C0DBB02057E8}" uniqueName="P1072620">
      <xmlPr mapId="1" xpath="/GFI-IZD-KI/ISD-KI-E_1001395/P1072620" xmlDataType="decimal"/>
    </xmlCellPr>
  </singleXmlCell>
  <singleXmlCell id="290" xr6:uid="{37156B9B-7561-4097-AB46-CBD931939532}" r="H25" connectionId="0">
    <xmlCellPr id="1" xr6:uid="{E60AE599-9419-4B7E-8095-4ADC4ADAE7EB}" uniqueName="P1422057">
      <xmlPr mapId="1" xpath="/GFI-IZD-KI/ISD-KI-E_1001395/P1422057" xmlDataType="decimal"/>
    </xmlCellPr>
  </singleXmlCell>
  <singleXmlCell id="291" xr6:uid="{589350E1-0578-4B15-A0C7-9D4F79D1F4D4}" r="I25" connectionId="0">
    <xmlCellPr id="1" xr6:uid="{9887524B-4164-4CE3-8470-08AB8AB9090F}" uniqueName="P1422058">
      <xmlPr mapId="1" xpath="/GFI-IZD-KI/ISD-KI-E_1001395/P1422058" xmlDataType="decimal"/>
    </xmlCellPr>
  </singleXmlCell>
  <singleXmlCell id="292" xr6:uid="{A55E4FA9-294F-4DC4-A42D-73B6E4C9A5D3}" r="H26" connectionId="0">
    <xmlCellPr id="1" xr6:uid="{85070D0B-60A6-4510-BC8B-A75F48921C13}" uniqueName="P1422060">
      <xmlPr mapId="1" xpath="/GFI-IZD-KI/ISD-KI-E_1001395/P1422060" xmlDataType="decimal"/>
    </xmlCellPr>
  </singleXmlCell>
  <singleXmlCell id="293" xr6:uid="{269226A3-C1B5-4A10-82F5-DF2DDEF74539}" r="I26" connectionId="0">
    <xmlCellPr id="1" xr6:uid="{A79B9B59-A643-4802-B357-D3F307B0EA53}" uniqueName="P1422061">
      <xmlPr mapId="1" xpath="/GFI-IZD-KI/ISD-KI-E_1001395/P1422061" xmlDataType="decimal"/>
    </xmlCellPr>
  </singleXmlCell>
  <singleXmlCell id="294" xr6:uid="{2A6D5B9B-2055-4676-ADE3-F59FE356A080}" r="H27" connectionId="0">
    <xmlCellPr id="1" xr6:uid="{6D61A350-6923-4667-9BE5-F17B50A38C10}" uniqueName="P1422062">
      <xmlPr mapId="1" xpath="/GFI-IZD-KI/ISD-KI-E_1001395/P1422062" xmlDataType="decimal"/>
    </xmlCellPr>
  </singleXmlCell>
  <singleXmlCell id="295" xr6:uid="{16E1F1E5-7A5B-456F-A4E8-3FB1E72CC30A}" r="I27" connectionId="0">
    <xmlCellPr id="1" xr6:uid="{E338690E-51C9-4717-9345-02E1DF22D98B}" uniqueName="P1422059">
      <xmlPr mapId="1" xpath="/GFI-IZD-KI/ISD-KI-E_1001395/P1422059" xmlDataType="decimal"/>
    </xmlCellPr>
  </singleXmlCell>
  <singleXmlCell id="296" xr6:uid="{9275BAE4-30C7-4223-B0C3-C46B3E0B735B}" r="H28" connectionId="0">
    <xmlCellPr id="1" xr6:uid="{1F767684-E140-4865-92C6-B97315929552}" uniqueName="P1422064">
      <xmlPr mapId="1" xpath="/GFI-IZD-KI/ISD-KI-E_1001395/P1422064" xmlDataType="decimal"/>
    </xmlCellPr>
  </singleXmlCell>
  <singleXmlCell id="297" xr6:uid="{4312FCBB-010B-40C3-A217-7B19B7CA0EAF}" r="I28" connectionId="0">
    <xmlCellPr id="1" xr6:uid="{B7EC6AF2-AE87-489B-BD0E-6569E041CD09}" uniqueName="P1422063">
      <xmlPr mapId="1" xpath="/GFI-IZD-KI/ISD-KI-E_1001395/P1422063" xmlDataType="decimal"/>
    </xmlCellPr>
  </singleXmlCell>
  <singleXmlCell id="298" xr6:uid="{0541B972-E0BF-44FD-B442-A7DEB324F2D2}" r="H29" connectionId="0">
    <xmlCellPr id="1" xr6:uid="{3246089F-4B18-49A1-B19C-45EA66902DA7}" uniqueName="P1072633">
      <xmlPr mapId="1" xpath="/GFI-IZD-KI/ISD-KI-E_1001395/P1072633" xmlDataType="decimal"/>
    </xmlCellPr>
  </singleXmlCell>
  <singleXmlCell id="299" xr6:uid="{3E7FB459-ACC2-47BB-AEC5-6A31343B994F}" r="I29" connectionId="0">
    <xmlCellPr id="1" xr6:uid="{C5FC8F6D-D277-4DA5-A798-57FD70A88E4D}" uniqueName="P1072634">
      <xmlPr mapId="1" xpath="/GFI-IZD-KI/ISD-KI-E_1001395/P1072634" xmlDataType="decimal"/>
    </xmlCellPr>
  </singleXmlCell>
  <singleXmlCell id="300" xr6:uid="{758D9E6C-5958-41E0-8D4D-00572AE15E86}" r="H30" connectionId="0">
    <xmlCellPr id="1" xr6:uid="{31FE72A8-52AD-4351-8F96-39C3078F838B}" uniqueName="P1072635">
      <xmlPr mapId="1" xpath="/GFI-IZD-KI/ISD-KI-E_1001395/P1072635" xmlDataType="decimal"/>
    </xmlCellPr>
  </singleXmlCell>
  <singleXmlCell id="301" xr6:uid="{D7B60B2E-DE8C-4EB5-A4AE-CA111E2E23CD}" r="I30" connectionId="0">
    <xmlCellPr id="1" xr6:uid="{884D8C9D-66DE-4E6E-97D5-C88A1F7D0E35}" uniqueName="P1072636">
      <xmlPr mapId="1" xpath="/GFI-IZD-KI/ISD-KI-E_1001395/P1072636" xmlDataType="decimal"/>
    </xmlCellPr>
  </singleXmlCell>
  <singleXmlCell id="302" xr6:uid="{4864E160-5083-4066-89FF-56B45E025FFB}" r="H31" connectionId="0">
    <xmlCellPr id="1" xr6:uid="{E4C887BC-2E39-4EB8-A999-D0AD531EE7AF}" uniqueName="P1072637">
      <xmlPr mapId="1" xpath="/GFI-IZD-KI/ISD-KI-E_1001395/P1072637" xmlDataType="decimal"/>
    </xmlCellPr>
  </singleXmlCell>
  <singleXmlCell id="303" xr6:uid="{95233E78-741C-4A38-A501-C4A83B0327D2}" r="I31" connectionId="0">
    <xmlCellPr id="1" xr6:uid="{B8B602EE-234F-4AFD-A91C-434E9606446F}" uniqueName="P1072638">
      <xmlPr mapId="1" xpath="/GFI-IZD-KI/ISD-KI-E_1001395/P1072638" xmlDataType="decimal"/>
    </xmlCellPr>
  </singleXmlCell>
  <singleXmlCell id="304" xr6:uid="{2A51031F-2469-4CBF-BE45-ACC20052D573}" r="H32" connectionId="0">
    <xmlCellPr id="1" xr6:uid="{EB41F026-A5F3-4BD1-8D41-5AEA0DC3081F}" uniqueName="P1072641">
      <xmlPr mapId="1" xpath="/GFI-IZD-KI/ISD-KI-E_1001395/P1072641" xmlDataType="decimal"/>
    </xmlCellPr>
  </singleXmlCell>
  <singleXmlCell id="305" xr6:uid="{4B971D20-4391-427D-8447-01805BB49596}" r="I32" connectionId="0">
    <xmlCellPr id="1" xr6:uid="{73AE9631-9A48-4466-9820-9C1402268667}" uniqueName="P1072642">
      <xmlPr mapId="1" xpath="/GFI-IZD-KI/ISD-KI-E_1001395/P1072642" xmlDataType="decimal"/>
    </xmlCellPr>
  </singleXmlCell>
  <singleXmlCell id="306" xr6:uid="{A078C2A8-B881-41AD-AF14-A21E8EFF4D0A}" r="H33" connectionId="0">
    <xmlCellPr id="1" xr6:uid="{952558A2-1229-41DE-898C-215D1164A299}" uniqueName="P1072643">
      <xmlPr mapId="1" xpath="/GFI-IZD-KI/ISD-KI-E_1001395/P1072643" xmlDataType="decimal"/>
    </xmlCellPr>
  </singleXmlCell>
  <singleXmlCell id="307" xr6:uid="{1AFA3C12-65A3-4A74-BC76-1846FBD2670D}" r="I33" connectionId="0">
    <xmlCellPr id="1" xr6:uid="{B7EFA805-9932-478E-9E46-88BFC55EB78A}" uniqueName="P1072644">
      <xmlPr mapId="1" xpath="/GFI-IZD-KI/ISD-KI-E_1001395/P1072644" xmlDataType="decimal"/>
    </xmlCellPr>
  </singleXmlCell>
  <singleXmlCell id="308" xr6:uid="{C704ABA5-DFAE-464E-A0C1-83D3B08AAEDD}" r="H34" connectionId="0">
    <xmlCellPr id="1" xr6:uid="{54DCE65D-146A-478E-BA61-A852772EE2FB}" uniqueName="P1072639">
      <xmlPr mapId="1" xpath="/GFI-IZD-KI/ISD-KI-E_1001395/P1072639" xmlDataType="decimal"/>
    </xmlCellPr>
  </singleXmlCell>
  <singleXmlCell id="309" xr6:uid="{9A6EA998-F806-41D7-8CA0-0E7B0F2091EF}" r="I34" connectionId="0">
    <xmlCellPr id="1" xr6:uid="{C292C70B-E382-43F6-B9B0-0E1759B36AAD}" uniqueName="P1072640">
      <xmlPr mapId="1" xpath="/GFI-IZD-KI/ISD-KI-E_1001395/P1072640" xmlDataType="decimal"/>
    </xmlCellPr>
  </singleXmlCell>
  <singleXmlCell id="310" xr6:uid="{5C150489-0497-4A7B-844E-C73BA12661BE}" r="H35" connectionId="0">
    <xmlCellPr id="1" xr6:uid="{73FFF80F-42C8-4B5D-8677-DE6C26E1609D}" uniqueName="P1072645">
      <xmlPr mapId="1" xpath="/GFI-IZD-KI/ISD-KI-E_1001395/P1072645" xmlDataType="decimal"/>
    </xmlCellPr>
  </singleXmlCell>
  <singleXmlCell id="311" xr6:uid="{C1984916-B407-441E-9A9C-5D0215800989}" r="I35" connectionId="0">
    <xmlCellPr id="1" xr6:uid="{3072C6A3-08F6-4A2B-8539-4C2269F17554}" uniqueName="P1072646">
      <xmlPr mapId="1" xpath="/GFI-IZD-KI/ISD-KI-E_1001395/P1072646" xmlDataType="decimal"/>
    </xmlCellPr>
  </singleXmlCell>
  <singleXmlCell id="312" xr6:uid="{DCF8AA9D-AB3B-4AB2-AFF4-A488DFF48D6B}" r="H36" connectionId="0">
    <xmlCellPr id="1" xr6:uid="{12BBA1BF-94BC-453E-869F-68FF5C64DFC1}" uniqueName="P1072647">
      <xmlPr mapId="1" xpath="/GFI-IZD-KI/ISD-KI-E_1001395/P1072647" xmlDataType="decimal"/>
    </xmlCellPr>
  </singleXmlCell>
  <singleXmlCell id="313" xr6:uid="{E1373213-D1EB-4DE1-8CB0-8FECF8DFB932}" r="I36" connectionId="0">
    <xmlCellPr id="1" xr6:uid="{39F1784A-CC29-41B2-B71D-4A27E481A3CC}" uniqueName="P1072648">
      <xmlPr mapId="1" xpath="/GFI-IZD-KI/ISD-KI-E_1001395/P1072648" xmlDataType="decimal"/>
    </xmlCellPr>
  </singleXmlCell>
  <singleXmlCell id="314" xr6:uid="{56C8B90E-848F-4A22-864A-A87A775823F1}" r="H37" connectionId="0">
    <xmlCellPr id="1" xr6:uid="{77BBD23F-DCE1-4B2B-BA3B-A858DA61030C}" uniqueName="P1072649">
      <xmlPr mapId="1" xpath="/GFI-IZD-KI/ISD-KI-E_1001395/P1072649" xmlDataType="decimal"/>
    </xmlCellPr>
  </singleXmlCell>
  <singleXmlCell id="315" xr6:uid="{270A6E77-4F49-44AD-8B48-012C40DEDAF1}" r="I37" connectionId="0">
    <xmlCellPr id="1" xr6:uid="{814DE73F-DC0E-49C1-AC4A-71655FEABEEC}" uniqueName="P1072650">
      <xmlPr mapId="1" xpath="/GFI-IZD-KI/ISD-KI-E_1001395/P1072650" xmlDataType="decimal"/>
    </xmlCellPr>
  </singleXmlCell>
  <singleXmlCell id="316" xr6:uid="{2EBD8BD6-11E1-40EF-B257-79113DFE119A}" r="H39" connectionId="0">
    <xmlCellPr id="1" xr6:uid="{5A2BD4EA-E19B-4B91-87A0-593EB73CB342}" uniqueName="P1072651">
      <xmlPr mapId="1" xpath="/GFI-IZD-KI/ISD-KI-E_1001395/P1072651" xmlDataType="decimal"/>
    </xmlCellPr>
  </singleXmlCell>
  <singleXmlCell id="317" xr6:uid="{710C603B-48A4-4D15-A494-C1A80296C6E4}" r="I39" connectionId="0">
    <xmlCellPr id="1" xr6:uid="{AE63FE2C-67E9-4B31-A048-316C10DBA767}" uniqueName="P1072652">
      <xmlPr mapId="1" xpath="/GFI-IZD-KI/ISD-KI-E_1001395/P1072652" xmlDataType="decimal"/>
    </xmlCellPr>
  </singleXmlCell>
  <singleXmlCell id="318" xr6:uid="{1AACAACB-7DF1-4FBC-A121-1E5993887C30}" r="H40" connectionId="0">
    <xmlCellPr id="1" xr6:uid="{0FC4F841-7D8E-4950-A34F-F7B629BD51B6}" uniqueName="P1072653">
      <xmlPr mapId="1" xpath="/GFI-IZD-KI/ISD-KI-E_1001395/P1072653" xmlDataType="decimal"/>
    </xmlCellPr>
  </singleXmlCell>
  <singleXmlCell id="319" xr6:uid="{7D0BF812-5D20-4CF5-A736-13EC386B9BAF}" r="I40" connectionId="0">
    <xmlCellPr id="1" xr6:uid="{F90D14A2-F11F-4430-A81B-7541336457CE}" uniqueName="P1072654">
      <xmlPr mapId="1" xpath="/GFI-IZD-KI/ISD-KI-E_1001395/P1072654" xmlDataType="decimal"/>
    </xmlCellPr>
  </singleXmlCell>
  <singleXmlCell id="320" xr6:uid="{F97ED23B-0849-40A0-B3C4-4E09811FEA7C}" r="H41" connectionId="0">
    <xmlCellPr id="1" xr6:uid="{539F8275-06A2-4C15-A715-BF2E2AACFA93}" uniqueName="P1072655">
      <xmlPr mapId="1" xpath="/GFI-IZD-KI/ISD-KI-E_1001395/P1072655" xmlDataType="decimal"/>
    </xmlCellPr>
  </singleXmlCell>
  <singleXmlCell id="321" xr6:uid="{6DB0C4F1-1D42-4DE3-A064-34A261ED76AC}" r="I41" connectionId="0">
    <xmlCellPr id="1" xr6:uid="{51D0B511-DE99-4A90-9B44-13E51F8A6533}" uniqueName="P1072656">
      <xmlPr mapId="1" xpath="/GFI-IZD-KI/ISD-KI-E_1001395/P1072656" xmlDataType="decimal"/>
    </xmlCellPr>
  </singleXmlCell>
  <singleXmlCell id="322" xr6:uid="{B9797C3A-6FB2-4227-A77B-0C108901F1A4}" r="H42" connectionId="0">
    <xmlCellPr id="1" xr6:uid="{765E4418-139D-4AAB-A589-D50A91F4E290}" uniqueName="P1072657">
      <xmlPr mapId="1" xpath="/GFI-IZD-KI/ISD-KI-E_1001395/P1072657" xmlDataType="decimal"/>
    </xmlCellPr>
  </singleXmlCell>
  <singleXmlCell id="323" xr6:uid="{55713876-9A1D-45EA-B1ED-7C5FF27F8848}" r="I42" connectionId="0">
    <xmlCellPr id="1" xr6:uid="{4E1CF5D9-EE63-41C8-87D9-4C9F1F6922BC}" uniqueName="P1072658">
      <xmlPr mapId="1" xpath="/GFI-IZD-KI/ISD-KI-E_1001395/P1072658" xmlDataType="decimal"/>
    </xmlCellPr>
  </singleXmlCell>
  <singleXmlCell id="324" xr6:uid="{334AD687-7A80-4C03-9C25-2DDE90D69848}" r="H43" connectionId="0">
    <xmlCellPr id="1" xr6:uid="{7F2E12E9-A5DE-441E-BFFF-DFA7AFC6BB20}" uniqueName="P1072659">
      <xmlPr mapId="1" xpath="/GFI-IZD-KI/ISD-KI-E_1001395/P1072659" xmlDataType="decimal"/>
    </xmlCellPr>
  </singleXmlCell>
  <singleXmlCell id="325" xr6:uid="{8121BCFC-A984-41A8-88E9-CC000F82CFB3}" r="I43" connectionId="0">
    <xmlCellPr id="1" xr6:uid="{D7D4105B-1E03-465F-B8C5-53F72D1AE191}" uniqueName="P1072660">
      <xmlPr mapId="1" xpath="/GFI-IZD-KI/ISD-KI-E_1001395/P1072660" xmlDataType="decimal"/>
    </xmlCellPr>
  </singleXmlCell>
  <singleXmlCell id="326" xr6:uid="{F4F2AD2B-F3D4-42D4-9BF0-1C2CAC6323D6}" r="H44" connectionId="0">
    <xmlCellPr id="1" xr6:uid="{887D1C47-E81A-4B7B-AB24-F8F2FC96AB7F}" uniqueName="P1072661">
      <xmlPr mapId="1" xpath="/GFI-IZD-KI/ISD-KI-E_1001395/P1072661" xmlDataType="decimal"/>
    </xmlCellPr>
  </singleXmlCell>
  <singleXmlCell id="327" xr6:uid="{0EDA3C01-3601-4C6F-890D-C24AD3B197FA}" r="I44" connectionId="0">
    <xmlCellPr id="1" xr6:uid="{D39C911C-2F70-434A-945C-07E6808F3EA7}" uniqueName="P1072662">
      <xmlPr mapId="1" xpath="/GFI-IZD-KI/ISD-KI-E_1001395/P1072662" xmlDataType="decimal"/>
    </xmlCellPr>
  </singleXmlCell>
  <singleXmlCell id="328" xr6:uid="{4CE82CEF-2FC4-4EE4-983B-1B972E35A77A}" r="H45" connectionId="0">
    <xmlCellPr id="1" xr6:uid="{8783720E-E2B0-4038-AB73-A2DBB325ED18}" uniqueName="P1072663">
      <xmlPr mapId="1" xpath="/GFI-IZD-KI/ISD-KI-E_1001395/P1072663" xmlDataType="decimal"/>
    </xmlCellPr>
  </singleXmlCell>
  <singleXmlCell id="329" xr6:uid="{84CBA6F2-159B-44B0-A0D1-856DCC401253}" r="I45" connectionId="0">
    <xmlCellPr id="1" xr6:uid="{969348C6-B5F6-4EAF-A477-0B55CDE68A61}" uniqueName="P1072664">
      <xmlPr mapId="1" xpath="/GFI-IZD-KI/ISD-KI-E_1001395/P1072664" xmlDataType="decimal"/>
    </xmlCellPr>
  </singleXmlCell>
  <singleXmlCell id="330" xr6:uid="{0D19254F-F476-4E43-BD67-FE8130A7C3D8}" r="H46" connectionId="0">
    <xmlCellPr id="1" xr6:uid="{29221638-FCD8-471D-96CE-701D25F69AC0}" uniqueName="P1072665">
      <xmlPr mapId="1" xpath="/GFI-IZD-KI/ISD-KI-E_1001395/P1072665" xmlDataType="decimal"/>
    </xmlCellPr>
  </singleXmlCell>
  <singleXmlCell id="331" xr6:uid="{1950911F-2DC9-4B25-8C07-75C7E4901225}" r="I46" connectionId="0">
    <xmlCellPr id="1" xr6:uid="{D79DFF2D-3D6C-4F68-80F2-05CBF7D28568}" uniqueName="P1072666">
      <xmlPr mapId="1" xpath="/GFI-IZD-KI/ISD-KI-E_1001395/P1072666" xmlDataType="decimal"/>
    </xmlCellPr>
  </singleXmlCell>
  <singleXmlCell id="332" xr6:uid="{FAE2D23E-000F-471E-B106-8D9C7D0374ED}" r="H47" connectionId="0">
    <xmlCellPr id="1" xr6:uid="{29B08F1B-0685-4B66-B860-2B489A6DA1A1}" uniqueName="P1072667">
      <xmlPr mapId="1" xpath="/GFI-IZD-KI/ISD-KI-E_1001395/P1072667" xmlDataType="decimal"/>
    </xmlCellPr>
  </singleXmlCell>
  <singleXmlCell id="333" xr6:uid="{CBFDC9C3-3CED-4AEF-923B-A345CD78B11E}" r="I47" connectionId="0">
    <xmlCellPr id="1" xr6:uid="{EB86F1DC-63A5-45F9-A7E6-A9598A2D2B5E}" uniqueName="P1072668">
      <xmlPr mapId="1" xpath="/GFI-IZD-KI/ISD-KI-E_1001395/P1072668" xmlDataType="decimal"/>
    </xmlCellPr>
  </singleXmlCell>
  <singleXmlCell id="334" xr6:uid="{740B4BF9-2F9D-4FA1-99D8-06B5017A5E5B}" r="H48" connectionId="0">
    <xmlCellPr id="1" xr6:uid="{69F3A07C-8734-44FA-A074-0814F8C0CB55}" uniqueName="P1072669">
      <xmlPr mapId="1" xpath="/GFI-IZD-KI/ISD-KI-E_1001395/P1072669" xmlDataType="decimal"/>
    </xmlCellPr>
  </singleXmlCell>
  <singleXmlCell id="335" xr6:uid="{AC890BB0-1586-4BED-BE2D-AF928E3C9825}" r="I48" connectionId="0">
    <xmlCellPr id="1" xr6:uid="{4798E825-35C0-4F61-B70A-EB4F55CE8890}" uniqueName="P1072670">
      <xmlPr mapId="1" xpath="/GFI-IZD-KI/ISD-KI-E_1001395/P1072670" xmlDataType="decimal"/>
    </xmlCellPr>
  </singleXmlCell>
  <singleXmlCell id="336" xr6:uid="{630A60E1-B64C-4355-8D9D-173E7FA6CE86}" r="H49" connectionId="0">
    <xmlCellPr id="1" xr6:uid="{47D3060F-CD55-450B-9EED-C724504969B4}" uniqueName="P1072671">
      <xmlPr mapId="1" xpath="/GFI-IZD-KI/ISD-KI-E_1001395/P1072671" xmlDataType="decimal"/>
    </xmlCellPr>
  </singleXmlCell>
  <singleXmlCell id="337" xr6:uid="{F16A1DCD-19B6-44D3-B743-06BAE97F3B33}" r="I49" connectionId="0">
    <xmlCellPr id="1" xr6:uid="{FD4B7495-7EFA-43A5-8213-D4C141F377F6}" uniqueName="P1072672">
      <xmlPr mapId="1" xpath="/GFI-IZD-KI/ISD-KI-E_1001395/P1072672" xmlDataType="decimal"/>
    </xmlCellPr>
  </singleXmlCell>
  <singleXmlCell id="338" xr6:uid="{07306B52-3F4E-4716-9BA1-4624304908CD}" r="H50" connectionId="0">
    <xmlCellPr id="1" xr6:uid="{4B4F50CE-AEF7-4FCC-916E-16C116D05C42}" uniqueName="P1072673">
      <xmlPr mapId="1" xpath="/GFI-IZD-KI/ISD-KI-E_1001395/P1072673" xmlDataType="decimal"/>
    </xmlCellPr>
  </singleXmlCell>
  <singleXmlCell id="339" xr6:uid="{63C0B582-2438-47AB-BCB9-63354CE61F35}" r="I50" connectionId="0">
    <xmlCellPr id="1" xr6:uid="{F07D31E8-EFC7-4B64-AF4F-409733AF2647}" uniqueName="P1072674">
      <xmlPr mapId="1" xpath="/GFI-IZD-KI/ISD-KI-E_1001395/P1072674" xmlDataType="decimal"/>
    </xmlCellPr>
  </singleXmlCell>
  <singleXmlCell id="340" xr6:uid="{C5BBA7F7-070C-433A-A5A7-9A09A11C8979}" r="H51" connectionId="0">
    <xmlCellPr id="1" xr6:uid="{74645C7D-F948-4E38-A738-B636A3648944}" uniqueName="P1072675">
      <xmlPr mapId="1" xpath="/GFI-IZD-KI/ISD-KI-E_1001395/P1072675" xmlDataType="decimal"/>
    </xmlCellPr>
  </singleXmlCell>
  <singleXmlCell id="341" xr6:uid="{140291D9-206F-4A33-9958-5EB3FE6C834E}" r="I51" connectionId="0">
    <xmlCellPr id="1" xr6:uid="{9E3E5599-84BE-4471-B4FB-34814C8F2172}" uniqueName="P1072676">
      <xmlPr mapId="1" xpath="/GFI-IZD-KI/ISD-KI-E_1001395/P1072676" xmlDataType="decimal"/>
    </xmlCellPr>
  </singleXmlCell>
  <singleXmlCell id="342" xr6:uid="{ACD67C7E-4D19-4637-8345-2427B8B65066}" r="H52" connectionId="0">
    <xmlCellPr id="1" xr6:uid="{E85EA6DF-EFA3-4756-AABC-236ACC3B9A33}" uniqueName="P1072677">
      <xmlPr mapId="1" xpath="/GFI-IZD-KI/ISD-KI-E_1001395/P1072677" xmlDataType="decimal"/>
    </xmlCellPr>
  </singleXmlCell>
  <singleXmlCell id="343" xr6:uid="{BF489CAD-16E1-413E-B58A-84E2AF30A190}" r="I52" connectionId="0">
    <xmlCellPr id="1" xr6:uid="{B5CE45FC-B36E-43CC-A3FD-EB8AC6ADA047}" uniqueName="P1072678">
      <xmlPr mapId="1" xpath="/GFI-IZD-KI/ISD-KI-E_1001395/P1072678" xmlDataType="decimal"/>
    </xmlCellPr>
  </singleXmlCell>
  <singleXmlCell id="344" xr6:uid="{6303E274-C09E-4C55-8F23-69FDA144C44E}" r="H53" connectionId="0">
    <xmlCellPr id="1" xr6:uid="{4DF6306C-CB32-4D20-847C-542D24AC92A1}" uniqueName="P1072679">
      <xmlPr mapId="1" xpath="/GFI-IZD-KI/ISD-KI-E_1001395/P1072679" xmlDataType="decimal"/>
    </xmlCellPr>
  </singleXmlCell>
  <singleXmlCell id="345" xr6:uid="{2D140A4A-8C3B-4CC6-9CE0-6F9248FC8BC2}" r="I53" connectionId="0">
    <xmlCellPr id="1" xr6:uid="{1DCA5EC3-6734-495A-A3A7-3AEC8B940C1A}" uniqueName="P1072680">
      <xmlPr mapId="1" xpath="/GFI-IZD-KI/ISD-KI-E_1001395/P1072680" xmlDataType="decimal"/>
    </xmlCellPr>
  </singleXmlCell>
  <singleXmlCell id="346" xr6:uid="{1A2BD875-AC32-4BBF-A5BE-E46A17F7F5EC}" r="H54" connectionId="0">
    <xmlCellPr id="1" xr6:uid="{4BC2AC22-0588-40A3-AF66-6EE475CBBCFF}" uniqueName="P1072681">
      <xmlPr mapId="1" xpath="/GFI-IZD-KI/ISD-KI-E_1001395/P1072681" xmlDataType="decimal"/>
    </xmlCellPr>
  </singleXmlCell>
  <singleXmlCell id="347" xr6:uid="{A285648E-F357-42AE-8385-5E321D6AC623}" r="I54" connectionId="0">
    <xmlCellPr id="1" xr6:uid="{A3B26430-4836-4314-B73B-1FD1340E57F8}" uniqueName="P1072682">
      <xmlPr mapId="1" xpath="/GFI-IZD-KI/ISD-KI-E_1001395/P1072682" xmlDataType="decimal"/>
    </xmlCellPr>
  </singleXmlCell>
  <singleXmlCell id="348" xr6:uid="{8D9EF377-76C7-4AF7-AA57-BBFFD29F987B}" r="H55" connectionId="0">
    <xmlCellPr id="1" xr6:uid="{1894AB63-D17A-433A-87D3-E636C3C1E678}" uniqueName="P1072683">
      <xmlPr mapId="1" xpath="/GFI-IZD-KI/ISD-KI-E_1001395/P1072683" xmlDataType="decimal"/>
    </xmlCellPr>
  </singleXmlCell>
  <singleXmlCell id="349" xr6:uid="{0891DAAE-9DED-4301-8BFC-D72406AF4F59}" r="I55" connectionId="0">
    <xmlCellPr id="1" xr6:uid="{0F9419CB-DEBE-46D3-B51E-3D578B281D18}" uniqueName="P1072684">
      <xmlPr mapId="1" xpath="/GFI-IZD-KI/ISD-KI-E_1001395/P1072684" xmlDataType="decimal"/>
    </xmlCellPr>
  </singleXmlCell>
  <singleXmlCell id="350" xr6:uid="{1B2208F6-1A7F-42DB-BDD2-CFA4993D5059}" r="H56" connectionId="0">
    <xmlCellPr id="1" xr6:uid="{A4A4C77D-158F-4211-B6AD-C050281161CD}" uniqueName="P1072685">
      <xmlPr mapId="1" xpath="/GFI-IZD-KI/ISD-KI-E_1001395/P1072685" xmlDataType="decimal"/>
    </xmlCellPr>
  </singleXmlCell>
  <singleXmlCell id="351" xr6:uid="{91F0CE75-D42D-41FA-8C2F-AA56EC6CDF47}" r="I56" connectionId="0">
    <xmlCellPr id="1" xr6:uid="{8F6E7E81-BAE9-47C7-8E5A-80B08F6BC6CA}" uniqueName="P1072686">
      <xmlPr mapId="1" xpath="/GFI-IZD-KI/ISD-KI-E_1001395/P1072686" xmlDataType="decimal"/>
    </xmlCellPr>
  </singleXmlCell>
  <singleXmlCell id="352" xr6:uid="{F0111444-6ECB-4D38-805D-C20BF6225001}" r="H57" connectionId="0">
    <xmlCellPr id="1" xr6:uid="{98578177-714B-4C5E-8723-370E0C1E8E31}" uniqueName="P1072687">
      <xmlPr mapId="1" xpath="/GFI-IZD-KI/ISD-KI-E_1001395/P1072687" xmlDataType="decimal"/>
    </xmlCellPr>
  </singleXmlCell>
  <singleXmlCell id="353" xr6:uid="{83E216A2-1F6A-4EAA-921C-2AF730F95EE6}" r="I57" connectionId="0">
    <xmlCellPr id="1" xr6:uid="{D1F6C525-FF9D-4F24-8C86-FA311CF1A52F}" uniqueName="P1072688">
      <xmlPr mapId="1" xpath="/GFI-IZD-KI/ISD-KI-E_1001395/P1072688" xmlDataType="decimal"/>
    </xmlCellPr>
  </singleXmlCell>
  <singleXmlCell id="354" xr6:uid="{BE228D9A-5DB4-4539-88A6-BB462F11C07D}" r="H58" connectionId="0">
    <xmlCellPr id="1" xr6:uid="{C0602281-F0DF-4EA2-B9B3-CB4737E992B1}" uniqueName="P1072689">
      <xmlPr mapId="1" xpath="/GFI-IZD-KI/ISD-KI-E_1001395/P1072689" xmlDataType="decimal"/>
    </xmlCellPr>
  </singleXmlCell>
  <singleXmlCell id="355" xr6:uid="{D4C8C53E-974D-4571-9897-2EAB178D2E63}" r="I58" connectionId="0">
    <xmlCellPr id="1" xr6:uid="{1EADD5D0-691D-4BD7-AA89-B50D0C8B0BC7}" uniqueName="P1072690">
      <xmlPr mapId="1" xpath="/GFI-IZD-KI/ISD-KI-E_1001395/P1072690" xmlDataType="decimal"/>
    </xmlCellPr>
  </singleXmlCell>
  <singleXmlCell id="356" xr6:uid="{1AF8E48D-146E-4225-AB92-624693F19406}" r="H59" connectionId="0">
    <xmlCellPr id="1" xr6:uid="{C8B24EA7-8E82-43AD-AD6B-59BF7666C6E6}" uniqueName="P1072691">
      <xmlPr mapId="1" xpath="/GFI-IZD-KI/ISD-KI-E_1001395/P1072691" xmlDataType="decimal"/>
    </xmlCellPr>
  </singleXmlCell>
  <singleXmlCell id="357" xr6:uid="{0738B672-F3CB-464F-8497-EF2520D2964C}" r="I59" connectionId="0">
    <xmlCellPr id="1" xr6:uid="{1E782E1B-167C-4059-B152-309CF8B54307}" uniqueName="P1072692">
      <xmlPr mapId="1" xpath="/GFI-IZD-KI/ISD-KI-E_1001395/P1072692" xmlDataType="decimal"/>
    </xmlCellPr>
  </singleXmlCell>
  <singleXmlCell id="358" xr6:uid="{AA5AF604-C143-4315-BDE8-0D9503467694}" r="H60" connectionId="0">
    <xmlCellPr id="1" xr6:uid="{D33C7BBF-BBE0-456A-A9F4-419BC4BA9EE8}" uniqueName="P1072693">
      <xmlPr mapId="1" xpath="/GFI-IZD-KI/ISD-KI-E_1001395/P1072693" xmlDataType="decimal"/>
    </xmlCellPr>
  </singleXmlCell>
  <singleXmlCell id="359" xr6:uid="{913A88AF-3DAC-4E41-A6FB-75CB64561053}" r="I60" connectionId="0">
    <xmlCellPr id="1" xr6:uid="{0265B252-7703-4771-8DD5-FE6C28B3B019}" uniqueName="P1072694">
      <xmlPr mapId="1" xpath="/GFI-IZD-KI/ISD-KI-E_1001395/P1072694" xmlDataType="decimal"/>
    </xmlCellPr>
  </singleXmlCell>
  <singleXmlCell id="360" xr6:uid="{0D4C441F-57E0-455A-9765-B78A550D9F09}" r="H61" connectionId="0">
    <xmlCellPr id="1" xr6:uid="{F8FE3C89-B47A-48AE-9CE8-D9E0CCDDA8C1}" uniqueName="P1072695">
      <xmlPr mapId="1" xpath="/GFI-IZD-KI/ISD-KI-E_1001395/P1072695" xmlDataType="decimal"/>
    </xmlCellPr>
  </singleXmlCell>
  <singleXmlCell id="361" xr6:uid="{CCB96006-9B9A-4200-AE49-EA4CCAF82730}" r="I61" connectionId="0">
    <xmlCellPr id="1" xr6:uid="{8DCFE1F6-2C36-411F-B7AF-13BAF9095B35}" uniqueName="P1072696">
      <xmlPr mapId="1" xpath="/GFI-IZD-KI/ISD-KI-E_1001395/P1072696" xmlDataType="decimal"/>
    </xmlCellPr>
  </singleXmlCell>
  <singleXmlCell id="362" xr6:uid="{82C86498-B722-4ABB-A3FC-4E6902281DB8}" r="H62" connectionId="0">
    <xmlCellPr id="1" xr6:uid="{4C5E2F3A-1811-4E65-8E76-32D20E90FDEC}" uniqueName="P1072697">
      <xmlPr mapId="1" xpath="/GFI-IZD-KI/ISD-KI-E_1001395/P1072697" xmlDataType="decimal"/>
    </xmlCellPr>
  </singleXmlCell>
  <singleXmlCell id="363" xr6:uid="{07C0DDAB-4020-41E5-9F09-C35A3BEF53C1}" r="I62" connectionId="0">
    <xmlCellPr id="1" xr6:uid="{DE674165-7270-40C3-8A96-CE1CA01F34F7}" uniqueName="P1072698">
      <xmlPr mapId="1" xpath="/GFI-IZD-KI/ISD-KI-E_1001395/P1072698" xmlDataType="decimal"/>
    </xmlCellPr>
  </singleXmlCell>
  <singleXmlCell id="364" xr6:uid="{D26A2F0B-0C02-43BE-8D3D-EBC14EBE889F}" r="H63" connectionId="0">
    <xmlCellPr id="1" xr6:uid="{E4E51507-579D-4AFA-B77D-64A03D6CE86A}" uniqueName="P1072699">
      <xmlPr mapId="1" xpath="/GFI-IZD-KI/ISD-KI-E_1001395/P1072699" xmlDataType="decimal"/>
    </xmlCellPr>
  </singleXmlCell>
  <singleXmlCell id="365" xr6:uid="{9D5C0802-0CA8-4691-9601-854EDCD760F7}" r="I63" connectionId="0">
    <xmlCellPr id="1" xr6:uid="{DECFCBD0-08AC-44F8-8D96-A9B507221A16}" uniqueName="P1072700">
      <xmlPr mapId="1" xpath="/GFI-IZD-KI/ISD-KI-E_1001395/P1072700" xmlDataType="decimal"/>
    </xmlCellPr>
  </singleXmlCell>
  <singleXmlCell id="366" xr6:uid="{AB122A5B-1E74-4174-87F7-B142E9803366}" r="H64" connectionId="0">
    <xmlCellPr id="1" xr6:uid="{4E10FC30-D2C5-490D-ACAE-F7BC18734619}" uniqueName="P1072701">
      <xmlPr mapId="1" xpath="/GFI-IZD-KI/ISD-KI-E_1001395/P1072701" xmlDataType="decimal"/>
    </xmlCellPr>
  </singleXmlCell>
  <singleXmlCell id="367" xr6:uid="{CADE0BC8-9296-4C8F-9271-40ED072D29D4}" r="I64" connectionId="0">
    <xmlCellPr id="1" xr6:uid="{8CB76CD7-A6A8-4B8B-B930-445258BDD0D9}" uniqueName="P1072702">
      <xmlPr mapId="1" xpath="/GFI-IZD-KI/ISD-KI-E_1001395/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8" xr6:uid="{1ACC33AB-ACB5-4076-A090-27B3ED85AAF2}" r="H8" connectionId="0">
    <xmlCellPr id="1" xr6:uid="{539EABCF-0121-4F79-91EF-7B8D1E418B73}" uniqueName="P1071697">
      <xmlPr mapId="1" xpath="/GFI-IZD-KI/INT-E_1000961/P1071697" xmlDataType="decimal"/>
    </xmlCellPr>
  </singleXmlCell>
  <singleXmlCell id="369" xr6:uid="{0C76675F-EF2D-4782-B481-3634167ADE5D}" r="I8" connectionId="0">
    <xmlCellPr id="1" xr6:uid="{CDE5AEF8-0BF3-45B9-AE56-0C6865922942}" uniqueName="P1071698">
      <xmlPr mapId="1" xpath="/GFI-IZD-KI/INT-E_1000961/P1071698" xmlDataType="decimal"/>
    </xmlCellPr>
  </singleXmlCell>
  <singleXmlCell id="370" xr6:uid="{C60E8901-772B-4F2C-8134-3434C7FC955A}" r="H9" connectionId="0">
    <xmlCellPr id="1" xr6:uid="{2F055658-EAF6-4B81-BAAB-072A7AF0A9A0}" uniqueName="P1071699">
      <xmlPr mapId="1" xpath="/GFI-IZD-KI/INT-E_1000961/P1071699" xmlDataType="decimal"/>
    </xmlCellPr>
  </singleXmlCell>
  <singleXmlCell id="371" xr6:uid="{CEA1BAE6-67DC-447D-B859-F4A6BD3F533B}" r="I9" connectionId="0">
    <xmlCellPr id="1" xr6:uid="{61CC740F-981D-4E6D-8843-3B46D778AFB5}" uniqueName="P1071700">
      <xmlPr mapId="1" xpath="/GFI-IZD-KI/INT-E_1000961/P1071700" xmlDataType="decimal"/>
    </xmlCellPr>
  </singleXmlCell>
  <singleXmlCell id="372" xr6:uid="{2F30357F-A06A-468F-8FFD-F80731356452}" r="H10" connectionId="0">
    <xmlCellPr id="1" xr6:uid="{39954EC0-48A8-4E60-A304-008DD7724B85}" uniqueName="P1071701">
      <xmlPr mapId="1" xpath="/GFI-IZD-KI/INT-E_1000961/P1071701" xmlDataType="decimal"/>
    </xmlCellPr>
  </singleXmlCell>
  <singleXmlCell id="373" xr6:uid="{66E16684-BB66-4DD9-9D72-6896B904A877}" r="I10" connectionId="0">
    <xmlCellPr id="1" xr6:uid="{5BF1C812-58A8-4E23-B6EE-A48E6A9C2013}" uniqueName="P1071702">
      <xmlPr mapId="1" xpath="/GFI-IZD-KI/INT-E_1000961/P1071702" xmlDataType="decimal"/>
    </xmlCellPr>
  </singleXmlCell>
  <singleXmlCell id="374" xr6:uid="{AA9F334D-DBAE-4DFB-8900-B20055DC577C}" r="H11" connectionId="0">
    <xmlCellPr id="1" xr6:uid="{B2824D53-80CF-4987-BE25-8CCF364E5ACF}" uniqueName="P1071703">
      <xmlPr mapId="1" xpath="/GFI-IZD-KI/INT-E_1000961/P1071703" xmlDataType="decimal"/>
    </xmlCellPr>
  </singleXmlCell>
  <singleXmlCell id="375" xr6:uid="{CBD53E0A-413C-4681-8AF2-78F53687F638}" r="I11" connectionId="0">
    <xmlCellPr id="1" xr6:uid="{BEFC0B0C-AD44-4944-A197-47FF58A3E693}" uniqueName="P1071704">
      <xmlPr mapId="1" xpath="/GFI-IZD-KI/INT-E_1000961/P1071704" xmlDataType="decimal"/>
    </xmlCellPr>
  </singleXmlCell>
  <singleXmlCell id="376" xr6:uid="{0E0F0870-2F45-4522-9329-77B458C2372F}" r="H12" connectionId="0">
    <xmlCellPr id="1" xr6:uid="{6B2EB0F7-C823-4C46-ABCD-B8C820A5B237}" uniqueName="P1071705">
      <xmlPr mapId="1" xpath="/GFI-IZD-KI/INT-E_1000961/P1071705" xmlDataType="decimal"/>
    </xmlCellPr>
  </singleXmlCell>
  <singleXmlCell id="377" xr6:uid="{928D161D-7ACC-4E31-A0BB-1B507D9E6DE3}" r="I12" connectionId="0">
    <xmlCellPr id="1" xr6:uid="{A3F9A3E4-249E-41D7-AEBC-83C40C6D78FB}" uniqueName="P1071706">
      <xmlPr mapId="1" xpath="/GFI-IZD-KI/INT-E_1000961/P1071706" xmlDataType="decimal"/>
    </xmlCellPr>
  </singleXmlCell>
  <singleXmlCell id="378" xr6:uid="{2E8439A0-B5FF-4888-B38B-DFD74771EE55}" r="H13" connectionId="0">
    <xmlCellPr id="1" xr6:uid="{2A42DC5C-EAA6-4D13-BFE4-DA6156794BEC}" uniqueName="P1071707">
      <xmlPr mapId="1" xpath="/GFI-IZD-KI/INT-E_1000961/P1071707" xmlDataType="decimal"/>
    </xmlCellPr>
  </singleXmlCell>
  <singleXmlCell id="379" xr6:uid="{F5B14382-120D-497E-979D-EEFF323E38E0}" r="I13" connectionId="0">
    <xmlCellPr id="1" xr6:uid="{C4378F62-19CC-4F4C-9AE5-DA203AB317E3}" uniqueName="P1071708">
      <xmlPr mapId="1" xpath="/GFI-IZD-KI/INT-E_1000961/P1071708" xmlDataType="decimal"/>
    </xmlCellPr>
  </singleXmlCell>
  <singleXmlCell id="380" xr6:uid="{1995A174-26A8-4D25-B7E1-E24467464E9C}" r="H14" connectionId="0">
    <xmlCellPr id="1" xr6:uid="{4FF690FF-0FE4-49F6-8905-26970BA21964}" uniqueName="P1071709">
      <xmlPr mapId="1" xpath="/GFI-IZD-KI/INT-E_1000961/P1071709" xmlDataType="decimal"/>
    </xmlCellPr>
  </singleXmlCell>
  <singleXmlCell id="381" xr6:uid="{4F4D8118-DF70-4779-BCD0-4FDF7C44A5F5}" r="I14" connectionId="0">
    <xmlCellPr id="1" xr6:uid="{AC65C567-A903-4BFF-9986-F609DD6136A5}" uniqueName="P1071710">
      <xmlPr mapId="1" xpath="/GFI-IZD-KI/INT-E_1000961/P1071710" xmlDataType="decimal"/>
    </xmlCellPr>
  </singleXmlCell>
  <singleXmlCell id="382" xr6:uid="{CD0CA6F8-6CDF-4B76-9774-A3BC86E5AEDC}" r="H15" connectionId="0">
    <xmlCellPr id="1" xr6:uid="{BAD491CA-09F7-4C87-B92A-DA99B3C40EBD}" uniqueName="P1071711">
      <xmlPr mapId="1" xpath="/GFI-IZD-KI/INT-E_1000961/P1071711" xmlDataType="decimal"/>
    </xmlCellPr>
  </singleXmlCell>
  <singleXmlCell id="383" xr6:uid="{929C7B30-AA57-4EB0-8824-C9D597AF04FE}" r="I15" connectionId="0">
    <xmlCellPr id="1" xr6:uid="{5A939AA8-0EB5-4A37-8684-B93D2BC6B724}" uniqueName="P1071712">
      <xmlPr mapId="1" xpath="/GFI-IZD-KI/INT-E_1000961/P1071712" xmlDataType="decimal"/>
    </xmlCellPr>
  </singleXmlCell>
  <singleXmlCell id="384" xr6:uid="{8366D155-AF90-48CE-87B9-DCE1277E4FAC}" r="H17" connectionId="0">
    <xmlCellPr id="1" xr6:uid="{62C2B18C-91E7-4CF9-B254-B038C2F48652}" uniqueName="P1071713">
      <xmlPr mapId="1" xpath="/GFI-IZD-KI/INT-E_1000961/P1071713" xmlDataType="decimal"/>
    </xmlCellPr>
  </singleXmlCell>
  <singleXmlCell id="385" xr6:uid="{40F0C2FF-E83C-4DBF-BACF-6F3EF72EB6B4}" r="I17" connectionId="0">
    <xmlCellPr id="1" xr6:uid="{046D6D74-9900-47DE-8FB9-2F4A40072487}" uniqueName="P1071714">
      <xmlPr mapId="1" xpath="/GFI-IZD-KI/INT-E_1000961/P1071714" xmlDataType="decimal"/>
    </xmlCellPr>
  </singleXmlCell>
  <singleXmlCell id="418" xr6:uid="{028DDB06-9F83-4014-BD5D-685054497AB2}" r="H19" connectionId="0">
    <xmlCellPr id="1" xr6:uid="{F0AD2DA3-629F-4EB5-A018-F996856385B8}" uniqueName="P1071715">
      <xmlPr mapId="1" xpath="/GFI-IZD-KI/INT-E_1000961/P1071715" xmlDataType="decimal"/>
    </xmlCellPr>
  </singleXmlCell>
  <singleXmlCell id="419" xr6:uid="{120A64DF-6A55-423C-8806-59C0D35F4834}" r="I19" connectionId="0">
    <xmlCellPr id="1" xr6:uid="{2FE766AD-84F3-4B7F-9C5E-9E2195D388BC}" uniqueName="P1071716">
      <xmlPr mapId="1" xpath="/GFI-IZD-KI/INT-E_1000961/P1071716" xmlDataType="decimal"/>
    </xmlCellPr>
  </singleXmlCell>
  <singleXmlCell id="420" xr6:uid="{162047BD-7893-489F-9024-191A804E530E}" r="H20" connectionId="0">
    <xmlCellPr id="1" xr6:uid="{9C021481-98B1-43F3-BA5B-EBB94BA98BDC}" uniqueName="P1071717">
      <xmlPr mapId="1" xpath="/GFI-IZD-KI/INT-E_1000961/P1071717" xmlDataType="decimal"/>
    </xmlCellPr>
  </singleXmlCell>
  <singleXmlCell id="421" xr6:uid="{FE1D0094-117F-43C6-9347-C9FCC58728EF}" r="I20" connectionId="0">
    <xmlCellPr id="1" xr6:uid="{0F031D2A-6960-4F48-B125-22308A374DB2}" uniqueName="P1071718">
      <xmlPr mapId="1" xpath="/GFI-IZD-KI/INT-E_1000961/P1071718" xmlDataType="decimal"/>
    </xmlCellPr>
  </singleXmlCell>
  <singleXmlCell id="422" xr6:uid="{8AF0CFA3-4831-4D03-B9D4-0FFA2DA243CD}" r="H21" connectionId="0">
    <xmlCellPr id="1" xr6:uid="{1B8E9096-1C35-45AB-96DC-2341BFD9BD31}" uniqueName="P1071719">
      <xmlPr mapId="1" xpath="/GFI-IZD-KI/INT-E_1000961/P1071719" xmlDataType="decimal"/>
    </xmlCellPr>
  </singleXmlCell>
  <singleXmlCell id="423" xr6:uid="{F5B61E94-EC47-4AE3-B412-B5A695E962AB}" r="I21" connectionId="0">
    <xmlCellPr id="1" xr6:uid="{6DD2ADED-0108-41CC-BFF6-342DC56CC665}" uniqueName="P1071720">
      <xmlPr mapId="1" xpath="/GFI-IZD-KI/INT-E_1000961/P1071720" xmlDataType="decimal"/>
    </xmlCellPr>
  </singleXmlCell>
  <singleXmlCell id="424" xr6:uid="{7A5F8569-C7B4-4F97-BAEB-2B33F1767323}" r="H22" connectionId="0">
    <xmlCellPr id="1" xr6:uid="{3C8BCF6E-0FA7-4E52-9A69-6A5CDE828D97}" uniqueName="P1071721">
      <xmlPr mapId="1" xpath="/GFI-IZD-KI/INT-E_1000961/P1071721" xmlDataType="decimal"/>
    </xmlCellPr>
  </singleXmlCell>
  <singleXmlCell id="425" xr6:uid="{FD8624AF-11A3-4CB0-B061-3B9BD0F5511E}" r="I22" connectionId="0">
    <xmlCellPr id="1" xr6:uid="{ED00EBF1-82B2-43F9-A240-4DE03FD32C8A}" uniqueName="P1071722">
      <xmlPr mapId="1" xpath="/GFI-IZD-KI/INT-E_1000961/P1071722" xmlDataType="decimal"/>
    </xmlCellPr>
  </singleXmlCell>
  <singleXmlCell id="426" xr6:uid="{60C82A67-8DDC-486E-B89A-2B4DBD7B23E9}" r="H23" connectionId="0">
    <xmlCellPr id="1" xr6:uid="{4B87A1D6-7760-493F-9698-8AFA46286CC5}" uniqueName="P1071723">
      <xmlPr mapId="1" xpath="/GFI-IZD-KI/INT-E_1000961/P1071723" xmlDataType="decimal"/>
    </xmlCellPr>
  </singleXmlCell>
  <singleXmlCell id="427" xr6:uid="{FEB6DDAD-8CCB-44ED-8804-76B950DE6962}" r="I23" connectionId="0">
    <xmlCellPr id="1" xr6:uid="{D830620B-7595-4C70-B792-C6D7C2D2F85A}" uniqueName="P1071724">
      <xmlPr mapId="1" xpath="/GFI-IZD-KI/INT-E_1000961/P1071724" xmlDataType="decimal"/>
    </xmlCellPr>
  </singleXmlCell>
  <singleXmlCell id="428" xr6:uid="{BCD50301-FFBD-49E2-9F9A-45B1B67656F7}" r="H25" connectionId="0">
    <xmlCellPr id="1" xr6:uid="{E6F99F20-6695-4FDE-BEDF-2A44D3678E94}" uniqueName="P1071725">
      <xmlPr mapId="1" xpath="/GFI-IZD-KI/INT-E_1000961/P1071725" xmlDataType="decimal"/>
    </xmlCellPr>
  </singleXmlCell>
  <singleXmlCell id="429" xr6:uid="{6BEC7B0F-1DEE-4809-BDF3-3DCB86DBBEE0}" r="I25" connectionId="0">
    <xmlCellPr id="1" xr6:uid="{09B571EB-AA9C-42FB-B096-F572B4CF4047}" uniqueName="P1071726">
      <xmlPr mapId="1" xpath="/GFI-IZD-KI/INT-E_1000961/P1071726" xmlDataType="decimal"/>
    </xmlCellPr>
  </singleXmlCell>
  <singleXmlCell id="430" xr6:uid="{86E31BCC-2DAC-4FE8-81E2-48B5C1F12C94}" r="H26" connectionId="0">
    <xmlCellPr id="1" xr6:uid="{F76EDFF7-3737-49D1-87A2-3CF490533A71}" uniqueName="P1071727">
      <xmlPr mapId="1" xpath="/GFI-IZD-KI/INT-E_1000961/P1071727" xmlDataType="decimal"/>
    </xmlCellPr>
  </singleXmlCell>
  <singleXmlCell id="431" xr6:uid="{8734C4E8-E772-40D1-A13E-6E750461F28B}" r="I26" connectionId="0">
    <xmlCellPr id="1" xr6:uid="{9530C242-8B7A-4593-ACBC-3E1ACA32D4C8}" uniqueName="P1071728">
      <xmlPr mapId="1" xpath="/GFI-IZD-KI/INT-E_1000961/P1071728" xmlDataType="decimal"/>
    </xmlCellPr>
  </singleXmlCell>
  <singleXmlCell id="432" xr6:uid="{08A4610D-1622-41B3-9502-14E311974B76}" r="H27" connectionId="0">
    <xmlCellPr id="1" xr6:uid="{779CCB42-A370-435C-A19C-4C51B11415D3}" uniqueName="P1071729">
      <xmlPr mapId="1" xpath="/GFI-IZD-KI/INT-E_1000961/P1071729" xmlDataType="decimal"/>
    </xmlCellPr>
  </singleXmlCell>
  <singleXmlCell id="433" xr6:uid="{D1C79416-D2B6-4A98-B8E8-88396AA8FA61}" r="I27" connectionId="0">
    <xmlCellPr id="1" xr6:uid="{43969B49-4EDA-4E10-BEA5-02B62B6A0794}" uniqueName="P1071730">
      <xmlPr mapId="1" xpath="/GFI-IZD-KI/INT-E_1000961/P1071730" xmlDataType="decimal"/>
    </xmlCellPr>
  </singleXmlCell>
  <singleXmlCell id="434" xr6:uid="{1DDA20DB-9B55-4E5A-9CE1-1EDA26001E81}" r="H28" connectionId="0">
    <xmlCellPr id="1" xr6:uid="{7B4880B4-E41A-49B5-8603-AE2B06D89552}" uniqueName="P1071731">
      <xmlPr mapId="1" xpath="/GFI-IZD-KI/INT-E_1000961/P1071731" xmlDataType="decimal"/>
    </xmlCellPr>
  </singleXmlCell>
  <singleXmlCell id="435" xr6:uid="{4CF3F465-4553-47AC-9FFA-11B92A7DF365}" r="I28" connectionId="0">
    <xmlCellPr id="1" xr6:uid="{9FC4B148-11DD-4013-ADEF-2E74539F52FF}" uniqueName="P1071732">
      <xmlPr mapId="1" xpath="/GFI-IZD-KI/INT-E_1000961/P1071732" xmlDataType="decimal"/>
    </xmlCellPr>
  </singleXmlCell>
  <singleXmlCell id="436" xr6:uid="{8781A68D-CE59-46C5-BBEC-4F5E20242BFC}" r="H29" connectionId="0">
    <xmlCellPr id="1" xr6:uid="{A461E7B3-0758-415F-BB00-F1B518C78A41}" uniqueName="P1071733">
      <xmlPr mapId="1" xpath="/GFI-IZD-KI/INT-E_1000961/P1071733" xmlDataType="decimal"/>
    </xmlCellPr>
  </singleXmlCell>
  <singleXmlCell id="437" xr6:uid="{BEC8547F-4C7A-441A-80B7-4D988FA7421A}" r="I29" connectionId="0">
    <xmlCellPr id="1" xr6:uid="{94894BCF-7357-4695-80AD-B124F3FA86AA}" uniqueName="P1071734">
      <xmlPr mapId="1" xpath="/GFI-IZD-KI/INT-E_1000961/P1071734" xmlDataType="decimal"/>
    </xmlCellPr>
  </singleXmlCell>
  <singleXmlCell id="438" xr6:uid="{DC1D6AEA-D72C-4F6F-BD07-16220D936DCD}" r="H30" connectionId="0">
    <xmlCellPr id="1" xr6:uid="{74A62895-A247-46B6-8D23-4922806B1312}" uniqueName="P1071735">
      <xmlPr mapId="1" xpath="/GFI-IZD-KI/INT-E_1000961/P1071735" xmlDataType="decimal"/>
    </xmlCellPr>
  </singleXmlCell>
  <singleXmlCell id="439" xr6:uid="{5C95AF08-A185-499C-AFC1-94FAAEDAFC6D}" r="I30" connectionId="0">
    <xmlCellPr id="1" xr6:uid="{426B103D-E338-4F81-BC63-D2A27B1EFEDB}" uniqueName="P1071736">
      <xmlPr mapId="1" xpath="/GFI-IZD-KI/INT-E_1000961/P1071736" xmlDataType="decimal"/>
    </xmlCellPr>
  </singleXmlCell>
  <singleXmlCell id="440" xr6:uid="{57ADA36B-6F6C-4FAC-B859-5B93AD46C816}" r="H31" connectionId="0">
    <xmlCellPr id="1" xr6:uid="{F3049DCF-4A4C-431B-9DF6-32595676BBC9}" uniqueName="P1071737">
      <xmlPr mapId="1" xpath="/GFI-IZD-KI/INT-E_1000961/P1071737" xmlDataType="decimal"/>
    </xmlCellPr>
  </singleXmlCell>
  <singleXmlCell id="441" xr6:uid="{ED01230E-95D9-4406-B03D-7EA254A7F7BE}" r="I31" connectionId="0">
    <xmlCellPr id="1" xr6:uid="{94965DED-CAD5-45AB-B414-B1CD5E064C04}" uniqueName="P1071738">
      <xmlPr mapId="1" xpath="/GFI-IZD-KI/INT-E_1000961/P1071738" xmlDataType="decimal"/>
    </xmlCellPr>
  </singleXmlCell>
  <singleXmlCell id="442" xr6:uid="{334585B5-F080-47E5-8429-BF2AB91494C4}" r="H32" connectionId="0">
    <xmlCellPr id="1" xr6:uid="{0C3F0EB6-BF23-4ECE-9CBD-D7EB9537B3D6}" uniqueName="P1071739">
      <xmlPr mapId="1" xpath="/GFI-IZD-KI/INT-E_1000961/P1071739" xmlDataType="decimal"/>
    </xmlCellPr>
  </singleXmlCell>
  <singleXmlCell id="443" xr6:uid="{2E1A3E9C-1394-4814-ADDE-E048EB95F42A}" r="I32" connectionId="0">
    <xmlCellPr id="1" xr6:uid="{3971CEA5-CA86-4F28-AEAF-7935992C6030}" uniqueName="P1071740">
      <xmlPr mapId="1" xpath="/GFI-IZD-KI/INT-E_1000961/P1071740" xmlDataType="decimal"/>
    </xmlCellPr>
  </singleXmlCell>
  <singleXmlCell id="444" xr6:uid="{9CEE7088-9429-4039-B282-0309033AAFBF}" r="H33" connectionId="0">
    <xmlCellPr id="1" xr6:uid="{D82AC591-C61A-471D-8046-164D29F19A73}" uniqueName="P1071741">
      <xmlPr mapId="1" xpath="/GFI-IZD-KI/INT-E_1000961/P1071741" xmlDataType="decimal"/>
    </xmlCellPr>
  </singleXmlCell>
  <singleXmlCell id="445" xr6:uid="{50CBAF0C-6D18-44C0-A9E3-3D704C1A3229}" r="I33" connectionId="0">
    <xmlCellPr id="1" xr6:uid="{47DB4A6E-7E6B-4BA5-9612-2AB915838522}" uniqueName="P1071742">
      <xmlPr mapId="1" xpath="/GFI-IZD-KI/INT-E_1000961/P1071742" xmlDataType="decimal"/>
    </xmlCellPr>
  </singleXmlCell>
  <singleXmlCell id="446" xr6:uid="{B5B12578-DF06-4036-813D-96D22B40BE8A}" r="H34" connectionId="0">
    <xmlCellPr id="1" xr6:uid="{BF158447-A3A9-4DD1-A346-A5790B043500}" uniqueName="P1071743">
      <xmlPr mapId="1" xpath="/GFI-IZD-KI/INT-E_1000961/P1071743" xmlDataType="decimal"/>
    </xmlCellPr>
  </singleXmlCell>
  <singleXmlCell id="447" xr6:uid="{A386C01B-E70F-47B8-9D82-DD2DCAE4878B}" r="I34" connectionId="0">
    <xmlCellPr id="1" xr6:uid="{BE705A35-1EC1-467E-B835-6FF8B1CA686C}" uniqueName="P1071744">
      <xmlPr mapId="1" xpath="/GFI-IZD-KI/INT-E_1000961/P1071744" xmlDataType="decimal"/>
    </xmlCellPr>
  </singleXmlCell>
  <singleXmlCell id="448" xr6:uid="{B22091D2-CAE9-4C30-8172-32BBDC99C1DB}" r="H35" connectionId="0">
    <xmlCellPr id="1" xr6:uid="{8FAFE1DB-8AC0-4FA0-ABE5-22BC2A2817C5}" uniqueName="P1071745">
      <xmlPr mapId="1" xpath="/GFI-IZD-KI/INT-E_1000961/P1071745" xmlDataType="decimal"/>
    </xmlCellPr>
  </singleXmlCell>
  <singleXmlCell id="449" xr6:uid="{8B075C99-2C4D-43D4-A4E4-F956ACF37BAB}" r="I35" connectionId="0">
    <xmlCellPr id="1" xr6:uid="{0B7C95C0-412D-40B2-9955-5814FEBF3086}" uniqueName="P1071746">
      <xmlPr mapId="1" xpath="/GFI-IZD-KI/INT-E_1000961/P1071746" xmlDataType="decimal"/>
    </xmlCellPr>
  </singleXmlCell>
  <singleXmlCell id="450" xr6:uid="{9FA2B175-9904-413D-B9F8-C6E1F9A63B7E}" r="H36" connectionId="0">
    <xmlCellPr id="1" xr6:uid="{EB66EF40-232F-47D6-A252-9F5BE3899E0D}" uniqueName="P1071747">
      <xmlPr mapId="1" xpath="/GFI-IZD-KI/INT-E_1000961/P1071747" xmlDataType="decimal"/>
    </xmlCellPr>
  </singleXmlCell>
  <singleXmlCell id="451" xr6:uid="{57314C17-CEA9-4C53-B31A-F14B626E7AEF}" r="I36" connectionId="0">
    <xmlCellPr id="1" xr6:uid="{B49CE1A9-C9CC-4587-862F-BBDA583DE28E}" uniqueName="P1071748">
      <xmlPr mapId="1" xpath="/GFI-IZD-KI/INT-E_1000961/P1071748" xmlDataType="decimal"/>
    </xmlCellPr>
  </singleXmlCell>
  <singleXmlCell id="452" xr6:uid="{660EF478-F856-4E7B-8656-04E10055D61F}" r="H37" connectionId="0">
    <xmlCellPr id="1" xr6:uid="{73F3B94B-9131-419D-9CA2-DBB70C4C2ED9}" uniqueName="P1071749">
      <xmlPr mapId="1" xpath="/GFI-IZD-KI/INT-E_1000961/P1071749" xmlDataType="decimal"/>
    </xmlCellPr>
  </singleXmlCell>
  <singleXmlCell id="453" xr6:uid="{2D79C6FD-A869-4141-A278-0142EBE16518}" r="I37" connectionId="0">
    <xmlCellPr id="1" xr6:uid="{9C650D00-3D10-4439-8751-E41224DB5EE6}" uniqueName="P1071750">
      <xmlPr mapId="1" xpath="/GFI-IZD-KI/INT-E_1000961/P1071750" xmlDataType="decimal"/>
    </xmlCellPr>
  </singleXmlCell>
  <singleXmlCell id="454" xr6:uid="{69BAB03D-1575-4681-984B-1E9BBEFBD701}" r="H38" connectionId="0">
    <xmlCellPr id="1" xr6:uid="{8E185F4F-CBB6-4490-A5A7-7E0A03E2DA0F}" uniqueName="P1071751">
      <xmlPr mapId="1" xpath="/GFI-IZD-KI/INT-E_1000961/P1071751" xmlDataType="decimal"/>
    </xmlCellPr>
  </singleXmlCell>
  <singleXmlCell id="455" xr6:uid="{2F0E466C-5998-4E52-8F03-E8051B2394DA}" r="I38" connectionId="0">
    <xmlCellPr id="1" xr6:uid="{CBF942E1-2A98-4219-A452-96D77030DCC7}" uniqueName="P1071752">
      <xmlPr mapId="1" xpath="/GFI-IZD-KI/INT-E_1000961/P1071752" xmlDataType="decimal"/>
    </xmlCellPr>
  </singleXmlCell>
  <singleXmlCell id="456" xr6:uid="{2ED187BC-61CE-4E7C-8A92-FB5E81DAF2EF}" r="H39" connectionId="0">
    <xmlCellPr id="1" xr6:uid="{59D81126-37F1-41BB-B427-8E8FB048961B}" uniqueName="P1071753">
      <xmlPr mapId="1" xpath="/GFI-IZD-KI/INT-E_1000961/P1071753" xmlDataType="decimal"/>
    </xmlCellPr>
  </singleXmlCell>
  <singleXmlCell id="457" xr6:uid="{5D244E0B-BE0D-4418-B807-AE51200B26C3}" r="I39" connectionId="0">
    <xmlCellPr id="1" xr6:uid="{AF9667D2-B241-48A9-AC64-8BC604A4FFEC}" uniqueName="P1071754">
      <xmlPr mapId="1" xpath="/GFI-IZD-KI/INT-E_1000961/P1071754" xmlDataType="decimal"/>
    </xmlCellPr>
  </singleXmlCell>
  <singleXmlCell id="458" xr6:uid="{6F6B5360-65DA-4089-A11C-0F620134A653}" r="H40" connectionId="0">
    <xmlCellPr id="1" xr6:uid="{E8A3D9F2-CB6B-456F-B773-3501E6F332AA}" uniqueName="P1071755">
      <xmlPr mapId="1" xpath="/GFI-IZD-KI/INT-E_1000961/P1071755" xmlDataType="decimal"/>
    </xmlCellPr>
  </singleXmlCell>
  <singleXmlCell id="459" xr6:uid="{22D2AE6C-F526-4BC8-9C82-273447ADDED8}" r="I40" connectionId="0">
    <xmlCellPr id="1" xr6:uid="{ADF404BC-2E8E-47EB-8A7E-ECFDFDAD141D}" uniqueName="P1071756">
      <xmlPr mapId="1" xpath="/GFI-IZD-KI/INT-E_1000961/P1071756" xmlDataType="decimal"/>
    </xmlCellPr>
  </singleXmlCell>
  <singleXmlCell id="460" xr6:uid="{4D94CA36-633E-4109-B488-B4E016FB18D7}" r="H41" connectionId="0">
    <xmlCellPr id="1" xr6:uid="{3E3806BC-92A0-4138-BC0D-5F2E1ABEC704}" uniqueName="P1071757">
      <xmlPr mapId="1" xpath="/GFI-IZD-KI/INT-E_1000961/P1071757" xmlDataType="decimal"/>
    </xmlCellPr>
  </singleXmlCell>
  <singleXmlCell id="461" xr6:uid="{112BB3FF-11B1-4D3C-B6C1-06283A126E45}" r="I41" connectionId="0">
    <xmlCellPr id="1" xr6:uid="{E982F4ED-990D-4DB6-91D0-2BB312B1007B}" uniqueName="P1071758">
      <xmlPr mapId="1" xpath="/GFI-IZD-KI/INT-E_1000961/P1071758" xmlDataType="decimal"/>
    </xmlCellPr>
  </singleXmlCell>
  <singleXmlCell id="462" xr6:uid="{E9B65E19-317A-41DD-BB51-0A5E03AC19DC}" r="H42" connectionId="0">
    <xmlCellPr id="1" xr6:uid="{F1B95DBB-D992-4FE3-98B3-9FFD2CDDA181}" uniqueName="P1071759">
      <xmlPr mapId="1" xpath="/GFI-IZD-KI/INT-E_1000961/P1071759" xmlDataType="decimal"/>
    </xmlCellPr>
  </singleXmlCell>
  <singleXmlCell id="463" xr6:uid="{400FB06C-0787-4C1E-BCB6-EA94904EDE3E}" r="I42" connectionId="0">
    <xmlCellPr id="1" xr6:uid="{0521FE40-DD29-4E02-8FAB-441511F7775D}" uniqueName="P1071760">
      <xmlPr mapId="1" xpath="/GFI-IZD-KI/INT-E_1000961/P1071760" xmlDataType="decimal"/>
    </xmlCellPr>
  </singleXmlCell>
  <singleXmlCell id="464" xr6:uid="{F1ECA70D-C638-4E5C-9683-8B210FA26B6E}" r="H43" connectionId="0">
    <xmlCellPr id="1" xr6:uid="{41031FDA-B43E-4025-8141-0884C83F81F3}" uniqueName="P1071761">
      <xmlPr mapId="1" xpath="/GFI-IZD-KI/INT-E_1000961/P1071761" xmlDataType="decimal"/>
    </xmlCellPr>
  </singleXmlCell>
  <singleXmlCell id="465" xr6:uid="{FB69AB65-5E09-4F9F-8BD9-F64584EB38F9}" r="I43" connectionId="0">
    <xmlCellPr id="1" xr6:uid="{845E4BE3-A434-40DF-BC79-E43DB0F192D2}" uniqueName="P1071762">
      <xmlPr mapId="1" xpath="/GFI-IZD-KI/INT-E_1000961/P1071762" xmlDataType="decimal"/>
    </xmlCellPr>
  </singleXmlCell>
  <singleXmlCell id="466" xr6:uid="{978500AA-DF5E-4A5A-A1E7-DE6BF29EBE72}" r="H44" connectionId="0">
    <xmlCellPr id="1" xr6:uid="{478FE204-BD96-4D33-8104-A2E37EDE70F2}" uniqueName="P1071763">
      <xmlPr mapId="1" xpath="/GFI-IZD-KI/INT-E_1000961/P1071763" xmlDataType="decimal"/>
    </xmlCellPr>
  </singleXmlCell>
  <singleXmlCell id="467" xr6:uid="{BA644EFD-3BF5-4F99-8848-4FD35F7E786D}" r="I44" connectionId="0">
    <xmlCellPr id="1" xr6:uid="{AE8F301B-8FA7-42E2-AC34-9A293BA44782}" uniqueName="P1071764">
      <xmlPr mapId="1" xpath="/GFI-IZD-KI/INT-E_1000961/P1071764" xmlDataType="decimal"/>
    </xmlCellPr>
  </singleXmlCell>
  <singleXmlCell id="468" xr6:uid="{86583241-029B-45A2-905B-AE1F0BDBE557}" r="H46" connectionId="0">
    <xmlCellPr id="1" xr6:uid="{CD9D813D-5785-4420-9310-E6400E9E7FAA}" uniqueName="P1071765">
      <xmlPr mapId="1" xpath="/GFI-IZD-KI/INT-E_1000961/P1071765" xmlDataType="decimal"/>
    </xmlCellPr>
  </singleXmlCell>
  <singleXmlCell id="469" xr6:uid="{44AC49B0-E83C-455C-93B9-2B86CF415280}" r="I46" connectionId="0">
    <xmlCellPr id="1" xr6:uid="{06483A01-5B70-42B3-A062-541CE30C4DE4}" uniqueName="P1071766">
      <xmlPr mapId="1" xpath="/GFI-IZD-KI/INT-E_1000961/P1071766" xmlDataType="decimal"/>
    </xmlCellPr>
  </singleXmlCell>
  <singleXmlCell id="470" xr6:uid="{1AC1FD41-C342-4D12-83A0-5418430BF0C8}" r="H47" connectionId="0">
    <xmlCellPr id="1" xr6:uid="{37FA58C4-2777-404F-8AC9-859EF0D69DAC}" uniqueName="P1071767">
      <xmlPr mapId="1" xpath="/GFI-IZD-KI/INT-E_1000961/P1071767" xmlDataType="decimal"/>
    </xmlCellPr>
  </singleXmlCell>
  <singleXmlCell id="471" xr6:uid="{9DBF7B0E-CCDB-4CFB-AC66-3AFA1F5C6F05}" r="I47" connectionId="0">
    <xmlCellPr id="1" xr6:uid="{F768554F-175C-4A69-911D-6FD0ACECD3D7}" uniqueName="P1071768">
      <xmlPr mapId="1" xpath="/GFI-IZD-KI/INT-E_1000961/P1071768" xmlDataType="decimal"/>
    </xmlCellPr>
  </singleXmlCell>
  <singleXmlCell id="472" xr6:uid="{14046950-7E78-4D69-8795-0A6C43A15283}" r="H48" connectionId="0">
    <xmlCellPr id="1" xr6:uid="{F3F71A3F-B904-40EA-9BBD-13071AB6D8D1}" uniqueName="P1071769">
      <xmlPr mapId="1" xpath="/GFI-IZD-KI/INT-E_1000961/P1071769" xmlDataType="decimal"/>
    </xmlCellPr>
  </singleXmlCell>
  <singleXmlCell id="473" xr6:uid="{75B5B71E-9DC7-47E8-9728-84DE81ACD83F}" r="I48" connectionId="0">
    <xmlCellPr id="1" xr6:uid="{5E8B0FF8-0D5D-4DE8-BAFB-620219F64050}" uniqueName="P1071770">
      <xmlPr mapId="1" xpath="/GFI-IZD-KI/INT-E_1000961/P1071770" xmlDataType="decimal"/>
    </xmlCellPr>
  </singleXmlCell>
  <singleXmlCell id="474" xr6:uid="{B869340E-193D-416F-ABF7-EEA31B5E4FC7}" r="H49" connectionId="0">
    <xmlCellPr id="1" xr6:uid="{56FE8C3D-A0C2-4F68-BD97-8F15F4E5D2C8}" uniqueName="P1071771">
      <xmlPr mapId="1" xpath="/GFI-IZD-KI/INT-E_1000961/P1071771" xmlDataType="decimal"/>
    </xmlCellPr>
  </singleXmlCell>
  <singleXmlCell id="475" xr6:uid="{1BBEA035-8BEB-4EE3-B39D-4935300BF31D}" r="I49" connectionId="0">
    <xmlCellPr id="1" xr6:uid="{1187FFAF-AFB6-4945-852D-82DB63E4F9B3}" uniqueName="P1071772">
      <xmlPr mapId="1" xpath="/GFI-IZD-KI/INT-E_1000961/P1071772" xmlDataType="decimal"/>
    </xmlCellPr>
  </singleXmlCell>
  <singleXmlCell id="476" xr6:uid="{AF377D3E-054F-4901-81B6-510A44AE50BF}" r="H50" connectionId="0">
    <xmlCellPr id="1" xr6:uid="{F032C90A-CA4F-4E16-8B95-C198410BB528}" uniqueName="P1071773">
      <xmlPr mapId="1" xpath="/GFI-IZD-KI/INT-E_1000961/P1071773" xmlDataType="decimal"/>
    </xmlCellPr>
  </singleXmlCell>
  <singleXmlCell id="477" xr6:uid="{5B574BCE-A3F9-4237-A98E-609663F00C9B}" r="I50" connectionId="0">
    <xmlCellPr id="1" xr6:uid="{5625DDB9-46A5-4975-9707-0721B5D044B1}" uniqueName="P1071774">
      <xmlPr mapId="1" xpath="/GFI-IZD-KI/INT-E_1000961/P1071774" xmlDataType="decimal"/>
    </xmlCellPr>
  </singleXmlCell>
  <singleXmlCell id="478" xr6:uid="{1A8BEDF9-6342-479F-AD3C-42051C85EF63}" r="H51" connectionId="0">
    <xmlCellPr id="1" xr6:uid="{CE148C29-7EEA-4DAA-B2EE-F7A27E19372D}" uniqueName="P1071775">
      <xmlPr mapId="1" xpath="/GFI-IZD-KI/INT-E_1000961/P1071775" xmlDataType="decimal"/>
    </xmlCellPr>
  </singleXmlCell>
  <singleXmlCell id="479" xr6:uid="{136231D8-288A-4A3E-B3EE-D23E6BADE233}" r="I51" connectionId="0">
    <xmlCellPr id="1" xr6:uid="{FD6E9F42-32D3-495F-81D2-96CD5596270A}" uniqueName="P1071776">
      <xmlPr mapId="1" xpath="/GFI-IZD-KI/INT-E_1000961/P1071776" xmlDataType="decimal"/>
    </xmlCellPr>
  </singleXmlCell>
  <singleXmlCell id="480" xr6:uid="{B74AAD1A-9664-4B37-A75A-0F15C4976C17}" r="H53" connectionId="0">
    <xmlCellPr id="1" xr6:uid="{7B7FB9C1-C1D8-4F96-B2F1-5620E073FC26}" uniqueName="P1071777">
      <xmlPr mapId="1" xpath="/GFI-IZD-KI/INT-E_1000961/P1071777" xmlDataType="decimal"/>
    </xmlCellPr>
  </singleXmlCell>
  <singleXmlCell id="481" xr6:uid="{AAEBD8FB-F05E-493E-85DD-EB2B1A24053A}" r="I53" connectionId="0">
    <xmlCellPr id="1" xr6:uid="{0BEBD8AD-2601-4C8F-B670-8B56A417430A}" uniqueName="P1071778">
      <xmlPr mapId="1" xpath="/GFI-IZD-KI/INT-E_1000961/P1071778" xmlDataType="decimal"/>
    </xmlCellPr>
  </singleXmlCell>
  <singleXmlCell id="482" xr6:uid="{17ACCA36-2CBE-49EA-9D51-481DEBA4DAB1}" r="H54" connectionId="0">
    <xmlCellPr id="1" xr6:uid="{FDBA9576-4655-47A4-B496-AC159235972F}" uniqueName="P1071779">
      <xmlPr mapId="1" xpath="/GFI-IZD-KI/INT-E_1000961/P1071779" xmlDataType="decimal"/>
    </xmlCellPr>
  </singleXmlCell>
  <singleXmlCell id="483" xr6:uid="{C6549592-1D4D-41B1-B43F-D9FEB2772924}" r="I54" connectionId="0">
    <xmlCellPr id="1" xr6:uid="{4BFC3A8A-D5C4-417A-94C5-476481007270}" uniqueName="P1071780">
      <xmlPr mapId="1" xpath="/GFI-IZD-KI/INT-E_1000961/P1071780" xmlDataType="decimal"/>
    </xmlCellPr>
  </singleXmlCell>
  <singleXmlCell id="484" xr6:uid="{CB7DA1EB-973B-48AA-8A2A-40E85CB6E8E6}" r="H55" connectionId="0">
    <xmlCellPr id="1" xr6:uid="{F7DC991F-F4B4-44A2-8E96-D63011095C4E}" uniqueName="P1071781">
      <xmlPr mapId="1" xpath="/GFI-IZD-KI/INT-E_1000961/P1071781" xmlDataType="decimal"/>
    </xmlCellPr>
  </singleXmlCell>
  <singleXmlCell id="485" xr6:uid="{44FEFBA0-FEEF-4DE8-954E-2A0663D0CA85}" r="I55" connectionId="0">
    <xmlCellPr id="1" xr6:uid="{24D3A506-0820-4770-B1C6-FF1475504BA7}" uniqueName="P1071782">
      <xmlPr mapId="1" xpath="/GFI-IZD-KI/INT-E_1000961/P1071782" xmlDataType="decimal"/>
    </xmlCellPr>
  </singleXmlCell>
  <singleXmlCell id="486" xr6:uid="{FE818662-EDDC-463E-BF1B-1FDFCE92F6FA}" r="H56" connectionId="0">
    <xmlCellPr id="1" xr6:uid="{5E6CA739-B123-43B9-B1C8-B942B094A83C}" uniqueName="P1071783">
      <xmlPr mapId="1" xpath="/GFI-IZD-KI/INT-E_1000961/P1071783" xmlDataType="decimal"/>
    </xmlCellPr>
  </singleXmlCell>
  <singleXmlCell id="487" xr6:uid="{D5340FC5-0EA2-4C36-899B-9A4F34932813}" r="I56" connectionId="0">
    <xmlCellPr id="1" xr6:uid="{A9623DEB-409E-4A04-86E1-0C3B330CBC65}" uniqueName="P1071784">
      <xmlPr mapId="1" xpath="/GFI-IZD-KI/INT-E_1000961/P1071784" xmlDataType="decimal"/>
    </xmlCellPr>
  </singleXmlCell>
  <singleXmlCell id="488" xr6:uid="{266E72C4-0AD4-4896-8B26-E3E21BF46982}" r="H57" connectionId="0">
    <xmlCellPr id="1" xr6:uid="{E76CA4C7-F693-4BFC-A32A-442DED043245}" uniqueName="P1071785">
      <xmlPr mapId="1" xpath="/GFI-IZD-KI/INT-E_1000961/P1071785" xmlDataType="decimal"/>
    </xmlCellPr>
  </singleXmlCell>
  <singleXmlCell id="489" xr6:uid="{81939692-3D5E-4E55-BE56-08A2E9D1019F}" r="I57" connectionId="0">
    <xmlCellPr id="1" xr6:uid="{51E31044-958A-487C-954C-95A2BA5A6E0B}" uniqueName="P1071786">
      <xmlPr mapId="1" xpath="/GFI-IZD-KI/INT-E_1000961/P1071786" xmlDataType="decimal"/>
    </xmlCellPr>
  </singleXmlCell>
  <singleXmlCell id="490" xr6:uid="{19E4237E-2CBA-414F-B53B-E4D8B9DF6A11}" r="H58" connectionId="0">
    <xmlCellPr id="1" xr6:uid="{86376F22-E1F2-4649-B77E-33664A204967}" uniqueName="P1071787">
      <xmlPr mapId="1" xpath="/GFI-IZD-KI/INT-E_1000961/P1071787" xmlDataType="decimal"/>
    </xmlCellPr>
  </singleXmlCell>
  <singleXmlCell id="491" xr6:uid="{1CBC3E92-EBF4-43C8-9021-B7C476097BD8}" r="I58" connectionId="0">
    <xmlCellPr id="1" xr6:uid="{EC86FE41-DE52-4BEE-AEF2-219F872675FD}" uniqueName="P1071788">
      <xmlPr mapId="1" xpath="/GFI-IZD-KI/INT-E_1000961/P1071788" xmlDataType="decimal"/>
    </xmlCellPr>
  </singleXmlCell>
  <singleXmlCell id="492" xr6:uid="{6F3B832A-B0EC-49F1-AAE7-5CA0AFD1CF54}" r="H59" connectionId="0">
    <xmlCellPr id="1" xr6:uid="{F14568B5-5761-4961-925E-727670160B27}" uniqueName="P1071789">
      <xmlPr mapId="1" xpath="/GFI-IZD-KI/INT-E_1000961/P1071789" xmlDataType="decimal"/>
    </xmlCellPr>
  </singleXmlCell>
  <singleXmlCell id="493" xr6:uid="{96510629-139E-4B03-857D-05F1019D6AF3}" r="I59" connectionId="0">
    <xmlCellPr id="1" xr6:uid="{0B229B0B-98E8-4B3A-A010-E2B2B0FAF80C}" uniqueName="P1071790">
      <xmlPr mapId="1" xpath="/GFI-IZD-KI/INT-E_1000961/P1071790" xmlDataType="decimal"/>
    </xmlCellPr>
  </singleXmlCell>
  <singleXmlCell id="494" xr6:uid="{859E842F-2084-4821-9007-56918014FEFC}" r="H60" connectionId="0">
    <xmlCellPr id="1" xr6:uid="{FFB93E57-79AF-4246-B7F5-35A875459FFA}" uniqueName="P1071791">
      <xmlPr mapId="1" xpath="/GFI-IZD-KI/INT-E_1000961/P1071791" xmlDataType="decimal"/>
    </xmlCellPr>
  </singleXmlCell>
  <singleXmlCell id="495" xr6:uid="{D03F707A-2E5A-471E-BB55-D339099F7EEA}" r="I60" connectionId="0">
    <xmlCellPr id="1" xr6:uid="{81BDE938-5A48-4134-9E14-F44401A7A54D}" uniqueName="P1071792">
      <xmlPr mapId="1" xpath="/GFI-IZD-KI/INT-E_1000961/P1071792" xmlDataType="decimal"/>
    </xmlCellPr>
  </singleXmlCell>
  <singleXmlCell id="496" xr6:uid="{1D29466C-AFD7-4C51-9C21-57FEEF871A5E}" r="H61" connectionId="0">
    <xmlCellPr id="1" xr6:uid="{92F87F90-EBE6-4738-B0C1-0A4FA91D3110}" uniqueName="P1071793">
      <xmlPr mapId="1" xpath="/GFI-IZD-KI/INT-E_1000961/P1071793" xmlDataType="decimal"/>
    </xmlCellPr>
  </singleXmlCell>
  <singleXmlCell id="497" xr6:uid="{116C5947-CBD3-474D-96E6-E4861272419E}" r="I61" connectionId="0">
    <xmlCellPr id="1" xr6:uid="{55A703BD-4B81-4BFE-9BC5-E09104B54C53}" uniqueName="P1071794">
      <xmlPr mapId="1" xpath="/GFI-IZD-KI/INT-E_1000961/P1071794" xmlDataType="decimal"/>
    </xmlCellPr>
  </singleXmlCell>
  <singleXmlCell id="498" xr6:uid="{FD1C1571-6234-4D79-AE54-FB3888B92C07}" r="H62" connectionId="0">
    <xmlCellPr id="1" xr6:uid="{71D25673-83A1-4F85-9A74-A7C43C3763C8}" uniqueName="P1071795">
      <xmlPr mapId="1" xpath="/GFI-IZD-KI/INT-E_1000961/P1071795" xmlDataType="decimal"/>
    </xmlCellPr>
  </singleXmlCell>
  <singleXmlCell id="499" xr6:uid="{56D989CF-3A66-4A85-AF69-6953EBC380E6}" r="I62" connectionId="0">
    <xmlCellPr id="1" xr6:uid="{0E19E404-8A13-489E-9388-198C26A2BBF0}" uniqueName="P1071796">
      <xmlPr mapId="1" xpath="/GFI-IZD-KI/INT-E_1000961/P1071796" xmlDataType="decimal"/>
    </xmlCellPr>
  </singleXmlCell>
  <singleXmlCell id="500" xr6:uid="{02BD9115-4627-4DA0-BC6C-D1ED22F7B035}" r="H63" connectionId="0">
    <xmlCellPr id="1" xr6:uid="{C31608BD-432D-4AFA-854E-374A2C0ED181}" uniqueName="P1071797">
      <xmlPr mapId="1" xpath="/GFI-IZD-KI/INT-E_1000961/P1071797" xmlDataType="decimal"/>
    </xmlCellPr>
  </singleXmlCell>
  <singleXmlCell id="501" xr6:uid="{0DC65D7B-DE0F-4FD9-8496-8653F74E3346}" r="I63" connectionId="0">
    <xmlCellPr id="1" xr6:uid="{42A8C6AC-5734-49E3-BBDA-858D0DC13962}" uniqueName="P1071798">
      <xmlPr mapId="1"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02" xr6:uid="{7E1F3F38-B899-4E76-8A4D-A1D77D95C6E8}" r="E6" connectionId="0">
    <xmlCellPr id="1" xr6:uid="{E5CF56F8-6F59-4697-B5F1-BD419A29FE1D}" uniqueName="P1071799">
      <xmlPr mapId="1" xpath="/GFI-IZD-KI/IPK-KI-E_1000962/P1071799" xmlDataType="decimal"/>
    </xmlCellPr>
  </singleXmlCell>
  <singleXmlCell id="503" xr6:uid="{4C9E7F42-F5DD-4E5B-9357-4E502C543D7A}" r="F6" connectionId="0">
    <xmlCellPr id="1" xr6:uid="{B3FCC0F2-E3B4-4621-95C9-DD54A4C26692}" uniqueName="P1071800">
      <xmlPr mapId="1" xpath="/GFI-IZD-KI/IPK-KI-E_1000962/P1071800" xmlDataType="decimal"/>
    </xmlCellPr>
  </singleXmlCell>
  <singleXmlCell id="504" xr6:uid="{685A17C6-4C88-496F-B21C-79FD74F3AF7F}" r="G6" connectionId="0">
    <xmlCellPr id="1" xr6:uid="{C093E05A-7EDB-4B9D-9D4B-3722EC0348AD}" uniqueName="P1071801">
      <xmlPr mapId="1" xpath="/GFI-IZD-KI/IPK-KI-E_1000962/P1071801" xmlDataType="decimal"/>
    </xmlCellPr>
  </singleXmlCell>
  <singleXmlCell id="505" xr6:uid="{151CE0C5-7CD9-41CD-B463-88F9AE9CE6C2}" r="H6" connectionId="0">
    <xmlCellPr id="1" xr6:uid="{95F96F76-11F0-41BB-8E92-EA0A338F82EA}" uniqueName="P1071802">
      <xmlPr mapId="1" xpath="/GFI-IZD-KI/IPK-KI-E_1000962/P1071802" xmlDataType="decimal"/>
    </xmlCellPr>
  </singleXmlCell>
  <singleXmlCell id="506" xr6:uid="{DAA9A9EE-EFBB-4859-85B6-593C256F2302}" r="I6" connectionId="0">
    <xmlCellPr id="1" xr6:uid="{7B4B8CD2-402F-4EBF-A4B5-0FCA6E9BBEF4}" uniqueName="P1071803">
      <xmlPr mapId="1" xpath="/GFI-IZD-KI/IPK-KI-E_1000962/P1071803" xmlDataType="decimal"/>
    </xmlCellPr>
  </singleXmlCell>
  <singleXmlCell id="507" xr6:uid="{F49D43B5-D623-4E32-9DE1-64AC06D35109}" r="J6" connectionId="0">
    <xmlCellPr id="1" xr6:uid="{31E190A9-8CCC-4601-87C3-AEBB42166B22}" uniqueName="P1071804">
      <xmlPr mapId="1" xpath="/GFI-IZD-KI/IPK-KI-E_1000962/P1071804" xmlDataType="decimal"/>
    </xmlCellPr>
  </singleXmlCell>
  <singleXmlCell id="508" xr6:uid="{87B7BA79-4EBD-4511-823E-6BB2579B8786}" r="K6" connectionId="0">
    <xmlCellPr id="1" xr6:uid="{860CE86D-D3C5-44C5-B987-288237FE3636}" uniqueName="P1071805">
      <xmlPr mapId="1" xpath="/GFI-IZD-KI/IPK-KI-E_1000962/P1071805" xmlDataType="decimal"/>
    </xmlCellPr>
  </singleXmlCell>
  <singleXmlCell id="509" xr6:uid="{FD20E3E8-F276-4E30-8C72-628DD7B5F6DC}" r="L6" connectionId="0">
    <xmlCellPr id="1" xr6:uid="{46DF00A5-60A8-4C22-B349-766CA5439B3B}" uniqueName="P1071806">
      <xmlPr mapId="1" xpath="/GFI-IZD-KI/IPK-KI-E_1000962/P1071806" xmlDataType="decimal"/>
    </xmlCellPr>
  </singleXmlCell>
  <singleXmlCell id="510" xr6:uid="{5386194C-1A79-4565-9A0D-229170DCE84D}" r="M6" connectionId="0">
    <xmlCellPr id="1" xr6:uid="{8D99B2D8-3126-448B-B1CF-85B9766C193C}" uniqueName="P1071807">
      <xmlPr mapId="1" xpath="/GFI-IZD-KI/IPK-KI-E_1000962/P1071807" xmlDataType="decimal"/>
    </xmlCellPr>
  </singleXmlCell>
  <singleXmlCell id="511" xr6:uid="{05A0785C-0AB6-485A-A58F-2C7FE0AA7EEC}" r="N6" connectionId="0">
    <xmlCellPr id="1" xr6:uid="{CA5FFA56-2823-4BD1-8031-8FEAC3405C4F}" uniqueName="P1071808">
      <xmlPr mapId="1" xpath="/GFI-IZD-KI/IPK-KI-E_1000962/P1071808" xmlDataType="decimal"/>
    </xmlCellPr>
  </singleXmlCell>
  <singleXmlCell id="512" xr6:uid="{F41FC8A4-EC40-4D1C-B70F-5DB46F3ABDC2}" r="O6" connectionId="0">
    <xmlCellPr id="1" xr6:uid="{2D426B83-64F5-42F4-AC91-5B497557D65F}" uniqueName="P1071809">
      <xmlPr mapId="1" xpath="/GFI-IZD-KI/IPK-KI-E_1000962/P1071809" xmlDataType="decimal"/>
    </xmlCellPr>
  </singleXmlCell>
  <singleXmlCell id="513" xr6:uid="{437A6DE9-B4D1-4D3F-AAF6-5CA1A8CBB70B}" r="P6" connectionId="0">
    <xmlCellPr id="1" xr6:uid="{4C2013FF-2B09-4E6B-8662-E4CE1E55DFB9}" uniqueName="P1071810">
      <xmlPr mapId="1" xpath="/GFI-IZD-KI/IPK-KI-E_1000962/P1071810" xmlDataType="decimal"/>
    </xmlCellPr>
  </singleXmlCell>
  <singleXmlCell id="514" xr6:uid="{05C49184-3863-4B79-A401-D6B49FC8E80E}" r="Q6" connectionId="0">
    <xmlCellPr id="1" xr6:uid="{0F7C97D5-6606-492D-9588-923480D3DADD}" uniqueName="P1071811">
      <xmlPr mapId="1" xpath="/GFI-IZD-KI/IPK-KI-E_1000962/P1071811" xmlDataType="decimal"/>
    </xmlCellPr>
  </singleXmlCell>
  <singleXmlCell id="515" xr6:uid="{DD7D587E-BF60-4887-A5BF-F9A169AB4B6F}" r="R6" connectionId="0">
    <xmlCellPr id="1" xr6:uid="{8A73CFDD-9968-4A07-83DC-F935CC61AC53}" uniqueName="P1071812">
      <xmlPr mapId="1" xpath="/GFI-IZD-KI/IPK-KI-E_1000962/P1071812" xmlDataType="decimal"/>
    </xmlCellPr>
  </singleXmlCell>
  <singleXmlCell id="516" xr6:uid="{11A80C6E-E2C5-42C8-BBF7-67F14ECCED4E}" r="E7" connectionId="0">
    <xmlCellPr id="1" xr6:uid="{27D565F7-DDB2-40EF-99E4-2B6862BE168B}" uniqueName="P1071813">
      <xmlPr mapId="1" xpath="/GFI-IZD-KI/IPK-KI-E_1000962/P1071813" xmlDataType="decimal"/>
    </xmlCellPr>
  </singleXmlCell>
  <singleXmlCell id="517" xr6:uid="{0E840F30-CC7D-43C6-BB21-B464E0333E67}" r="F7" connectionId="0">
    <xmlCellPr id="1" xr6:uid="{48889956-9D6F-4070-A548-88371D2F6262}" uniqueName="P1071814">
      <xmlPr mapId="1" xpath="/GFI-IZD-KI/IPK-KI-E_1000962/P1071814" xmlDataType="decimal"/>
    </xmlCellPr>
  </singleXmlCell>
  <singleXmlCell id="518" xr6:uid="{72CFA310-B3FA-41D3-BB8B-E991596A8863}" r="G7" connectionId="0">
    <xmlCellPr id="1" xr6:uid="{3D7F7FD3-14E3-4CF6-A6B0-8DD78628B664}" uniqueName="P1071815">
      <xmlPr mapId="1" xpath="/GFI-IZD-KI/IPK-KI-E_1000962/P1071815" xmlDataType="decimal"/>
    </xmlCellPr>
  </singleXmlCell>
  <singleXmlCell id="519" xr6:uid="{9311164A-6BF2-4260-8397-47A2C5C075F1}" r="H7" connectionId="0">
    <xmlCellPr id="1" xr6:uid="{1CEB3C45-AA75-4208-BF41-50CCDA82FBAA}" uniqueName="P1071816">
      <xmlPr mapId="1" xpath="/GFI-IZD-KI/IPK-KI-E_1000962/P1071816" xmlDataType="decimal"/>
    </xmlCellPr>
  </singleXmlCell>
  <singleXmlCell id="520" xr6:uid="{E4716257-7483-4A5E-A457-698105903C4C}" r="I7" connectionId="0">
    <xmlCellPr id="1" xr6:uid="{70173FA7-4E62-49D7-B155-94E1C23D8376}" uniqueName="P1071817">
      <xmlPr mapId="1" xpath="/GFI-IZD-KI/IPK-KI-E_1000962/P1071817" xmlDataType="decimal"/>
    </xmlCellPr>
  </singleXmlCell>
  <singleXmlCell id="521" xr6:uid="{EAAEA0D8-469D-4034-BCF8-55F4836B0236}" r="J7" connectionId="0">
    <xmlCellPr id="1" xr6:uid="{50185AA0-0EAF-41DE-8578-CBBB69FBAEEB}" uniqueName="P1071818">
      <xmlPr mapId="1" xpath="/GFI-IZD-KI/IPK-KI-E_1000962/P1071818" xmlDataType="decimal"/>
    </xmlCellPr>
  </singleXmlCell>
  <singleXmlCell id="522" xr6:uid="{101D0382-8FAD-4E08-8318-49C7DA850B49}" r="K7" connectionId="0">
    <xmlCellPr id="1" xr6:uid="{4CC0ED55-87EE-4A40-9CF5-B7E5B3C78528}" uniqueName="P1071819">
      <xmlPr mapId="1" xpath="/GFI-IZD-KI/IPK-KI-E_1000962/P1071819" xmlDataType="decimal"/>
    </xmlCellPr>
  </singleXmlCell>
  <singleXmlCell id="523" xr6:uid="{6FAE4442-0CA4-4364-BA40-2988E401B5B6}" r="L7" connectionId="0">
    <xmlCellPr id="1" xr6:uid="{EB55893C-03F2-450B-9885-CE250FA7C733}" uniqueName="P1071820">
      <xmlPr mapId="1" xpath="/GFI-IZD-KI/IPK-KI-E_1000962/P1071820" xmlDataType="decimal"/>
    </xmlCellPr>
  </singleXmlCell>
  <singleXmlCell id="524" xr6:uid="{2498D3B6-BAC1-46ED-9FE5-1497758CACFC}" r="M7" connectionId="0">
    <xmlCellPr id="1" xr6:uid="{26C06730-B83F-419D-852B-CEAFBFF24047}" uniqueName="P1071821">
      <xmlPr mapId="1" xpath="/GFI-IZD-KI/IPK-KI-E_1000962/P1071821" xmlDataType="decimal"/>
    </xmlCellPr>
  </singleXmlCell>
  <singleXmlCell id="525" xr6:uid="{EFF32AD1-7D1A-4CDC-9860-C7C5D0452736}" r="N7" connectionId="0">
    <xmlCellPr id="1" xr6:uid="{573CFC6B-7DE6-4673-AA9E-1CAB31874D47}" uniqueName="P1071822">
      <xmlPr mapId="1" xpath="/GFI-IZD-KI/IPK-KI-E_1000962/P1071822" xmlDataType="decimal"/>
    </xmlCellPr>
  </singleXmlCell>
  <singleXmlCell id="526" xr6:uid="{D6B078D9-C05B-4183-BF2A-A10D2DFB403E}" r="O7" connectionId="0">
    <xmlCellPr id="1" xr6:uid="{4EB473C0-C30C-41B6-A317-39396C507155}" uniqueName="P1071823">
      <xmlPr mapId="1" xpath="/GFI-IZD-KI/IPK-KI-E_1000962/P1071823" xmlDataType="decimal"/>
    </xmlCellPr>
  </singleXmlCell>
  <singleXmlCell id="527" xr6:uid="{2BB0508A-94C7-4850-BD0F-53EB0E3B9BDF}" r="P7" connectionId="0">
    <xmlCellPr id="1" xr6:uid="{9668735B-861C-42D7-879E-50285DA9C78D}" uniqueName="P1071824">
      <xmlPr mapId="1" xpath="/GFI-IZD-KI/IPK-KI-E_1000962/P1071824" xmlDataType="decimal"/>
    </xmlCellPr>
  </singleXmlCell>
  <singleXmlCell id="528" xr6:uid="{9BBE6879-2F44-4BF4-B83D-D351A5E3CD77}" r="Q7" connectionId="0">
    <xmlCellPr id="1" xr6:uid="{F42C28B3-FE1B-410B-8ACC-1DDE8D2B59F1}" uniqueName="P1071825">
      <xmlPr mapId="1" xpath="/GFI-IZD-KI/IPK-KI-E_1000962/P1071825" xmlDataType="decimal"/>
    </xmlCellPr>
  </singleXmlCell>
  <singleXmlCell id="529" xr6:uid="{E53C0402-825A-49E2-BFA6-1707228143B2}" r="R7" connectionId="0">
    <xmlCellPr id="1" xr6:uid="{9684E091-CDAC-4EC4-9708-E09829F36647}" uniqueName="P1071826">
      <xmlPr mapId="1" xpath="/GFI-IZD-KI/IPK-KI-E_1000962/P1071826" xmlDataType="decimal"/>
    </xmlCellPr>
  </singleXmlCell>
  <singleXmlCell id="530" xr6:uid="{1880927A-978E-45E7-AE28-A7DD3B040194}" r="E8" connectionId="0">
    <xmlCellPr id="1" xr6:uid="{FB7DAF11-3E37-4B77-A29F-B9B61C54983E}" uniqueName="P1071827">
      <xmlPr mapId="1" xpath="/GFI-IZD-KI/IPK-KI-E_1000962/P1071827" xmlDataType="decimal"/>
    </xmlCellPr>
  </singleXmlCell>
  <singleXmlCell id="531" xr6:uid="{AA39DE74-C72C-4D16-A8D8-7D2B7A316489}" r="F8" connectionId="0">
    <xmlCellPr id="1" xr6:uid="{15F76CB1-7ECB-4D01-B04C-E73E426E6F4C}" uniqueName="P1071828">
      <xmlPr mapId="1" xpath="/GFI-IZD-KI/IPK-KI-E_1000962/P1071828" xmlDataType="decimal"/>
    </xmlCellPr>
  </singleXmlCell>
  <singleXmlCell id="532" xr6:uid="{56926AFF-E3FB-4F1E-B29B-DA60AFBB0BC5}" r="G8" connectionId="0">
    <xmlCellPr id="1" xr6:uid="{864E17E1-E208-48B7-B765-A95538850F6D}" uniqueName="P1071829">
      <xmlPr mapId="1" xpath="/GFI-IZD-KI/IPK-KI-E_1000962/P1071829" xmlDataType="decimal"/>
    </xmlCellPr>
  </singleXmlCell>
  <singleXmlCell id="533" xr6:uid="{17F506E7-0440-44D4-B145-E91725EFC6F9}" r="H8" connectionId="0">
    <xmlCellPr id="1" xr6:uid="{B1F5030E-BDE6-434A-A10A-31E94912B69F}" uniqueName="P1071830">
      <xmlPr mapId="1" xpath="/GFI-IZD-KI/IPK-KI-E_1000962/P1071830" xmlDataType="decimal"/>
    </xmlCellPr>
  </singleXmlCell>
  <singleXmlCell id="534" xr6:uid="{DBFFF537-17BA-48B5-9780-B264E0FF8ED1}" r="I8" connectionId="0">
    <xmlCellPr id="1" xr6:uid="{9EABF930-9A6B-42B7-B8EE-54D0FDE58F3F}" uniqueName="P1071831">
      <xmlPr mapId="1" xpath="/GFI-IZD-KI/IPK-KI-E_1000962/P1071831" xmlDataType="decimal"/>
    </xmlCellPr>
  </singleXmlCell>
  <singleXmlCell id="535" xr6:uid="{D02AB0AE-0A57-4906-BFCB-EE89C640A70D}" r="J8" connectionId="0">
    <xmlCellPr id="1" xr6:uid="{1B98B19B-7FB2-4D0D-84F7-3A69FCA67989}" uniqueName="P1071832">
      <xmlPr mapId="1" xpath="/GFI-IZD-KI/IPK-KI-E_1000962/P1071832" xmlDataType="decimal"/>
    </xmlCellPr>
  </singleXmlCell>
  <singleXmlCell id="536" xr6:uid="{E8E7CB33-C56B-412D-9DED-EFC4E249E549}" r="K8" connectionId="0">
    <xmlCellPr id="1" xr6:uid="{0E6FDEC1-4A23-4AE4-8129-B038AF985D4E}" uniqueName="P1071833">
      <xmlPr mapId="1" xpath="/GFI-IZD-KI/IPK-KI-E_1000962/P1071833" xmlDataType="decimal"/>
    </xmlCellPr>
  </singleXmlCell>
  <singleXmlCell id="537" xr6:uid="{A6833A75-C47E-47F9-A6FE-A901EE3954C6}" r="L8" connectionId="0">
    <xmlCellPr id="1" xr6:uid="{4692108E-DB49-4D69-85DC-02746EBA5E7A}" uniqueName="P1071834">
      <xmlPr mapId="1" xpath="/GFI-IZD-KI/IPK-KI-E_1000962/P1071834" xmlDataType="decimal"/>
    </xmlCellPr>
  </singleXmlCell>
  <singleXmlCell id="538" xr6:uid="{7D1983DE-6015-4033-AAEA-BFC47AF218D9}" r="M8" connectionId="0">
    <xmlCellPr id="1" xr6:uid="{A93128B2-95C7-42AF-BCE1-717EE71BC9B7}" uniqueName="P1071835">
      <xmlPr mapId="1" xpath="/GFI-IZD-KI/IPK-KI-E_1000962/P1071835" xmlDataType="decimal"/>
    </xmlCellPr>
  </singleXmlCell>
  <singleXmlCell id="539" xr6:uid="{87780CAD-EFA4-49DF-83C3-3A413AB68232}" r="N8" connectionId="0">
    <xmlCellPr id="1" xr6:uid="{51E5381D-F419-4C4B-AB6A-5E100246B87E}" uniqueName="P1071836">
      <xmlPr mapId="1" xpath="/GFI-IZD-KI/IPK-KI-E_1000962/P1071836" xmlDataType="decimal"/>
    </xmlCellPr>
  </singleXmlCell>
  <singleXmlCell id="540" xr6:uid="{A17CA56E-AB7D-41DD-9C6B-B5806A1EABEC}" r="O8" connectionId="0">
    <xmlCellPr id="1" xr6:uid="{F5BFC714-B05C-4CC8-98AB-B8C275CF7283}" uniqueName="P1071837">
      <xmlPr mapId="1" xpath="/GFI-IZD-KI/IPK-KI-E_1000962/P1071837" xmlDataType="decimal"/>
    </xmlCellPr>
  </singleXmlCell>
  <singleXmlCell id="541" xr6:uid="{BE489BD7-9BB1-4BC2-9A36-E1E26C7C1005}" r="P8" connectionId="0">
    <xmlCellPr id="1" xr6:uid="{9F96B54C-448C-4EF1-B0A1-54F53CD649B8}" uniqueName="P1071838">
      <xmlPr mapId="1" xpath="/GFI-IZD-KI/IPK-KI-E_1000962/P1071838" xmlDataType="decimal"/>
    </xmlCellPr>
  </singleXmlCell>
  <singleXmlCell id="542" xr6:uid="{BAA2F3C7-ACF1-41AC-8227-FD353306C1C7}" r="Q8" connectionId="0">
    <xmlCellPr id="1" xr6:uid="{C586A77A-BF33-4BB0-8576-E1C09A35D7D5}" uniqueName="P1071839">
      <xmlPr mapId="1" xpath="/GFI-IZD-KI/IPK-KI-E_1000962/P1071839" xmlDataType="decimal"/>
    </xmlCellPr>
  </singleXmlCell>
  <singleXmlCell id="543" xr6:uid="{97EF1E5A-BDB6-4DC9-A331-43EDF5F93D5C}" r="R8" connectionId="0">
    <xmlCellPr id="1" xr6:uid="{621D1698-CB69-4805-A0C4-1134D821D181}" uniqueName="P1071840">
      <xmlPr mapId="1" xpath="/GFI-IZD-KI/IPK-KI-E_1000962/P1071840" xmlDataType="decimal"/>
    </xmlCellPr>
  </singleXmlCell>
  <singleXmlCell id="544" xr6:uid="{DF83896F-08B0-4DF5-ACA4-C1B6EDD80EF6}" r="E9" connectionId="0">
    <xmlCellPr id="1" xr6:uid="{85483610-652F-4EA2-9266-14B35F8D6B4E}" uniqueName="P1071841">
      <xmlPr mapId="1" xpath="/GFI-IZD-KI/IPK-KI-E_1000962/P1071841" xmlDataType="decimal"/>
    </xmlCellPr>
  </singleXmlCell>
  <singleXmlCell id="545" xr6:uid="{30301D3B-9359-4F66-A84B-ECAF21D9CBF3}" r="F9" connectionId="0">
    <xmlCellPr id="1" xr6:uid="{2E96F523-3CE7-4D70-8F33-3F26D8CAB7C2}" uniqueName="P1071842">
      <xmlPr mapId="1" xpath="/GFI-IZD-KI/IPK-KI-E_1000962/P1071842" xmlDataType="decimal"/>
    </xmlCellPr>
  </singleXmlCell>
  <singleXmlCell id="546" xr6:uid="{ACD94018-7169-47D2-9C36-32EA59FAFABF}" r="G9" connectionId="0">
    <xmlCellPr id="1" xr6:uid="{9BABB093-3488-4766-960E-19E74264CC78}" uniqueName="P1071843">
      <xmlPr mapId="1" xpath="/GFI-IZD-KI/IPK-KI-E_1000962/P1071843" xmlDataType="decimal"/>
    </xmlCellPr>
  </singleXmlCell>
  <singleXmlCell id="547" xr6:uid="{A2939C18-C31B-4614-9F85-BDB414B456C6}" r="H9" connectionId="0">
    <xmlCellPr id="1" xr6:uid="{638C14F7-FF42-4B69-9208-F269BA03A857}" uniqueName="P1071844">
      <xmlPr mapId="1" xpath="/GFI-IZD-KI/IPK-KI-E_1000962/P1071844" xmlDataType="decimal"/>
    </xmlCellPr>
  </singleXmlCell>
  <singleXmlCell id="548" xr6:uid="{D9E08CD5-1571-4826-B40D-FC3AFEAD3940}" r="I9" connectionId="0">
    <xmlCellPr id="1" xr6:uid="{D304F511-9BAE-40B8-9A91-410614A59719}" uniqueName="P1071845">
      <xmlPr mapId="1" xpath="/GFI-IZD-KI/IPK-KI-E_1000962/P1071845" xmlDataType="decimal"/>
    </xmlCellPr>
  </singleXmlCell>
  <singleXmlCell id="549" xr6:uid="{D353C9A9-5922-47DC-92F0-E917737C149E}" r="J9" connectionId="0">
    <xmlCellPr id="1" xr6:uid="{EEFAE3B8-4A6A-45AF-9779-EBC2099196B9}" uniqueName="P1071846">
      <xmlPr mapId="1" xpath="/GFI-IZD-KI/IPK-KI-E_1000962/P1071846" xmlDataType="decimal"/>
    </xmlCellPr>
  </singleXmlCell>
  <singleXmlCell id="550" xr6:uid="{FC87B970-A747-4D65-A924-C7C9FF1C397D}" r="K9" connectionId="0">
    <xmlCellPr id="1" xr6:uid="{F8E03610-ECCA-44C3-8B17-FF9537B5439B}" uniqueName="P1071847">
      <xmlPr mapId="1" xpath="/GFI-IZD-KI/IPK-KI-E_1000962/P1071847" xmlDataType="decimal"/>
    </xmlCellPr>
  </singleXmlCell>
  <singleXmlCell id="551" xr6:uid="{9EA3330E-B16A-467C-BA15-B22F856D1A78}" r="L9" connectionId="0">
    <xmlCellPr id="1" xr6:uid="{9CAE3751-1843-4C7B-88BC-5A68C2F204C7}" uniqueName="P1071848">
      <xmlPr mapId="1" xpath="/GFI-IZD-KI/IPK-KI-E_1000962/P1071848" xmlDataType="decimal"/>
    </xmlCellPr>
  </singleXmlCell>
  <singleXmlCell id="552" xr6:uid="{8E042304-7755-4F43-9ADE-12E937AB4610}" r="M9" connectionId="0">
    <xmlCellPr id="1" xr6:uid="{039E311D-B5E4-44D1-B10B-C9DD78C5164D}" uniqueName="P1071849">
      <xmlPr mapId="1" xpath="/GFI-IZD-KI/IPK-KI-E_1000962/P1071849" xmlDataType="decimal"/>
    </xmlCellPr>
  </singleXmlCell>
  <singleXmlCell id="553" xr6:uid="{38737893-E8F1-4097-BE87-7A37052E8EB7}" r="N9" connectionId="0">
    <xmlCellPr id="1" xr6:uid="{C7A69A42-53C9-4903-8076-654B11193C43}" uniqueName="P1071850">
      <xmlPr mapId="1" xpath="/GFI-IZD-KI/IPK-KI-E_1000962/P1071850" xmlDataType="decimal"/>
    </xmlCellPr>
  </singleXmlCell>
  <singleXmlCell id="554" xr6:uid="{C15D3074-2186-4B14-AE32-DF96B7201E65}" r="O9" connectionId="0">
    <xmlCellPr id="1" xr6:uid="{7533CAC0-1431-4065-AD8B-F9A04040475B}" uniqueName="P1071851">
      <xmlPr mapId="1" xpath="/GFI-IZD-KI/IPK-KI-E_1000962/P1071851" xmlDataType="decimal"/>
    </xmlCellPr>
  </singleXmlCell>
  <singleXmlCell id="555" xr6:uid="{10560A26-CE9F-47AB-8988-49DC0E25B185}" r="P9" connectionId="0">
    <xmlCellPr id="1" xr6:uid="{64BAEE31-5284-4F6A-8FF8-B261373A697C}" uniqueName="P1071852">
      <xmlPr mapId="1" xpath="/GFI-IZD-KI/IPK-KI-E_1000962/P1071852" xmlDataType="decimal"/>
    </xmlCellPr>
  </singleXmlCell>
  <singleXmlCell id="556" xr6:uid="{32F1BC45-67A2-4622-8C49-BCA9AC07FE2E}" r="Q9" connectionId="0">
    <xmlCellPr id="1" xr6:uid="{4F3F32D0-D029-44C2-8FAA-847723AD6EA9}" uniqueName="P1071853">
      <xmlPr mapId="1" xpath="/GFI-IZD-KI/IPK-KI-E_1000962/P1071853" xmlDataType="decimal"/>
    </xmlCellPr>
  </singleXmlCell>
  <singleXmlCell id="557" xr6:uid="{DBAB35C8-9F50-4E3E-B817-06C2E7FEF974}" r="R9" connectionId="0">
    <xmlCellPr id="1" xr6:uid="{B64CFC14-6D8F-45EB-9865-237606DB434A}" uniqueName="P1071854">
      <xmlPr mapId="1" xpath="/GFI-IZD-KI/IPK-KI-E_1000962/P1071854" xmlDataType="decimal"/>
    </xmlCellPr>
  </singleXmlCell>
  <singleXmlCell id="558" xr6:uid="{1D95CA98-9D4F-4323-A055-060C0598392F}" r="E10" connectionId="0">
    <xmlCellPr id="1" xr6:uid="{F0147EC2-2F0F-4EDD-98E7-108A680BD94D}" uniqueName="P1071855">
      <xmlPr mapId="1" xpath="/GFI-IZD-KI/IPK-KI-E_1000962/P1071855" xmlDataType="decimal"/>
    </xmlCellPr>
  </singleXmlCell>
  <singleXmlCell id="559" xr6:uid="{766C11C2-EAC2-427B-885E-FC9B78D866B4}" r="F10" connectionId="0">
    <xmlCellPr id="1" xr6:uid="{55F63BCD-3B23-411D-8D2B-BB38B6D24BE3}" uniqueName="P1071856">
      <xmlPr mapId="1" xpath="/GFI-IZD-KI/IPK-KI-E_1000962/P1071856" xmlDataType="decimal"/>
    </xmlCellPr>
  </singleXmlCell>
  <singleXmlCell id="560" xr6:uid="{F3D42CC7-3AA7-4386-BC7C-AA963A4C68A6}" r="G10" connectionId="0">
    <xmlCellPr id="1" xr6:uid="{8D1CEF40-F8B4-4250-A4E1-4EE13C45378A}" uniqueName="P1071857">
      <xmlPr mapId="1" xpath="/GFI-IZD-KI/IPK-KI-E_1000962/P1071857" xmlDataType="decimal"/>
    </xmlCellPr>
  </singleXmlCell>
  <singleXmlCell id="561" xr6:uid="{A7F20D4F-B31C-4B7C-947F-AF3A5715BC58}" r="H10" connectionId="0">
    <xmlCellPr id="1" xr6:uid="{EBDE17D8-C351-4CBA-8E81-C917A2A1CDD7}" uniqueName="P1071858">
      <xmlPr mapId="1" xpath="/GFI-IZD-KI/IPK-KI-E_1000962/P1071858" xmlDataType="decimal"/>
    </xmlCellPr>
  </singleXmlCell>
  <singleXmlCell id="562" xr6:uid="{F8086E47-F3D2-4B34-B3B1-67694864614A}" r="I10" connectionId="0">
    <xmlCellPr id="1" xr6:uid="{C3B99602-B442-4DA5-B499-9405A31E61BA}" uniqueName="P1071859">
      <xmlPr mapId="1" xpath="/GFI-IZD-KI/IPK-KI-E_1000962/P1071859" xmlDataType="decimal"/>
    </xmlCellPr>
  </singleXmlCell>
  <singleXmlCell id="563" xr6:uid="{5B5697E1-FCC9-4A6F-ADF6-F992378C82F2}" r="J10" connectionId="0">
    <xmlCellPr id="1" xr6:uid="{6AA768D8-82E4-455A-A581-C93470CF2326}" uniqueName="P1071860">
      <xmlPr mapId="1" xpath="/GFI-IZD-KI/IPK-KI-E_1000962/P1071860" xmlDataType="decimal"/>
    </xmlCellPr>
  </singleXmlCell>
  <singleXmlCell id="564" xr6:uid="{1FCB35A0-9365-4068-A134-FB54C62C304C}" r="K10" connectionId="0">
    <xmlCellPr id="1" xr6:uid="{2EAA4655-78F9-46ED-ABE7-8D1BF5847BC9}" uniqueName="P1071861">
      <xmlPr mapId="1" xpath="/GFI-IZD-KI/IPK-KI-E_1000962/P1071861" xmlDataType="decimal"/>
    </xmlCellPr>
  </singleXmlCell>
  <singleXmlCell id="565" xr6:uid="{695225E0-6F2E-4041-9548-7830B656AB2A}" r="L10" connectionId="0">
    <xmlCellPr id="1" xr6:uid="{1DD4F13B-B74B-43FF-BC64-821BB0A025BB}" uniqueName="P1071862">
      <xmlPr mapId="1" xpath="/GFI-IZD-KI/IPK-KI-E_1000962/P1071862" xmlDataType="decimal"/>
    </xmlCellPr>
  </singleXmlCell>
  <singleXmlCell id="566" xr6:uid="{A29E7B41-093B-47D9-A376-A58B0AA4F409}" r="M10" connectionId="0">
    <xmlCellPr id="1" xr6:uid="{39CBB158-08CA-4352-B61C-07A4B4A3D701}" uniqueName="P1071863">
      <xmlPr mapId="1" xpath="/GFI-IZD-KI/IPK-KI-E_1000962/P1071863" xmlDataType="decimal"/>
    </xmlCellPr>
  </singleXmlCell>
  <singleXmlCell id="567" xr6:uid="{E1364587-B188-407F-83E2-74BF55AFCC40}" r="N10" connectionId="0">
    <xmlCellPr id="1" xr6:uid="{6B125B08-AE11-4BBA-87B7-A954C417E47F}" uniqueName="P1071864">
      <xmlPr mapId="1" xpath="/GFI-IZD-KI/IPK-KI-E_1000962/P1071864" xmlDataType="decimal"/>
    </xmlCellPr>
  </singleXmlCell>
  <singleXmlCell id="568" xr6:uid="{D67B2E89-AAA3-4B5F-9E56-00B551E0A0F8}" r="O10" connectionId="0">
    <xmlCellPr id="1" xr6:uid="{23E50D41-268A-4B6B-BBEB-7E005F1A7DA2}" uniqueName="P1071865">
      <xmlPr mapId="1" xpath="/GFI-IZD-KI/IPK-KI-E_1000962/P1071865" xmlDataType="decimal"/>
    </xmlCellPr>
  </singleXmlCell>
  <singleXmlCell id="569" xr6:uid="{9C51F53D-AA31-485A-A3D8-148BE13469FF}" r="P10" connectionId="0">
    <xmlCellPr id="1" xr6:uid="{7BB7A268-F200-4907-BFCA-F5B8117CA485}" uniqueName="P1071866">
      <xmlPr mapId="1" xpath="/GFI-IZD-KI/IPK-KI-E_1000962/P1071866" xmlDataType="decimal"/>
    </xmlCellPr>
  </singleXmlCell>
  <singleXmlCell id="570" xr6:uid="{83B1DDEF-E12A-42B2-905C-DBE608FACC0F}" r="Q10" connectionId="0">
    <xmlCellPr id="1" xr6:uid="{8AF4831C-E866-4407-B3F7-968639AC01BA}" uniqueName="P1071867">
      <xmlPr mapId="1" xpath="/GFI-IZD-KI/IPK-KI-E_1000962/P1071867" xmlDataType="decimal"/>
    </xmlCellPr>
  </singleXmlCell>
  <singleXmlCell id="571" xr6:uid="{11BB4C4F-1AC6-420E-B547-7D7E3BFF563C}" r="R10" connectionId="0">
    <xmlCellPr id="1" xr6:uid="{D52141F5-AB2C-48AF-96C0-D10779F73F5F}" uniqueName="P1071868">
      <xmlPr mapId="1" xpath="/GFI-IZD-KI/IPK-KI-E_1000962/P1071868" xmlDataType="decimal"/>
    </xmlCellPr>
  </singleXmlCell>
  <singleXmlCell id="572" xr6:uid="{621BD601-9F0B-4850-84DD-7A3835B35900}" r="E11" connectionId="0">
    <xmlCellPr id="1" xr6:uid="{3D56DBCA-F382-44A3-828F-45494CFA8BE8}" uniqueName="P1071869">
      <xmlPr mapId="1" xpath="/GFI-IZD-KI/IPK-KI-E_1000962/P1071869" xmlDataType="decimal"/>
    </xmlCellPr>
  </singleXmlCell>
  <singleXmlCell id="573" xr6:uid="{1567E29D-5EB6-4C41-BB14-EE71583039C3}" r="F11" connectionId="0">
    <xmlCellPr id="1" xr6:uid="{73AB1728-1572-4F99-91CB-CC4625667ADF}" uniqueName="P1071870">
      <xmlPr mapId="1" xpath="/GFI-IZD-KI/IPK-KI-E_1000962/P1071870" xmlDataType="decimal"/>
    </xmlCellPr>
  </singleXmlCell>
  <singleXmlCell id="574" xr6:uid="{C2A7F02E-7682-425B-A009-AA961C7D758A}" r="G11" connectionId="0">
    <xmlCellPr id="1" xr6:uid="{E1109983-0272-43BB-8BFA-E91E87ABB74D}" uniqueName="P1071871">
      <xmlPr mapId="1" xpath="/GFI-IZD-KI/IPK-KI-E_1000962/P1071871" xmlDataType="decimal"/>
    </xmlCellPr>
  </singleXmlCell>
  <singleXmlCell id="575" xr6:uid="{B9EA9224-ADA2-4167-B346-66E48595A318}" r="H11" connectionId="0">
    <xmlCellPr id="1" xr6:uid="{1BB76DBE-EF91-456A-87AB-7180F43569F8}" uniqueName="P1071872">
      <xmlPr mapId="1" xpath="/GFI-IZD-KI/IPK-KI-E_1000962/P1071872" xmlDataType="decimal"/>
    </xmlCellPr>
  </singleXmlCell>
  <singleXmlCell id="576" xr6:uid="{6EDFB684-DBEB-430B-9027-56BA913DFFAB}" r="I11" connectionId="0">
    <xmlCellPr id="1" xr6:uid="{1384A130-F46B-40E1-B4C7-5F9CE715D3AB}" uniqueName="P1071873">
      <xmlPr mapId="1" xpath="/GFI-IZD-KI/IPK-KI-E_1000962/P1071873" xmlDataType="decimal"/>
    </xmlCellPr>
  </singleXmlCell>
  <singleXmlCell id="577" xr6:uid="{8DF242D6-6581-4016-8999-FCD0791974D5}" r="J11" connectionId="0">
    <xmlCellPr id="1" xr6:uid="{ECB0C662-F7FE-404C-82AA-F1BC6D258A60}" uniqueName="P1071874">
      <xmlPr mapId="1" xpath="/GFI-IZD-KI/IPK-KI-E_1000962/P1071874" xmlDataType="decimal"/>
    </xmlCellPr>
  </singleXmlCell>
  <singleXmlCell id="578" xr6:uid="{C477C814-2A89-4B0D-B9A4-84B54AAA7273}" r="K11" connectionId="0">
    <xmlCellPr id="1" xr6:uid="{5AA0EB33-762C-4DB8-9708-8062D204C149}" uniqueName="P1071875">
      <xmlPr mapId="1" xpath="/GFI-IZD-KI/IPK-KI-E_1000962/P1071875" xmlDataType="decimal"/>
    </xmlCellPr>
  </singleXmlCell>
  <singleXmlCell id="579" xr6:uid="{34038E9B-5800-4054-A62A-1B3C03C88DF6}" r="L11" connectionId="0">
    <xmlCellPr id="1" xr6:uid="{8C188B13-6BB7-481A-8DEF-B2F542E6EC70}" uniqueName="P1071876">
      <xmlPr mapId="1" xpath="/GFI-IZD-KI/IPK-KI-E_1000962/P1071876" xmlDataType="decimal"/>
    </xmlCellPr>
  </singleXmlCell>
  <singleXmlCell id="580" xr6:uid="{59B41A92-E03F-47A8-94A3-7B4E756362BE}" r="M11" connectionId="0">
    <xmlCellPr id="1" xr6:uid="{06A5C98E-740F-47A4-B5F8-2032D270BA7B}" uniqueName="P1071877">
      <xmlPr mapId="1" xpath="/GFI-IZD-KI/IPK-KI-E_1000962/P1071877" xmlDataType="decimal"/>
    </xmlCellPr>
  </singleXmlCell>
  <singleXmlCell id="581" xr6:uid="{C1BB3C1F-DD83-407B-A834-35AE240B2FE9}" r="N11" connectionId="0">
    <xmlCellPr id="1" xr6:uid="{4C83F11A-C9B4-4137-809A-465CC0A06E03}" uniqueName="P1071878">
      <xmlPr mapId="1" xpath="/GFI-IZD-KI/IPK-KI-E_1000962/P1071878" xmlDataType="decimal"/>
    </xmlCellPr>
  </singleXmlCell>
  <singleXmlCell id="582" xr6:uid="{C4FA71D0-66A9-4EC0-B926-972C7ED344E4}" r="O11" connectionId="0">
    <xmlCellPr id="1" xr6:uid="{E36F3471-4F11-435E-9C3A-4F038F4B3F5C}" uniqueName="P1071879">
      <xmlPr mapId="1" xpath="/GFI-IZD-KI/IPK-KI-E_1000962/P1071879" xmlDataType="decimal"/>
    </xmlCellPr>
  </singleXmlCell>
  <singleXmlCell id="583" xr6:uid="{6E9322FE-59A4-43A5-9EA8-A59FA96619D3}" r="P11" connectionId="0">
    <xmlCellPr id="1" xr6:uid="{8B964162-1BC1-46FF-9C1C-B7F347DF4714}" uniqueName="P1071880">
      <xmlPr mapId="1" xpath="/GFI-IZD-KI/IPK-KI-E_1000962/P1071880" xmlDataType="decimal"/>
    </xmlCellPr>
  </singleXmlCell>
  <singleXmlCell id="584" xr6:uid="{73BA5B72-0CD7-4894-BE58-177B12A0C860}" r="Q11" connectionId="0">
    <xmlCellPr id="1" xr6:uid="{1651BBAA-BDC3-4FC3-97EC-330FEE78E570}" uniqueName="P1071881">
      <xmlPr mapId="1" xpath="/GFI-IZD-KI/IPK-KI-E_1000962/P1071881" xmlDataType="decimal"/>
    </xmlCellPr>
  </singleXmlCell>
  <singleXmlCell id="585" xr6:uid="{6EAF263E-436A-4D27-8F26-5D123C32DA1B}" r="R11" connectionId="0">
    <xmlCellPr id="1" xr6:uid="{3D58DBCE-5804-4333-989C-C7CFBFC6A926}" uniqueName="P1071882">
      <xmlPr mapId="1" xpath="/GFI-IZD-KI/IPK-KI-E_1000962/P1071882" xmlDataType="decimal"/>
    </xmlCellPr>
  </singleXmlCell>
  <singleXmlCell id="586" xr6:uid="{2EED1F4F-5CBB-4E4D-8A0D-45347AEEBD23}" r="E12" connectionId="0">
    <xmlCellPr id="1" xr6:uid="{606BFCC8-A4EF-4DED-B142-AC9171C1219B}" uniqueName="P1071883">
      <xmlPr mapId="1" xpath="/GFI-IZD-KI/IPK-KI-E_1000962/P1071883" xmlDataType="decimal"/>
    </xmlCellPr>
  </singleXmlCell>
  <singleXmlCell id="587" xr6:uid="{0E0FC587-A61A-42C0-9D9F-D731DF654611}" r="F12" connectionId="0">
    <xmlCellPr id="1" xr6:uid="{5DE71639-7E25-4AD1-AAAB-BEE0F3808F77}" uniqueName="P1071884">
      <xmlPr mapId="1" xpath="/GFI-IZD-KI/IPK-KI-E_1000962/P1071884" xmlDataType="decimal"/>
    </xmlCellPr>
  </singleXmlCell>
  <singleXmlCell id="588" xr6:uid="{92052A41-4280-4205-818A-50ABF43247CC}" r="G12" connectionId="0">
    <xmlCellPr id="1" xr6:uid="{DCF530DC-DA00-4C55-8763-776E74CF9EDC}" uniqueName="P1071885">
      <xmlPr mapId="1" xpath="/GFI-IZD-KI/IPK-KI-E_1000962/P1071885" xmlDataType="decimal"/>
    </xmlCellPr>
  </singleXmlCell>
  <singleXmlCell id="589" xr6:uid="{B305B6A2-A6EC-4441-8E03-79853B59CF93}" r="H12" connectionId="0">
    <xmlCellPr id="1" xr6:uid="{BD8588F1-1AFA-4D4E-8E25-6782519785FE}" uniqueName="P1071886">
      <xmlPr mapId="1" xpath="/GFI-IZD-KI/IPK-KI-E_1000962/P1071886" xmlDataType="decimal"/>
    </xmlCellPr>
  </singleXmlCell>
  <singleXmlCell id="590" xr6:uid="{096D64E1-C212-4551-9375-4C8D4786581C}" r="I12" connectionId="0">
    <xmlCellPr id="1" xr6:uid="{3A0A7B4E-529B-4A22-952B-E92FD0D78338}" uniqueName="P1071887">
      <xmlPr mapId="1" xpath="/GFI-IZD-KI/IPK-KI-E_1000962/P1071887" xmlDataType="decimal"/>
    </xmlCellPr>
  </singleXmlCell>
  <singleXmlCell id="591" xr6:uid="{BE5230C9-8B8D-4D8D-8717-E3D05E4213F2}" r="J12" connectionId="0">
    <xmlCellPr id="1" xr6:uid="{E2446EC7-A9AE-4841-9FBC-25ED5A2C3ED3}" uniqueName="P1071888">
      <xmlPr mapId="1" xpath="/GFI-IZD-KI/IPK-KI-E_1000962/P1071888" xmlDataType="decimal"/>
    </xmlCellPr>
  </singleXmlCell>
  <singleXmlCell id="592" xr6:uid="{2B16C751-B850-41ED-BC82-BB9455F4B612}" r="K12" connectionId="0">
    <xmlCellPr id="1" xr6:uid="{29C25E69-28F3-47C2-BCFD-758D438D57C0}" uniqueName="P1071889">
      <xmlPr mapId="1" xpath="/GFI-IZD-KI/IPK-KI-E_1000962/P1071889" xmlDataType="decimal"/>
    </xmlCellPr>
  </singleXmlCell>
  <singleXmlCell id="593" xr6:uid="{2E3DA526-9FBA-4C29-95FA-7DBD9C996D83}" r="L12" connectionId="0">
    <xmlCellPr id="1" xr6:uid="{31B40685-A092-4A95-B3C8-BDA2F58721ED}" uniqueName="P1071890">
      <xmlPr mapId="1" xpath="/GFI-IZD-KI/IPK-KI-E_1000962/P1071890" xmlDataType="decimal"/>
    </xmlCellPr>
  </singleXmlCell>
  <singleXmlCell id="594" xr6:uid="{0DCA09BF-A715-418D-96FB-4C4BF98B8164}" r="M12" connectionId="0">
    <xmlCellPr id="1" xr6:uid="{71A960E0-4B40-416C-A7A0-2FF252AB044F}" uniqueName="P1071891">
      <xmlPr mapId="1" xpath="/GFI-IZD-KI/IPK-KI-E_1000962/P1071891" xmlDataType="decimal"/>
    </xmlCellPr>
  </singleXmlCell>
  <singleXmlCell id="595" xr6:uid="{6B31FDB8-3E0B-4F74-991B-600864E647E1}" r="N12" connectionId="0">
    <xmlCellPr id="1" xr6:uid="{A49E1D5F-20A9-441A-A074-1F7238A5D1DF}" uniqueName="P1071892">
      <xmlPr mapId="1" xpath="/GFI-IZD-KI/IPK-KI-E_1000962/P1071892" xmlDataType="decimal"/>
    </xmlCellPr>
  </singleXmlCell>
  <singleXmlCell id="596" xr6:uid="{AD8DDD69-3042-494F-B5C6-68B968A86B9B}" r="O12" connectionId="0">
    <xmlCellPr id="1" xr6:uid="{76341544-DF2C-45ED-856A-1BF68737065A}" uniqueName="P1071893">
      <xmlPr mapId="1" xpath="/GFI-IZD-KI/IPK-KI-E_1000962/P1071893" xmlDataType="decimal"/>
    </xmlCellPr>
  </singleXmlCell>
  <singleXmlCell id="597" xr6:uid="{3699DD67-9894-4E73-8DE0-AD45CC565A9E}" r="P12" connectionId="0">
    <xmlCellPr id="1" xr6:uid="{2585F277-3464-4AC0-906D-DB3CB87A4914}" uniqueName="P1071894">
      <xmlPr mapId="1" xpath="/GFI-IZD-KI/IPK-KI-E_1000962/P1071894" xmlDataType="decimal"/>
    </xmlCellPr>
  </singleXmlCell>
  <singleXmlCell id="598" xr6:uid="{B4BAE101-98F8-4629-83F9-8D9159C0D9DF}" r="Q12" connectionId="0">
    <xmlCellPr id="1" xr6:uid="{390408FC-B448-4499-9964-59E7727ABEB1}" uniqueName="P1071895">
      <xmlPr mapId="1" xpath="/GFI-IZD-KI/IPK-KI-E_1000962/P1071895" xmlDataType="decimal"/>
    </xmlCellPr>
  </singleXmlCell>
  <singleXmlCell id="599" xr6:uid="{7C2A0F6D-6D84-4A8F-A7D5-90668DB84B56}" r="R12" connectionId="0">
    <xmlCellPr id="1" xr6:uid="{7E23351E-8E1A-44B6-8C4F-108B4EC35F0A}" uniqueName="P1071896">
      <xmlPr mapId="1" xpath="/GFI-IZD-KI/IPK-KI-E_1000962/P1071896" xmlDataType="decimal"/>
    </xmlCellPr>
  </singleXmlCell>
  <singleXmlCell id="600" xr6:uid="{61D40EF6-9D57-48E7-A66B-D3528DCE3F18}" r="E13" connectionId="0">
    <xmlCellPr id="1" xr6:uid="{774FEE88-F4A1-4760-ABDD-31D53EF1CAD1}" uniqueName="P1071897">
      <xmlPr mapId="1" xpath="/GFI-IZD-KI/IPK-KI-E_1000962/P1071897" xmlDataType="decimal"/>
    </xmlCellPr>
  </singleXmlCell>
  <singleXmlCell id="601" xr6:uid="{BBC13769-8E57-4FD8-A1AE-AF8C795C5821}" r="F13" connectionId="0">
    <xmlCellPr id="1" xr6:uid="{698D3D51-E37F-46BD-85D6-B7361C705EBD}" uniqueName="P1071898">
      <xmlPr mapId="1" xpath="/GFI-IZD-KI/IPK-KI-E_1000962/P1071898" xmlDataType="decimal"/>
    </xmlCellPr>
  </singleXmlCell>
  <singleXmlCell id="602" xr6:uid="{15E65376-3D5D-4061-9F0A-1C1EA6DA70D8}" r="G13" connectionId="0">
    <xmlCellPr id="1" xr6:uid="{A032CA48-7472-4027-AABC-B67EA976B880}" uniqueName="P1071899">
      <xmlPr mapId="1" xpath="/GFI-IZD-KI/IPK-KI-E_1000962/P1071899" xmlDataType="decimal"/>
    </xmlCellPr>
  </singleXmlCell>
  <singleXmlCell id="603" xr6:uid="{CA95126E-DE18-475C-87E5-5696CF634986}" r="H13" connectionId="0">
    <xmlCellPr id="1" xr6:uid="{DE493352-33F2-43EC-9A2B-38AABD047931}" uniqueName="P1071900">
      <xmlPr mapId="1" xpath="/GFI-IZD-KI/IPK-KI-E_1000962/P1071900" xmlDataType="decimal"/>
    </xmlCellPr>
  </singleXmlCell>
  <singleXmlCell id="604" xr6:uid="{C93172EA-EB3A-4975-9D2B-E4FE21ED80FF}" r="I13" connectionId="0">
    <xmlCellPr id="1" xr6:uid="{C2597CD2-CF66-4797-8B4D-38F74AA89C9A}" uniqueName="P1071901">
      <xmlPr mapId="1" xpath="/GFI-IZD-KI/IPK-KI-E_1000962/P1071901" xmlDataType="decimal"/>
    </xmlCellPr>
  </singleXmlCell>
  <singleXmlCell id="605" xr6:uid="{75F39ECE-CA4B-43C4-AE5F-706C78910C8A}" r="J13" connectionId="0">
    <xmlCellPr id="1" xr6:uid="{783589F0-AB62-48C6-AC24-F46787CB2C81}" uniqueName="P1071902">
      <xmlPr mapId="1" xpath="/GFI-IZD-KI/IPK-KI-E_1000962/P1071902" xmlDataType="decimal"/>
    </xmlCellPr>
  </singleXmlCell>
  <singleXmlCell id="606" xr6:uid="{8D3508D0-4184-4AAC-87E2-E0A01306FFE6}" r="K13" connectionId="0">
    <xmlCellPr id="1" xr6:uid="{39256E78-4C70-448A-994D-845F1293B51E}" uniqueName="P1071903">
      <xmlPr mapId="1" xpath="/GFI-IZD-KI/IPK-KI-E_1000962/P1071903" xmlDataType="decimal"/>
    </xmlCellPr>
  </singleXmlCell>
  <singleXmlCell id="607" xr6:uid="{2C8E4F96-F6DC-494E-91D3-7C9428A5291D}" r="L13" connectionId="0">
    <xmlCellPr id="1" xr6:uid="{7AA33A35-37EA-4B41-9CD5-5D9D6BECA44B}" uniqueName="P1071904">
      <xmlPr mapId="1" xpath="/GFI-IZD-KI/IPK-KI-E_1000962/P1071904" xmlDataType="decimal"/>
    </xmlCellPr>
  </singleXmlCell>
  <singleXmlCell id="608" xr6:uid="{1334563E-E8B4-4C86-B547-A8EB92FFC88E}" r="M13" connectionId="0">
    <xmlCellPr id="1" xr6:uid="{1808FC40-D17C-46F1-8D32-329275972BD3}" uniqueName="P1071905">
      <xmlPr mapId="1" xpath="/GFI-IZD-KI/IPK-KI-E_1000962/P1071905" xmlDataType="decimal"/>
    </xmlCellPr>
  </singleXmlCell>
  <singleXmlCell id="609" xr6:uid="{069B212F-A92E-43D1-A7AA-DFE19854F466}" r="N13" connectionId="0">
    <xmlCellPr id="1" xr6:uid="{5716784A-D741-445F-B169-0A4762F12DD2}" uniqueName="P1071906">
      <xmlPr mapId="1" xpath="/GFI-IZD-KI/IPK-KI-E_1000962/P1071906" xmlDataType="decimal"/>
    </xmlCellPr>
  </singleXmlCell>
  <singleXmlCell id="610" xr6:uid="{C71C158B-13F9-4024-AF73-6475D5283F0A}" r="O13" connectionId="0">
    <xmlCellPr id="1" xr6:uid="{72F8C4D6-873D-4BE2-98E3-A0881028A6B9}" uniqueName="P1071907">
      <xmlPr mapId="1" xpath="/GFI-IZD-KI/IPK-KI-E_1000962/P1071907" xmlDataType="decimal"/>
    </xmlCellPr>
  </singleXmlCell>
  <singleXmlCell id="611" xr6:uid="{5128B188-F60E-4F8A-866C-3C9D3A360641}" r="P13" connectionId="0">
    <xmlCellPr id="1" xr6:uid="{370AEEE4-5DB9-424B-AAE5-5342C83A39BF}" uniqueName="P1071908">
      <xmlPr mapId="1" xpath="/GFI-IZD-KI/IPK-KI-E_1000962/P1071908" xmlDataType="decimal"/>
    </xmlCellPr>
  </singleXmlCell>
  <singleXmlCell id="612" xr6:uid="{8CB90391-7E8B-40D8-A36E-E8625B3487A1}" r="Q13" connectionId="0">
    <xmlCellPr id="1" xr6:uid="{32216BD4-CF92-48C1-B3E8-D521B844B05A}" uniqueName="P1071909">
      <xmlPr mapId="1" xpath="/GFI-IZD-KI/IPK-KI-E_1000962/P1071909" xmlDataType="decimal"/>
    </xmlCellPr>
  </singleXmlCell>
  <singleXmlCell id="613" xr6:uid="{D7E0D9EF-D2F6-4D0D-B05A-2697B266322A}" r="R13" connectionId="0">
    <xmlCellPr id="1" xr6:uid="{AFB8E002-F2C1-431E-B24F-2EBD9DC7C148}" uniqueName="P1071910">
      <xmlPr mapId="1" xpath="/GFI-IZD-KI/IPK-KI-E_1000962/P1071910" xmlDataType="decimal"/>
    </xmlCellPr>
  </singleXmlCell>
  <singleXmlCell id="614" xr6:uid="{3FB217EA-3B56-4452-A25D-17C1AE4D68D0}" r="E14" connectionId="0">
    <xmlCellPr id="1" xr6:uid="{F1345544-4F0A-43AD-BBDD-70560D350B5F}" uniqueName="P1071911">
      <xmlPr mapId="1" xpath="/GFI-IZD-KI/IPK-KI-E_1000962/P1071911" xmlDataType="decimal"/>
    </xmlCellPr>
  </singleXmlCell>
  <singleXmlCell id="615" xr6:uid="{205DD8DA-D676-49A1-A8B6-6CB782F8196C}" r="F14" connectionId="0">
    <xmlCellPr id="1" xr6:uid="{8026F3D3-6A59-4B55-B749-188418B55AB2}" uniqueName="P1071912">
      <xmlPr mapId="1" xpath="/GFI-IZD-KI/IPK-KI-E_1000962/P1071912" xmlDataType="decimal"/>
    </xmlCellPr>
  </singleXmlCell>
  <singleXmlCell id="616" xr6:uid="{F3AE9107-9A7A-495A-BE95-04B16306C0A1}" r="G14" connectionId="0">
    <xmlCellPr id="1" xr6:uid="{9D795455-7DA9-47C3-A2BD-6089B3D9A8F1}" uniqueName="P1071913">
      <xmlPr mapId="1" xpath="/GFI-IZD-KI/IPK-KI-E_1000962/P1071913" xmlDataType="decimal"/>
    </xmlCellPr>
  </singleXmlCell>
  <singleXmlCell id="617" xr6:uid="{29B91EED-19C9-4A13-80BA-C7C286F5EA74}" r="H14" connectionId="0">
    <xmlCellPr id="1" xr6:uid="{99D3D3B2-364D-4FE3-B53E-DB54DB7EFECC}" uniqueName="P1071914">
      <xmlPr mapId="1" xpath="/GFI-IZD-KI/IPK-KI-E_1000962/P1071914" xmlDataType="decimal"/>
    </xmlCellPr>
  </singleXmlCell>
  <singleXmlCell id="618" xr6:uid="{291DBEEB-AB0F-4FA3-ACA9-9B7A6A251365}" r="I14" connectionId="0">
    <xmlCellPr id="1" xr6:uid="{5381E3D1-E128-4022-8FB3-197C28AD8163}" uniqueName="P1071915">
      <xmlPr mapId="1" xpath="/GFI-IZD-KI/IPK-KI-E_1000962/P1071915" xmlDataType="decimal"/>
    </xmlCellPr>
  </singleXmlCell>
  <singleXmlCell id="619" xr6:uid="{F82E7FF0-65D2-496C-A17A-390DA758B862}" r="J14" connectionId="0">
    <xmlCellPr id="1" xr6:uid="{1C1FA467-C158-413D-A88F-86C862AE295F}" uniqueName="P1071916">
      <xmlPr mapId="1" xpath="/GFI-IZD-KI/IPK-KI-E_1000962/P1071916" xmlDataType="decimal"/>
    </xmlCellPr>
  </singleXmlCell>
  <singleXmlCell id="620" xr6:uid="{1E5CE9E3-2FA0-44C7-9BA1-12B8EF22DD69}" r="K14" connectionId="0">
    <xmlCellPr id="1" xr6:uid="{08D82DCA-9F18-4E7C-AFEA-5FE04297233C}" uniqueName="P1071917">
      <xmlPr mapId="1" xpath="/GFI-IZD-KI/IPK-KI-E_1000962/P1071917" xmlDataType="decimal"/>
    </xmlCellPr>
  </singleXmlCell>
  <singleXmlCell id="621" xr6:uid="{D89E3F2F-6B83-4A91-A1E2-EC19370F7E88}" r="L14" connectionId="0">
    <xmlCellPr id="1" xr6:uid="{9C7C33E6-3AED-493B-A28B-7A7B69CE27D3}" uniqueName="P1071918">
      <xmlPr mapId="1" xpath="/GFI-IZD-KI/IPK-KI-E_1000962/P1071918" xmlDataType="decimal"/>
    </xmlCellPr>
  </singleXmlCell>
  <singleXmlCell id="622" xr6:uid="{BB34F9AF-8DF9-40CF-8CFB-CFDC9CD8769A}" r="M14" connectionId="0">
    <xmlCellPr id="1" xr6:uid="{1880A08F-1A3D-42D8-A8A3-CF74DB185F14}" uniqueName="P1071919">
      <xmlPr mapId="1" xpath="/GFI-IZD-KI/IPK-KI-E_1000962/P1071919" xmlDataType="decimal"/>
    </xmlCellPr>
  </singleXmlCell>
  <singleXmlCell id="623" xr6:uid="{6B194C50-8D2A-4A7C-9285-406D805B26E2}" r="N14" connectionId="0">
    <xmlCellPr id="1" xr6:uid="{0277BE72-9255-4C24-B05E-FA3B9580F13C}" uniqueName="P1071920">
      <xmlPr mapId="1" xpath="/GFI-IZD-KI/IPK-KI-E_1000962/P1071920" xmlDataType="decimal"/>
    </xmlCellPr>
  </singleXmlCell>
  <singleXmlCell id="624" xr6:uid="{83DE68DD-8592-426B-8CCE-6AF61F737C51}" r="O14" connectionId="0">
    <xmlCellPr id="1" xr6:uid="{E1B26EE4-B364-4E40-A338-0E00522279A1}" uniqueName="P1071921">
      <xmlPr mapId="1" xpath="/GFI-IZD-KI/IPK-KI-E_1000962/P1071921" xmlDataType="decimal"/>
    </xmlCellPr>
  </singleXmlCell>
  <singleXmlCell id="625" xr6:uid="{E62D52A1-FCB4-451F-948B-DE1F27EE51D9}" r="P14" connectionId="0">
    <xmlCellPr id="1" xr6:uid="{A628C241-EE79-4EAC-B993-9F8E20C87529}" uniqueName="P1071922">
      <xmlPr mapId="1" xpath="/GFI-IZD-KI/IPK-KI-E_1000962/P1071922" xmlDataType="decimal"/>
    </xmlCellPr>
  </singleXmlCell>
  <singleXmlCell id="626" xr6:uid="{B33C2D36-1481-4E53-809C-46D402A374EE}" r="Q14" connectionId="0">
    <xmlCellPr id="1" xr6:uid="{16EB6848-23D0-46B1-BC7B-582129C367EA}" uniqueName="P1071923">
      <xmlPr mapId="1" xpath="/GFI-IZD-KI/IPK-KI-E_1000962/P1071923" xmlDataType="decimal"/>
    </xmlCellPr>
  </singleXmlCell>
  <singleXmlCell id="627" xr6:uid="{27E657AB-BB06-4BDF-868A-6D5EEB22E611}" r="R14" connectionId="0">
    <xmlCellPr id="1" xr6:uid="{A2442B30-748A-4C66-9EF7-CB95A6D9F11D}" uniqueName="P1071924">
      <xmlPr mapId="1" xpath="/GFI-IZD-KI/IPK-KI-E_1000962/P1071924" xmlDataType="decimal"/>
    </xmlCellPr>
  </singleXmlCell>
  <singleXmlCell id="628" xr6:uid="{BDBE9355-E0E0-47CB-8568-4884CDFA91F3}" r="E15" connectionId="0">
    <xmlCellPr id="1" xr6:uid="{B307BE16-7E35-46D7-855B-1F0FDF6F885F}" uniqueName="P1071925">
      <xmlPr mapId="1" xpath="/GFI-IZD-KI/IPK-KI-E_1000962/P1071925" xmlDataType="decimal"/>
    </xmlCellPr>
  </singleXmlCell>
  <singleXmlCell id="629" xr6:uid="{AB13B21E-A8DB-448D-8BFF-5BDD08301615}" r="F15" connectionId="0">
    <xmlCellPr id="1" xr6:uid="{5AD24A63-FB49-4781-9D87-B002C27A0CF4}" uniqueName="P1071926">
      <xmlPr mapId="1" xpath="/GFI-IZD-KI/IPK-KI-E_1000962/P1071926" xmlDataType="decimal"/>
    </xmlCellPr>
  </singleXmlCell>
  <singleXmlCell id="630" xr6:uid="{4F6EE9D0-D130-4030-9E57-CF3F234DB845}" r="G15" connectionId="0">
    <xmlCellPr id="1" xr6:uid="{1CDD950E-E3AD-4DC5-8E84-B41828F223A2}" uniqueName="P1071927">
      <xmlPr mapId="1" xpath="/GFI-IZD-KI/IPK-KI-E_1000962/P1071927" xmlDataType="decimal"/>
    </xmlCellPr>
  </singleXmlCell>
  <singleXmlCell id="631" xr6:uid="{0D2FBD66-7FC4-41AD-9081-F0B7862AFF4D}" r="H15" connectionId="0">
    <xmlCellPr id="1" xr6:uid="{95FB0740-716A-4C41-9A80-7855AE8DB277}" uniqueName="P1071928">
      <xmlPr mapId="1" xpath="/GFI-IZD-KI/IPK-KI-E_1000962/P1071928" xmlDataType="decimal"/>
    </xmlCellPr>
  </singleXmlCell>
  <singleXmlCell id="632" xr6:uid="{01B48CCB-26F1-4D0A-BA8B-ABC8D0D6EA78}" r="I15" connectionId="0">
    <xmlCellPr id="1" xr6:uid="{BE77B8D7-9DC2-4E5E-8FC1-0486E5041FBC}" uniqueName="P1071929">
      <xmlPr mapId="1" xpath="/GFI-IZD-KI/IPK-KI-E_1000962/P1071929" xmlDataType="decimal"/>
    </xmlCellPr>
  </singleXmlCell>
  <singleXmlCell id="633" xr6:uid="{790C8B4F-C7BA-4E16-8861-2A3575F5860D}" r="J15" connectionId="0">
    <xmlCellPr id="1" xr6:uid="{FA43A3DC-F7E7-45A0-B3F5-EFDF4C54C9F9}" uniqueName="P1071930">
      <xmlPr mapId="1" xpath="/GFI-IZD-KI/IPK-KI-E_1000962/P1071930" xmlDataType="decimal"/>
    </xmlCellPr>
  </singleXmlCell>
  <singleXmlCell id="634" xr6:uid="{8936FCFE-F006-428C-9B5A-4C34F3A66C99}" r="K15" connectionId="0">
    <xmlCellPr id="1" xr6:uid="{A4B97CB5-079E-4517-8412-FAB69A502916}" uniqueName="P1071931">
      <xmlPr mapId="1" xpath="/GFI-IZD-KI/IPK-KI-E_1000962/P1071931" xmlDataType="decimal"/>
    </xmlCellPr>
  </singleXmlCell>
  <singleXmlCell id="635" xr6:uid="{E45B13C1-9B44-452A-813B-879F6EDF3199}" r="L15" connectionId="0">
    <xmlCellPr id="1" xr6:uid="{BDCE5A0F-A55A-4B52-80F2-E36F9297C070}" uniqueName="P1071932">
      <xmlPr mapId="1" xpath="/GFI-IZD-KI/IPK-KI-E_1000962/P1071932" xmlDataType="decimal"/>
    </xmlCellPr>
  </singleXmlCell>
  <singleXmlCell id="636" xr6:uid="{F9A78F4D-EECF-47D6-8A55-0C473D847098}" r="M15" connectionId="0">
    <xmlCellPr id="1" xr6:uid="{6DC17AA9-8E5E-4C57-96C9-E79279345D1C}" uniqueName="P1071933">
      <xmlPr mapId="1" xpath="/GFI-IZD-KI/IPK-KI-E_1000962/P1071933" xmlDataType="decimal"/>
    </xmlCellPr>
  </singleXmlCell>
  <singleXmlCell id="637" xr6:uid="{907F38FA-3BF8-47C0-B638-0F47F30294CD}" r="N15" connectionId="0">
    <xmlCellPr id="1" xr6:uid="{2884A2EA-E4E1-4759-916C-C10A524812DA}" uniqueName="P1071934">
      <xmlPr mapId="1" xpath="/GFI-IZD-KI/IPK-KI-E_1000962/P1071934" xmlDataType="decimal"/>
    </xmlCellPr>
  </singleXmlCell>
  <singleXmlCell id="638" xr6:uid="{C09C56EA-826A-4533-827C-32027355CAE4}" r="O15" connectionId="0">
    <xmlCellPr id="1" xr6:uid="{B4481A37-B685-404A-9018-0A86633AA28D}" uniqueName="P1071935">
      <xmlPr mapId="1" xpath="/GFI-IZD-KI/IPK-KI-E_1000962/P1071935" xmlDataType="decimal"/>
    </xmlCellPr>
  </singleXmlCell>
  <singleXmlCell id="639" xr6:uid="{CE07E825-407A-4E02-933D-23AD1E251A10}" r="P15" connectionId="0">
    <xmlCellPr id="1" xr6:uid="{AC6F74DD-A194-46EE-BD89-45702DB1B0F3}" uniqueName="P1071936">
      <xmlPr mapId="1" xpath="/GFI-IZD-KI/IPK-KI-E_1000962/P1071936" xmlDataType="decimal"/>
    </xmlCellPr>
  </singleXmlCell>
  <singleXmlCell id="640" xr6:uid="{8D53F305-98B4-4B52-A248-EA0D15999C0E}" r="Q15" connectionId="0">
    <xmlCellPr id="1" xr6:uid="{8AC4FBDB-0EF8-44C6-9D20-F4301BEBAAB8}" uniqueName="P1071937">
      <xmlPr mapId="1" xpath="/GFI-IZD-KI/IPK-KI-E_1000962/P1071937" xmlDataType="decimal"/>
    </xmlCellPr>
  </singleXmlCell>
  <singleXmlCell id="641" xr6:uid="{A33E5649-55AD-4E4F-A90F-DE7CD90EBD19}" r="R15" connectionId="0">
    <xmlCellPr id="1" xr6:uid="{79F9FFCB-1161-4088-A0E1-2C8C07C09C44}" uniqueName="P1071938">
      <xmlPr mapId="1" xpath="/GFI-IZD-KI/IPK-KI-E_1000962/P1071938" xmlDataType="decimal"/>
    </xmlCellPr>
  </singleXmlCell>
  <singleXmlCell id="642" xr6:uid="{37F79488-6C72-4650-81B0-A78539CCDD8D}" r="E16" connectionId="0">
    <xmlCellPr id="1" xr6:uid="{36EB8592-FEBB-481D-963A-252771C24854}" uniqueName="P1071939">
      <xmlPr mapId="1" xpath="/GFI-IZD-KI/IPK-KI-E_1000962/P1071939" xmlDataType="decimal"/>
    </xmlCellPr>
  </singleXmlCell>
  <singleXmlCell id="643" xr6:uid="{B9C90776-CBFF-466C-909D-718BF46C49B1}" r="F16" connectionId="0">
    <xmlCellPr id="1" xr6:uid="{C47B844B-3928-4B22-A952-A00E16D8C0C6}" uniqueName="P1071940">
      <xmlPr mapId="1" xpath="/GFI-IZD-KI/IPK-KI-E_1000962/P1071940" xmlDataType="decimal"/>
    </xmlCellPr>
  </singleXmlCell>
  <singleXmlCell id="644" xr6:uid="{0E71F391-9B12-4A90-B4EB-A79CC1074334}" r="G16" connectionId="0">
    <xmlCellPr id="1" xr6:uid="{3485ECD9-B92F-44EB-BAD5-C68954267034}" uniqueName="P1071941">
      <xmlPr mapId="1" xpath="/GFI-IZD-KI/IPK-KI-E_1000962/P1071941" xmlDataType="decimal"/>
    </xmlCellPr>
  </singleXmlCell>
  <singleXmlCell id="645" xr6:uid="{62A3C5C3-C1A0-4D51-A803-79085DFED592}" r="H16" connectionId="0">
    <xmlCellPr id="1" xr6:uid="{4C291551-CC93-4289-8A13-EC06A32211D1}" uniqueName="P1071942">
      <xmlPr mapId="1" xpath="/GFI-IZD-KI/IPK-KI-E_1000962/P1071942" xmlDataType="decimal"/>
    </xmlCellPr>
  </singleXmlCell>
  <singleXmlCell id="646" xr6:uid="{6B9CC6B2-A25D-418C-B5FD-C3214C133CF4}" r="I16" connectionId="0">
    <xmlCellPr id="1" xr6:uid="{1BDBBEE0-5539-4A61-A2AE-0C610BBA8187}" uniqueName="P1071943">
      <xmlPr mapId="1" xpath="/GFI-IZD-KI/IPK-KI-E_1000962/P1071943" xmlDataType="decimal"/>
    </xmlCellPr>
  </singleXmlCell>
  <singleXmlCell id="647" xr6:uid="{7025ADFD-981C-4CAF-856C-54FD7B12BBD4}" r="J16" connectionId="0">
    <xmlCellPr id="1" xr6:uid="{34A9A030-DBC5-4552-BD39-53D96C43AE0A}" uniqueName="P1071944">
      <xmlPr mapId="1" xpath="/GFI-IZD-KI/IPK-KI-E_1000962/P1071944" xmlDataType="decimal"/>
    </xmlCellPr>
  </singleXmlCell>
  <singleXmlCell id="648" xr6:uid="{60F8086B-9FF2-4548-A0ED-A16DC8E1D2EA}" r="K16" connectionId="0">
    <xmlCellPr id="1" xr6:uid="{4385D66B-0654-4FE1-9F34-672B40D898FD}" uniqueName="P1071945">
      <xmlPr mapId="1" xpath="/GFI-IZD-KI/IPK-KI-E_1000962/P1071945" xmlDataType="decimal"/>
    </xmlCellPr>
  </singleXmlCell>
  <singleXmlCell id="649" xr6:uid="{130F0492-4DEF-4C7D-97DE-48BD246F54BE}" r="L16" connectionId="0">
    <xmlCellPr id="1" xr6:uid="{44614C49-F434-47EB-841A-0C4C2B4D26EE}" uniqueName="P1071946">
      <xmlPr mapId="1" xpath="/GFI-IZD-KI/IPK-KI-E_1000962/P1071946" xmlDataType="decimal"/>
    </xmlCellPr>
  </singleXmlCell>
  <singleXmlCell id="650" xr6:uid="{A3C44499-28C5-48C6-A504-2BD74A93F0E8}" r="M16" connectionId="0">
    <xmlCellPr id="1" xr6:uid="{4D1B34DE-F4EE-45B1-A3E0-AAE8AF371D2B}" uniqueName="P1071947">
      <xmlPr mapId="1" xpath="/GFI-IZD-KI/IPK-KI-E_1000962/P1071947" xmlDataType="decimal"/>
    </xmlCellPr>
  </singleXmlCell>
  <singleXmlCell id="651" xr6:uid="{72755A74-459C-491E-90F7-3002C494A11F}" r="N16" connectionId="0">
    <xmlCellPr id="1" xr6:uid="{F78B6A46-90EF-4484-B91D-80EB20B2D26C}" uniqueName="P1071948">
      <xmlPr mapId="1" xpath="/GFI-IZD-KI/IPK-KI-E_1000962/P1071948" xmlDataType="decimal"/>
    </xmlCellPr>
  </singleXmlCell>
  <singleXmlCell id="652" xr6:uid="{7FD7FDED-A1F5-427A-B6F4-7B551E9A1A94}" r="O16" connectionId="0">
    <xmlCellPr id="1" xr6:uid="{0B6F792E-6CE5-4C91-B357-71CB8C60E818}" uniqueName="P1071949">
      <xmlPr mapId="1" xpath="/GFI-IZD-KI/IPK-KI-E_1000962/P1071949" xmlDataType="decimal"/>
    </xmlCellPr>
  </singleXmlCell>
  <singleXmlCell id="653" xr6:uid="{810159BD-6C32-4FAE-BBAC-46B65B51D10B}" r="P16" connectionId="0">
    <xmlCellPr id="1" xr6:uid="{B6EAC33E-CB03-42E8-956C-AAD58C51004A}" uniqueName="P1071950">
      <xmlPr mapId="1" xpath="/GFI-IZD-KI/IPK-KI-E_1000962/P1071950" xmlDataType="decimal"/>
    </xmlCellPr>
  </singleXmlCell>
  <singleXmlCell id="654" xr6:uid="{97EEC058-CF0C-4996-BFA6-AB00654F7A24}" r="Q16" connectionId="0">
    <xmlCellPr id="1" xr6:uid="{7F7DE514-9B01-4D97-8BF6-E8B9037DB5A5}" uniqueName="P1071951">
      <xmlPr mapId="1" xpath="/GFI-IZD-KI/IPK-KI-E_1000962/P1071951" xmlDataType="decimal"/>
    </xmlCellPr>
  </singleXmlCell>
  <singleXmlCell id="655" xr6:uid="{3971897F-5EC3-4269-B33D-F69106A8DDD3}" r="R16" connectionId="0">
    <xmlCellPr id="1" xr6:uid="{97C3F2D2-A1AD-480C-88A3-AD2DCA819B2B}" uniqueName="P1071952">
      <xmlPr mapId="1" xpath="/GFI-IZD-KI/IPK-KI-E_1000962/P1071952" xmlDataType="decimal"/>
    </xmlCellPr>
  </singleXmlCell>
  <singleXmlCell id="656" xr6:uid="{17FEB018-0BA9-48BC-97B5-4C5A0DCAA39F}" r="E17" connectionId="0">
    <xmlCellPr id="1" xr6:uid="{B6A9E510-8C04-4BFE-8D4B-34E7CFC3B564}" uniqueName="P1071953">
      <xmlPr mapId="1" xpath="/GFI-IZD-KI/IPK-KI-E_1000962/P1071953" xmlDataType="decimal"/>
    </xmlCellPr>
  </singleXmlCell>
  <singleXmlCell id="657" xr6:uid="{EB9AE088-DCA1-4BD5-8B9E-80DD4F135D32}" r="F17" connectionId="0">
    <xmlCellPr id="1" xr6:uid="{1139EACE-1297-4F84-B67D-58E5DFE39D68}" uniqueName="P1071954">
      <xmlPr mapId="1" xpath="/GFI-IZD-KI/IPK-KI-E_1000962/P1071954" xmlDataType="decimal"/>
    </xmlCellPr>
  </singleXmlCell>
  <singleXmlCell id="658" xr6:uid="{53B2F7ED-5123-443D-B8FE-D46379196D56}" r="G17" connectionId="0">
    <xmlCellPr id="1" xr6:uid="{28D96059-C4E0-4628-8683-80F4F9FE8AD9}" uniqueName="P1071955">
      <xmlPr mapId="1" xpath="/GFI-IZD-KI/IPK-KI-E_1000962/P1071955" xmlDataType="decimal"/>
    </xmlCellPr>
  </singleXmlCell>
  <singleXmlCell id="659" xr6:uid="{50031849-4050-457B-AFFC-8E0C4952319C}" r="H17" connectionId="0">
    <xmlCellPr id="1" xr6:uid="{89CA1423-28FE-47AA-A16E-D3E0B5ED5D05}" uniqueName="P1071956">
      <xmlPr mapId="1" xpath="/GFI-IZD-KI/IPK-KI-E_1000962/P1071956" xmlDataType="decimal"/>
    </xmlCellPr>
  </singleXmlCell>
  <singleXmlCell id="660" xr6:uid="{205BEA1F-D1A2-4BB3-8744-3FBC5EF40B47}" r="I17" connectionId="0">
    <xmlCellPr id="1" xr6:uid="{1E7805C9-842D-4066-8B14-38C74D9878E3}" uniqueName="P1071957">
      <xmlPr mapId="1" xpath="/GFI-IZD-KI/IPK-KI-E_1000962/P1071957" xmlDataType="decimal"/>
    </xmlCellPr>
  </singleXmlCell>
  <singleXmlCell id="661" xr6:uid="{7B9E1B16-65AD-41C2-995A-8C6ACE4B8BA5}" r="J17" connectionId="0">
    <xmlCellPr id="1" xr6:uid="{609A6EC7-62BD-4646-9C3E-B0CE75B9B7CF}" uniqueName="P1071958">
      <xmlPr mapId="1" xpath="/GFI-IZD-KI/IPK-KI-E_1000962/P1071958" xmlDataType="decimal"/>
    </xmlCellPr>
  </singleXmlCell>
  <singleXmlCell id="662" xr6:uid="{CF519366-57CB-43D2-9773-9B00F005BEE5}" r="K17" connectionId="0">
    <xmlCellPr id="1" xr6:uid="{3F0AE640-9E0B-465C-8423-5CC860B9A271}" uniqueName="P1071959">
      <xmlPr mapId="1" xpath="/GFI-IZD-KI/IPK-KI-E_1000962/P1071959" xmlDataType="decimal"/>
    </xmlCellPr>
  </singleXmlCell>
  <singleXmlCell id="663" xr6:uid="{526F2AB1-63B3-44F4-AB9B-460A319D5242}" r="L17" connectionId="0">
    <xmlCellPr id="1" xr6:uid="{47A24F7C-DE87-427C-B9DC-F20325FA7AA5}" uniqueName="P1071960">
      <xmlPr mapId="1" xpath="/GFI-IZD-KI/IPK-KI-E_1000962/P1071960" xmlDataType="decimal"/>
    </xmlCellPr>
  </singleXmlCell>
  <singleXmlCell id="664" xr6:uid="{7E4876A9-4EA7-478F-902B-005E2181644B}" r="M17" connectionId="0">
    <xmlCellPr id="1" xr6:uid="{7A4BBD55-5455-4E21-BE73-83E33EB7D7C9}" uniqueName="P1071961">
      <xmlPr mapId="1" xpath="/GFI-IZD-KI/IPK-KI-E_1000962/P1071961" xmlDataType="decimal"/>
    </xmlCellPr>
  </singleXmlCell>
  <singleXmlCell id="665" xr6:uid="{7DA6AB03-B0A1-49E9-97B8-9FEC61C7BFCB}" r="N17" connectionId="0">
    <xmlCellPr id="1" xr6:uid="{D8A55979-80E1-4D50-AA63-ADDC09CAF7CD}" uniqueName="P1071962">
      <xmlPr mapId="1" xpath="/GFI-IZD-KI/IPK-KI-E_1000962/P1071962" xmlDataType="decimal"/>
    </xmlCellPr>
  </singleXmlCell>
  <singleXmlCell id="666" xr6:uid="{49653B23-EFC2-4EFD-B8D8-6634E69A79C4}" r="O17" connectionId="0">
    <xmlCellPr id="1" xr6:uid="{1E3CA576-23B8-473C-8A49-D3E9D1FDEE60}" uniqueName="P1071963">
      <xmlPr mapId="1" xpath="/GFI-IZD-KI/IPK-KI-E_1000962/P1071963" xmlDataType="decimal"/>
    </xmlCellPr>
  </singleXmlCell>
  <singleXmlCell id="667" xr6:uid="{52580617-5DA2-4AA2-9F36-04BCCA758553}" r="P17" connectionId="0">
    <xmlCellPr id="1" xr6:uid="{DB0DFD02-AFF6-4AF9-B48A-EDC34A851FAA}" uniqueName="P1071964">
      <xmlPr mapId="1" xpath="/GFI-IZD-KI/IPK-KI-E_1000962/P1071964" xmlDataType="decimal"/>
    </xmlCellPr>
  </singleXmlCell>
  <singleXmlCell id="668" xr6:uid="{BD1623EA-E915-4AD1-BB19-0F9619D421C3}" r="Q17" connectionId="0">
    <xmlCellPr id="1" xr6:uid="{E1332A33-3279-4199-B4AB-D29E57981122}" uniqueName="P1071965">
      <xmlPr mapId="1" xpath="/GFI-IZD-KI/IPK-KI-E_1000962/P1071965" xmlDataType="decimal"/>
    </xmlCellPr>
  </singleXmlCell>
  <singleXmlCell id="669" xr6:uid="{344A163B-F15A-4964-B4F0-BC692E00B5B0}" r="R17" connectionId="0">
    <xmlCellPr id="1" xr6:uid="{9508DB2D-1735-4A18-AB44-708B7D1695C4}" uniqueName="P1071966">
      <xmlPr mapId="1" xpath="/GFI-IZD-KI/IPK-KI-E_1000962/P1071966" xmlDataType="decimal"/>
    </xmlCellPr>
  </singleXmlCell>
  <singleXmlCell id="670" xr6:uid="{3D458748-82CB-4F08-9DFE-3895CF677676}" r="E18" connectionId="0">
    <xmlCellPr id="1" xr6:uid="{9CC80598-F797-4979-AE9E-F854176D744C}" uniqueName="P1071967">
      <xmlPr mapId="1" xpath="/GFI-IZD-KI/IPK-KI-E_1000962/P1071967" xmlDataType="decimal"/>
    </xmlCellPr>
  </singleXmlCell>
  <singleXmlCell id="671" xr6:uid="{6E82FB9A-525A-473E-B81E-D9BF8E0C712F}" r="F18" connectionId="0">
    <xmlCellPr id="1" xr6:uid="{E6C282A0-D3F2-4212-AFCB-68BB3C311C0B}" uniqueName="P1071968">
      <xmlPr mapId="1" xpath="/GFI-IZD-KI/IPK-KI-E_1000962/P1071968" xmlDataType="decimal"/>
    </xmlCellPr>
  </singleXmlCell>
  <singleXmlCell id="672" xr6:uid="{5FBAF262-C205-40E4-A4E9-1868D34A9C62}" r="G18" connectionId="0">
    <xmlCellPr id="1" xr6:uid="{6362E566-C4DF-47E2-AD8F-C1810DB6C71D}" uniqueName="P1071969">
      <xmlPr mapId="1" xpath="/GFI-IZD-KI/IPK-KI-E_1000962/P1071969" xmlDataType="decimal"/>
    </xmlCellPr>
  </singleXmlCell>
  <singleXmlCell id="673" xr6:uid="{CE694D7B-B348-4BA5-83E4-800EDFD42D2F}" r="H18" connectionId="0">
    <xmlCellPr id="1" xr6:uid="{93D0D687-F34A-4535-9890-1E021E23AFA9}" uniqueName="P1071970">
      <xmlPr mapId="1" xpath="/GFI-IZD-KI/IPK-KI-E_1000962/P1071970" xmlDataType="decimal"/>
    </xmlCellPr>
  </singleXmlCell>
  <singleXmlCell id="674" xr6:uid="{792381E5-2891-4655-A139-B60436CB0276}" r="I18" connectionId="0">
    <xmlCellPr id="1" xr6:uid="{739529AE-2845-433A-A1D6-4DE0DA0306C7}" uniqueName="P1071971">
      <xmlPr mapId="1" xpath="/GFI-IZD-KI/IPK-KI-E_1000962/P1071971" xmlDataType="decimal"/>
    </xmlCellPr>
  </singleXmlCell>
  <singleXmlCell id="675" xr6:uid="{3270C534-47DF-4466-9B21-ED020973D435}" r="J18" connectionId="0">
    <xmlCellPr id="1" xr6:uid="{7D1EBB34-960C-4F7C-82A9-8CE377719C96}" uniqueName="P1071972">
      <xmlPr mapId="1" xpath="/GFI-IZD-KI/IPK-KI-E_1000962/P1071972" xmlDataType="decimal"/>
    </xmlCellPr>
  </singleXmlCell>
  <singleXmlCell id="676" xr6:uid="{F6F6240B-F52E-497F-A6B0-DFE2B5B54762}" r="K18" connectionId="0">
    <xmlCellPr id="1" xr6:uid="{459AECB0-D77B-4247-B450-4DE3BD366371}" uniqueName="P1071973">
      <xmlPr mapId="1" xpath="/GFI-IZD-KI/IPK-KI-E_1000962/P1071973" xmlDataType="decimal"/>
    </xmlCellPr>
  </singleXmlCell>
  <singleXmlCell id="677" xr6:uid="{ADACC3FF-B724-4978-B0E4-5C02A0106681}" r="L18" connectionId="0">
    <xmlCellPr id="1" xr6:uid="{D4ACF07A-79A0-4C49-A60C-04878F1A8434}" uniqueName="P1071974">
      <xmlPr mapId="1" xpath="/GFI-IZD-KI/IPK-KI-E_1000962/P1071974" xmlDataType="decimal"/>
    </xmlCellPr>
  </singleXmlCell>
  <singleXmlCell id="678" xr6:uid="{05A8878F-741F-4472-B8EA-BA51F22FB96D}" r="M18" connectionId="0">
    <xmlCellPr id="1" xr6:uid="{80F774E7-6810-41E0-8ED3-4AD653A777A1}" uniqueName="P1071975">
      <xmlPr mapId="1" xpath="/GFI-IZD-KI/IPK-KI-E_1000962/P1071975" xmlDataType="decimal"/>
    </xmlCellPr>
  </singleXmlCell>
  <singleXmlCell id="679" xr6:uid="{4D6649FC-7835-4F55-85BB-74A64C7E6771}" r="N18" connectionId="0">
    <xmlCellPr id="1" xr6:uid="{F531C2E2-8D36-4B2E-A68A-E819756BF6ED}" uniqueName="P1071976">
      <xmlPr mapId="1" xpath="/GFI-IZD-KI/IPK-KI-E_1000962/P1071976" xmlDataType="decimal"/>
    </xmlCellPr>
  </singleXmlCell>
  <singleXmlCell id="680" xr6:uid="{0D23F1D1-CDC3-456C-946E-61AE8F14968E}" r="O18" connectionId="0">
    <xmlCellPr id="1" xr6:uid="{DAEF2543-90D9-46E8-8B4A-019CD9A02D39}" uniqueName="P1071977">
      <xmlPr mapId="1" xpath="/GFI-IZD-KI/IPK-KI-E_1000962/P1071977" xmlDataType="decimal"/>
    </xmlCellPr>
  </singleXmlCell>
  <singleXmlCell id="681" xr6:uid="{1F770D62-B14A-40E8-AF69-E24B5644367D}" r="P18" connectionId="0">
    <xmlCellPr id="1" xr6:uid="{1BE526F3-7215-427D-82C8-146F76B87ECD}" uniqueName="P1071978">
      <xmlPr mapId="1" xpath="/GFI-IZD-KI/IPK-KI-E_1000962/P1071978" xmlDataType="decimal"/>
    </xmlCellPr>
  </singleXmlCell>
  <singleXmlCell id="682" xr6:uid="{C01EA09E-3D1E-4448-A068-DB86D0E67F2E}" r="Q18" connectionId="0">
    <xmlCellPr id="1" xr6:uid="{BB83ED4F-370D-4EA5-B9BC-2D8E919606A2}" uniqueName="P1071979">
      <xmlPr mapId="1" xpath="/GFI-IZD-KI/IPK-KI-E_1000962/P1071979" xmlDataType="decimal"/>
    </xmlCellPr>
  </singleXmlCell>
  <singleXmlCell id="683" xr6:uid="{948E8665-8954-415C-989B-E713D1E878E7}" r="R18" connectionId="0">
    <xmlCellPr id="1" xr6:uid="{03BDD9A6-487B-4B6E-AD69-8CE8C9843565}" uniqueName="P1071980">
      <xmlPr mapId="1" xpath="/GFI-IZD-KI/IPK-KI-E_1000962/P1071980" xmlDataType="decimal"/>
    </xmlCellPr>
  </singleXmlCell>
  <singleXmlCell id="684" xr6:uid="{9496656E-F2FE-46C2-9447-EF471C2C8745}" r="E19" connectionId="0">
    <xmlCellPr id="1" xr6:uid="{800BD28F-61B8-42B2-8254-1127409E7C2B}" uniqueName="P1071981">
      <xmlPr mapId="1" xpath="/GFI-IZD-KI/IPK-KI-E_1000962/P1071981" xmlDataType="decimal"/>
    </xmlCellPr>
  </singleXmlCell>
  <singleXmlCell id="685" xr6:uid="{601FBFC4-1D20-434B-A4B9-B681F29D3CBE}" r="F19" connectionId="0">
    <xmlCellPr id="1" xr6:uid="{EADDAD88-3105-4F17-890C-F47528F8BBFA}" uniqueName="P1071982">
      <xmlPr mapId="1" xpath="/GFI-IZD-KI/IPK-KI-E_1000962/P1071982" xmlDataType="decimal"/>
    </xmlCellPr>
  </singleXmlCell>
  <singleXmlCell id="686" xr6:uid="{1AABA347-6209-4E43-B5DE-9C78E97981BC}" r="G19" connectionId="0">
    <xmlCellPr id="1" xr6:uid="{EC379BFB-E0B7-455E-B516-E4F1095F81B3}" uniqueName="P1071983">
      <xmlPr mapId="1" xpath="/GFI-IZD-KI/IPK-KI-E_1000962/P1071983" xmlDataType="decimal"/>
    </xmlCellPr>
  </singleXmlCell>
  <singleXmlCell id="687" xr6:uid="{3CE99A4F-D0EB-43F5-AD8C-570B04CE4AC6}" r="H19" connectionId="0">
    <xmlCellPr id="1" xr6:uid="{67202B93-C44A-4B4C-93AE-16141C237D87}" uniqueName="P1071984">
      <xmlPr mapId="1" xpath="/GFI-IZD-KI/IPK-KI-E_1000962/P1071984" xmlDataType="decimal"/>
    </xmlCellPr>
  </singleXmlCell>
  <singleXmlCell id="688" xr6:uid="{2866A30F-9D06-468B-84E1-A488A8D766AE}" r="I19" connectionId="0">
    <xmlCellPr id="1" xr6:uid="{8F5812D9-05B9-418B-BC17-9BA7D66AD453}" uniqueName="P1071985">
      <xmlPr mapId="1" xpath="/GFI-IZD-KI/IPK-KI-E_1000962/P1071985" xmlDataType="decimal"/>
    </xmlCellPr>
  </singleXmlCell>
  <singleXmlCell id="689" xr6:uid="{E854C3EE-8A4C-4ABC-8AD8-A3D8C8D126B0}" r="J19" connectionId="0">
    <xmlCellPr id="1" xr6:uid="{854C4BAC-FC08-4D96-AC2F-1C5360EE289F}" uniqueName="P1071986">
      <xmlPr mapId="1" xpath="/GFI-IZD-KI/IPK-KI-E_1000962/P1071986" xmlDataType="decimal"/>
    </xmlCellPr>
  </singleXmlCell>
  <singleXmlCell id="690" xr6:uid="{2F9733FB-6D96-4CD5-BF9D-353A8E5F3CB7}" r="K19" connectionId="0">
    <xmlCellPr id="1" xr6:uid="{B0659681-94EA-48AD-AF8B-D9C47FF40CA2}" uniqueName="P1071987">
      <xmlPr mapId="1" xpath="/GFI-IZD-KI/IPK-KI-E_1000962/P1071987" xmlDataType="decimal"/>
    </xmlCellPr>
  </singleXmlCell>
  <singleXmlCell id="691" xr6:uid="{570A7E30-BA20-4E9E-AF78-4C053C553942}" r="L19" connectionId="0">
    <xmlCellPr id="1" xr6:uid="{FBFB8CBB-E1F3-454B-AEBD-2277B3A03BCC}" uniqueName="P1071988">
      <xmlPr mapId="1" xpath="/GFI-IZD-KI/IPK-KI-E_1000962/P1071988" xmlDataType="decimal"/>
    </xmlCellPr>
  </singleXmlCell>
  <singleXmlCell id="692" xr6:uid="{174992E7-58A1-47A0-A650-36D002671C1F}" r="M19" connectionId="0">
    <xmlCellPr id="1" xr6:uid="{706D706C-69FD-47E9-8A10-C0E74563DC93}" uniqueName="P1071989">
      <xmlPr mapId="1" xpath="/GFI-IZD-KI/IPK-KI-E_1000962/P1071989" xmlDataType="decimal"/>
    </xmlCellPr>
  </singleXmlCell>
  <singleXmlCell id="693" xr6:uid="{276E43D1-EE27-4262-A0A7-22DE88658A06}" r="N19" connectionId="0">
    <xmlCellPr id="1" xr6:uid="{27D4B280-9DA8-4C06-B635-265A3CD922D5}" uniqueName="P1071990">
      <xmlPr mapId="1" xpath="/GFI-IZD-KI/IPK-KI-E_1000962/P1071990" xmlDataType="decimal"/>
    </xmlCellPr>
  </singleXmlCell>
  <singleXmlCell id="694" xr6:uid="{B9F49FCB-BEAA-497C-BBCE-9F9497204E1F}" r="O19" connectionId="0">
    <xmlCellPr id="1" xr6:uid="{38C81F10-0580-4D14-9842-4B6057ECAF4B}" uniqueName="P1071991">
      <xmlPr mapId="1" xpath="/GFI-IZD-KI/IPK-KI-E_1000962/P1071991" xmlDataType="decimal"/>
    </xmlCellPr>
  </singleXmlCell>
  <singleXmlCell id="695" xr6:uid="{EF74344F-C3F8-4731-BC0D-6B9041D4D49E}" r="P19" connectionId="0">
    <xmlCellPr id="1" xr6:uid="{0249549D-20B7-4A46-8BB3-9BE822343FEC}" uniqueName="P1071992">
      <xmlPr mapId="1" xpath="/GFI-IZD-KI/IPK-KI-E_1000962/P1071992" xmlDataType="decimal"/>
    </xmlCellPr>
  </singleXmlCell>
  <singleXmlCell id="696" xr6:uid="{2B053C79-B84B-4506-917A-CEE582A1ED03}" r="Q19" connectionId="0">
    <xmlCellPr id="1" xr6:uid="{C95551CC-14BB-473B-BC29-9023FE2378CC}" uniqueName="P1071993">
      <xmlPr mapId="1" xpath="/GFI-IZD-KI/IPK-KI-E_1000962/P1071993" xmlDataType="decimal"/>
    </xmlCellPr>
  </singleXmlCell>
  <singleXmlCell id="697" xr6:uid="{E0C8B5CA-C988-40F1-986F-0A45ED7D6E2B}" r="R19" connectionId="0">
    <xmlCellPr id="1" xr6:uid="{E1242061-FD72-4E7F-95DE-4C7C6DD9F67C}" uniqueName="P1071994">
      <xmlPr mapId="1" xpath="/GFI-IZD-KI/IPK-KI-E_1000962/P1071994" xmlDataType="decimal"/>
    </xmlCellPr>
  </singleXmlCell>
  <singleXmlCell id="698" xr6:uid="{90AEF5D3-20D3-4441-9B37-89C6762FFF32}" r="E20" connectionId="0">
    <xmlCellPr id="1" xr6:uid="{8275A86F-1531-46DF-B72C-8734A7075E65}" uniqueName="P1071995">
      <xmlPr mapId="1" xpath="/GFI-IZD-KI/IPK-KI-E_1000962/P1071995" xmlDataType="decimal"/>
    </xmlCellPr>
  </singleXmlCell>
  <singleXmlCell id="699" xr6:uid="{AC877882-B041-4F47-B59F-4B0BD773075F}" r="F20" connectionId="0">
    <xmlCellPr id="1" xr6:uid="{693776CF-1880-420B-BACB-94E9E53CBEAB}" uniqueName="P1071996">
      <xmlPr mapId="1" xpath="/GFI-IZD-KI/IPK-KI-E_1000962/P1071996" xmlDataType="decimal"/>
    </xmlCellPr>
  </singleXmlCell>
  <singleXmlCell id="700" xr6:uid="{C10182E4-9115-40F9-B12D-D94DA51FDBE0}" r="G20" connectionId="0">
    <xmlCellPr id="1" xr6:uid="{DABAF71F-00BC-413C-923E-4CB2F2D1F697}" uniqueName="P1071997">
      <xmlPr mapId="1" xpath="/GFI-IZD-KI/IPK-KI-E_1000962/P1071997" xmlDataType="decimal"/>
    </xmlCellPr>
  </singleXmlCell>
  <singleXmlCell id="701" xr6:uid="{3D114B3B-98D8-492C-8F96-09A3A6E28E55}" r="H20" connectionId="0">
    <xmlCellPr id="1" xr6:uid="{483C76D6-DF7C-4D98-8951-309219BD0DBD}" uniqueName="P1071998">
      <xmlPr mapId="1" xpath="/GFI-IZD-KI/IPK-KI-E_1000962/P1071998" xmlDataType="decimal"/>
    </xmlCellPr>
  </singleXmlCell>
  <singleXmlCell id="702" xr6:uid="{1DD01D91-89E6-4C59-8EDE-A677C0255BCF}" r="I20" connectionId="0">
    <xmlCellPr id="1" xr6:uid="{FFEA4D1C-2677-46B0-8D65-B8D8681CBE37}" uniqueName="P1071999">
      <xmlPr mapId="1" xpath="/GFI-IZD-KI/IPK-KI-E_1000962/P1071999" xmlDataType="decimal"/>
    </xmlCellPr>
  </singleXmlCell>
  <singleXmlCell id="703" xr6:uid="{13029133-9C13-48E5-B9E1-583CF0AE648E}" r="J20" connectionId="0">
    <xmlCellPr id="1" xr6:uid="{505C8C28-CB6C-4A14-83F4-97EEC17C311F}" uniqueName="P1072000">
      <xmlPr mapId="1" xpath="/GFI-IZD-KI/IPK-KI-E_1000962/P1072000" xmlDataType="decimal"/>
    </xmlCellPr>
  </singleXmlCell>
  <singleXmlCell id="704" xr6:uid="{823A8877-7865-446C-AFED-A032B7B59F56}" r="K20" connectionId="0">
    <xmlCellPr id="1" xr6:uid="{A28137BF-E58D-407D-93FC-8CBB471316E6}" uniqueName="P1072001">
      <xmlPr mapId="1" xpath="/GFI-IZD-KI/IPK-KI-E_1000962/P1072001" xmlDataType="decimal"/>
    </xmlCellPr>
  </singleXmlCell>
  <singleXmlCell id="705" xr6:uid="{B96909AE-6173-4C77-B158-000DF6EBC93E}" r="L20" connectionId="0">
    <xmlCellPr id="1" xr6:uid="{2B6337D2-FD0A-440C-AADF-7642C81CF7E3}" uniqueName="P1072002">
      <xmlPr mapId="1" xpath="/GFI-IZD-KI/IPK-KI-E_1000962/P1072002" xmlDataType="decimal"/>
    </xmlCellPr>
  </singleXmlCell>
  <singleXmlCell id="706" xr6:uid="{6A188DD5-4671-4123-8FF9-85D98DBCF6F3}" r="M20" connectionId="0">
    <xmlCellPr id="1" xr6:uid="{20C941D8-CCA2-4700-B86D-0BFBC953C2D3}" uniqueName="P1072003">
      <xmlPr mapId="1" xpath="/GFI-IZD-KI/IPK-KI-E_1000962/P1072003" xmlDataType="decimal"/>
    </xmlCellPr>
  </singleXmlCell>
  <singleXmlCell id="707" xr6:uid="{ED342AC7-3C1F-460D-8D9A-AFAD1A319208}" r="N20" connectionId="0">
    <xmlCellPr id="1" xr6:uid="{4D4C7134-B6F4-4744-804C-23285A945F53}" uniqueName="P1072004">
      <xmlPr mapId="1" xpath="/GFI-IZD-KI/IPK-KI-E_1000962/P1072004" xmlDataType="decimal"/>
    </xmlCellPr>
  </singleXmlCell>
  <singleXmlCell id="708" xr6:uid="{98905FA6-78F6-40B8-8CE1-66BD23A209B9}" r="O20" connectionId="0">
    <xmlCellPr id="1" xr6:uid="{27F9E6F4-E4C0-44BE-9087-34A41EBB8FA8}" uniqueName="P1072005">
      <xmlPr mapId="1" xpath="/GFI-IZD-KI/IPK-KI-E_1000962/P1072005" xmlDataType="decimal"/>
    </xmlCellPr>
  </singleXmlCell>
  <singleXmlCell id="709" xr6:uid="{6A57BD14-A9FB-4E94-A549-5AC110BC9448}" r="P20" connectionId="0">
    <xmlCellPr id="1" xr6:uid="{3D310C0C-4FB7-4046-806D-172C268F1C33}" uniqueName="P1072006">
      <xmlPr mapId="1" xpath="/GFI-IZD-KI/IPK-KI-E_1000962/P1072006" xmlDataType="decimal"/>
    </xmlCellPr>
  </singleXmlCell>
  <singleXmlCell id="710" xr6:uid="{B50F38BD-F769-42FC-A118-66C5BE46BBF7}" r="Q20" connectionId="0">
    <xmlCellPr id="1" xr6:uid="{2BB72A1E-99BA-439E-92A2-AB3DC97A05E3}" uniqueName="P1072007">
      <xmlPr mapId="1" xpath="/GFI-IZD-KI/IPK-KI-E_1000962/P1072007" xmlDataType="decimal"/>
    </xmlCellPr>
  </singleXmlCell>
  <singleXmlCell id="711" xr6:uid="{3E9E44DC-51F0-474D-BF21-7E2F58F3D1C4}" r="R20" connectionId="0">
    <xmlCellPr id="1" xr6:uid="{15EE0A2E-8449-4D88-9528-9E6A094AC86F}" uniqueName="P1072008">
      <xmlPr mapId="1" xpath="/GFI-IZD-KI/IPK-KI-E_1000962/P1072008" xmlDataType="decimal"/>
    </xmlCellPr>
  </singleXmlCell>
  <singleXmlCell id="712" xr6:uid="{B3C72A2A-319F-4905-A566-315443018E4F}" r="E21" connectionId="0">
    <xmlCellPr id="1" xr6:uid="{474BB712-D211-40CD-8AA5-B8B1E1E211B1}" uniqueName="P1072009">
      <xmlPr mapId="1" xpath="/GFI-IZD-KI/IPK-KI-E_1000962/P1072009" xmlDataType="decimal"/>
    </xmlCellPr>
  </singleXmlCell>
  <singleXmlCell id="713" xr6:uid="{F9B7A1B5-635E-40D1-8B71-D108B53C65B7}" r="F21" connectionId="0">
    <xmlCellPr id="1" xr6:uid="{0E1A4CC0-C326-4188-A74E-F921F6AA39C1}" uniqueName="P1072010">
      <xmlPr mapId="1" xpath="/GFI-IZD-KI/IPK-KI-E_1000962/P1072010" xmlDataType="decimal"/>
    </xmlCellPr>
  </singleXmlCell>
  <singleXmlCell id="714" xr6:uid="{6749A767-F04D-4063-AB64-69A3701E682E}" r="G21" connectionId="0">
    <xmlCellPr id="1" xr6:uid="{9E1F8402-D3A2-463D-BA73-6525DAC43C6D}" uniqueName="P1072011">
      <xmlPr mapId="1" xpath="/GFI-IZD-KI/IPK-KI-E_1000962/P1072011" xmlDataType="decimal"/>
    </xmlCellPr>
  </singleXmlCell>
  <singleXmlCell id="715" xr6:uid="{02C2C957-F244-46A5-B201-278EF4DEF1F4}" r="H21" connectionId="0">
    <xmlCellPr id="1" xr6:uid="{F4B4699C-6A70-4FF0-8952-95BD862A9E56}" uniqueName="P1072012">
      <xmlPr mapId="1" xpath="/GFI-IZD-KI/IPK-KI-E_1000962/P1072012" xmlDataType="decimal"/>
    </xmlCellPr>
  </singleXmlCell>
  <singleXmlCell id="716" xr6:uid="{8996A90A-5081-4F69-907D-804716C6CBD1}" r="I21" connectionId="0">
    <xmlCellPr id="1" xr6:uid="{98DB2101-4495-4CAD-853E-AE79569CBF57}" uniqueName="P1072013">
      <xmlPr mapId="1" xpath="/GFI-IZD-KI/IPK-KI-E_1000962/P1072013" xmlDataType="decimal"/>
    </xmlCellPr>
  </singleXmlCell>
  <singleXmlCell id="717" xr6:uid="{A3683C1F-41E0-4AC6-A69D-EA2939A176D6}" r="J21" connectionId="0">
    <xmlCellPr id="1" xr6:uid="{63696804-F870-48A2-8620-A90A87AE8D84}" uniqueName="P1072014">
      <xmlPr mapId="1" xpath="/GFI-IZD-KI/IPK-KI-E_1000962/P1072014" xmlDataType="decimal"/>
    </xmlCellPr>
  </singleXmlCell>
  <singleXmlCell id="718" xr6:uid="{DF4580D0-6C0C-4DA5-95E6-5A0D5E3EF1F7}" r="K21" connectionId="0">
    <xmlCellPr id="1" xr6:uid="{C405D30C-0733-46B0-93A9-85BD4EF29390}" uniqueName="P1072015">
      <xmlPr mapId="1" xpath="/GFI-IZD-KI/IPK-KI-E_1000962/P1072015" xmlDataType="decimal"/>
    </xmlCellPr>
  </singleXmlCell>
  <singleXmlCell id="719" xr6:uid="{C19B85AA-137A-49FA-8590-A172C11C068A}" r="L21" connectionId="0">
    <xmlCellPr id="1" xr6:uid="{F42E8A82-0C21-42D2-8D01-6DC4342F4D9D}" uniqueName="P1072016">
      <xmlPr mapId="1" xpath="/GFI-IZD-KI/IPK-KI-E_1000962/P1072016" xmlDataType="decimal"/>
    </xmlCellPr>
  </singleXmlCell>
  <singleXmlCell id="720" xr6:uid="{1BBD3E17-D043-4B01-B81A-22395B8C85D9}" r="M21" connectionId="0">
    <xmlCellPr id="1" xr6:uid="{A58DFEF8-522F-4974-A232-C5D953A8685C}" uniqueName="P1072017">
      <xmlPr mapId="1" xpath="/GFI-IZD-KI/IPK-KI-E_1000962/P1072017" xmlDataType="decimal"/>
    </xmlCellPr>
  </singleXmlCell>
  <singleXmlCell id="721" xr6:uid="{FBB9FD52-3160-4AE3-8256-70388D37FC1E}" r="N21" connectionId="0">
    <xmlCellPr id="1" xr6:uid="{2D757FEF-E82F-471E-889E-BB0B31822E34}" uniqueName="P1072018">
      <xmlPr mapId="1" xpath="/GFI-IZD-KI/IPK-KI-E_1000962/P1072018" xmlDataType="decimal"/>
    </xmlCellPr>
  </singleXmlCell>
  <singleXmlCell id="722" xr6:uid="{EB84880C-0D51-47DD-8001-4A422AF65F70}" r="O21" connectionId="0">
    <xmlCellPr id="1" xr6:uid="{0A491334-EF66-443B-BE37-70E45D28752B}" uniqueName="P1072019">
      <xmlPr mapId="1" xpath="/GFI-IZD-KI/IPK-KI-E_1000962/P1072019" xmlDataType="decimal"/>
    </xmlCellPr>
  </singleXmlCell>
  <singleXmlCell id="723" xr6:uid="{0C3511FD-CE6B-432B-B86B-399982B030AC}" r="P21" connectionId="0">
    <xmlCellPr id="1" xr6:uid="{4346A454-E3F9-420A-8814-329456E0F0F9}" uniqueName="P1072020">
      <xmlPr mapId="1" xpath="/GFI-IZD-KI/IPK-KI-E_1000962/P1072020" xmlDataType="decimal"/>
    </xmlCellPr>
  </singleXmlCell>
  <singleXmlCell id="724" xr6:uid="{58E9D5B7-6D40-43B0-8BB8-0B39A1F8DD10}" r="Q21" connectionId="0">
    <xmlCellPr id="1" xr6:uid="{DE142504-2000-47FE-B0F8-DC521216CDBD}" uniqueName="P1072021">
      <xmlPr mapId="1" xpath="/GFI-IZD-KI/IPK-KI-E_1000962/P1072021" xmlDataType="decimal"/>
    </xmlCellPr>
  </singleXmlCell>
  <singleXmlCell id="725" xr6:uid="{6B60A286-049B-4B17-A8A5-4ABB3FC7300E}" r="R21" connectionId="0">
    <xmlCellPr id="1" xr6:uid="{429404FC-D9C1-48B8-9505-D68663B78DE8}" uniqueName="P1072022">
      <xmlPr mapId="1" xpath="/GFI-IZD-KI/IPK-KI-E_1000962/P1072022" xmlDataType="decimal"/>
    </xmlCellPr>
  </singleXmlCell>
  <singleXmlCell id="726" xr6:uid="{08CC9E29-EB99-4E1C-A0BC-5ED48F799E38}" r="E22" connectionId="0">
    <xmlCellPr id="1" xr6:uid="{FDE0D9EC-2F70-4832-BF51-D0C32C2068CC}" uniqueName="P1072023">
      <xmlPr mapId="1" xpath="/GFI-IZD-KI/IPK-KI-E_1000962/P1072023" xmlDataType="decimal"/>
    </xmlCellPr>
  </singleXmlCell>
  <singleXmlCell id="727" xr6:uid="{5878354A-43E8-4B6A-8323-A7FEEBCDC87C}" r="F22" connectionId="0">
    <xmlCellPr id="1" xr6:uid="{9DCF3D81-3E7A-4281-B370-56EE57ED639D}" uniqueName="P1072024">
      <xmlPr mapId="1" xpath="/GFI-IZD-KI/IPK-KI-E_1000962/P1072024" xmlDataType="decimal"/>
    </xmlCellPr>
  </singleXmlCell>
  <singleXmlCell id="728" xr6:uid="{34E42F99-7E7D-4FC1-BDC7-33149FBAB92A}" r="G22" connectionId="0">
    <xmlCellPr id="1" xr6:uid="{B44F6B8D-CF1A-4D77-A5CA-5A5C1951381D}" uniqueName="P1072025">
      <xmlPr mapId="1" xpath="/GFI-IZD-KI/IPK-KI-E_1000962/P1072025" xmlDataType="decimal"/>
    </xmlCellPr>
  </singleXmlCell>
  <singleXmlCell id="729" xr6:uid="{09966506-0AA9-47C7-8C68-7E6F463B06FD}" r="H22" connectionId="0">
    <xmlCellPr id="1" xr6:uid="{E01C4DD7-2EEC-4C33-9DCD-05BB73070403}" uniqueName="P1072026">
      <xmlPr mapId="1" xpath="/GFI-IZD-KI/IPK-KI-E_1000962/P1072026" xmlDataType="decimal"/>
    </xmlCellPr>
  </singleXmlCell>
  <singleXmlCell id="730" xr6:uid="{1B4975B8-2A02-48F0-A66D-B40A4E669CE6}" r="I22" connectionId="0">
    <xmlCellPr id="1" xr6:uid="{94D37C3C-5306-4B53-B837-6BA37911E320}" uniqueName="P1072027">
      <xmlPr mapId="1" xpath="/GFI-IZD-KI/IPK-KI-E_1000962/P1072027" xmlDataType="decimal"/>
    </xmlCellPr>
  </singleXmlCell>
  <singleXmlCell id="731" xr6:uid="{783484D1-27AB-49AA-B0F2-953A403AC18D}" r="J22" connectionId="0">
    <xmlCellPr id="1" xr6:uid="{602743CF-81A8-49E8-90C6-8F0F43804BCD}" uniqueName="P1072028">
      <xmlPr mapId="1" xpath="/GFI-IZD-KI/IPK-KI-E_1000962/P1072028" xmlDataType="decimal"/>
    </xmlCellPr>
  </singleXmlCell>
  <singleXmlCell id="732" xr6:uid="{68CE78F5-AC72-4A84-8A57-3EBEAD0610C5}" r="K22" connectionId="0">
    <xmlCellPr id="1" xr6:uid="{7984EC60-378A-4020-B064-91F646A9D5AB}" uniqueName="P1072029">
      <xmlPr mapId="1" xpath="/GFI-IZD-KI/IPK-KI-E_1000962/P1072029" xmlDataType="decimal"/>
    </xmlCellPr>
  </singleXmlCell>
  <singleXmlCell id="733" xr6:uid="{0BF38616-333D-498B-BB56-4B9AA71EF7B3}" r="L22" connectionId="0">
    <xmlCellPr id="1" xr6:uid="{7D165138-EDAA-45CE-8A00-5A04CD12D1C6}" uniqueName="P1072030">
      <xmlPr mapId="1" xpath="/GFI-IZD-KI/IPK-KI-E_1000962/P1072030" xmlDataType="decimal"/>
    </xmlCellPr>
  </singleXmlCell>
  <singleXmlCell id="734" xr6:uid="{ED804EB6-B3C4-4936-9C16-0BB405E4C5E2}" r="M22" connectionId="0">
    <xmlCellPr id="1" xr6:uid="{A67B4DC4-5C3E-43BA-BFF8-64C967285B53}" uniqueName="P1072031">
      <xmlPr mapId="1" xpath="/GFI-IZD-KI/IPK-KI-E_1000962/P1072031" xmlDataType="decimal"/>
    </xmlCellPr>
  </singleXmlCell>
  <singleXmlCell id="735" xr6:uid="{38833B17-BC85-4E03-B24B-DB86C65BA72C}" r="N22" connectionId="0">
    <xmlCellPr id="1" xr6:uid="{0B92F76E-8F60-4F25-96D3-0A837ADCB33D}" uniqueName="P1072032">
      <xmlPr mapId="1" xpath="/GFI-IZD-KI/IPK-KI-E_1000962/P1072032" xmlDataType="decimal"/>
    </xmlCellPr>
  </singleXmlCell>
  <singleXmlCell id="736" xr6:uid="{CEBD0DE6-CB62-4A38-9BBB-1C299BDE7F2B}" r="O22" connectionId="0">
    <xmlCellPr id="1" xr6:uid="{A94398FE-50B6-4BC0-A79D-EEA783B1978F}" uniqueName="P1072033">
      <xmlPr mapId="1" xpath="/GFI-IZD-KI/IPK-KI-E_1000962/P1072033" xmlDataType="decimal"/>
    </xmlCellPr>
  </singleXmlCell>
  <singleXmlCell id="737" xr6:uid="{884D4E97-9CCF-4984-AFEB-BAB32BBBA4ED}" r="P22" connectionId="0">
    <xmlCellPr id="1" xr6:uid="{341BE09B-C4B2-49ED-B577-81FEBF69B70D}" uniqueName="P1072034">
      <xmlPr mapId="1" xpath="/GFI-IZD-KI/IPK-KI-E_1000962/P1072034" xmlDataType="decimal"/>
    </xmlCellPr>
  </singleXmlCell>
  <singleXmlCell id="738" xr6:uid="{882CDBFF-3BC8-4D89-A1D4-2776CF6AD8B2}" r="Q22" connectionId="0">
    <xmlCellPr id="1" xr6:uid="{10777851-13C0-470B-AC8B-DFD9AD752B34}" uniqueName="P1072035">
      <xmlPr mapId="1" xpath="/GFI-IZD-KI/IPK-KI-E_1000962/P1072035" xmlDataType="decimal"/>
    </xmlCellPr>
  </singleXmlCell>
  <singleXmlCell id="739" xr6:uid="{18D45E50-D0B7-4684-B12E-06384EBA6304}" r="R22" connectionId="0">
    <xmlCellPr id="1" xr6:uid="{922FB448-41EB-4105-9150-B051D1D55D96}" uniqueName="P1072036">
      <xmlPr mapId="1" xpath="/GFI-IZD-KI/IPK-KI-E_1000962/P1072036" xmlDataType="decimal"/>
    </xmlCellPr>
  </singleXmlCell>
  <singleXmlCell id="740" xr6:uid="{71096A90-5A87-4642-978B-F744C6316D81}" r="E23" connectionId="0">
    <xmlCellPr id="1" xr6:uid="{F171995F-8E70-4CF6-B7CA-26CF2DE8478F}" uniqueName="P1072037">
      <xmlPr mapId="1" xpath="/GFI-IZD-KI/IPK-KI-E_1000962/P1072037" xmlDataType="decimal"/>
    </xmlCellPr>
  </singleXmlCell>
  <singleXmlCell id="741" xr6:uid="{C859A680-DB79-475B-9E40-7B79706A33B4}" r="F23" connectionId="0">
    <xmlCellPr id="1" xr6:uid="{8DE20B72-FDDF-4EE5-8E66-8523CB1E7228}" uniqueName="P1072038">
      <xmlPr mapId="1" xpath="/GFI-IZD-KI/IPK-KI-E_1000962/P1072038" xmlDataType="decimal"/>
    </xmlCellPr>
  </singleXmlCell>
  <singleXmlCell id="742" xr6:uid="{D0FFCDCA-DB57-4E1F-AAAC-C595BE38C6C2}" r="G23" connectionId="0">
    <xmlCellPr id="1" xr6:uid="{7E2F6485-B8F4-42A2-9BB9-4ED11C146065}" uniqueName="P1072039">
      <xmlPr mapId="1" xpath="/GFI-IZD-KI/IPK-KI-E_1000962/P1072039" xmlDataType="decimal"/>
    </xmlCellPr>
  </singleXmlCell>
  <singleXmlCell id="743" xr6:uid="{2AF11FCD-2F2E-47E9-AB7A-22C437402502}" r="H23" connectionId="0">
    <xmlCellPr id="1" xr6:uid="{1034997E-A22D-4CDA-A4A1-556FD7FDFB86}" uniqueName="P1072040">
      <xmlPr mapId="1" xpath="/GFI-IZD-KI/IPK-KI-E_1000962/P1072040" xmlDataType="decimal"/>
    </xmlCellPr>
  </singleXmlCell>
  <singleXmlCell id="744" xr6:uid="{1A907679-5FC1-4DB7-B334-BBFD3BCFD8F9}" r="I23" connectionId="0">
    <xmlCellPr id="1" xr6:uid="{D252184C-D6A1-4D26-A9A3-ADB84AB5E9DB}" uniqueName="P1072041">
      <xmlPr mapId="1" xpath="/GFI-IZD-KI/IPK-KI-E_1000962/P1072041" xmlDataType="decimal"/>
    </xmlCellPr>
  </singleXmlCell>
  <singleXmlCell id="745" xr6:uid="{4BA35A80-4F7E-4A31-A430-301D14AA1FBE}" r="J23" connectionId="0">
    <xmlCellPr id="1" xr6:uid="{AF18F311-8B51-4DA5-A246-96240B11534B}" uniqueName="P1072042">
      <xmlPr mapId="1" xpath="/GFI-IZD-KI/IPK-KI-E_1000962/P1072042" xmlDataType="decimal"/>
    </xmlCellPr>
  </singleXmlCell>
  <singleXmlCell id="746" xr6:uid="{2FD34790-3397-45E3-8834-51F4D593700E}" r="K23" connectionId="0">
    <xmlCellPr id="1" xr6:uid="{D0D250EA-3395-4CDD-8A70-E38B6EEDE1DC}" uniqueName="P1072043">
      <xmlPr mapId="1" xpath="/GFI-IZD-KI/IPK-KI-E_1000962/P1072043" xmlDataType="decimal"/>
    </xmlCellPr>
  </singleXmlCell>
  <singleXmlCell id="747" xr6:uid="{BB7DFC94-15E7-4D65-80CF-9265099AD3E8}" r="L23" connectionId="0">
    <xmlCellPr id="1" xr6:uid="{AD027A2D-A39C-42E2-92ED-B5EBBAB21D78}" uniqueName="P1072044">
      <xmlPr mapId="1" xpath="/GFI-IZD-KI/IPK-KI-E_1000962/P1072044" xmlDataType="decimal"/>
    </xmlCellPr>
  </singleXmlCell>
  <singleXmlCell id="748" xr6:uid="{C7478484-1BE6-4C94-9290-1D42CD09B225}" r="M23" connectionId="0">
    <xmlCellPr id="1" xr6:uid="{5779815B-A653-4C6B-B4B8-DD6804E6879C}" uniqueName="P1072045">
      <xmlPr mapId="1" xpath="/GFI-IZD-KI/IPK-KI-E_1000962/P1072045" xmlDataType="decimal"/>
    </xmlCellPr>
  </singleXmlCell>
  <singleXmlCell id="749" xr6:uid="{43CC7540-5B29-4AAA-89BA-B7E83CE8C433}" r="N23" connectionId="0">
    <xmlCellPr id="1" xr6:uid="{AA03280E-C50D-48D6-8F7C-E58661AB8334}" uniqueName="P1072046">
      <xmlPr mapId="1" xpath="/GFI-IZD-KI/IPK-KI-E_1000962/P1072046" xmlDataType="decimal"/>
    </xmlCellPr>
  </singleXmlCell>
  <singleXmlCell id="750" xr6:uid="{C926BB83-AD84-4F85-A2AA-D53B923FDB90}" r="O23" connectionId="0">
    <xmlCellPr id="1" xr6:uid="{9CA412C4-4B2E-4D9B-947E-08588B7EEF9E}" uniqueName="P1072047">
      <xmlPr mapId="1" xpath="/GFI-IZD-KI/IPK-KI-E_1000962/P1072047" xmlDataType="decimal"/>
    </xmlCellPr>
  </singleXmlCell>
  <singleXmlCell id="751" xr6:uid="{7F0A02B3-FDDE-4C79-A470-A04C0D5CB377}" r="P23" connectionId="0">
    <xmlCellPr id="1" xr6:uid="{E6C76D6F-7F26-45BA-A87B-BEB678045BCE}" uniqueName="P1072048">
      <xmlPr mapId="1" xpath="/GFI-IZD-KI/IPK-KI-E_1000962/P1072048" xmlDataType="decimal"/>
    </xmlCellPr>
  </singleXmlCell>
  <singleXmlCell id="752" xr6:uid="{3EF0074B-C1E0-4AA4-94F3-13B9A106CF11}" r="Q23" connectionId="0">
    <xmlCellPr id="1" xr6:uid="{9E69005A-5409-43C0-A8C9-0F9B6805ADCD}" uniqueName="P1072049">
      <xmlPr mapId="1" xpath="/GFI-IZD-KI/IPK-KI-E_1000962/P1072049" xmlDataType="decimal"/>
    </xmlCellPr>
  </singleXmlCell>
  <singleXmlCell id="753" xr6:uid="{DAFA0B0C-EE9D-4ED5-A714-28F0216D430F}" r="R23" connectionId="0">
    <xmlCellPr id="1" xr6:uid="{49C44E5D-D6C7-42DA-97F7-A7D48755BB3A}" uniqueName="P1072050">
      <xmlPr mapId="1" xpath="/GFI-IZD-KI/IPK-KI-E_1000962/P1072050" xmlDataType="decimal"/>
    </xmlCellPr>
  </singleXmlCell>
  <singleXmlCell id="754" xr6:uid="{A7B1AA38-E542-43E6-9D5C-1E7FBBF28BCC}" r="E24" connectionId="0">
    <xmlCellPr id="1" xr6:uid="{5C34F093-FC79-4480-90A6-FF601D5B24AE}" uniqueName="P1072051">
      <xmlPr mapId="1" xpath="/GFI-IZD-KI/IPK-KI-E_1000962/P1072051" xmlDataType="decimal"/>
    </xmlCellPr>
  </singleXmlCell>
  <singleXmlCell id="755" xr6:uid="{9837A429-0F81-4EE1-A303-B1D956CF37EA}" r="F24" connectionId="0">
    <xmlCellPr id="1" xr6:uid="{09E63FDB-CE20-4174-A692-4CEC1DE0940B}" uniqueName="P1072052">
      <xmlPr mapId="1" xpath="/GFI-IZD-KI/IPK-KI-E_1000962/P1072052" xmlDataType="decimal"/>
    </xmlCellPr>
  </singleXmlCell>
  <singleXmlCell id="756" xr6:uid="{6D8CE7D9-A7E5-44C2-9825-2AE1746AD08A}" r="G24" connectionId="0">
    <xmlCellPr id="1" xr6:uid="{FAD93BD1-1290-4B66-9391-B92C8F81E5A6}" uniqueName="P1072053">
      <xmlPr mapId="1" xpath="/GFI-IZD-KI/IPK-KI-E_1000962/P1072053" xmlDataType="decimal"/>
    </xmlCellPr>
  </singleXmlCell>
  <singleXmlCell id="757" xr6:uid="{200EB7C3-E559-430A-AA0E-C568F2ACDD7A}" r="H24" connectionId="0">
    <xmlCellPr id="1" xr6:uid="{D65CB6D4-2654-4E47-B6CC-29445D74D164}" uniqueName="P1072054">
      <xmlPr mapId="1" xpath="/GFI-IZD-KI/IPK-KI-E_1000962/P1072054" xmlDataType="decimal"/>
    </xmlCellPr>
  </singleXmlCell>
  <singleXmlCell id="758" xr6:uid="{9A277528-CD62-4F48-900B-4C73B6157B5D}" r="I24" connectionId="0">
    <xmlCellPr id="1" xr6:uid="{3310A613-972E-4568-B46A-C6374384A27E}" uniqueName="P1072055">
      <xmlPr mapId="1" xpath="/GFI-IZD-KI/IPK-KI-E_1000962/P1072055" xmlDataType="decimal"/>
    </xmlCellPr>
  </singleXmlCell>
  <singleXmlCell id="759" xr6:uid="{BF674A41-6D47-4E2A-8D20-03811332B205}" r="J24" connectionId="0">
    <xmlCellPr id="1" xr6:uid="{9E70A11A-5539-425C-95B4-87DF465A228E}" uniqueName="P1072056">
      <xmlPr mapId="1" xpath="/GFI-IZD-KI/IPK-KI-E_1000962/P1072056" xmlDataType="decimal"/>
    </xmlCellPr>
  </singleXmlCell>
  <singleXmlCell id="760" xr6:uid="{FEEA925A-273F-4AC7-B870-DF03F24F73C8}" r="K24" connectionId="0">
    <xmlCellPr id="1" xr6:uid="{30FA3803-2534-4C0A-90CC-41AA7BBDA9CA}" uniqueName="P1072057">
      <xmlPr mapId="1" xpath="/GFI-IZD-KI/IPK-KI-E_1000962/P1072057" xmlDataType="decimal"/>
    </xmlCellPr>
  </singleXmlCell>
  <singleXmlCell id="761" xr6:uid="{4DAF8A54-CA86-4657-AC6D-9E6E6B06F508}" r="L24" connectionId="0">
    <xmlCellPr id="1" xr6:uid="{0DDFE5AB-1B51-4B75-A1A0-FD1CAD8F966F}" uniqueName="P1072058">
      <xmlPr mapId="1" xpath="/GFI-IZD-KI/IPK-KI-E_1000962/P1072058" xmlDataType="decimal"/>
    </xmlCellPr>
  </singleXmlCell>
  <singleXmlCell id="762" xr6:uid="{8A0B3D81-25E5-42E1-9BF7-815C128841BF}" r="M24" connectionId="0">
    <xmlCellPr id="1" xr6:uid="{B837472B-D553-47D4-980A-8B8CB724640A}" uniqueName="P1072059">
      <xmlPr mapId="1" xpath="/GFI-IZD-KI/IPK-KI-E_1000962/P1072059" xmlDataType="decimal"/>
    </xmlCellPr>
  </singleXmlCell>
  <singleXmlCell id="763" xr6:uid="{AA8F7C94-275C-4C4B-9F80-3713027B6EB0}" r="N24" connectionId="0">
    <xmlCellPr id="1" xr6:uid="{623242CF-117F-4A39-B260-EC9F128BC766}" uniqueName="P1072060">
      <xmlPr mapId="1" xpath="/GFI-IZD-KI/IPK-KI-E_1000962/P1072060" xmlDataType="decimal"/>
    </xmlCellPr>
  </singleXmlCell>
  <singleXmlCell id="764" xr6:uid="{E87685E6-5C65-4C01-9D96-3BC3548DBC5E}" r="O24" connectionId="0">
    <xmlCellPr id="1" xr6:uid="{EFE2FB42-40BB-43DB-AED1-E8E263B92200}" uniqueName="P1072061">
      <xmlPr mapId="1" xpath="/GFI-IZD-KI/IPK-KI-E_1000962/P1072061" xmlDataType="decimal"/>
    </xmlCellPr>
  </singleXmlCell>
  <singleXmlCell id="765" xr6:uid="{8D7F41D2-4904-4B17-A7C7-F3D29A941DFE}" r="P24" connectionId="0">
    <xmlCellPr id="1" xr6:uid="{EC6F59C6-3B51-44C2-A308-79E3C8DC61D7}" uniqueName="P1072062">
      <xmlPr mapId="1" xpath="/GFI-IZD-KI/IPK-KI-E_1000962/P1072062" xmlDataType="decimal"/>
    </xmlCellPr>
  </singleXmlCell>
  <singleXmlCell id="766" xr6:uid="{01594895-591A-44F0-B376-08BAF4CF2B60}" r="Q24" connectionId="0">
    <xmlCellPr id="1" xr6:uid="{54ED2FE2-18DC-45DF-A150-9773F5B27A92}" uniqueName="P1072063">
      <xmlPr mapId="1" xpath="/GFI-IZD-KI/IPK-KI-E_1000962/P1072063" xmlDataType="decimal"/>
    </xmlCellPr>
  </singleXmlCell>
  <singleXmlCell id="767" xr6:uid="{86C99976-3C13-4E54-88B2-8BBB1690BB08}" r="R24" connectionId="0">
    <xmlCellPr id="1" xr6:uid="{CCB0C6C8-56F8-4B30-A1B9-8C09093DF94C}" uniqueName="P1072064">
      <xmlPr mapId="1" xpath="/GFI-IZD-KI/IPK-KI-E_1000962/P1072064" xmlDataType="decimal"/>
    </xmlCellPr>
  </singleXmlCell>
  <singleXmlCell id="768" xr6:uid="{8BA2BF46-FC7B-41DC-8FB2-2A2AC01817DF}" r="E25" connectionId="0">
    <xmlCellPr id="1" xr6:uid="{CFE78F60-5809-412C-A755-62B366B68F6D}" uniqueName="P1072065">
      <xmlPr mapId="1" xpath="/GFI-IZD-KI/IPK-KI-E_1000962/P1072065" xmlDataType="decimal"/>
    </xmlCellPr>
  </singleXmlCell>
  <singleXmlCell id="769" xr6:uid="{32C06D65-71F5-488C-88BA-2567108AD3FA}" r="F25" connectionId="0">
    <xmlCellPr id="1" xr6:uid="{78DE1471-C240-4FA2-874D-D42D6CE7B274}" uniqueName="P1072066">
      <xmlPr mapId="1" xpath="/GFI-IZD-KI/IPK-KI-E_1000962/P1072066" xmlDataType="decimal"/>
    </xmlCellPr>
  </singleXmlCell>
  <singleXmlCell id="770" xr6:uid="{139FA42B-55F3-4FF9-A2A0-2A6B87CE7A0D}" r="G25" connectionId="0">
    <xmlCellPr id="1" xr6:uid="{E082CFC4-AEE6-4182-8EF3-437B9471F6E0}" uniqueName="P1072067">
      <xmlPr mapId="1" xpath="/GFI-IZD-KI/IPK-KI-E_1000962/P1072067" xmlDataType="decimal"/>
    </xmlCellPr>
  </singleXmlCell>
  <singleXmlCell id="771" xr6:uid="{CDCE4D32-AF61-491B-B5DB-559920806B04}" r="H25" connectionId="0">
    <xmlCellPr id="1" xr6:uid="{BFEEE126-DCD5-4B26-8D42-48D2CBFBACF5}" uniqueName="P1072068">
      <xmlPr mapId="1" xpath="/GFI-IZD-KI/IPK-KI-E_1000962/P1072068" xmlDataType="decimal"/>
    </xmlCellPr>
  </singleXmlCell>
  <singleXmlCell id="772" xr6:uid="{E5370880-857F-483C-A79C-FD874C3B36A7}" r="I25" connectionId="0">
    <xmlCellPr id="1" xr6:uid="{978A8761-852D-4C7D-B168-35FF9CBC32F4}" uniqueName="P1072069">
      <xmlPr mapId="1" xpath="/GFI-IZD-KI/IPK-KI-E_1000962/P1072069" xmlDataType="decimal"/>
    </xmlCellPr>
  </singleXmlCell>
  <singleXmlCell id="773" xr6:uid="{3518EF99-6B08-4AAB-AE5E-A917DC299D2F}" r="J25" connectionId="0">
    <xmlCellPr id="1" xr6:uid="{E175F543-8C7F-4960-9643-4356DDC7E792}" uniqueName="P1072070">
      <xmlPr mapId="1" xpath="/GFI-IZD-KI/IPK-KI-E_1000962/P1072070" xmlDataType="decimal"/>
    </xmlCellPr>
  </singleXmlCell>
  <singleXmlCell id="774" xr6:uid="{07A026FB-8E67-4FDC-87D8-435A16B952E0}" r="K25" connectionId="0">
    <xmlCellPr id="1" xr6:uid="{2B9CE738-2431-4010-AD0F-112DFF1AA085}" uniqueName="P1072071">
      <xmlPr mapId="1" xpath="/GFI-IZD-KI/IPK-KI-E_1000962/P1072071" xmlDataType="decimal"/>
    </xmlCellPr>
  </singleXmlCell>
  <singleXmlCell id="775" xr6:uid="{6E007E31-D012-4683-AFF5-7B5E4A0F563F}" r="L25" connectionId="0">
    <xmlCellPr id="1" xr6:uid="{B2580A5F-CA1A-432C-8086-6EFC1099FB0F}" uniqueName="P1072072">
      <xmlPr mapId="1" xpath="/GFI-IZD-KI/IPK-KI-E_1000962/P1072072" xmlDataType="decimal"/>
    </xmlCellPr>
  </singleXmlCell>
  <singleXmlCell id="776" xr6:uid="{1964E235-15E3-485E-B53D-E9A0035952E5}" r="M25" connectionId="0">
    <xmlCellPr id="1" xr6:uid="{52EDEF75-5ED0-4D3B-AA50-463D79DE2868}" uniqueName="P1072073">
      <xmlPr mapId="1" xpath="/GFI-IZD-KI/IPK-KI-E_1000962/P1072073" xmlDataType="decimal"/>
    </xmlCellPr>
  </singleXmlCell>
  <singleXmlCell id="777" xr6:uid="{59251EAE-EE9A-4587-8026-8C1F33608E7C}" r="N25" connectionId="0">
    <xmlCellPr id="1" xr6:uid="{7589D02D-8DEA-4430-B66F-FACB92FF3EC5}" uniqueName="P1072074">
      <xmlPr mapId="1" xpath="/GFI-IZD-KI/IPK-KI-E_1000962/P1072074" xmlDataType="decimal"/>
    </xmlCellPr>
  </singleXmlCell>
  <singleXmlCell id="778" xr6:uid="{07E892D1-9832-4B3E-9D3B-D12219781BAD}" r="O25" connectionId="0">
    <xmlCellPr id="1" xr6:uid="{DCAE4351-DA32-496B-8A97-8DA56691C502}" uniqueName="P1072075">
      <xmlPr mapId="1" xpath="/GFI-IZD-KI/IPK-KI-E_1000962/P1072075" xmlDataType="decimal"/>
    </xmlCellPr>
  </singleXmlCell>
  <singleXmlCell id="779" xr6:uid="{2F9D88B5-1AF1-4088-85B0-FDB222E543C9}" r="P25" connectionId="0">
    <xmlCellPr id="1" xr6:uid="{F74CA3FF-9207-40FB-97F7-564A37EBC26F}" uniqueName="P1072076">
      <xmlPr mapId="1" xpath="/GFI-IZD-KI/IPK-KI-E_1000962/P1072076" xmlDataType="decimal"/>
    </xmlCellPr>
  </singleXmlCell>
  <singleXmlCell id="780" xr6:uid="{C61DFACB-9485-416C-A1B8-6E89F61BB3D0}" r="Q25" connectionId="0">
    <xmlCellPr id="1" xr6:uid="{89393149-66CC-4731-82DD-1A9F29F72910}" uniqueName="P1072077">
      <xmlPr mapId="1" xpath="/GFI-IZD-KI/IPK-KI-E_1000962/P1072077" xmlDataType="decimal"/>
    </xmlCellPr>
  </singleXmlCell>
  <singleXmlCell id="781" xr6:uid="{7ADA66D1-9C20-4B2A-8D41-988693DA86AA}" r="R25" connectionId="0">
    <xmlCellPr id="1" xr6:uid="{CFE03208-1E43-4248-9650-1C0BE3829FFD}" uniqueName="P1072078">
      <xmlPr mapId="1" xpath="/GFI-IZD-KI/IPK-KI-E_1000962/P1072078" xmlDataType="decimal"/>
    </xmlCellPr>
  </singleXmlCell>
  <singleXmlCell id="782" xr6:uid="{A5FF75D6-3439-46A6-AFFE-5FA8A71B2410}" r="E26" connectionId="0">
    <xmlCellPr id="1" xr6:uid="{1B76CC12-2DEA-42D5-8626-F285BC868DC5}" uniqueName="P1072079">
      <xmlPr mapId="1" xpath="/GFI-IZD-KI/IPK-KI-E_1000962/P1072079" xmlDataType="decimal"/>
    </xmlCellPr>
  </singleXmlCell>
  <singleXmlCell id="783" xr6:uid="{F34C3088-43E5-44ED-875F-3049B9FC2DE5}" r="F26" connectionId="0">
    <xmlCellPr id="1" xr6:uid="{E9F1F9E4-1BE3-4B68-8944-2C6CB60E9E51}" uniqueName="P1072080">
      <xmlPr mapId="1" xpath="/GFI-IZD-KI/IPK-KI-E_1000962/P1072080" xmlDataType="decimal"/>
    </xmlCellPr>
  </singleXmlCell>
  <singleXmlCell id="784" xr6:uid="{6EA9CB33-182B-429F-B263-ABD40A6AF4B0}" r="G26" connectionId="0">
    <xmlCellPr id="1" xr6:uid="{3E805A29-D125-4027-8ACD-816B23CB1691}" uniqueName="P1072081">
      <xmlPr mapId="1" xpath="/GFI-IZD-KI/IPK-KI-E_1000962/P1072081" xmlDataType="decimal"/>
    </xmlCellPr>
  </singleXmlCell>
  <singleXmlCell id="785" xr6:uid="{C3A5B334-CEE1-48CD-9DFD-90856D3238EF}" r="H26" connectionId="0">
    <xmlCellPr id="1" xr6:uid="{48B98DC5-1C1D-4F52-8142-D9ACDFFF650E}" uniqueName="P1072082">
      <xmlPr mapId="1" xpath="/GFI-IZD-KI/IPK-KI-E_1000962/P1072082" xmlDataType="decimal"/>
    </xmlCellPr>
  </singleXmlCell>
  <singleXmlCell id="786" xr6:uid="{297E1E70-FA90-43FD-BD01-015A47C0149B}" r="I26" connectionId="0">
    <xmlCellPr id="1" xr6:uid="{4AE6D2D5-CA94-4DA1-86EE-2F6F0D9711FD}" uniqueName="P1072083">
      <xmlPr mapId="1" xpath="/GFI-IZD-KI/IPK-KI-E_1000962/P1072083" xmlDataType="decimal"/>
    </xmlCellPr>
  </singleXmlCell>
  <singleXmlCell id="787" xr6:uid="{10C39C9C-93A7-4B3F-8091-C5E0B1B8B088}" r="J26" connectionId="0">
    <xmlCellPr id="1" xr6:uid="{396EED48-2AE2-4851-9258-B993DCF6E026}" uniqueName="P1072084">
      <xmlPr mapId="1" xpath="/GFI-IZD-KI/IPK-KI-E_1000962/P1072084" xmlDataType="decimal"/>
    </xmlCellPr>
  </singleXmlCell>
  <singleXmlCell id="788" xr6:uid="{09F1E085-8269-4883-9C92-DCA3D824F38E}" r="K26" connectionId="0">
    <xmlCellPr id="1" xr6:uid="{11337A69-9719-4F5E-BAA1-A85770864619}" uniqueName="P1072085">
      <xmlPr mapId="1" xpath="/GFI-IZD-KI/IPK-KI-E_1000962/P1072085" xmlDataType="decimal"/>
    </xmlCellPr>
  </singleXmlCell>
  <singleXmlCell id="789" xr6:uid="{9ED10473-ACFA-4B5B-84BF-55A0A1F3D3C2}" r="L26" connectionId="0">
    <xmlCellPr id="1" xr6:uid="{637560CC-9B33-4738-B5B1-451B028C2457}" uniqueName="P1072086">
      <xmlPr mapId="1" xpath="/GFI-IZD-KI/IPK-KI-E_1000962/P1072086" xmlDataType="decimal"/>
    </xmlCellPr>
  </singleXmlCell>
  <singleXmlCell id="790" xr6:uid="{D2EA19B6-D80B-4DF7-8D3A-5DA337CD8046}" r="M26" connectionId="0">
    <xmlCellPr id="1" xr6:uid="{C998FAEE-BA70-495D-B252-674A610C8DAE}" uniqueName="P1072087">
      <xmlPr mapId="1" xpath="/GFI-IZD-KI/IPK-KI-E_1000962/P1072087" xmlDataType="decimal"/>
    </xmlCellPr>
  </singleXmlCell>
  <singleXmlCell id="791" xr6:uid="{31224F38-E349-4B97-8612-717E07A0C964}" r="N26" connectionId="0">
    <xmlCellPr id="1" xr6:uid="{C2C4BED9-B6C2-4D93-A268-583BCAA39884}" uniqueName="P1072088">
      <xmlPr mapId="1" xpath="/GFI-IZD-KI/IPK-KI-E_1000962/P1072088" xmlDataType="decimal"/>
    </xmlCellPr>
  </singleXmlCell>
  <singleXmlCell id="792" xr6:uid="{E9CCCCA7-23CE-4F7A-8B6A-12172AD1C969}" r="O26" connectionId="0">
    <xmlCellPr id="1" xr6:uid="{1DF46BC5-36A7-4C27-8270-9B9D39FA6F28}" uniqueName="P1072089">
      <xmlPr mapId="1" xpath="/GFI-IZD-KI/IPK-KI-E_1000962/P1072089" xmlDataType="decimal"/>
    </xmlCellPr>
  </singleXmlCell>
  <singleXmlCell id="793" xr6:uid="{54ED02BB-00FB-42DA-B74E-C98CFABE2F20}" r="P26" connectionId="0">
    <xmlCellPr id="1" xr6:uid="{19CF1F4F-72D4-4120-98F8-512E4A2DE53C}" uniqueName="P1072090">
      <xmlPr mapId="1" xpath="/GFI-IZD-KI/IPK-KI-E_1000962/P1072090" xmlDataType="decimal"/>
    </xmlCellPr>
  </singleXmlCell>
  <singleXmlCell id="794" xr6:uid="{6CF68813-9A70-4F7B-923D-3061560D2A77}" r="Q26" connectionId="0">
    <xmlCellPr id="1" xr6:uid="{F4F4C8C5-54FF-459D-B932-302C9CB71F59}" uniqueName="P1072091">
      <xmlPr mapId="1" xpath="/GFI-IZD-KI/IPK-KI-E_1000962/P1072091" xmlDataType="decimal"/>
    </xmlCellPr>
  </singleXmlCell>
  <singleXmlCell id="795" xr6:uid="{6161AE4C-1C9C-46B4-96CB-57733934AB27}" r="R26" connectionId="0">
    <xmlCellPr id="1" xr6:uid="{5366D48A-3055-4D3E-A21F-36BE88240A40}" uniqueName="P1072092">
      <xmlPr mapId="1" xpath="/G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zoomScaleSheetLayoutView="100" workbookViewId="0">
      <selection activeCell="L8" sqref="L8"/>
    </sheetView>
  </sheetViews>
  <sheetFormatPr defaultRowHeight="12.75" x14ac:dyDescent="0.2"/>
  <cols>
    <col min="7" max="7" width="9.7109375" customWidth="1"/>
    <col min="9" max="9" width="14.42578125" customWidth="1"/>
  </cols>
  <sheetData>
    <row r="1" spans="1:10" ht="15.75" x14ac:dyDescent="0.2">
      <c r="A1" s="153"/>
      <c r="B1" s="154"/>
      <c r="C1" s="154"/>
      <c r="D1" s="16"/>
      <c r="E1" s="16"/>
      <c r="F1" s="16"/>
      <c r="G1" s="16"/>
      <c r="H1" s="16"/>
      <c r="I1" s="16"/>
      <c r="J1" s="17"/>
    </row>
    <row r="2" spans="1:10" ht="14.45" customHeight="1" x14ac:dyDescent="0.2">
      <c r="A2" s="155" t="s">
        <v>130</v>
      </c>
      <c r="B2" s="156"/>
      <c r="C2" s="156"/>
      <c r="D2" s="156"/>
      <c r="E2" s="156"/>
      <c r="F2" s="156"/>
      <c r="G2" s="156"/>
      <c r="H2" s="156"/>
      <c r="I2" s="156"/>
      <c r="J2" s="157"/>
    </row>
    <row r="3" spans="1:10" ht="15" x14ac:dyDescent="0.2">
      <c r="A3" s="67"/>
      <c r="B3" s="68"/>
      <c r="C3" s="68"/>
      <c r="D3" s="68"/>
      <c r="E3" s="68"/>
      <c r="F3" s="68"/>
      <c r="G3" s="68"/>
      <c r="H3" s="68"/>
      <c r="I3" s="68"/>
      <c r="J3" s="69"/>
    </row>
    <row r="4" spans="1:10" ht="33.6" customHeight="1" x14ac:dyDescent="0.2">
      <c r="A4" s="158" t="s">
        <v>115</v>
      </c>
      <c r="B4" s="159"/>
      <c r="C4" s="159"/>
      <c r="D4" s="159"/>
      <c r="E4" s="160">
        <v>45992</v>
      </c>
      <c r="F4" s="161"/>
      <c r="G4" s="60" t="s">
        <v>0</v>
      </c>
      <c r="H4" s="160">
        <v>46022</v>
      </c>
      <c r="I4" s="161"/>
      <c r="J4" s="18"/>
    </row>
    <row r="5" spans="1:10" s="72" customFormat="1" ht="10.15" customHeight="1" x14ac:dyDescent="0.25">
      <c r="A5" s="162"/>
      <c r="B5" s="163"/>
      <c r="C5" s="163"/>
      <c r="D5" s="163"/>
      <c r="E5" s="163"/>
      <c r="F5" s="163"/>
      <c r="G5" s="163"/>
      <c r="H5" s="163"/>
      <c r="I5" s="163"/>
      <c r="J5" s="164"/>
    </row>
    <row r="6" spans="1:10" ht="20.45" customHeight="1" x14ac:dyDescent="0.2">
      <c r="A6" s="70"/>
      <c r="B6" s="73" t="s">
        <v>136</v>
      </c>
      <c r="C6" s="71"/>
      <c r="D6" s="71"/>
      <c r="E6" s="84">
        <v>2025</v>
      </c>
      <c r="F6" s="74"/>
      <c r="G6" s="60"/>
      <c r="H6" s="74"/>
      <c r="I6" s="74"/>
      <c r="J6" s="27"/>
    </row>
    <row r="7" spans="1:10" s="76" customFormat="1" ht="10.9" customHeight="1" x14ac:dyDescent="0.2">
      <c r="A7" s="70"/>
      <c r="B7" s="71"/>
      <c r="C7" s="71"/>
      <c r="D7" s="71"/>
      <c r="E7" s="75"/>
      <c r="F7" s="75"/>
      <c r="G7" s="60"/>
      <c r="H7" s="75"/>
      <c r="I7" s="75"/>
      <c r="J7" s="27"/>
    </row>
    <row r="8" spans="1:10" ht="37.9" customHeight="1" x14ac:dyDescent="0.2">
      <c r="A8" s="166" t="s">
        <v>137</v>
      </c>
      <c r="B8" s="167"/>
      <c r="C8" s="167"/>
      <c r="D8" s="167"/>
      <c r="E8" s="167"/>
      <c r="F8" s="167"/>
      <c r="G8" s="167"/>
      <c r="H8" s="167"/>
      <c r="I8" s="167"/>
      <c r="J8" s="19"/>
    </row>
    <row r="9" spans="1:10" ht="14.25" x14ac:dyDescent="0.2">
      <c r="A9" s="20"/>
      <c r="B9" s="55"/>
      <c r="C9" s="55"/>
      <c r="D9" s="55"/>
      <c r="E9" s="165"/>
      <c r="F9" s="165"/>
      <c r="G9" s="104"/>
      <c r="H9" s="104"/>
      <c r="I9" s="63"/>
      <c r="J9" s="64"/>
    </row>
    <row r="10" spans="1:10" ht="25.9" customHeight="1" x14ac:dyDescent="0.2">
      <c r="A10" s="133" t="s">
        <v>116</v>
      </c>
      <c r="B10" s="134"/>
      <c r="C10" s="145" t="s">
        <v>280</v>
      </c>
      <c r="D10" s="146"/>
      <c r="E10" s="66"/>
      <c r="F10" s="168" t="s">
        <v>138</v>
      </c>
      <c r="G10" s="169"/>
      <c r="H10" s="131" t="s">
        <v>281</v>
      </c>
      <c r="I10" s="132"/>
      <c r="J10" s="21"/>
    </row>
    <row r="11" spans="1:10" ht="15.6" customHeight="1" x14ac:dyDescent="0.2">
      <c r="A11" s="20"/>
      <c r="B11" s="55"/>
      <c r="C11" s="55"/>
      <c r="D11" s="55"/>
      <c r="E11" s="152"/>
      <c r="F11" s="152"/>
      <c r="G11" s="152"/>
      <c r="H11" s="152"/>
      <c r="I11" s="65"/>
      <c r="J11" s="21"/>
    </row>
    <row r="12" spans="1:10" ht="21" customHeight="1" x14ac:dyDescent="0.2">
      <c r="A12" s="105" t="s">
        <v>131</v>
      </c>
      <c r="B12" s="134"/>
      <c r="C12" s="145" t="s">
        <v>282</v>
      </c>
      <c r="D12" s="146"/>
      <c r="E12" s="151"/>
      <c r="F12" s="152"/>
      <c r="G12" s="152"/>
      <c r="H12" s="152"/>
      <c r="I12" s="65"/>
      <c r="J12" s="21"/>
    </row>
    <row r="13" spans="1:10" ht="10.9" customHeight="1" x14ac:dyDescent="0.2">
      <c r="A13" s="66"/>
      <c r="B13" s="65"/>
      <c r="C13" s="55"/>
      <c r="D13" s="55"/>
      <c r="E13" s="104"/>
      <c r="F13" s="104"/>
      <c r="G13" s="104"/>
      <c r="H13" s="104"/>
      <c r="I13" s="55"/>
      <c r="J13" s="22"/>
    </row>
    <row r="14" spans="1:10" ht="22.9" customHeight="1" x14ac:dyDescent="0.2">
      <c r="A14" s="105" t="s">
        <v>117</v>
      </c>
      <c r="B14" s="144"/>
      <c r="C14" s="145" t="s">
        <v>284</v>
      </c>
      <c r="D14" s="146"/>
      <c r="E14" s="150"/>
      <c r="F14" s="141"/>
      <c r="G14" s="56" t="s">
        <v>139</v>
      </c>
      <c r="H14" s="131" t="s">
        <v>283</v>
      </c>
      <c r="I14" s="132"/>
      <c r="J14" s="62"/>
    </row>
    <row r="15" spans="1:10" ht="14.45" customHeight="1" x14ac:dyDescent="0.2">
      <c r="A15" s="66"/>
      <c r="B15" s="65"/>
      <c r="C15" s="55"/>
      <c r="D15" s="55"/>
      <c r="E15" s="104"/>
      <c r="F15" s="104"/>
      <c r="G15" s="104"/>
      <c r="H15" s="104"/>
      <c r="I15" s="55"/>
      <c r="J15" s="22"/>
    </row>
    <row r="16" spans="1:10" ht="13.15" customHeight="1" x14ac:dyDescent="0.2">
      <c r="A16" s="105" t="s">
        <v>140</v>
      </c>
      <c r="B16" s="144"/>
      <c r="C16" s="145" t="s">
        <v>285</v>
      </c>
      <c r="D16" s="146"/>
      <c r="E16" s="61"/>
      <c r="F16" s="61"/>
      <c r="G16" s="61"/>
      <c r="H16" s="61"/>
      <c r="I16" s="61"/>
      <c r="J16" s="62"/>
    </row>
    <row r="17" spans="1:10" ht="14.45" customHeight="1" x14ac:dyDescent="0.2">
      <c r="A17" s="147"/>
      <c r="B17" s="148"/>
      <c r="C17" s="148"/>
      <c r="D17" s="148"/>
      <c r="E17" s="148"/>
      <c r="F17" s="148"/>
      <c r="G17" s="148"/>
      <c r="H17" s="148"/>
      <c r="I17" s="148"/>
      <c r="J17" s="149"/>
    </row>
    <row r="18" spans="1:10" x14ac:dyDescent="0.2">
      <c r="A18" s="133" t="s">
        <v>118</v>
      </c>
      <c r="B18" s="134"/>
      <c r="C18" s="122" t="s">
        <v>286</v>
      </c>
      <c r="D18" s="123"/>
      <c r="E18" s="123"/>
      <c r="F18" s="123"/>
      <c r="G18" s="123"/>
      <c r="H18" s="123"/>
      <c r="I18" s="123"/>
      <c r="J18" s="124"/>
    </row>
    <row r="19" spans="1:10" ht="14.25" x14ac:dyDescent="0.2">
      <c r="A19" s="20"/>
      <c r="B19" s="55"/>
      <c r="C19" s="57"/>
      <c r="D19" s="55"/>
      <c r="E19" s="104"/>
      <c r="F19" s="104"/>
      <c r="G19" s="104"/>
      <c r="H19" s="104"/>
      <c r="I19" s="55"/>
      <c r="J19" s="22"/>
    </row>
    <row r="20" spans="1:10" ht="14.25" x14ac:dyDescent="0.2">
      <c r="A20" s="133" t="s">
        <v>119</v>
      </c>
      <c r="B20" s="134"/>
      <c r="C20" s="131">
        <v>10000</v>
      </c>
      <c r="D20" s="132"/>
      <c r="E20" s="104"/>
      <c r="F20" s="104"/>
      <c r="G20" s="122" t="s">
        <v>287</v>
      </c>
      <c r="H20" s="123"/>
      <c r="I20" s="123"/>
      <c r="J20" s="124"/>
    </row>
    <row r="21" spans="1:10" ht="14.25" x14ac:dyDescent="0.2">
      <c r="A21" s="20"/>
      <c r="B21" s="55"/>
      <c r="C21" s="55"/>
      <c r="D21" s="55"/>
      <c r="E21" s="104"/>
      <c r="F21" s="104"/>
      <c r="G21" s="104"/>
      <c r="H21" s="104"/>
      <c r="I21" s="55"/>
      <c r="J21" s="22"/>
    </row>
    <row r="22" spans="1:10" x14ac:dyDescent="0.2">
      <c r="A22" s="133" t="s">
        <v>120</v>
      </c>
      <c r="B22" s="134"/>
      <c r="C22" s="122" t="s">
        <v>288</v>
      </c>
      <c r="D22" s="123"/>
      <c r="E22" s="123"/>
      <c r="F22" s="123"/>
      <c r="G22" s="123"/>
      <c r="H22" s="123"/>
      <c r="I22" s="123"/>
      <c r="J22" s="124"/>
    </row>
    <row r="23" spans="1:10" ht="14.25" x14ac:dyDescent="0.2">
      <c r="A23" s="20"/>
      <c r="B23" s="55"/>
      <c r="C23" s="55"/>
      <c r="D23" s="55"/>
      <c r="E23" s="104"/>
      <c r="F23" s="104"/>
      <c r="G23" s="104"/>
      <c r="H23" s="104"/>
      <c r="I23" s="55"/>
      <c r="J23" s="22"/>
    </row>
    <row r="24" spans="1:10" ht="14.25" x14ac:dyDescent="0.2">
      <c r="A24" s="133" t="s">
        <v>121</v>
      </c>
      <c r="B24" s="134"/>
      <c r="C24" s="135" t="s">
        <v>289</v>
      </c>
      <c r="D24" s="136"/>
      <c r="E24" s="136"/>
      <c r="F24" s="136"/>
      <c r="G24" s="136"/>
      <c r="H24" s="136"/>
      <c r="I24" s="136"/>
      <c r="J24" s="137"/>
    </row>
    <row r="25" spans="1:10" ht="14.25" x14ac:dyDescent="0.2">
      <c r="A25" s="20"/>
      <c r="B25" s="55"/>
      <c r="C25" s="57"/>
      <c r="D25" s="55"/>
      <c r="E25" s="104"/>
      <c r="F25" s="104"/>
      <c r="G25" s="104"/>
      <c r="H25" s="104"/>
      <c r="I25" s="55"/>
      <c r="J25" s="22"/>
    </row>
    <row r="26" spans="1:10" ht="14.25" x14ac:dyDescent="0.2">
      <c r="A26" s="133" t="s">
        <v>122</v>
      </c>
      <c r="B26" s="134"/>
      <c r="C26" s="135" t="s">
        <v>290</v>
      </c>
      <c r="D26" s="136"/>
      <c r="E26" s="136"/>
      <c r="F26" s="136"/>
      <c r="G26" s="136"/>
      <c r="H26" s="136"/>
      <c r="I26" s="136"/>
      <c r="J26" s="137"/>
    </row>
    <row r="27" spans="1:10" ht="13.9" customHeight="1" x14ac:dyDescent="0.2">
      <c r="A27" s="20"/>
      <c r="B27" s="55"/>
      <c r="C27" s="57"/>
      <c r="D27" s="55"/>
      <c r="E27" s="104"/>
      <c r="F27" s="104"/>
      <c r="G27" s="104"/>
      <c r="H27" s="104"/>
      <c r="I27" s="55"/>
      <c r="J27" s="22"/>
    </row>
    <row r="28" spans="1:10" ht="22.9" customHeight="1" x14ac:dyDescent="0.2">
      <c r="A28" s="105" t="s">
        <v>132</v>
      </c>
      <c r="B28" s="134"/>
      <c r="C28" s="31">
        <v>4388</v>
      </c>
      <c r="D28" s="23"/>
      <c r="E28" s="112"/>
      <c r="F28" s="112"/>
      <c r="G28" s="112"/>
      <c r="H28" s="112"/>
      <c r="I28" s="138"/>
      <c r="J28" s="139"/>
    </row>
    <row r="29" spans="1:10" ht="14.25" x14ac:dyDescent="0.2">
      <c r="A29" s="20"/>
      <c r="B29" s="55"/>
      <c r="C29" s="55"/>
      <c r="D29" s="55"/>
      <c r="E29" s="104"/>
      <c r="F29" s="104"/>
      <c r="G29" s="104"/>
      <c r="H29" s="104"/>
      <c r="I29" s="55"/>
      <c r="J29" s="22"/>
    </row>
    <row r="30" spans="1:10" ht="15" x14ac:dyDescent="0.2">
      <c r="A30" s="133" t="s">
        <v>123</v>
      </c>
      <c r="B30" s="134"/>
      <c r="C30" s="85" t="s">
        <v>143</v>
      </c>
      <c r="D30" s="140" t="s">
        <v>141</v>
      </c>
      <c r="E30" s="116"/>
      <c r="F30" s="116"/>
      <c r="G30" s="116"/>
      <c r="H30" s="77" t="s">
        <v>142</v>
      </c>
      <c r="I30" s="78" t="s">
        <v>143</v>
      </c>
      <c r="J30" s="79"/>
    </row>
    <row r="31" spans="1:10" x14ac:dyDescent="0.2">
      <c r="A31" s="133"/>
      <c r="B31" s="134"/>
      <c r="C31" s="24"/>
      <c r="D31" s="60"/>
      <c r="E31" s="141"/>
      <c r="F31" s="141"/>
      <c r="G31" s="141"/>
      <c r="H31" s="141"/>
      <c r="I31" s="142"/>
      <c r="J31" s="143"/>
    </row>
    <row r="32" spans="1:10" x14ac:dyDescent="0.2">
      <c r="A32" s="133" t="s">
        <v>133</v>
      </c>
      <c r="B32" s="134"/>
      <c r="C32" s="31" t="s">
        <v>146</v>
      </c>
      <c r="D32" s="140" t="s">
        <v>144</v>
      </c>
      <c r="E32" s="116"/>
      <c r="F32" s="116"/>
      <c r="G32" s="116"/>
      <c r="H32" s="80" t="s">
        <v>145</v>
      </c>
      <c r="I32" s="81" t="s">
        <v>146</v>
      </c>
      <c r="J32" s="82"/>
    </row>
    <row r="33" spans="1:10" ht="14.25" x14ac:dyDescent="0.2">
      <c r="A33" s="20"/>
      <c r="B33" s="55"/>
      <c r="C33" s="55"/>
      <c r="D33" s="55"/>
      <c r="E33" s="104"/>
      <c r="F33" s="104"/>
      <c r="G33" s="104"/>
      <c r="H33" s="104"/>
      <c r="I33" s="55"/>
      <c r="J33" s="22"/>
    </row>
    <row r="34" spans="1:10" x14ac:dyDescent="0.2">
      <c r="A34" s="140" t="s">
        <v>134</v>
      </c>
      <c r="B34" s="116"/>
      <c r="C34" s="116"/>
      <c r="D34" s="116"/>
      <c r="E34" s="116" t="s">
        <v>124</v>
      </c>
      <c r="F34" s="116"/>
      <c r="G34" s="116"/>
      <c r="H34" s="116"/>
      <c r="I34" s="116"/>
      <c r="J34" s="25" t="s">
        <v>125</v>
      </c>
    </row>
    <row r="35" spans="1:10" ht="14.25" x14ac:dyDescent="0.2">
      <c r="A35" s="20"/>
      <c r="B35" s="55"/>
      <c r="C35" s="55"/>
      <c r="D35" s="55"/>
      <c r="E35" s="104"/>
      <c r="F35" s="104"/>
      <c r="G35" s="104"/>
      <c r="H35" s="104"/>
      <c r="I35" s="55"/>
      <c r="J35" s="64"/>
    </row>
    <row r="36" spans="1:10" x14ac:dyDescent="0.2">
      <c r="A36" s="118" t="s">
        <v>291</v>
      </c>
      <c r="B36" s="119"/>
      <c r="C36" s="119"/>
      <c r="D36" s="119"/>
      <c r="E36" s="118" t="s">
        <v>292</v>
      </c>
      <c r="F36" s="119"/>
      <c r="G36" s="119"/>
      <c r="H36" s="119"/>
      <c r="I36" s="120"/>
      <c r="J36" s="58">
        <v>1329162</v>
      </c>
    </row>
    <row r="37" spans="1:10" ht="14.25" x14ac:dyDescent="0.2">
      <c r="A37" s="20"/>
      <c r="B37" s="55"/>
      <c r="C37" s="57"/>
      <c r="D37" s="121"/>
      <c r="E37" s="121"/>
      <c r="F37" s="121"/>
      <c r="G37" s="121"/>
      <c r="H37" s="121"/>
      <c r="I37" s="121"/>
      <c r="J37" s="22"/>
    </row>
    <row r="38" spans="1:10" x14ac:dyDescent="0.2">
      <c r="A38" s="118" t="s">
        <v>293</v>
      </c>
      <c r="B38" s="119"/>
      <c r="C38" s="119"/>
      <c r="D38" s="120"/>
      <c r="E38" s="118" t="s">
        <v>294</v>
      </c>
      <c r="F38" s="119"/>
      <c r="G38" s="119"/>
      <c r="H38" s="119"/>
      <c r="I38" s="120"/>
      <c r="J38" s="31">
        <v>7700822</v>
      </c>
    </row>
    <row r="39" spans="1:10" ht="14.25" x14ac:dyDescent="0.2">
      <c r="A39" s="20"/>
      <c r="B39" s="55"/>
      <c r="C39" s="57"/>
      <c r="D39" s="59"/>
      <c r="E39" s="121"/>
      <c r="F39" s="121"/>
      <c r="G39" s="121"/>
      <c r="H39" s="121"/>
      <c r="I39" s="65"/>
      <c r="J39" s="22"/>
    </row>
    <row r="40" spans="1:10" x14ac:dyDescent="0.2">
      <c r="A40" s="118" t="s">
        <v>295</v>
      </c>
      <c r="B40" s="119"/>
      <c r="C40" s="119"/>
      <c r="D40" s="120"/>
      <c r="E40" s="118" t="s">
        <v>297</v>
      </c>
      <c r="F40" s="119"/>
      <c r="G40" s="119"/>
      <c r="H40" s="119"/>
      <c r="I40" s="120"/>
      <c r="J40" s="31">
        <v>1581864</v>
      </c>
    </row>
    <row r="41" spans="1:10" ht="14.25" x14ac:dyDescent="0.2">
      <c r="A41" s="20"/>
      <c r="B41" s="55"/>
      <c r="C41" s="57"/>
      <c r="D41" s="59"/>
      <c r="E41" s="121"/>
      <c r="F41" s="121"/>
      <c r="G41" s="121"/>
      <c r="H41" s="121"/>
      <c r="I41" s="65"/>
      <c r="J41" s="22"/>
    </row>
    <row r="42" spans="1:10" x14ac:dyDescent="0.2">
      <c r="A42" s="118" t="s">
        <v>296</v>
      </c>
      <c r="B42" s="119"/>
      <c r="C42" s="119"/>
      <c r="D42" s="120"/>
      <c r="E42" s="118" t="s">
        <v>292</v>
      </c>
      <c r="F42" s="119"/>
      <c r="G42" s="119"/>
      <c r="H42" s="119"/>
      <c r="I42" s="120"/>
      <c r="J42" s="31">
        <v>1500937</v>
      </c>
    </row>
    <row r="43" spans="1:10" ht="14.25" x14ac:dyDescent="0.2">
      <c r="A43" s="26"/>
      <c r="B43" s="57"/>
      <c r="C43" s="126"/>
      <c r="D43" s="126"/>
      <c r="E43" s="104"/>
      <c r="F43" s="104"/>
      <c r="G43" s="126"/>
      <c r="H43" s="126"/>
      <c r="I43" s="126"/>
      <c r="J43" s="22"/>
    </row>
    <row r="44" spans="1:10" x14ac:dyDescent="0.2">
      <c r="A44" s="118"/>
      <c r="B44" s="119"/>
      <c r="C44" s="119"/>
      <c r="D44" s="120"/>
      <c r="E44" s="118"/>
      <c r="F44" s="119"/>
      <c r="G44" s="119"/>
      <c r="H44" s="119"/>
      <c r="I44" s="120"/>
      <c r="J44" s="31"/>
    </row>
    <row r="45" spans="1:10" ht="14.25" x14ac:dyDescent="0.2">
      <c r="A45" s="26"/>
      <c r="B45" s="57"/>
      <c r="C45" s="57"/>
      <c r="D45" s="55"/>
      <c r="E45" s="125"/>
      <c r="F45" s="125"/>
      <c r="G45" s="126"/>
      <c r="H45" s="126"/>
      <c r="I45" s="55"/>
      <c r="J45" s="22"/>
    </row>
    <row r="46" spans="1:10" x14ac:dyDescent="0.2">
      <c r="A46" s="118"/>
      <c r="B46" s="119"/>
      <c r="C46" s="119"/>
      <c r="D46" s="120"/>
      <c r="E46" s="118"/>
      <c r="F46" s="119"/>
      <c r="G46" s="119"/>
      <c r="H46" s="119"/>
      <c r="I46" s="120"/>
      <c r="J46" s="31"/>
    </row>
    <row r="47" spans="1:10" ht="14.25" x14ac:dyDescent="0.2">
      <c r="A47" s="26"/>
      <c r="B47" s="57"/>
      <c r="C47" s="57"/>
      <c r="D47" s="55"/>
      <c r="E47" s="104"/>
      <c r="F47" s="104"/>
      <c r="G47" s="126"/>
      <c r="H47" s="126"/>
      <c r="I47" s="55"/>
      <c r="J47" s="83" t="s">
        <v>147</v>
      </c>
    </row>
    <row r="48" spans="1:10" ht="14.25" x14ac:dyDescent="0.2">
      <c r="A48" s="26"/>
      <c r="B48" s="57"/>
      <c r="C48" s="57"/>
      <c r="D48" s="55"/>
      <c r="E48" s="104"/>
      <c r="F48" s="104"/>
      <c r="G48" s="126"/>
      <c r="H48" s="126"/>
      <c r="I48" s="55"/>
      <c r="J48" s="83" t="s">
        <v>148</v>
      </c>
    </row>
    <row r="49" spans="1:10" ht="23.25" customHeight="1" x14ac:dyDescent="0.2">
      <c r="A49" s="129" t="s">
        <v>126</v>
      </c>
      <c r="B49" s="130"/>
      <c r="C49" s="131" t="s">
        <v>148</v>
      </c>
      <c r="D49" s="132"/>
      <c r="E49" s="127" t="s">
        <v>149</v>
      </c>
      <c r="F49" s="128"/>
      <c r="G49" s="122"/>
      <c r="H49" s="123"/>
      <c r="I49" s="123"/>
      <c r="J49" s="124"/>
    </row>
    <row r="50" spans="1:10" ht="14.25" x14ac:dyDescent="0.2">
      <c r="A50" s="26"/>
      <c r="B50" s="57"/>
      <c r="C50" s="126"/>
      <c r="D50" s="126"/>
      <c r="E50" s="104"/>
      <c r="F50" s="104"/>
      <c r="G50" s="110" t="s">
        <v>150</v>
      </c>
      <c r="H50" s="110"/>
      <c r="I50" s="110"/>
      <c r="J50" s="27"/>
    </row>
    <row r="51" spans="1:10" ht="13.9" customHeight="1" x14ac:dyDescent="0.2">
      <c r="A51" s="105" t="s">
        <v>127</v>
      </c>
      <c r="B51" s="106"/>
      <c r="C51" s="122" t="s">
        <v>300</v>
      </c>
      <c r="D51" s="123"/>
      <c r="E51" s="123"/>
      <c r="F51" s="123"/>
      <c r="G51" s="123"/>
      <c r="H51" s="123"/>
      <c r="I51" s="123"/>
      <c r="J51" s="124"/>
    </row>
    <row r="52" spans="1:10" ht="14.25" x14ac:dyDescent="0.2">
      <c r="A52" s="20"/>
      <c r="B52" s="55"/>
      <c r="C52" s="112" t="s">
        <v>128</v>
      </c>
      <c r="D52" s="112"/>
      <c r="E52" s="112"/>
      <c r="F52" s="112"/>
      <c r="G52" s="112"/>
      <c r="H52" s="112"/>
      <c r="I52" s="112"/>
      <c r="J52" s="22"/>
    </row>
    <row r="53" spans="1:10" ht="14.25" x14ac:dyDescent="0.2">
      <c r="A53" s="105" t="s">
        <v>129</v>
      </c>
      <c r="B53" s="106"/>
      <c r="C53" s="113"/>
      <c r="D53" s="114"/>
      <c r="E53" s="115"/>
      <c r="F53" s="104"/>
      <c r="G53" s="104"/>
      <c r="H53" s="116"/>
      <c r="I53" s="116"/>
      <c r="J53" s="117"/>
    </row>
    <row r="54" spans="1:10" ht="14.25" x14ac:dyDescent="0.2">
      <c r="A54" s="20"/>
      <c r="B54" s="55"/>
      <c r="C54" s="57"/>
      <c r="D54" s="55"/>
      <c r="E54" s="104"/>
      <c r="F54" s="104"/>
      <c r="G54" s="104"/>
      <c r="H54" s="104"/>
      <c r="I54" s="55"/>
      <c r="J54" s="22"/>
    </row>
    <row r="55" spans="1:10" ht="14.45" customHeight="1" x14ac:dyDescent="0.2">
      <c r="A55" s="105" t="s">
        <v>121</v>
      </c>
      <c r="B55" s="106"/>
      <c r="C55" s="107" t="s">
        <v>299</v>
      </c>
      <c r="D55" s="108"/>
      <c r="E55" s="108"/>
      <c r="F55" s="108"/>
      <c r="G55" s="108"/>
      <c r="H55" s="108"/>
      <c r="I55" s="108"/>
      <c r="J55" s="109"/>
    </row>
    <row r="56" spans="1:10" ht="14.25" x14ac:dyDescent="0.2">
      <c r="A56" s="20"/>
      <c r="B56" s="55"/>
      <c r="C56" s="55"/>
      <c r="D56" s="55"/>
      <c r="E56" s="104"/>
      <c r="F56" s="104"/>
      <c r="G56" s="104"/>
      <c r="H56" s="104"/>
      <c r="I56" s="55"/>
      <c r="J56" s="22"/>
    </row>
    <row r="57" spans="1:10" ht="14.25" x14ac:dyDescent="0.2">
      <c r="A57" s="105" t="s">
        <v>151</v>
      </c>
      <c r="B57" s="106"/>
      <c r="C57" s="107" t="s">
        <v>298</v>
      </c>
      <c r="D57" s="108"/>
      <c r="E57" s="108"/>
      <c r="F57" s="108"/>
      <c r="G57" s="108"/>
      <c r="H57" s="108"/>
      <c r="I57" s="108"/>
      <c r="J57" s="109"/>
    </row>
    <row r="58" spans="1:10" ht="14.45" customHeight="1" x14ac:dyDescent="0.2">
      <c r="A58" s="20"/>
      <c r="B58" s="55"/>
      <c r="C58" s="110" t="s">
        <v>152</v>
      </c>
      <c r="D58" s="110"/>
      <c r="E58" s="110"/>
      <c r="F58" s="110"/>
      <c r="G58" s="55"/>
      <c r="H58" s="55"/>
      <c r="I58" s="55"/>
      <c r="J58" s="22"/>
    </row>
    <row r="59" spans="1:10" ht="14.25" x14ac:dyDescent="0.2">
      <c r="A59" s="105" t="s">
        <v>153</v>
      </c>
      <c r="B59" s="106"/>
      <c r="C59" s="107"/>
      <c r="D59" s="108"/>
      <c r="E59" s="108"/>
      <c r="F59" s="108"/>
      <c r="G59" s="108"/>
      <c r="H59" s="108"/>
      <c r="I59" s="108"/>
      <c r="J59" s="109"/>
    </row>
    <row r="60" spans="1:10" ht="14.45" customHeight="1" x14ac:dyDescent="0.2">
      <c r="A60" s="28"/>
      <c r="B60" s="29"/>
      <c r="C60" s="111" t="s">
        <v>154</v>
      </c>
      <c r="D60" s="111"/>
      <c r="E60" s="111"/>
      <c r="F60" s="111"/>
      <c r="G60" s="111"/>
      <c r="H60" s="29"/>
      <c r="I60" s="29"/>
      <c r="J60" s="30"/>
    </row>
    <row r="67" ht="27" customHeight="1" x14ac:dyDescent="0.2"/>
    <row r="71" ht="38.450000000000003" customHeight="1" x14ac:dyDescent="0.2"/>
  </sheetData>
  <sheetProtection algorithmName="SHA-512" hashValue="paoUBiUKhrzs9Nzb1MipHgJaxR+UFWbM319uEaxRPpahbKmu0SXhaldpvxZ0IMnS7BpmFeDGBGi7XKcjttYaIQ==" saltValue="CVwDbos+ONWpn48zzxlOkg=="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topLeftCell="A51" zoomScaleNormal="100" zoomScaleSheetLayoutView="110" workbookViewId="0">
      <selection activeCell="H69" sqref="H69"/>
    </sheetView>
  </sheetViews>
  <sheetFormatPr defaultColWidth="8.85546875" defaultRowHeight="12.75" x14ac:dyDescent="0.2"/>
  <cols>
    <col min="1" max="5" width="8.85546875" style="15"/>
    <col min="6" max="6" width="16.42578125" style="15" customWidth="1"/>
    <col min="7" max="7" width="8.85546875" style="15"/>
    <col min="8" max="9" width="13.42578125" style="32" customWidth="1"/>
    <col min="10" max="16384" width="8.85546875" style="15"/>
  </cols>
  <sheetData>
    <row r="1" spans="1:9" x14ac:dyDescent="0.2">
      <c r="A1" s="196" t="s">
        <v>1</v>
      </c>
      <c r="B1" s="197"/>
      <c r="C1" s="197"/>
      <c r="D1" s="197"/>
      <c r="E1" s="197"/>
      <c r="F1" s="197"/>
      <c r="G1" s="197"/>
      <c r="H1" s="197"/>
    </row>
    <row r="2" spans="1:9" x14ac:dyDescent="0.2">
      <c r="A2" s="198" t="s">
        <v>302</v>
      </c>
      <c r="B2" s="199"/>
      <c r="C2" s="199"/>
      <c r="D2" s="199"/>
      <c r="E2" s="199"/>
      <c r="F2" s="199"/>
      <c r="G2" s="199"/>
      <c r="H2" s="199"/>
    </row>
    <row r="3" spans="1:9" x14ac:dyDescent="0.2">
      <c r="A3" s="207" t="s">
        <v>168</v>
      </c>
      <c r="B3" s="208"/>
      <c r="C3" s="208"/>
      <c r="D3" s="208"/>
      <c r="E3" s="208"/>
      <c r="F3" s="208"/>
      <c r="G3" s="208"/>
      <c r="H3" s="208"/>
      <c r="I3" s="209"/>
    </row>
    <row r="4" spans="1:9" x14ac:dyDescent="0.2">
      <c r="A4" s="204" t="s">
        <v>301</v>
      </c>
      <c r="B4" s="205"/>
      <c r="C4" s="205"/>
      <c r="D4" s="205"/>
      <c r="E4" s="205"/>
      <c r="F4" s="205"/>
      <c r="G4" s="205"/>
      <c r="H4" s="205"/>
      <c r="I4" s="206"/>
    </row>
    <row r="5" spans="1:9" ht="45" x14ac:dyDescent="0.2">
      <c r="A5" s="202" t="s">
        <v>2</v>
      </c>
      <c r="B5" s="203"/>
      <c r="C5" s="203"/>
      <c r="D5" s="203"/>
      <c r="E5" s="203"/>
      <c r="F5" s="203"/>
      <c r="G5" s="92" t="s">
        <v>3</v>
      </c>
      <c r="H5" s="51" t="s">
        <v>111</v>
      </c>
      <c r="I5" s="51" t="s">
        <v>110</v>
      </c>
    </row>
    <row r="6" spans="1:9" x14ac:dyDescent="0.2">
      <c r="A6" s="200">
        <v>1</v>
      </c>
      <c r="B6" s="201"/>
      <c r="C6" s="201"/>
      <c r="D6" s="201"/>
      <c r="E6" s="201"/>
      <c r="F6" s="201"/>
      <c r="G6" s="93">
        <v>2</v>
      </c>
      <c r="H6" s="51">
        <v>3</v>
      </c>
      <c r="I6" s="51">
        <v>4</v>
      </c>
    </row>
    <row r="7" spans="1:9" customFormat="1" x14ac:dyDescent="0.2">
      <c r="A7" s="170" t="s">
        <v>169</v>
      </c>
      <c r="B7" s="171"/>
      <c r="C7" s="171"/>
      <c r="D7" s="171"/>
      <c r="E7" s="171"/>
      <c r="F7" s="171"/>
      <c r="G7" s="171"/>
      <c r="H7" s="171"/>
      <c r="I7" s="171"/>
    </row>
    <row r="8" spans="1:9" customFormat="1" x14ac:dyDescent="0.2">
      <c r="A8" s="193" t="s">
        <v>170</v>
      </c>
      <c r="B8" s="194"/>
      <c r="C8" s="194"/>
      <c r="D8" s="194"/>
      <c r="E8" s="194"/>
      <c r="F8" s="195"/>
      <c r="G8" s="96">
        <v>1</v>
      </c>
      <c r="H8" s="89">
        <v>4574756942</v>
      </c>
      <c r="I8" s="89">
        <v>3299926393</v>
      </c>
    </row>
    <row r="9" spans="1:9" customFormat="1" ht="28.5" customHeight="1" x14ac:dyDescent="0.2">
      <c r="A9" s="184" t="s">
        <v>246</v>
      </c>
      <c r="B9" s="185"/>
      <c r="C9" s="185"/>
      <c r="D9" s="185"/>
      <c r="E9" s="185"/>
      <c r="F9" s="186"/>
      <c r="G9" s="97">
        <v>2</v>
      </c>
      <c r="H9" s="88">
        <f>H10+H11</f>
        <v>5981090</v>
      </c>
      <c r="I9" s="88">
        <f>I10+I11</f>
        <v>0</v>
      </c>
    </row>
    <row r="10" spans="1:9" customFormat="1" x14ac:dyDescent="0.2">
      <c r="A10" s="190" t="s">
        <v>171</v>
      </c>
      <c r="B10" s="191"/>
      <c r="C10" s="191"/>
      <c r="D10" s="191"/>
      <c r="E10" s="191"/>
      <c r="F10" s="192"/>
      <c r="G10" s="98">
        <v>3</v>
      </c>
      <c r="H10" s="89">
        <v>5981090</v>
      </c>
      <c r="I10" s="89">
        <v>0</v>
      </c>
    </row>
    <row r="11" spans="1:9" customFormat="1" x14ac:dyDescent="0.2">
      <c r="A11" s="190" t="s">
        <v>172</v>
      </c>
      <c r="B11" s="191"/>
      <c r="C11" s="191"/>
      <c r="D11" s="191"/>
      <c r="E11" s="191"/>
      <c r="F11" s="192"/>
      <c r="G11" s="98">
        <v>4</v>
      </c>
      <c r="H11" s="89">
        <v>0</v>
      </c>
      <c r="I11" s="89">
        <v>0</v>
      </c>
    </row>
    <row r="12" spans="1:9" customFormat="1" x14ac:dyDescent="0.2">
      <c r="A12" s="184" t="s">
        <v>247</v>
      </c>
      <c r="B12" s="185"/>
      <c r="C12" s="185"/>
      <c r="D12" s="185"/>
      <c r="E12" s="185"/>
      <c r="F12" s="186"/>
      <c r="G12" s="97">
        <v>5</v>
      </c>
      <c r="H12" s="88">
        <f>+H13+H14</f>
        <v>3811388027</v>
      </c>
      <c r="I12" s="88">
        <f>+I13+I14</f>
        <v>3560285752</v>
      </c>
    </row>
    <row r="13" spans="1:9" customFormat="1" x14ac:dyDescent="0.2">
      <c r="A13" s="190" t="s">
        <v>173</v>
      </c>
      <c r="B13" s="191"/>
      <c r="C13" s="191"/>
      <c r="D13" s="191"/>
      <c r="E13" s="191"/>
      <c r="F13" s="192"/>
      <c r="G13" s="98">
        <v>6</v>
      </c>
      <c r="H13" s="89">
        <v>316746642</v>
      </c>
      <c r="I13" s="89">
        <v>257922665</v>
      </c>
    </row>
    <row r="14" spans="1:9" customFormat="1" x14ac:dyDescent="0.2">
      <c r="A14" s="190" t="s">
        <v>174</v>
      </c>
      <c r="B14" s="191"/>
      <c r="C14" s="191"/>
      <c r="D14" s="191"/>
      <c r="E14" s="191"/>
      <c r="F14" s="192"/>
      <c r="G14" s="98">
        <v>7</v>
      </c>
      <c r="H14" s="89">
        <v>3494641385</v>
      </c>
      <c r="I14" s="89">
        <v>3302363087</v>
      </c>
    </row>
    <row r="15" spans="1:9" customFormat="1" x14ac:dyDescent="0.2">
      <c r="A15" s="190" t="s">
        <v>175</v>
      </c>
      <c r="B15" s="191"/>
      <c r="C15" s="191"/>
      <c r="D15" s="191"/>
      <c r="E15" s="191"/>
      <c r="F15" s="192"/>
      <c r="G15" s="98">
        <v>8</v>
      </c>
      <c r="H15" s="89">
        <v>13669513295</v>
      </c>
      <c r="I15" s="89">
        <v>15867902716</v>
      </c>
    </row>
    <row r="16" spans="1:9" customFormat="1" ht="27" customHeight="1" x14ac:dyDescent="0.2">
      <c r="A16" s="184" t="s">
        <v>248</v>
      </c>
      <c r="B16" s="185"/>
      <c r="C16" s="185"/>
      <c r="D16" s="185"/>
      <c r="E16" s="185"/>
      <c r="F16" s="186"/>
      <c r="G16" s="97">
        <v>9</v>
      </c>
      <c r="H16" s="88">
        <f>+H17+H18</f>
        <v>3087811074</v>
      </c>
      <c r="I16" s="88">
        <f>+I17+I18</f>
        <v>4866262675</v>
      </c>
    </row>
    <row r="17" spans="1:9" customFormat="1" x14ac:dyDescent="0.2">
      <c r="A17" s="190" t="s">
        <v>176</v>
      </c>
      <c r="B17" s="191"/>
      <c r="C17" s="191"/>
      <c r="D17" s="191"/>
      <c r="E17" s="191"/>
      <c r="F17" s="192"/>
      <c r="G17" s="98">
        <v>10</v>
      </c>
      <c r="H17" s="89">
        <v>3026967941</v>
      </c>
      <c r="I17" s="89">
        <v>4783580563</v>
      </c>
    </row>
    <row r="18" spans="1:9" customFormat="1" x14ac:dyDescent="0.2">
      <c r="A18" s="190" t="s">
        <v>177</v>
      </c>
      <c r="B18" s="191"/>
      <c r="C18" s="191"/>
      <c r="D18" s="191"/>
      <c r="E18" s="191"/>
      <c r="F18" s="192"/>
      <c r="G18" s="98">
        <v>11</v>
      </c>
      <c r="H18" s="89">
        <v>60843133</v>
      </c>
      <c r="I18" s="89">
        <v>82682112</v>
      </c>
    </row>
    <row r="19" spans="1:9" customFormat="1" x14ac:dyDescent="0.2">
      <c r="A19" s="190" t="s">
        <v>178</v>
      </c>
      <c r="B19" s="191"/>
      <c r="C19" s="191"/>
      <c r="D19" s="191"/>
      <c r="E19" s="191"/>
      <c r="F19" s="192"/>
      <c r="G19" s="98">
        <v>12</v>
      </c>
      <c r="H19" s="89">
        <v>9399770</v>
      </c>
      <c r="I19" s="89">
        <v>11538239</v>
      </c>
    </row>
    <row r="20" spans="1:9" customFormat="1" x14ac:dyDescent="0.2">
      <c r="A20" s="190" t="s">
        <v>179</v>
      </c>
      <c r="B20" s="191"/>
      <c r="C20" s="191"/>
      <c r="D20" s="191"/>
      <c r="E20" s="191"/>
      <c r="F20" s="192"/>
      <c r="G20" s="98">
        <v>13</v>
      </c>
      <c r="H20" s="89">
        <v>6828588</v>
      </c>
      <c r="I20" s="89">
        <v>6828580</v>
      </c>
    </row>
    <row r="21" spans="1:9" customFormat="1" x14ac:dyDescent="0.2">
      <c r="A21" s="190" t="s">
        <v>180</v>
      </c>
      <c r="B21" s="191"/>
      <c r="C21" s="191"/>
      <c r="D21" s="191"/>
      <c r="E21" s="191"/>
      <c r="F21" s="192"/>
      <c r="G21" s="98">
        <v>14</v>
      </c>
      <c r="H21" s="89">
        <v>10552291</v>
      </c>
      <c r="I21" s="89">
        <v>4892356</v>
      </c>
    </row>
    <row r="22" spans="1:9" customFormat="1" x14ac:dyDescent="0.2">
      <c r="A22" s="190" t="s">
        <v>19</v>
      </c>
      <c r="B22" s="191"/>
      <c r="C22" s="191"/>
      <c r="D22" s="191"/>
      <c r="E22" s="191"/>
      <c r="F22" s="192"/>
      <c r="G22" s="98">
        <v>15</v>
      </c>
      <c r="H22" s="89">
        <v>59400641</v>
      </c>
      <c r="I22" s="89">
        <v>62345114</v>
      </c>
    </row>
    <row r="23" spans="1:9" customFormat="1" x14ac:dyDescent="0.2">
      <c r="A23" s="184" t="s">
        <v>249</v>
      </c>
      <c r="B23" s="185"/>
      <c r="C23" s="185"/>
      <c r="D23" s="185"/>
      <c r="E23" s="185"/>
      <c r="F23" s="186"/>
      <c r="G23" s="97">
        <v>16</v>
      </c>
      <c r="H23" s="88">
        <f>+H24+H25</f>
        <v>355595861</v>
      </c>
      <c r="I23" s="88">
        <f>+I24+I25</f>
        <v>349950819</v>
      </c>
    </row>
    <row r="24" spans="1:9" customFormat="1" x14ac:dyDescent="0.2">
      <c r="A24" s="190" t="s">
        <v>181</v>
      </c>
      <c r="B24" s="191"/>
      <c r="C24" s="191"/>
      <c r="D24" s="191"/>
      <c r="E24" s="191"/>
      <c r="F24" s="192"/>
      <c r="G24" s="98">
        <v>17</v>
      </c>
      <c r="H24" s="89">
        <v>334870952</v>
      </c>
      <c r="I24" s="89">
        <v>331033459</v>
      </c>
    </row>
    <row r="25" spans="1:9" customFormat="1" x14ac:dyDescent="0.2">
      <c r="A25" s="190" t="s">
        <v>182</v>
      </c>
      <c r="B25" s="191"/>
      <c r="C25" s="191"/>
      <c r="D25" s="191"/>
      <c r="E25" s="191"/>
      <c r="F25" s="192"/>
      <c r="G25" s="98">
        <v>18</v>
      </c>
      <c r="H25" s="89">
        <v>20724909</v>
      </c>
      <c r="I25" s="89">
        <v>18917360</v>
      </c>
    </row>
    <row r="26" spans="1:9" customFormat="1" x14ac:dyDescent="0.2">
      <c r="A26" s="184" t="s">
        <v>250</v>
      </c>
      <c r="B26" s="185"/>
      <c r="C26" s="185"/>
      <c r="D26" s="185"/>
      <c r="E26" s="185"/>
      <c r="F26" s="186"/>
      <c r="G26" s="97">
        <v>19</v>
      </c>
      <c r="H26" s="88">
        <f>+H27+H28</f>
        <v>70403987</v>
      </c>
      <c r="I26" s="88">
        <f>+I27+I28</f>
        <v>55229341</v>
      </c>
    </row>
    <row r="27" spans="1:9" customFormat="1" x14ac:dyDescent="0.2">
      <c r="A27" s="190" t="s">
        <v>183</v>
      </c>
      <c r="B27" s="191"/>
      <c r="C27" s="191"/>
      <c r="D27" s="191"/>
      <c r="E27" s="191"/>
      <c r="F27" s="192"/>
      <c r="G27" s="98">
        <v>20</v>
      </c>
      <c r="H27" s="89">
        <v>0</v>
      </c>
      <c r="I27" s="89">
        <v>0</v>
      </c>
    </row>
    <row r="28" spans="1:9" customFormat="1" x14ac:dyDescent="0.2">
      <c r="A28" s="190" t="s">
        <v>184</v>
      </c>
      <c r="B28" s="191"/>
      <c r="C28" s="191"/>
      <c r="D28" s="191"/>
      <c r="E28" s="191"/>
      <c r="F28" s="192"/>
      <c r="G28" s="98">
        <v>21</v>
      </c>
      <c r="H28" s="89">
        <v>70403987</v>
      </c>
      <c r="I28" s="89">
        <v>55229341</v>
      </c>
    </row>
    <row r="29" spans="1:9" customFormat="1" x14ac:dyDescent="0.2">
      <c r="A29" s="190" t="s">
        <v>185</v>
      </c>
      <c r="B29" s="191"/>
      <c r="C29" s="191"/>
      <c r="D29" s="191"/>
      <c r="E29" s="191"/>
      <c r="F29" s="192"/>
      <c r="G29" s="98">
        <v>22</v>
      </c>
      <c r="H29" s="89">
        <v>263831461</v>
      </c>
      <c r="I29" s="89">
        <v>253137502</v>
      </c>
    </row>
    <row r="30" spans="1:9" customFormat="1" x14ac:dyDescent="0.2">
      <c r="A30" s="190" t="s">
        <v>186</v>
      </c>
      <c r="B30" s="191"/>
      <c r="C30" s="191"/>
      <c r="D30" s="191"/>
      <c r="E30" s="191"/>
      <c r="F30" s="192"/>
      <c r="G30" s="98">
        <v>23</v>
      </c>
      <c r="H30" s="89">
        <v>21121817</v>
      </c>
      <c r="I30" s="89">
        <v>31711688</v>
      </c>
    </row>
    <row r="31" spans="1:9" customFormat="1" x14ac:dyDescent="0.2">
      <c r="A31" s="190" t="s">
        <v>187</v>
      </c>
      <c r="B31" s="191"/>
      <c r="C31" s="191"/>
      <c r="D31" s="191"/>
      <c r="E31" s="191"/>
      <c r="F31" s="192"/>
      <c r="G31" s="98">
        <v>24</v>
      </c>
      <c r="H31" s="89">
        <v>0</v>
      </c>
      <c r="I31" s="89">
        <v>0</v>
      </c>
    </row>
    <row r="32" spans="1:9" customFormat="1" x14ac:dyDescent="0.2">
      <c r="A32" s="184" t="s">
        <v>251</v>
      </c>
      <c r="B32" s="185"/>
      <c r="C32" s="185"/>
      <c r="D32" s="185"/>
      <c r="E32" s="185"/>
      <c r="F32" s="186"/>
      <c r="G32" s="97">
        <v>25</v>
      </c>
      <c r="H32" s="88">
        <f>+H8+H9+H12+H15+H16+H19+H20+H21+H22+H23+H26+H29+H30+H31</f>
        <v>25946584844</v>
      </c>
      <c r="I32" s="88">
        <f>+I8+I9+I12+I15+I16+I19+I20+I21+I22+I23+I26+I29+I30+I31</f>
        <v>28370011175</v>
      </c>
    </row>
    <row r="33" spans="1:9" customFormat="1" ht="12.75" customHeight="1" x14ac:dyDescent="0.2">
      <c r="A33" s="170" t="s">
        <v>188</v>
      </c>
      <c r="B33" s="171"/>
      <c r="C33" s="171"/>
      <c r="D33" s="171"/>
      <c r="E33" s="171"/>
      <c r="F33" s="171"/>
      <c r="G33" s="171"/>
      <c r="H33" s="171"/>
      <c r="I33" s="171"/>
    </row>
    <row r="34" spans="1:9" customFormat="1" x14ac:dyDescent="0.2">
      <c r="A34" s="181" t="s">
        <v>252</v>
      </c>
      <c r="B34" s="182"/>
      <c r="C34" s="182"/>
      <c r="D34" s="182"/>
      <c r="E34" s="182"/>
      <c r="F34" s="183"/>
      <c r="G34" s="99">
        <v>26</v>
      </c>
      <c r="H34" s="88">
        <f>+H35+H36</f>
        <v>809476866</v>
      </c>
      <c r="I34" s="88">
        <f>+I35+I36</f>
        <v>1591574606</v>
      </c>
    </row>
    <row r="35" spans="1:9" customFormat="1" x14ac:dyDescent="0.2">
      <c r="A35" s="187" t="s">
        <v>173</v>
      </c>
      <c r="B35" s="188"/>
      <c r="C35" s="188"/>
      <c r="D35" s="188"/>
      <c r="E35" s="188"/>
      <c r="F35" s="189"/>
      <c r="G35" s="98">
        <v>27</v>
      </c>
      <c r="H35" s="90">
        <v>19863764</v>
      </c>
      <c r="I35" s="90">
        <v>35694978</v>
      </c>
    </row>
    <row r="36" spans="1:9" customFormat="1" x14ac:dyDescent="0.2">
      <c r="A36" s="187" t="s">
        <v>189</v>
      </c>
      <c r="B36" s="188"/>
      <c r="C36" s="188"/>
      <c r="D36" s="188"/>
      <c r="E36" s="188"/>
      <c r="F36" s="189"/>
      <c r="G36" s="98">
        <v>28</v>
      </c>
      <c r="H36" s="90">
        <v>789613102</v>
      </c>
      <c r="I36" s="90">
        <v>1555879628</v>
      </c>
    </row>
    <row r="37" spans="1:9" customFormat="1" ht="12.75" customHeight="1" x14ac:dyDescent="0.2">
      <c r="A37" s="181" t="s">
        <v>253</v>
      </c>
      <c r="B37" s="182"/>
      <c r="C37" s="182"/>
      <c r="D37" s="182"/>
      <c r="E37" s="182"/>
      <c r="F37" s="183"/>
      <c r="G37" s="99">
        <v>29</v>
      </c>
      <c r="H37" s="88">
        <f>+H38+H41</f>
        <v>20767288328</v>
      </c>
      <c r="I37" s="88">
        <f>+I38+I41</f>
        <v>21663976344</v>
      </c>
    </row>
    <row r="38" spans="1:9" customFormat="1" x14ac:dyDescent="0.2">
      <c r="A38" s="175" t="s">
        <v>254</v>
      </c>
      <c r="B38" s="176"/>
      <c r="C38" s="176"/>
      <c r="D38" s="176"/>
      <c r="E38" s="176"/>
      <c r="F38" s="177"/>
      <c r="G38" s="100">
        <v>30</v>
      </c>
      <c r="H38" s="88">
        <f>+H39+H40</f>
        <v>17595054989</v>
      </c>
      <c r="I38" s="88">
        <f>+I39+I40</f>
        <v>18258807598</v>
      </c>
    </row>
    <row r="39" spans="1:9" customFormat="1" x14ac:dyDescent="0.2">
      <c r="A39" s="172" t="s">
        <v>190</v>
      </c>
      <c r="B39" s="173"/>
      <c r="C39" s="173"/>
      <c r="D39" s="173"/>
      <c r="E39" s="173"/>
      <c r="F39" s="174"/>
      <c r="G39" s="101">
        <v>31</v>
      </c>
      <c r="H39" s="91">
        <v>13085809677</v>
      </c>
      <c r="I39" s="91">
        <v>14247519627</v>
      </c>
    </row>
    <row r="40" spans="1:9" customFormat="1" x14ac:dyDescent="0.2">
      <c r="A40" s="172" t="s">
        <v>191</v>
      </c>
      <c r="B40" s="173"/>
      <c r="C40" s="173"/>
      <c r="D40" s="173"/>
      <c r="E40" s="173"/>
      <c r="F40" s="174"/>
      <c r="G40" s="101">
        <v>32</v>
      </c>
      <c r="H40" s="91">
        <v>4509245312</v>
      </c>
      <c r="I40" s="91">
        <v>4011287971</v>
      </c>
    </row>
    <row r="41" spans="1:9" customFormat="1" x14ac:dyDescent="0.2">
      <c r="A41" s="175" t="s">
        <v>255</v>
      </c>
      <c r="B41" s="176"/>
      <c r="C41" s="176"/>
      <c r="D41" s="176"/>
      <c r="E41" s="176"/>
      <c r="F41" s="177"/>
      <c r="G41" s="100">
        <v>33</v>
      </c>
      <c r="H41" s="88">
        <f>+H42+H43</f>
        <v>3172233339</v>
      </c>
      <c r="I41" s="88">
        <f>+I42+I43</f>
        <v>3405168746</v>
      </c>
    </row>
    <row r="42" spans="1:9" customFormat="1" x14ac:dyDescent="0.2">
      <c r="A42" s="172" t="s">
        <v>192</v>
      </c>
      <c r="B42" s="173"/>
      <c r="C42" s="173"/>
      <c r="D42" s="173"/>
      <c r="E42" s="173"/>
      <c r="F42" s="174"/>
      <c r="G42" s="101">
        <v>34</v>
      </c>
      <c r="H42" s="91">
        <v>2074805877</v>
      </c>
      <c r="I42" s="91">
        <v>2193244212</v>
      </c>
    </row>
    <row r="43" spans="1:9" customFormat="1" x14ac:dyDescent="0.2">
      <c r="A43" s="172" t="s">
        <v>193</v>
      </c>
      <c r="B43" s="173"/>
      <c r="C43" s="173"/>
      <c r="D43" s="173"/>
      <c r="E43" s="173"/>
      <c r="F43" s="174"/>
      <c r="G43" s="101">
        <v>35</v>
      </c>
      <c r="H43" s="91">
        <v>1097427462</v>
      </c>
      <c r="I43" s="91">
        <v>1211924534</v>
      </c>
    </row>
    <row r="44" spans="1:9" customFormat="1" x14ac:dyDescent="0.2">
      <c r="A44" s="172" t="s">
        <v>194</v>
      </c>
      <c r="B44" s="173"/>
      <c r="C44" s="173"/>
      <c r="D44" s="173"/>
      <c r="E44" s="173"/>
      <c r="F44" s="174"/>
      <c r="G44" s="101">
        <v>36</v>
      </c>
      <c r="H44" s="91">
        <v>434131575</v>
      </c>
      <c r="I44" s="91">
        <v>1135497144</v>
      </c>
    </row>
    <row r="45" spans="1:9" customFormat="1" x14ac:dyDescent="0.2">
      <c r="A45" s="172" t="s">
        <v>195</v>
      </c>
      <c r="B45" s="173"/>
      <c r="C45" s="173"/>
      <c r="D45" s="173"/>
      <c r="E45" s="173"/>
      <c r="F45" s="174"/>
      <c r="G45" s="101">
        <v>37</v>
      </c>
      <c r="H45" s="91">
        <v>657114111</v>
      </c>
      <c r="I45" s="91">
        <v>596412859</v>
      </c>
    </row>
    <row r="46" spans="1:9" customFormat="1" x14ac:dyDescent="0.2">
      <c r="A46" s="172" t="s">
        <v>196</v>
      </c>
      <c r="B46" s="173"/>
      <c r="C46" s="173"/>
      <c r="D46" s="173"/>
      <c r="E46" s="173"/>
      <c r="F46" s="174"/>
      <c r="G46" s="101">
        <v>38</v>
      </c>
      <c r="H46" s="91">
        <v>39574110</v>
      </c>
      <c r="I46" s="91">
        <v>34792326</v>
      </c>
    </row>
    <row r="47" spans="1:9" customFormat="1" x14ac:dyDescent="0.2">
      <c r="A47" s="175" t="s">
        <v>256</v>
      </c>
      <c r="B47" s="176"/>
      <c r="C47" s="176"/>
      <c r="D47" s="176"/>
      <c r="E47" s="176"/>
      <c r="F47" s="177"/>
      <c r="G47" s="100">
        <v>39</v>
      </c>
      <c r="H47" s="88">
        <f>+H48+H49</f>
        <v>240960295</v>
      </c>
      <c r="I47" s="88">
        <f>+I48+I49</f>
        <v>212404488</v>
      </c>
    </row>
    <row r="48" spans="1:9" customFormat="1" x14ac:dyDescent="0.2">
      <c r="A48" s="172" t="s">
        <v>197</v>
      </c>
      <c r="B48" s="173"/>
      <c r="C48" s="173"/>
      <c r="D48" s="173"/>
      <c r="E48" s="173"/>
      <c r="F48" s="174"/>
      <c r="G48" s="101">
        <v>40</v>
      </c>
      <c r="H48" s="91">
        <v>3941131</v>
      </c>
      <c r="I48" s="91">
        <v>4140892</v>
      </c>
    </row>
    <row r="49" spans="1:9" customFormat="1" x14ac:dyDescent="0.2">
      <c r="A49" s="172" t="s">
        <v>198</v>
      </c>
      <c r="B49" s="173"/>
      <c r="C49" s="173"/>
      <c r="D49" s="173"/>
      <c r="E49" s="173"/>
      <c r="F49" s="174"/>
      <c r="G49" s="101">
        <v>41</v>
      </c>
      <c r="H49" s="91">
        <v>237019164</v>
      </c>
      <c r="I49" s="91">
        <v>208263596</v>
      </c>
    </row>
    <row r="50" spans="1:9" customFormat="1" x14ac:dyDescent="0.2">
      <c r="A50" s="175" t="s">
        <v>257</v>
      </c>
      <c r="B50" s="176"/>
      <c r="C50" s="176"/>
      <c r="D50" s="176"/>
      <c r="E50" s="176"/>
      <c r="F50" s="177"/>
      <c r="G50" s="100">
        <v>42</v>
      </c>
      <c r="H50" s="88">
        <f>+H51+H52</f>
        <v>17593208</v>
      </c>
      <c r="I50" s="88">
        <f>+I51+I52</f>
        <v>9605964</v>
      </c>
    </row>
    <row r="51" spans="1:9" customFormat="1" x14ac:dyDescent="0.2">
      <c r="A51" s="172" t="s">
        <v>199</v>
      </c>
      <c r="B51" s="173"/>
      <c r="C51" s="173"/>
      <c r="D51" s="173"/>
      <c r="E51" s="173"/>
      <c r="F51" s="174"/>
      <c r="G51" s="101">
        <v>43</v>
      </c>
      <c r="H51" s="91">
        <v>17593208</v>
      </c>
      <c r="I51" s="91">
        <v>9605964</v>
      </c>
    </row>
    <row r="52" spans="1:9" customFormat="1" x14ac:dyDescent="0.2">
      <c r="A52" s="172" t="s">
        <v>200</v>
      </c>
      <c r="B52" s="173"/>
      <c r="C52" s="173"/>
      <c r="D52" s="173"/>
      <c r="E52" s="173"/>
      <c r="F52" s="174"/>
      <c r="G52" s="101">
        <v>44</v>
      </c>
      <c r="H52" s="91">
        <v>0</v>
      </c>
      <c r="I52" s="91">
        <v>0</v>
      </c>
    </row>
    <row r="53" spans="1:9" customFormat="1" x14ac:dyDescent="0.2">
      <c r="A53" s="172" t="s">
        <v>201</v>
      </c>
      <c r="B53" s="173"/>
      <c r="C53" s="173"/>
      <c r="D53" s="173"/>
      <c r="E53" s="173"/>
      <c r="F53" s="174"/>
      <c r="G53" s="101">
        <v>45</v>
      </c>
      <c r="H53" s="91">
        <v>0</v>
      </c>
      <c r="I53" s="91">
        <v>0</v>
      </c>
    </row>
    <row r="54" spans="1:9" customFormat="1" x14ac:dyDescent="0.2">
      <c r="A54" s="172" t="s">
        <v>202</v>
      </c>
      <c r="B54" s="173"/>
      <c r="C54" s="173"/>
      <c r="D54" s="173"/>
      <c r="E54" s="173"/>
      <c r="F54" s="174"/>
      <c r="G54" s="101">
        <v>46</v>
      </c>
      <c r="H54" s="91">
        <v>160356482</v>
      </c>
      <c r="I54" s="91">
        <v>160298346</v>
      </c>
    </row>
    <row r="55" spans="1:9" customFormat="1" x14ac:dyDescent="0.2">
      <c r="A55" s="175" t="s">
        <v>258</v>
      </c>
      <c r="B55" s="176"/>
      <c r="C55" s="176"/>
      <c r="D55" s="176"/>
      <c r="E55" s="176"/>
      <c r="F55" s="177"/>
      <c r="G55" s="100">
        <v>47</v>
      </c>
      <c r="H55" s="88">
        <f>+H56+H57</f>
        <v>850068233</v>
      </c>
      <c r="I55" s="88">
        <f>+I56+I57</f>
        <v>850068233</v>
      </c>
    </row>
    <row r="56" spans="1:9" customFormat="1" x14ac:dyDescent="0.2">
      <c r="A56" s="172" t="s">
        <v>203</v>
      </c>
      <c r="B56" s="173"/>
      <c r="C56" s="173"/>
      <c r="D56" s="173"/>
      <c r="E56" s="173"/>
      <c r="F56" s="174"/>
      <c r="G56" s="101">
        <v>48</v>
      </c>
      <c r="H56" s="91">
        <v>850068233</v>
      </c>
      <c r="I56" s="91">
        <v>850068233</v>
      </c>
    </row>
    <row r="57" spans="1:9" customFormat="1" x14ac:dyDescent="0.2">
      <c r="A57" s="172" t="s">
        <v>204</v>
      </c>
      <c r="B57" s="173"/>
      <c r="C57" s="173"/>
      <c r="D57" s="173"/>
      <c r="E57" s="173"/>
      <c r="F57" s="174"/>
      <c r="G57" s="101">
        <v>49</v>
      </c>
      <c r="H57" s="91">
        <v>0</v>
      </c>
      <c r="I57" s="91">
        <v>0</v>
      </c>
    </row>
    <row r="58" spans="1:9" customFormat="1" x14ac:dyDescent="0.2">
      <c r="A58" s="172" t="s">
        <v>77</v>
      </c>
      <c r="B58" s="173"/>
      <c r="C58" s="173"/>
      <c r="D58" s="173"/>
      <c r="E58" s="173"/>
      <c r="F58" s="174"/>
      <c r="G58" s="101">
        <v>50</v>
      </c>
      <c r="H58" s="91">
        <v>465253748</v>
      </c>
      <c r="I58" s="91">
        <v>465451715</v>
      </c>
    </row>
    <row r="59" spans="1:9" customFormat="1" x14ac:dyDescent="0.2">
      <c r="A59" s="172" t="s">
        <v>156</v>
      </c>
      <c r="B59" s="173"/>
      <c r="C59" s="173"/>
      <c r="D59" s="173"/>
      <c r="E59" s="173"/>
      <c r="F59" s="174"/>
      <c r="G59" s="101">
        <v>51</v>
      </c>
      <c r="H59" s="91">
        <v>1996305</v>
      </c>
      <c r="I59" s="91">
        <v>1857150.02</v>
      </c>
    </row>
    <row r="60" spans="1:9" customFormat="1" x14ac:dyDescent="0.2">
      <c r="A60" s="172" t="s">
        <v>205</v>
      </c>
      <c r="B60" s="173"/>
      <c r="C60" s="173"/>
      <c r="D60" s="173"/>
      <c r="E60" s="173"/>
      <c r="F60" s="174"/>
      <c r="G60" s="101">
        <v>52</v>
      </c>
      <c r="H60" s="91">
        <v>-268443</v>
      </c>
      <c r="I60" s="91">
        <v>-182895.17</v>
      </c>
    </row>
    <row r="61" spans="1:9" customFormat="1" x14ac:dyDescent="0.2">
      <c r="A61" s="175" t="s">
        <v>259</v>
      </c>
      <c r="B61" s="176"/>
      <c r="C61" s="176"/>
      <c r="D61" s="176"/>
      <c r="E61" s="176"/>
      <c r="F61" s="177"/>
      <c r="G61" s="100">
        <v>53</v>
      </c>
      <c r="H61" s="88">
        <f>+H62+H63+H64+H65</f>
        <v>61175022</v>
      </c>
      <c r="I61" s="88">
        <f>+I62+I63+I64+I65</f>
        <v>61175022</v>
      </c>
    </row>
    <row r="62" spans="1:9" customFormat="1" x14ac:dyDescent="0.2">
      <c r="A62" s="172" t="s">
        <v>206</v>
      </c>
      <c r="B62" s="173"/>
      <c r="C62" s="173"/>
      <c r="D62" s="173"/>
      <c r="E62" s="173"/>
      <c r="F62" s="174"/>
      <c r="G62" s="101">
        <v>54</v>
      </c>
      <c r="H62" s="91">
        <v>9031591</v>
      </c>
      <c r="I62" s="91">
        <v>9031591</v>
      </c>
    </row>
    <row r="63" spans="1:9" customFormat="1" x14ac:dyDescent="0.2">
      <c r="A63" s="172" t="s">
        <v>207</v>
      </c>
      <c r="B63" s="173"/>
      <c r="C63" s="173"/>
      <c r="D63" s="173"/>
      <c r="E63" s="173"/>
      <c r="F63" s="174"/>
      <c r="G63" s="101">
        <v>55</v>
      </c>
      <c r="H63" s="91">
        <v>52143431</v>
      </c>
      <c r="I63" s="91">
        <v>52143431</v>
      </c>
    </row>
    <row r="64" spans="1:9" customFormat="1" x14ac:dyDescent="0.2">
      <c r="A64" s="172" t="s">
        <v>208</v>
      </c>
      <c r="B64" s="173"/>
      <c r="C64" s="173"/>
      <c r="D64" s="173"/>
      <c r="E64" s="173"/>
      <c r="F64" s="174"/>
      <c r="G64" s="101">
        <v>56</v>
      </c>
      <c r="H64" s="91">
        <v>0</v>
      </c>
      <c r="I64" s="91">
        <v>0</v>
      </c>
    </row>
    <row r="65" spans="1:9" customFormat="1" x14ac:dyDescent="0.2">
      <c r="A65" s="172" t="s">
        <v>209</v>
      </c>
      <c r="B65" s="173"/>
      <c r="C65" s="173"/>
      <c r="D65" s="173"/>
      <c r="E65" s="173"/>
      <c r="F65" s="174"/>
      <c r="G65" s="101">
        <v>57</v>
      </c>
      <c r="H65" s="91">
        <v>0</v>
      </c>
      <c r="I65" s="91">
        <v>0</v>
      </c>
    </row>
    <row r="66" spans="1:9" customFormat="1" x14ac:dyDescent="0.2">
      <c r="A66" s="172" t="s">
        <v>81</v>
      </c>
      <c r="B66" s="173"/>
      <c r="C66" s="173"/>
      <c r="D66" s="173"/>
      <c r="E66" s="173"/>
      <c r="F66" s="174"/>
      <c r="G66" s="101">
        <v>58</v>
      </c>
      <c r="H66" s="91">
        <v>0</v>
      </c>
      <c r="I66" s="91">
        <v>0</v>
      </c>
    </row>
    <row r="67" spans="1:9" customFormat="1" x14ac:dyDescent="0.2">
      <c r="A67" s="172" t="s">
        <v>79</v>
      </c>
      <c r="B67" s="173"/>
      <c r="C67" s="173"/>
      <c r="D67" s="173"/>
      <c r="E67" s="173"/>
      <c r="F67" s="174"/>
      <c r="G67" s="101">
        <v>59</v>
      </c>
      <c r="H67" s="91">
        <v>-9685310</v>
      </c>
      <c r="I67" s="91">
        <v>11817116</v>
      </c>
    </row>
    <row r="68" spans="1:9" customFormat="1" x14ac:dyDescent="0.2">
      <c r="A68" s="172" t="s">
        <v>80</v>
      </c>
      <c r="B68" s="173"/>
      <c r="C68" s="173"/>
      <c r="D68" s="173"/>
      <c r="E68" s="173"/>
      <c r="F68" s="174"/>
      <c r="G68" s="101">
        <v>60</v>
      </c>
      <c r="H68" s="91">
        <v>892447355</v>
      </c>
      <c r="I68" s="91">
        <v>999436643</v>
      </c>
    </row>
    <row r="69" spans="1:9" customFormat="1" x14ac:dyDescent="0.2">
      <c r="A69" s="178" t="s">
        <v>210</v>
      </c>
      <c r="B69" s="179"/>
      <c r="C69" s="179"/>
      <c r="D69" s="179"/>
      <c r="E69" s="179"/>
      <c r="F69" s="180"/>
      <c r="G69" s="101">
        <v>61</v>
      </c>
      <c r="H69" s="91">
        <v>555106299</v>
      </c>
      <c r="I69" s="91">
        <v>571337335</v>
      </c>
    </row>
    <row r="70" spans="1:9" customFormat="1" x14ac:dyDescent="0.2">
      <c r="A70" s="178" t="s">
        <v>211</v>
      </c>
      <c r="B70" s="179"/>
      <c r="C70" s="179"/>
      <c r="D70" s="179"/>
      <c r="E70" s="179"/>
      <c r="F70" s="180"/>
      <c r="G70" s="101">
        <v>62</v>
      </c>
      <c r="H70" s="91">
        <v>3996660</v>
      </c>
      <c r="I70" s="91">
        <v>4488779</v>
      </c>
    </row>
    <row r="71" spans="1:9" customFormat="1" x14ac:dyDescent="0.2">
      <c r="A71" s="175" t="s">
        <v>260</v>
      </c>
      <c r="B71" s="176"/>
      <c r="C71" s="176"/>
      <c r="D71" s="176"/>
      <c r="E71" s="176"/>
      <c r="F71" s="177"/>
      <c r="G71" s="100">
        <v>63</v>
      </c>
      <c r="H71" s="88">
        <f>+H34+H37+H44+H45+H46+H47+H50+H53+H54+H55+H58+H59+H60+H61+H66+H67+H68+H69+H70</f>
        <v>25946584844</v>
      </c>
      <c r="I71" s="88">
        <f>+I34+I37+I44+I45+I46+I47+I50+I53+I54+I55+I58+I59+I60+I61+I66+I67+I68+I69+I70</f>
        <v>28370011174.850002</v>
      </c>
    </row>
    <row r="72" spans="1:9" customFormat="1" ht="12.75" customHeight="1" x14ac:dyDescent="0.2">
      <c r="A72" s="170" t="s">
        <v>212</v>
      </c>
      <c r="B72" s="171"/>
      <c r="C72" s="171"/>
      <c r="D72" s="171"/>
      <c r="E72" s="171"/>
      <c r="F72" s="171"/>
      <c r="G72" s="171"/>
      <c r="H72" s="171"/>
      <c r="I72" s="171"/>
    </row>
    <row r="73" spans="1:9" customFormat="1" x14ac:dyDescent="0.2">
      <c r="A73" s="172" t="s">
        <v>213</v>
      </c>
      <c r="B73" s="173"/>
      <c r="C73" s="173"/>
      <c r="D73" s="173"/>
      <c r="E73" s="173"/>
      <c r="F73" s="174"/>
      <c r="G73" s="101">
        <v>64</v>
      </c>
      <c r="H73" s="91">
        <v>3135863347</v>
      </c>
      <c r="I73" s="91">
        <v>3521127755</v>
      </c>
    </row>
    <row r="74" spans="1:9" customFormat="1" x14ac:dyDescent="0.2">
      <c r="A74" s="172" t="s">
        <v>214</v>
      </c>
      <c r="B74" s="173"/>
      <c r="C74" s="173"/>
      <c r="D74" s="173"/>
      <c r="E74" s="173"/>
      <c r="F74" s="174"/>
      <c r="G74" s="101">
        <v>65</v>
      </c>
      <c r="H74" s="91">
        <v>439065620</v>
      </c>
      <c r="I74" s="91">
        <v>550026116</v>
      </c>
    </row>
    <row r="75" spans="1:9" customFormat="1" x14ac:dyDescent="0.2">
      <c r="A75" s="172" t="s">
        <v>215</v>
      </c>
      <c r="B75" s="173"/>
      <c r="C75" s="173"/>
      <c r="D75" s="173"/>
      <c r="E75" s="173"/>
      <c r="F75" s="174"/>
      <c r="G75" s="101">
        <v>66</v>
      </c>
      <c r="H75" s="91">
        <v>1205540713</v>
      </c>
      <c r="I75" s="91">
        <v>1218102190.5700002</v>
      </c>
    </row>
    <row r="76" spans="1:9" customFormat="1" x14ac:dyDescent="0.2">
      <c r="A76" s="175" t="s">
        <v>261</v>
      </c>
      <c r="B76" s="176"/>
      <c r="C76" s="176"/>
      <c r="D76" s="176"/>
      <c r="E76" s="176"/>
      <c r="F76" s="177"/>
      <c r="G76" s="100">
        <v>67</v>
      </c>
      <c r="H76" s="88">
        <f>+H73+H74+H75</f>
        <v>4780469680</v>
      </c>
      <c r="I76" s="88">
        <f>+I73+I74+I75</f>
        <v>5289256061.5699997</v>
      </c>
    </row>
  </sheetData>
  <sheetProtection algorithmName="SHA-512" hashValue="jzJu2NXP+LvFZSgmvMWqp0VskdJrWAGeAwlo3z56bLdvRs9fXevqGcVgdRO32jCld7VHbSDgDrQrQ0PltuOx6Q==" saltValue="8ygw9GDEMYrNF1J8/xhL3g==" spinCount="100000" sheet="1" objects="1" scenarios="1"/>
  <mergeCells count="76">
    <mergeCell ref="A1:H1"/>
    <mergeCell ref="A2:H2"/>
    <mergeCell ref="A6:F6"/>
    <mergeCell ref="A5:F5"/>
    <mergeCell ref="A4:I4"/>
    <mergeCell ref="A3:I3"/>
    <mergeCell ref="A7:I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I33"/>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57:F57"/>
    <mergeCell ref="A58:F58"/>
    <mergeCell ref="A59:F59"/>
    <mergeCell ref="A60:F60"/>
    <mergeCell ref="A61:F61"/>
    <mergeCell ref="A62:F62"/>
    <mergeCell ref="A63:F63"/>
    <mergeCell ref="A64:F64"/>
    <mergeCell ref="A65:F65"/>
    <mergeCell ref="A66:F66"/>
    <mergeCell ref="A67:F67"/>
    <mergeCell ref="A68:F68"/>
    <mergeCell ref="A69:F69"/>
    <mergeCell ref="A70:F70"/>
    <mergeCell ref="A71:F71"/>
    <mergeCell ref="A72:I72"/>
    <mergeCell ref="A73:F73"/>
    <mergeCell ref="A74:F74"/>
    <mergeCell ref="A75:F75"/>
    <mergeCell ref="A76:F76"/>
  </mergeCells>
  <dataValidations count="5">
    <dataValidation type="whole" operator="greaterThanOrEqual" allowBlank="1" showInputMessage="1" showErrorMessage="1" errorTitle="Pogrešan unos" error="Mogu se unijeti samo cjelobrojne pozi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Pogrešan unos" error="Mogu se unijeti samo cjelobrojne vrijednosti."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I7" sqref="I7"/>
    </sheetView>
  </sheetViews>
  <sheetFormatPr defaultRowHeight="12.75" x14ac:dyDescent="0.2"/>
  <cols>
    <col min="1" max="7" width="9.140625" style="11"/>
    <col min="8" max="9" width="14.5703125" style="33" customWidth="1"/>
    <col min="10" max="10" width="6.140625" style="11" bestFit="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11" t="s">
        <v>4</v>
      </c>
      <c r="B1" s="197"/>
      <c r="C1" s="197"/>
      <c r="D1" s="197"/>
      <c r="E1" s="197"/>
      <c r="F1" s="197"/>
      <c r="G1" s="197"/>
      <c r="H1" s="197"/>
    </row>
    <row r="2" spans="1:9" x14ac:dyDescent="0.2">
      <c r="A2" s="210" t="s">
        <v>302</v>
      </c>
      <c r="B2" s="199"/>
      <c r="C2" s="199"/>
      <c r="D2" s="199"/>
      <c r="E2" s="199"/>
      <c r="F2" s="199"/>
      <c r="G2" s="199"/>
      <c r="H2" s="199"/>
    </row>
    <row r="3" spans="1:9" x14ac:dyDescent="0.2">
      <c r="A3" s="212" t="s">
        <v>168</v>
      </c>
      <c r="B3" s="209"/>
      <c r="C3" s="209"/>
      <c r="D3" s="209"/>
      <c r="E3" s="209"/>
      <c r="F3" s="209"/>
      <c r="G3" s="209"/>
      <c r="H3" s="209"/>
      <c r="I3" s="209"/>
    </row>
    <row r="4" spans="1:9" x14ac:dyDescent="0.2">
      <c r="A4" s="217" t="s">
        <v>301</v>
      </c>
      <c r="B4" s="206"/>
      <c r="C4" s="206"/>
      <c r="D4" s="206"/>
      <c r="E4" s="206"/>
      <c r="F4" s="206"/>
      <c r="G4" s="206"/>
      <c r="H4" s="206"/>
      <c r="I4" s="206"/>
    </row>
    <row r="5" spans="1:9" ht="33.75" x14ac:dyDescent="0.2">
      <c r="A5" s="213" t="s">
        <v>2</v>
      </c>
      <c r="B5" s="214"/>
      <c r="C5" s="214"/>
      <c r="D5" s="214"/>
      <c r="E5" s="214"/>
      <c r="F5" s="215"/>
      <c r="G5" s="12" t="s">
        <v>5</v>
      </c>
      <c r="H5" s="49" t="s">
        <v>112</v>
      </c>
      <c r="I5" s="34" t="s">
        <v>110</v>
      </c>
    </row>
    <row r="6" spans="1:9" x14ac:dyDescent="0.2">
      <c r="A6" s="216">
        <v>1</v>
      </c>
      <c r="B6" s="201"/>
      <c r="C6" s="201"/>
      <c r="D6" s="201"/>
      <c r="E6" s="201"/>
      <c r="F6" s="201"/>
      <c r="G6" s="13">
        <v>2</v>
      </c>
      <c r="H6" s="14">
        <v>3</v>
      </c>
      <c r="I6" s="14">
        <v>4</v>
      </c>
    </row>
    <row r="7" spans="1:9" s="95" customFormat="1" x14ac:dyDescent="0.2">
      <c r="A7" s="172" t="s">
        <v>216</v>
      </c>
      <c r="B7" s="173"/>
      <c r="C7" s="173"/>
      <c r="D7" s="173"/>
      <c r="E7" s="173"/>
      <c r="F7" s="174"/>
      <c r="G7" s="102">
        <v>1</v>
      </c>
      <c r="H7" s="94">
        <v>954641081</v>
      </c>
      <c r="I7" s="94">
        <v>897897541</v>
      </c>
    </row>
    <row r="8" spans="1:9" s="95" customFormat="1" x14ac:dyDescent="0.2">
      <c r="A8" s="172" t="s">
        <v>217</v>
      </c>
      <c r="B8" s="173"/>
      <c r="C8" s="173"/>
      <c r="D8" s="173"/>
      <c r="E8" s="173"/>
      <c r="F8" s="174"/>
      <c r="G8" s="102">
        <v>2</v>
      </c>
      <c r="H8" s="94">
        <v>62083052</v>
      </c>
      <c r="I8" s="94">
        <v>102351838</v>
      </c>
    </row>
    <row r="9" spans="1:9" s="95" customFormat="1" x14ac:dyDescent="0.2">
      <c r="A9" s="172" t="s">
        <v>218</v>
      </c>
      <c r="B9" s="173"/>
      <c r="C9" s="173"/>
      <c r="D9" s="173"/>
      <c r="E9" s="173"/>
      <c r="F9" s="174"/>
      <c r="G9" s="102">
        <v>3</v>
      </c>
      <c r="H9" s="94">
        <v>231184701</v>
      </c>
      <c r="I9" s="94">
        <v>204897066</v>
      </c>
    </row>
    <row r="10" spans="1:9" s="95" customFormat="1" x14ac:dyDescent="0.2">
      <c r="A10" s="184" t="s">
        <v>262</v>
      </c>
      <c r="B10" s="185"/>
      <c r="C10" s="185"/>
      <c r="D10" s="185"/>
      <c r="E10" s="185"/>
      <c r="F10" s="186"/>
      <c r="G10" s="97">
        <v>4</v>
      </c>
      <c r="H10" s="88">
        <f>+H11+H12+H13</f>
        <v>7468306</v>
      </c>
      <c r="I10" s="88">
        <f>+I11+I12+I13</f>
        <v>8996019</v>
      </c>
    </row>
    <row r="11" spans="1:9" s="95" customFormat="1" ht="24.75" customHeight="1" x14ac:dyDescent="0.2">
      <c r="A11" s="172" t="s">
        <v>219</v>
      </c>
      <c r="B11" s="173"/>
      <c r="C11" s="173"/>
      <c r="D11" s="173"/>
      <c r="E11" s="173"/>
      <c r="F11" s="174"/>
      <c r="G11" s="102">
        <v>5</v>
      </c>
      <c r="H11" s="94">
        <v>47380</v>
      </c>
      <c r="I11" s="94">
        <v>51487</v>
      </c>
    </row>
    <row r="12" spans="1:9" s="95" customFormat="1" x14ac:dyDescent="0.2">
      <c r="A12" s="172" t="s">
        <v>220</v>
      </c>
      <c r="B12" s="173"/>
      <c r="C12" s="173"/>
      <c r="D12" s="173"/>
      <c r="E12" s="173"/>
      <c r="F12" s="174"/>
      <c r="G12" s="102">
        <v>6</v>
      </c>
      <c r="H12" s="94">
        <v>3750950</v>
      </c>
      <c r="I12" s="94">
        <v>4044616</v>
      </c>
    </row>
    <row r="13" spans="1:9" s="95" customFormat="1" x14ac:dyDescent="0.2">
      <c r="A13" s="172" t="s">
        <v>221</v>
      </c>
      <c r="B13" s="173"/>
      <c r="C13" s="173"/>
      <c r="D13" s="173"/>
      <c r="E13" s="173"/>
      <c r="F13" s="174"/>
      <c r="G13" s="102">
        <v>7</v>
      </c>
      <c r="H13" s="94">
        <v>3669976</v>
      </c>
      <c r="I13" s="94">
        <v>4899916</v>
      </c>
    </row>
    <row r="14" spans="1:9" s="95" customFormat="1" x14ac:dyDescent="0.2">
      <c r="A14" s="172" t="s">
        <v>222</v>
      </c>
      <c r="B14" s="173"/>
      <c r="C14" s="173"/>
      <c r="D14" s="173"/>
      <c r="E14" s="173"/>
      <c r="F14" s="174"/>
      <c r="G14" s="102">
        <v>8</v>
      </c>
      <c r="H14" s="94">
        <v>284432522</v>
      </c>
      <c r="I14" s="94">
        <v>315431749</v>
      </c>
    </row>
    <row r="15" spans="1:9" s="95" customFormat="1" x14ac:dyDescent="0.2">
      <c r="A15" s="172" t="s">
        <v>223</v>
      </c>
      <c r="B15" s="173"/>
      <c r="C15" s="173"/>
      <c r="D15" s="173"/>
      <c r="E15" s="173"/>
      <c r="F15" s="174"/>
      <c r="G15" s="102">
        <v>9</v>
      </c>
      <c r="H15" s="94">
        <v>50282669</v>
      </c>
      <c r="I15" s="94">
        <v>57944926</v>
      </c>
    </row>
    <row r="16" spans="1:9" s="95" customFormat="1" x14ac:dyDescent="0.2">
      <c r="A16" s="172" t="s">
        <v>224</v>
      </c>
      <c r="B16" s="173"/>
      <c r="C16" s="173"/>
      <c r="D16" s="173"/>
      <c r="E16" s="173"/>
      <c r="F16" s="174"/>
      <c r="G16" s="102">
        <v>10</v>
      </c>
      <c r="H16" s="94">
        <v>18046236</v>
      </c>
      <c r="I16" s="94">
        <v>3835627</v>
      </c>
    </row>
    <row r="17" spans="1:9" s="95" customFormat="1" x14ac:dyDescent="0.2">
      <c r="A17" s="172" t="s">
        <v>225</v>
      </c>
      <c r="B17" s="173"/>
      <c r="C17" s="173"/>
      <c r="D17" s="173"/>
      <c r="E17" s="173"/>
      <c r="F17" s="174"/>
      <c r="G17" s="102">
        <v>11</v>
      </c>
      <c r="H17" s="94">
        <v>73011173</v>
      </c>
      <c r="I17" s="94">
        <v>94219038</v>
      </c>
    </row>
    <row r="18" spans="1:9" s="95" customFormat="1" ht="24.75" customHeight="1" x14ac:dyDescent="0.2">
      <c r="A18" s="172" t="s">
        <v>226</v>
      </c>
      <c r="B18" s="173"/>
      <c r="C18" s="173"/>
      <c r="D18" s="173"/>
      <c r="E18" s="173"/>
      <c r="F18" s="174"/>
      <c r="G18" s="102">
        <v>12</v>
      </c>
      <c r="H18" s="94">
        <v>-2760316</v>
      </c>
      <c r="I18" s="94">
        <v>-58186</v>
      </c>
    </row>
    <row r="19" spans="1:9" s="95" customFormat="1" x14ac:dyDescent="0.2">
      <c r="A19" s="184" t="s">
        <v>263</v>
      </c>
      <c r="B19" s="185"/>
      <c r="C19" s="185"/>
      <c r="D19" s="185"/>
      <c r="E19" s="185"/>
      <c r="F19" s="186"/>
      <c r="G19" s="97">
        <v>13</v>
      </c>
      <c r="H19" s="88">
        <f>+H20+H21</f>
        <v>351713668</v>
      </c>
      <c r="I19" s="88">
        <f>+I20+I21</f>
        <v>357272778</v>
      </c>
    </row>
    <row r="20" spans="1:9" s="95" customFormat="1" x14ac:dyDescent="0.2">
      <c r="A20" s="172" t="s">
        <v>227</v>
      </c>
      <c r="B20" s="173"/>
      <c r="C20" s="173"/>
      <c r="D20" s="173"/>
      <c r="E20" s="173"/>
      <c r="F20" s="174"/>
      <c r="G20" s="102">
        <v>14</v>
      </c>
      <c r="H20" s="94">
        <v>161518980</v>
      </c>
      <c r="I20" s="94">
        <v>168294489</v>
      </c>
    </row>
    <row r="21" spans="1:9" s="95" customFormat="1" x14ac:dyDescent="0.2">
      <c r="A21" s="172" t="s">
        <v>228</v>
      </c>
      <c r="B21" s="173"/>
      <c r="C21" s="173"/>
      <c r="D21" s="173"/>
      <c r="E21" s="173"/>
      <c r="F21" s="174"/>
      <c r="G21" s="102">
        <v>15</v>
      </c>
      <c r="H21" s="94">
        <v>190194688</v>
      </c>
      <c r="I21" s="94">
        <v>188978289</v>
      </c>
    </row>
    <row r="22" spans="1:9" s="95" customFormat="1" ht="24.75" customHeight="1" x14ac:dyDescent="0.2">
      <c r="A22" s="172" t="s">
        <v>229</v>
      </c>
      <c r="B22" s="173"/>
      <c r="C22" s="173"/>
      <c r="D22" s="173"/>
      <c r="E22" s="173"/>
      <c r="F22" s="174"/>
      <c r="G22" s="102">
        <v>16</v>
      </c>
      <c r="H22" s="94">
        <v>620082</v>
      </c>
      <c r="I22" s="94">
        <v>-238052</v>
      </c>
    </row>
    <row r="23" spans="1:9" s="95" customFormat="1" x14ac:dyDescent="0.2">
      <c r="A23" s="172" t="s">
        <v>230</v>
      </c>
      <c r="B23" s="173"/>
      <c r="C23" s="173"/>
      <c r="D23" s="173"/>
      <c r="E23" s="173"/>
      <c r="F23" s="174"/>
      <c r="G23" s="102">
        <v>17</v>
      </c>
      <c r="H23" s="94">
        <v>23548268</v>
      </c>
      <c r="I23" s="94">
        <v>26540407</v>
      </c>
    </row>
    <row r="24" spans="1:9" s="95" customFormat="1" x14ac:dyDescent="0.2">
      <c r="A24" s="184" t="s">
        <v>264</v>
      </c>
      <c r="B24" s="185"/>
      <c r="C24" s="185"/>
      <c r="D24" s="185"/>
      <c r="E24" s="185"/>
      <c r="F24" s="186"/>
      <c r="G24" s="97">
        <v>18</v>
      </c>
      <c r="H24" s="88">
        <f>+H25+H26</f>
        <v>29122979</v>
      </c>
      <c r="I24" s="88">
        <f>+I25+I26</f>
        <v>-804114</v>
      </c>
    </row>
    <row r="25" spans="1:9" s="95" customFormat="1" x14ac:dyDescent="0.2">
      <c r="A25" s="172" t="s">
        <v>231</v>
      </c>
      <c r="B25" s="173"/>
      <c r="C25" s="173"/>
      <c r="D25" s="173"/>
      <c r="E25" s="173"/>
      <c r="F25" s="174"/>
      <c r="G25" s="102">
        <v>19</v>
      </c>
      <c r="H25" s="94">
        <v>-11985262</v>
      </c>
      <c r="I25" s="94">
        <v>-1305403</v>
      </c>
    </row>
    <row r="26" spans="1:9" s="95" customFormat="1" x14ac:dyDescent="0.2">
      <c r="A26" s="172" t="s">
        <v>198</v>
      </c>
      <c r="B26" s="173"/>
      <c r="C26" s="173"/>
      <c r="D26" s="173"/>
      <c r="E26" s="173"/>
      <c r="F26" s="174"/>
      <c r="G26" s="102">
        <v>20</v>
      </c>
      <c r="H26" s="94">
        <v>41108241</v>
      </c>
      <c r="I26" s="94">
        <v>501289</v>
      </c>
    </row>
    <row r="27" spans="1:9" s="95" customFormat="1" ht="24.75" customHeight="1" x14ac:dyDescent="0.2">
      <c r="A27" s="172" t="s">
        <v>232</v>
      </c>
      <c r="B27" s="173"/>
      <c r="C27" s="173"/>
      <c r="D27" s="173"/>
      <c r="E27" s="173"/>
      <c r="F27" s="174"/>
      <c r="G27" s="102">
        <v>21</v>
      </c>
      <c r="H27" s="94">
        <v>-12575114</v>
      </c>
      <c r="I27" s="94">
        <v>-11979489</v>
      </c>
    </row>
    <row r="28" spans="1:9" s="95" customFormat="1" ht="24.75" customHeight="1" x14ac:dyDescent="0.2">
      <c r="A28" s="172" t="s">
        <v>233</v>
      </c>
      <c r="B28" s="173"/>
      <c r="C28" s="173"/>
      <c r="D28" s="173"/>
      <c r="E28" s="173"/>
      <c r="F28" s="174"/>
      <c r="G28" s="102">
        <v>22</v>
      </c>
      <c r="H28" s="94">
        <v>-2283498</v>
      </c>
      <c r="I28" s="94">
        <v>235381</v>
      </c>
    </row>
    <row r="29" spans="1:9" s="95" customFormat="1" ht="37.5" customHeight="1" x14ac:dyDescent="0.2">
      <c r="A29" s="184" t="s">
        <v>265</v>
      </c>
      <c r="B29" s="185"/>
      <c r="C29" s="185"/>
      <c r="D29" s="185"/>
      <c r="E29" s="185"/>
      <c r="F29" s="186"/>
      <c r="G29" s="97">
        <v>23</v>
      </c>
      <c r="H29" s="88">
        <f>+H7-H9+H10+H14-H15+H16+H17-H19-H22-H23-H24-H27-H28</f>
        <v>665985563</v>
      </c>
      <c r="I29" s="88">
        <f>+I7-I9+I10+I14-I15+I16+I17-I19-I22-I23-I24-I27-I28</f>
        <v>686511071</v>
      </c>
    </row>
    <row r="30" spans="1:9" s="95" customFormat="1" ht="24.75" customHeight="1" x14ac:dyDescent="0.2">
      <c r="A30" s="172" t="s">
        <v>234</v>
      </c>
      <c r="B30" s="173"/>
      <c r="C30" s="173"/>
      <c r="D30" s="173"/>
      <c r="E30" s="173"/>
      <c r="F30" s="174"/>
      <c r="G30" s="102">
        <v>24</v>
      </c>
      <c r="H30" s="94">
        <v>110154422</v>
      </c>
      <c r="I30" s="94">
        <v>114401701</v>
      </c>
    </row>
    <row r="31" spans="1:9" s="95" customFormat="1" ht="24.75" customHeight="1" x14ac:dyDescent="0.2">
      <c r="A31" s="184" t="s">
        <v>266</v>
      </c>
      <c r="B31" s="185"/>
      <c r="C31" s="185"/>
      <c r="D31" s="185"/>
      <c r="E31" s="185"/>
      <c r="F31" s="186"/>
      <c r="G31" s="97">
        <v>25</v>
      </c>
      <c r="H31" s="88">
        <f>+H29-H30</f>
        <v>555831141</v>
      </c>
      <c r="I31" s="88">
        <f>+I29-I30</f>
        <v>572109370</v>
      </c>
    </row>
    <row r="32" spans="1:9" s="95" customFormat="1" ht="24.75" customHeight="1" x14ac:dyDescent="0.2">
      <c r="A32" s="172" t="s">
        <v>16</v>
      </c>
      <c r="B32" s="173"/>
      <c r="C32" s="173"/>
      <c r="D32" s="173"/>
      <c r="E32" s="173"/>
      <c r="F32" s="174"/>
      <c r="G32" s="102">
        <v>26</v>
      </c>
      <c r="H32" s="94">
        <v>0</v>
      </c>
      <c r="I32" s="94">
        <v>0</v>
      </c>
    </row>
    <row r="33" spans="1:9" s="95" customFormat="1" ht="24.75" customHeight="1" x14ac:dyDescent="0.2">
      <c r="A33" s="172" t="s">
        <v>235</v>
      </c>
      <c r="B33" s="173"/>
      <c r="C33" s="173"/>
      <c r="D33" s="173"/>
      <c r="E33" s="173"/>
      <c r="F33" s="174"/>
      <c r="G33" s="102">
        <v>27</v>
      </c>
      <c r="H33" s="94">
        <v>0</v>
      </c>
      <c r="I33" s="94">
        <v>0</v>
      </c>
    </row>
    <row r="34" spans="1:9" s="95" customFormat="1" ht="24.75" customHeight="1" x14ac:dyDescent="0.2">
      <c r="A34" s="184" t="s">
        <v>267</v>
      </c>
      <c r="B34" s="185"/>
      <c r="C34" s="185"/>
      <c r="D34" s="185"/>
      <c r="E34" s="185"/>
      <c r="F34" s="186"/>
      <c r="G34" s="97">
        <v>28</v>
      </c>
      <c r="H34" s="88">
        <f>+H32-H33</f>
        <v>0</v>
      </c>
      <c r="I34" s="88">
        <f>+I32-I33</f>
        <v>0</v>
      </c>
    </row>
    <row r="35" spans="1:9" s="95" customFormat="1" x14ac:dyDescent="0.2">
      <c r="A35" s="184" t="s">
        <v>268</v>
      </c>
      <c r="B35" s="185"/>
      <c r="C35" s="185"/>
      <c r="D35" s="185"/>
      <c r="E35" s="185"/>
      <c r="F35" s="186"/>
      <c r="G35" s="97">
        <v>29</v>
      </c>
      <c r="H35" s="88">
        <f>+H31+H34</f>
        <v>555831141</v>
      </c>
      <c r="I35" s="88">
        <f>+I31+I34</f>
        <v>572109370</v>
      </c>
    </row>
    <row r="36" spans="1:9" s="95" customFormat="1" x14ac:dyDescent="0.2">
      <c r="A36" s="172" t="s">
        <v>17</v>
      </c>
      <c r="B36" s="173"/>
      <c r="C36" s="173"/>
      <c r="D36" s="173"/>
      <c r="E36" s="173"/>
      <c r="F36" s="174"/>
      <c r="G36" s="102">
        <v>30</v>
      </c>
      <c r="H36" s="94">
        <v>724842</v>
      </c>
      <c r="I36" s="94">
        <v>772035</v>
      </c>
    </row>
    <row r="37" spans="1:9" s="95" customFormat="1" x14ac:dyDescent="0.2">
      <c r="A37" s="172" t="s">
        <v>18</v>
      </c>
      <c r="B37" s="173"/>
      <c r="C37" s="173"/>
      <c r="D37" s="173"/>
      <c r="E37" s="173"/>
      <c r="F37" s="174"/>
      <c r="G37" s="102">
        <v>31</v>
      </c>
      <c r="H37" s="94">
        <v>555106299</v>
      </c>
      <c r="I37" s="94">
        <v>571337335</v>
      </c>
    </row>
    <row r="38" spans="1:9" s="95" customFormat="1" ht="12.75" customHeight="1" x14ac:dyDescent="0.2">
      <c r="A38" s="170" t="s">
        <v>12</v>
      </c>
      <c r="B38" s="171"/>
      <c r="C38" s="171"/>
      <c r="D38" s="171"/>
      <c r="E38" s="171"/>
      <c r="F38" s="171"/>
      <c r="G38" s="171"/>
      <c r="H38" s="171"/>
      <c r="I38" s="171"/>
    </row>
    <row r="39" spans="1:9" s="95" customFormat="1" x14ac:dyDescent="0.2">
      <c r="A39" s="184" t="s">
        <v>236</v>
      </c>
      <c r="B39" s="185"/>
      <c r="C39" s="185"/>
      <c r="D39" s="185"/>
      <c r="E39" s="185"/>
      <c r="F39" s="186"/>
      <c r="G39" s="97">
        <v>1</v>
      </c>
      <c r="H39" s="88">
        <f>+H35</f>
        <v>555831141</v>
      </c>
      <c r="I39" s="88">
        <f>+I35</f>
        <v>572109370</v>
      </c>
    </row>
    <row r="40" spans="1:9" s="95" customFormat="1" x14ac:dyDescent="0.2">
      <c r="A40" s="184" t="s">
        <v>269</v>
      </c>
      <c r="B40" s="185"/>
      <c r="C40" s="185"/>
      <c r="D40" s="185"/>
      <c r="E40" s="185"/>
      <c r="F40" s="186"/>
      <c r="G40" s="97">
        <v>2</v>
      </c>
      <c r="H40" s="88">
        <f>+H41+H53</f>
        <v>26815218</v>
      </c>
      <c r="I40" s="88">
        <f>+I41+I53</f>
        <v>21541894</v>
      </c>
    </row>
    <row r="41" spans="1:9" s="95" customFormat="1" ht="24.75" customHeight="1" x14ac:dyDescent="0.2">
      <c r="A41" s="184" t="s">
        <v>270</v>
      </c>
      <c r="B41" s="185"/>
      <c r="C41" s="185"/>
      <c r="D41" s="185"/>
      <c r="E41" s="185"/>
      <c r="F41" s="186"/>
      <c r="G41" s="97">
        <v>3</v>
      </c>
      <c r="H41" s="88">
        <f>+H42+H43+H44+H45+H46+H47+H48+H51+H52</f>
        <v>2386239</v>
      </c>
      <c r="I41" s="88">
        <f>+I42+I43+I44+I45+I46+I47+I48+I51+I52</f>
        <v>-371374</v>
      </c>
    </row>
    <row r="42" spans="1:9" s="95" customFormat="1" x14ac:dyDescent="0.2">
      <c r="A42" s="172" t="s">
        <v>237</v>
      </c>
      <c r="B42" s="173"/>
      <c r="C42" s="173"/>
      <c r="D42" s="173"/>
      <c r="E42" s="173"/>
      <c r="F42" s="174"/>
      <c r="G42" s="102">
        <v>4</v>
      </c>
      <c r="H42" s="94">
        <v>2902110</v>
      </c>
      <c r="I42" s="94">
        <v>-699003</v>
      </c>
    </row>
    <row r="43" spans="1:9" s="95" customFormat="1" x14ac:dyDescent="0.2">
      <c r="A43" s="172" t="s">
        <v>19</v>
      </c>
      <c r="B43" s="173"/>
      <c r="C43" s="173"/>
      <c r="D43" s="173"/>
      <c r="E43" s="173"/>
      <c r="F43" s="174"/>
      <c r="G43" s="102">
        <v>5</v>
      </c>
      <c r="H43" s="94">
        <v>0</v>
      </c>
      <c r="I43" s="94">
        <v>0</v>
      </c>
    </row>
    <row r="44" spans="1:9" s="95" customFormat="1" ht="24.75" customHeight="1" x14ac:dyDescent="0.2">
      <c r="A44" s="172" t="s">
        <v>238</v>
      </c>
      <c r="B44" s="173"/>
      <c r="C44" s="173"/>
      <c r="D44" s="173"/>
      <c r="E44" s="173"/>
      <c r="F44" s="174"/>
      <c r="G44" s="102">
        <v>6</v>
      </c>
      <c r="H44" s="94">
        <v>-68906</v>
      </c>
      <c r="I44" s="94">
        <v>-37279</v>
      </c>
    </row>
    <row r="45" spans="1:9" s="95" customFormat="1" x14ac:dyDescent="0.2">
      <c r="A45" s="172" t="s">
        <v>20</v>
      </c>
      <c r="B45" s="173"/>
      <c r="C45" s="173"/>
      <c r="D45" s="173"/>
      <c r="E45" s="173"/>
      <c r="F45" s="174"/>
      <c r="G45" s="102">
        <v>7</v>
      </c>
      <c r="H45" s="94">
        <v>0</v>
      </c>
      <c r="I45" s="94">
        <v>0</v>
      </c>
    </row>
    <row r="46" spans="1:9" s="95" customFormat="1" ht="24.75" customHeight="1" x14ac:dyDescent="0.2">
      <c r="A46" s="172" t="s">
        <v>239</v>
      </c>
      <c r="B46" s="173"/>
      <c r="C46" s="173"/>
      <c r="D46" s="173"/>
      <c r="E46" s="173"/>
      <c r="F46" s="174"/>
      <c r="G46" s="102">
        <v>8</v>
      </c>
      <c r="H46" s="94">
        <v>0</v>
      </c>
      <c r="I46" s="94">
        <v>0</v>
      </c>
    </row>
    <row r="47" spans="1:9" s="95" customFormat="1" ht="24.75" customHeight="1" x14ac:dyDescent="0.2">
      <c r="A47" s="172" t="s">
        <v>161</v>
      </c>
      <c r="B47" s="173"/>
      <c r="C47" s="173"/>
      <c r="D47" s="173"/>
      <c r="E47" s="173"/>
      <c r="F47" s="174"/>
      <c r="G47" s="102">
        <v>9</v>
      </c>
      <c r="H47" s="94">
        <v>8120</v>
      </c>
      <c r="I47" s="94">
        <v>234690</v>
      </c>
    </row>
    <row r="48" spans="1:9" s="95" customFormat="1" ht="37.5" customHeight="1" x14ac:dyDescent="0.2">
      <c r="A48" s="172" t="s">
        <v>240</v>
      </c>
      <c r="B48" s="173"/>
      <c r="C48" s="173"/>
      <c r="D48" s="173"/>
      <c r="E48" s="173"/>
      <c r="F48" s="174"/>
      <c r="G48" s="102">
        <v>10</v>
      </c>
      <c r="H48" s="94">
        <v>0</v>
      </c>
      <c r="I48" s="94">
        <v>0</v>
      </c>
    </row>
    <row r="49" spans="1:9" s="95" customFormat="1" ht="24.75" customHeight="1" x14ac:dyDescent="0.2">
      <c r="A49" s="172" t="s">
        <v>241</v>
      </c>
      <c r="B49" s="173"/>
      <c r="C49" s="173"/>
      <c r="D49" s="173"/>
      <c r="E49" s="173"/>
      <c r="F49" s="174"/>
      <c r="G49" s="102">
        <v>11</v>
      </c>
      <c r="H49" s="94">
        <v>0</v>
      </c>
      <c r="I49" s="94">
        <v>0</v>
      </c>
    </row>
    <row r="50" spans="1:9" s="95" customFormat="1" ht="24.75" customHeight="1" x14ac:dyDescent="0.2">
      <c r="A50" s="172" t="s">
        <v>242</v>
      </c>
      <c r="B50" s="173"/>
      <c r="C50" s="173"/>
      <c r="D50" s="173"/>
      <c r="E50" s="173"/>
      <c r="F50" s="174"/>
      <c r="G50" s="102">
        <v>12</v>
      </c>
      <c r="H50" s="94">
        <v>0</v>
      </c>
      <c r="I50" s="94">
        <v>0</v>
      </c>
    </row>
    <row r="51" spans="1:9" s="95" customFormat="1" ht="37.5" customHeight="1" x14ac:dyDescent="0.2">
      <c r="A51" s="172" t="s">
        <v>243</v>
      </c>
      <c r="B51" s="173"/>
      <c r="C51" s="173"/>
      <c r="D51" s="173"/>
      <c r="E51" s="173"/>
      <c r="F51" s="174"/>
      <c r="G51" s="102">
        <v>13</v>
      </c>
      <c r="H51" s="94">
        <v>0</v>
      </c>
      <c r="I51" s="94">
        <v>0</v>
      </c>
    </row>
    <row r="52" spans="1:9" s="95" customFormat="1" x14ac:dyDescent="0.2">
      <c r="A52" s="172" t="s">
        <v>244</v>
      </c>
      <c r="B52" s="173"/>
      <c r="C52" s="173"/>
      <c r="D52" s="173"/>
      <c r="E52" s="173"/>
      <c r="F52" s="174"/>
      <c r="G52" s="102">
        <v>14</v>
      </c>
      <c r="H52" s="94">
        <v>-455085</v>
      </c>
      <c r="I52" s="94">
        <v>130218</v>
      </c>
    </row>
    <row r="53" spans="1:9" s="95" customFormat="1" ht="24.75" customHeight="1" x14ac:dyDescent="0.2">
      <c r="A53" s="184" t="s">
        <v>271</v>
      </c>
      <c r="B53" s="185"/>
      <c r="C53" s="185"/>
      <c r="D53" s="185"/>
      <c r="E53" s="185"/>
      <c r="F53" s="186"/>
      <c r="G53" s="97">
        <v>15</v>
      </c>
      <c r="H53" s="88">
        <f>+H54+H55+H56+H57+H58+H59+H60+H61</f>
        <v>24428979</v>
      </c>
      <c r="I53" s="88">
        <f>+I54+I55+I56+I57+I58+I59+I60+I61</f>
        <v>21913268</v>
      </c>
    </row>
    <row r="54" spans="1:9" s="95" customFormat="1" x14ac:dyDescent="0.2">
      <c r="A54" s="172" t="s">
        <v>21</v>
      </c>
      <c r="B54" s="173"/>
      <c r="C54" s="173"/>
      <c r="D54" s="173"/>
      <c r="E54" s="173"/>
      <c r="F54" s="174"/>
      <c r="G54" s="102">
        <v>16</v>
      </c>
      <c r="H54" s="94">
        <v>0</v>
      </c>
      <c r="I54" s="94">
        <v>0</v>
      </c>
    </row>
    <row r="55" spans="1:9" s="95" customFormat="1" x14ac:dyDescent="0.2">
      <c r="A55" s="172" t="s">
        <v>155</v>
      </c>
      <c r="B55" s="173"/>
      <c r="C55" s="173"/>
      <c r="D55" s="173"/>
      <c r="E55" s="173"/>
      <c r="F55" s="174"/>
      <c r="G55" s="102">
        <v>17</v>
      </c>
      <c r="H55" s="94">
        <v>0</v>
      </c>
      <c r="I55" s="94">
        <v>0</v>
      </c>
    </row>
    <row r="56" spans="1:9" s="95" customFormat="1" x14ac:dyDescent="0.2">
      <c r="A56" s="172" t="s">
        <v>245</v>
      </c>
      <c r="B56" s="173"/>
      <c r="C56" s="173"/>
      <c r="D56" s="173"/>
      <c r="E56" s="173"/>
      <c r="F56" s="174"/>
      <c r="G56" s="102">
        <v>18</v>
      </c>
      <c r="H56" s="94">
        <v>10337529</v>
      </c>
      <c r="I56" s="94">
        <v>-864290</v>
      </c>
    </row>
    <row r="57" spans="1:9" s="95" customFormat="1" x14ac:dyDescent="0.2">
      <c r="A57" s="172" t="s">
        <v>22</v>
      </c>
      <c r="B57" s="173"/>
      <c r="C57" s="173"/>
      <c r="D57" s="173"/>
      <c r="E57" s="173"/>
      <c r="F57" s="174"/>
      <c r="G57" s="102">
        <v>19</v>
      </c>
      <c r="H57" s="94">
        <v>0</v>
      </c>
      <c r="I57" s="94">
        <v>0</v>
      </c>
    </row>
    <row r="58" spans="1:9" s="95" customFormat="1" x14ac:dyDescent="0.2">
      <c r="A58" s="172" t="s">
        <v>23</v>
      </c>
      <c r="B58" s="173"/>
      <c r="C58" s="173"/>
      <c r="D58" s="173"/>
      <c r="E58" s="173"/>
      <c r="F58" s="174"/>
      <c r="G58" s="102">
        <v>20</v>
      </c>
      <c r="H58" s="94">
        <v>18383952</v>
      </c>
      <c r="I58" s="94">
        <v>26951810</v>
      </c>
    </row>
    <row r="59" spans="1:9" s="95" customFormat="1" x14ac:dyDescent="0.2">
      <c r="A59" s="172" t="s">
        <v>20</v>
      </c>
      <c r="B59" s="173"/>
      <c r="C59" s="173"/>
      <c r="D59" s="173"/>
      <c r="E59" s="173"/>
      <c r="F59" s="174"/>
      <c r="G59" s="102">
        <v>21</v>
      </c>
      <c r="H59" s="94">
        <v>0</v>
      </c>
      <c r="I59" s="94">
        <v>0</v>
      </c>
    </row>
    <row r="60" spans="1:9" s="95" customFormat="1" ht="24.75" customHeight="1" x14ac:dyDescent="0.2">
      <c r="A60" s="172" t="s">
        <v>24</v>
      </c>
      <c r="B60" s="173"/>
      <c r="C60" s="173"/>
      <c r="D60" s="173"/>
      <c r="E60" s="173"/>
      <c r="F60" s="174"/>
      <c r="G60" s="102">
        <v>22</v>
      </c>
      <c r="H60" s="94">
        <v>0</v>
      </c>
      <c r="I60" s="94">
        <v>0</v>
      </c>
    </row>
    <row r="61" spans="1:9" s="95" customFormat="1" ht="24.75" customHeight="1" x14ac:dyDescent="0.2">
      <c r="A61" s="172" t="s">
        <v>25</v>
      </c>
      <c r="B61" s="173"/>
      <c r="C61" s="173"/>
      <c r="D61" s="173"/>
      <c r="E61" s="173"/>
      <c r="F61" s="174"/>
      <c r="G61" s="102">
        <v>23</v>
      </c>
      <c r="H61" s="94">
        <v>-4292502</v>
      </c>
      <c r="I61" s="94">
        <v>-4174252</v>
      </c>
    </row>
    <row r="62" spans="1:9" s="95" customFormat="1" x14ac:dyDescent="0.2">
      <c r="A62" s="184" t="s">
        <v>272</v>
      </c>
      <c r="B62" s="185"/>
      <c r="C62" s="185"/>
      <c r="D62" s="185"/>
      <c r="E62" s="185"/>
      <c r="F62" s="186"/>
      <c r="G62" s="97">
        <v>24</v>
      </c>
      <c r="H62" s="88">
        <f>+H39+H40</f>
        <v>582646359</v>
      </c>
      <c r="I62" s="88">
        <f>+I39+I40</f>
        <v>593651264</v>
      </c>
    </row>
    <row r="63" spans="1:9" s="95" customFormat="1" x14ac:dyDescent="0.2">
      <c r="A63" s="172" t="s">
        <v>26</v>
      </c>
      <c r="B63" s="173"/>
      <c r="C63" s="173"/>
      <c r="D63" s="173"/>
      <c r="E63" s="173"/>
      <c r="F63" s="174"/>
      <c r="G63" s="102">
        <v>25</v>
      </c>
      <c r="H63" s="94">
        <v>805824</v>
      </c>
      <c r="I63" s="94">
        <v>864973</v>
      </c>
    </row>
    <row r="64" spans="1:9" s="95" customFormat="1" x14ac:dyDescent="0.2">
      <c r="A64" s="172" t="s">
        <v>18</v>
      </c>
      <c r="B64" s="173"/>
      <c r="C64" s="173"/>
      <c r="D64" s="173"/>
      <c r="E64" s="173"/>
      <c r="F64" s="174"/>
      <c r="G64" s="102">
        <v>26</v>
      </c>
      <c r="H64" s="94">
        <v>581840535</v>
      </c>
      <c r="I64" s="94">
        <v>592786291</v>
      </c>
    </row>
  </sheetData>
  <sheetProtection algorithmName="SHA-512" hashValue="l4HWPnEqoMN0Ja4AnSebDvfsc+O/lY2ygGy+u9DvD+ecImDx2i26zZKFSfDQc81wEhI2Kc66ZTJfVhl7eaSfMg==" saltValue="OcTlEJ2qBdh46NZns42CCQ==" spinCount="100000" sheet="1" objects="1" scenarios="1"/>
  <mergeCells count="64">
    <mergeCell ref="A2:H2"/>
    <mergeCell ref="A1:H1"/>
    <mergeCell ref="A3:I3"/>
    <mergeCell ref="A5:F5"/>
    <mergeCell ref="A6:F6"/>
    <mergeCell ref="A4:I4"/>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F33"/>
    <mergeCell ref="A34:F34"/>
    <mergeCell ref="A35:F35"/>
    <mergeCell ref="A36:F36"/>
    <mergeCell ref="A37:F37"/>
    <mergeCell ref="A38:I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62:F62"/>
    <mergeCell ref="A63:F63"/>
    <mergeCell ref="A64:F64"/>
    <mergeCell ref="A57:F57"/>
    <mergeCell ref="A58:F58"/>
    <mergeCell ref="A59:F59"/>
    <mergeCell ref="A60:F60"/>
    <mergeCell ref="A61:F61"/>
  </mergeCells>
  <dataValidations count="3">
    <dataValidation type="whole" operator="greaterThanOrEqual" allowBlank="1" showInputMessage="1" showErrorMessage="1" errorTitle="Pogrešan unos" error="Mogu se unijeti samo cjelobrojne pozitivne vrijednosti."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Pogrešan unos" error="Mogu se unijeti samo cjelobrojne pozitivne ili negativne vrijednosti."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Pogrešan unos" error="Mogu se unijeti samo cjelobrojne vrijednosti."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opLeftCell="A34" zoomScaleNormal="100" zoomScaleSheetLayoutView="110" workbookViewId="0">
      <selection activeCell="I43" sqref="I43"/>
    </sheetView>
  </sheetViews>
  <sheetFormatPr defaultRowHeight="12.75" x14ac:dyDescent="0.2"/>
  <cols>
    <col min="1" max="7" width="9.140625" style="11"/>
    <col min="8" max="8" width="9.85546875" style="33" customWidth="1"/>
    <col min="9" max="9" width="12" style="33"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11" t="s">
        <v>76</v>
      </c>
      <c r="B1" s="225"/>
      <c r="C1" s="225"/>
      <c r="D1" s="225"/>
      <c r="E1" s="225"/>
      <c r="F1" s="225"/>
      <c r="G1" s="225"/>
      <c r="H1" s="225"/>
    </row>
    <row r="2" spans="1:9" ht="12.75" customHeight="1" x14ac:dyDescent="0.2">
      <c r="A2" s="210" t="s">
        <v>302</v>
      </c>
      <c r="B2" s="199"/>
      <c r="C2" s="199"/>
      <c r="D2" s="199"/>
      <c r="E2" s="199"/>
      <c r="F2" s="199"/>
      <c r="G2" s="199"/>
      <c r="H2" s="199"/>
    </row>
    <row r="3" spans="1:9" x14ac:dyDescent="0.2">
      <c r="A3" s="227" t="s">
        <v>168</v>
      </c>
      <c r="B3" s="228"/>
      <c r="C3" s="228"/>
      <c r="D3" s="228"/>
      <c r="E3" s="228"/>
      <c r="F3" s="228"/>
      <c r="G3" s="228"/>
      <c r="H3" s="228"/>
      <c r="I3" s="209"/>
    </row>
    <row r="4" spans="1:9" x14ac:dyDescent="0.2">
      <c r="A4" s="224" t="s">
        <v>301</v>
      </c>
      <c r="B4" s="205"/>
      <c r="C4" s="205"/>
      <c r="D4" s="205"/>
      <c r="E4" s="205"/>
      <c r="F4" s="205"/>
      <c r="G4" s="205"/>
      <c r="H4" s="205"/>
      <c r="I4" s="206"/>
    </row>
    <row r="5" spans="1:9" ht="45" x14ac:dyDescent="0.2">
      <c r="A5" s="226" t="s">
        <v>2</v>
      </c>
      <c r="B5" s="203"/>
      <c r="C5" s="203"/>
      <c r="D5" s="203"/>
      <c r="E5" s="203"/>
      <c r="F5" s="203"/>
      <c r="G5" s="50" t="s">
        <v>5</v>
      </c>
      <c r="H5" s="14" t="s">
        <v>112</v>
      </c>
      <c r="I5" s="51" t="s">
        <v>114</v>
      </c>
    </row>
    <row r="6" spans="1:9" x14ac:dyDescent="0.2">
      <c r="A6" s="229">
        <v>1</v>
      </c>
      <c r="B6" s="203"/>
      <c r="C6" s="203"/>
      <c r="D6" s="203"/>
      <c r="E6" s="203"/>
      <c r="F6" s="203"/>
      <c r="G6" s="47">
        <v>2</v>
      </c>
      <c r="H6" s="14" t="s">
        <v>6</v>
      </c>
      <c r="I6" s="14" t="s">
        <v>7</v>
      </c>
    </row>
    <row r="7" spans="1:9" x14ac:dyDescent="0.2">
      <c r="A7" s="220" t="s">
        <v>34</v>
      </c>
      <c r="B7" s="221"/>
      <c r="C7" s="221"/>
      <c r="D7" s="221"/>
      <c r="E7" s="221"/>
      <c r="F7" s="221"/>
      <c r="G7" s="221"/>
      <c r="H7" s="221"/>
      <c r="I7" s="221"/>
    </row>
    <row r="8" spans="1:9" x14ac:dyDescent="0.2">
      <c r="A8" s="218" t="s">
        <v>27</v>
      </c>
      <c r="B8" s="218"/>
      <c r="C8" s="218"/>
      <c r="D8" s="218"/>
      <c r="E8" s="218"/>
      <c r="F8" s="218"/>
      <c r="G8" s="6">
        <v>1</v>
      </c>
      <c r="H8" s="52">
        <v>0</v>
      </c>
      <c r="I8" s="52">
        <v>0</v>
      </c>
    </row>
    <row r="9" spans="1:9" x14ac:dyDescent="0.2">
      <c r="A9" s="218" t="s">
        <v>28</v>
      </c>
      <c r="B9" s="218"/>
      <c r="C9" s="218"/>
      <c r="D9" s="218"/>
      <c r="E9" s="218"/>
      <c r="F9" s="218"/>
      <c r="G9" s="6">
        <v>2</v>
      </c>
      <c r="H9" s="52">
        <v>0</v>
      </c>
      <c r="I9" s="52">
        <v>0</v>
      </c>
    </row>
    <row r="10" spans="1:9" x14ac:dyDescent="0.2">
      <c r="A10" s="218" t="s">
        <v>29</v>
      </c>
      <c r="B10" s="218"/>
      <c r="C10" s="218"/>
      <c r="D10" s="218"/>
      <c r="E10" s="218"/>
      <c r="F10" s="218"/>
      <c r="G10" s="6">
        <v>3</v>
      </c>
      <c r="H10" s="52">
        <v>0</v>
      </c>
      <c r="I10" s="52">
        <v>0</v>
      </c>
    </row>
    <row r="11" spans="1:9" x14ac:dyDescent="0.2">
      <c r="A11" s="218" t="s">
        <v>30</v>
      </c>
      <c r="B11" s="218"/>
      <c r="C11" s="218"/>
      <c r="D11" s="218"/>
      <c r="E11" s="218"/>
      <c r="F11" s="218"/>
      <c r="G11" s="6">
        <v>4</v>
      </c>
      <c r="H11" s="52">
        <v>0</v>
      </c>
      <c r="I11" s="52">
        <v>0</v>
      </c>
    </row>
    <row r="12" spans="1:9" x14ac:dyDescent="0.2">
      <c r="A12" s="218" t="s">
        <v>31</v>
      </c>
      <c r="B12" s="218"/>
      <c r="C12" s="218"/>
      <c r="D12" s="218"/>
      <c r="E12" s="218"/>
      <c r="F12" s="218"/>
      <c r="G12" s="6">
        <v>5</v>
      </c>
      <c r="H12" s="52">
        <v>0</v>
      </c>
      <c r="I12" s="52">
        <v>0</v>
      </c>
    </row>
    <row r="13" spans="1:9" ht="22.5" customHeight="1" x14ac:dyDescent="0.2">
      <c r="A13" s="218" t="s">
        <v>51</v>
      </c>
      <c r="B13" s="218"/>
      <c r="C13" s="218"/>
      <c r="D13" s="218"/>
      <c r="E13" s="218"/>
      <c r="F13" s="218"/>
      <c r="G13" s="6">
        <v>6</v>
      </c>
      <c r="H13" s="52">
        <v>0</v>
      </c>
      <c r="I13" s="52">
        <v>0</v>
      </c>
    </row>
    <row r="14" spans="1:9" x14ac:dyDescent="0.2">
      <c r="A14" s="218" t="s">
        <v>32</v>
      </c>
      <c r="B14" s="218"/>
      <c r="C14" s="218"/>
      <c r="D14" s="218"/>
      <c r="E14" s="218"/>
      <c r="F14" s="218"/>
      <c r="G14" s="6">
        <v>7</v>
      </c>
      <c r="H14" s="52">
        <v>0</v>
      </c>
      <c r="I14" s="52">
        <v>0</v>
      </c>
    </row>
    <row r="15" spans="1:9" x14ac:dyDescent="0.2">
      <c r="A15" s="218" t="s">
        <v>33</v>
      </c>
      <c r="B15" s="218"/>
      <c r="C15" s="218"/>
      <c r="D15" s="218"/>
      <c r="E15" s="218"/>
      <c r="F15" s="218"/>
      <c r="G15" s="6">
        <v>8</v>
      </c>
      <c r="H15" s="52">
        <v>0</v>
      </c>
      <c r="I15" s="52">
        <v>0</v>
      </c>
    </row>
    <row r="16" spans="1:9" x14ac:dyDescent="0.2">
      <c r="A16" s="220" t="s">
        <v>35</v>
      </c>
      <c r="B16" s="221"/>
      <c r="C16" s="221"/>
      <c r="D16" s="221"/>
      <c r="E16" s="221"/>
      <c r="F16" s="221"/>
      <c r="G16" s="221"/>
      <c r="H16" s="221"/>
      <c r="I16" s="221"/>
    </row>
    <row r="17" spans="1:9" x14ac:dyDescent="0.2">
      <c r="A17" s="218" t="s">
        <v>36</v>
      </c>
      <c r="B17" s="218"/>
      <c r="C17" s="218"/>
      <c r="D17" s="218"/>
      <c r="E17" s="218"/>
      <c r="F17" s="218"/>
      <c r="G17" s="6">
        <v>9</v>
      </c>
      <c r="H17" s="52">
        <v>665985563</v>
      </c>
      <c r="I17" s="52">
        <v>686511070</v>
      </c>
    </row>
    <row r="18" spans="1:9" x14ac:dyDescent="0.2">
      <c r="A18" s="218" t="s">
        <v>37</v>
      </c>
      <c r="B18" s="218"/>
      <c r="C18" s="218"/>
      <c r="D18" s="218"/>
      <c r="E18" s="218"/>
      <c r="F18" s="218"/>
      <c r="G18" s="6"/>
      <c r="H18" s="52">
        <v>0</v>
      </c>
      <c r="I18" s="52">
        <v>0</v>
      </c>
    </row>
    <row r="19" spans="1:9" x14ac:dyDescent="0.2">
      <c r="A19" s="218" t="s">
        <v>38</v>
      </c>
      <c r="B19" s="218"/>
      <c r="C19" s="218"/>
      <c r="D19" s="218"/>
      <c r="E19" s="218"/>
      <c r="F19" s="218"/>
      <c r="G19" s="6">
        <v>10</v>
      </c>
      <c r="H19" s="52">
        <v>-14541433</v>
      </c>
      <c r="I19" s="52">
        <v>-12786273</v>
      </c>
    </row>
    <row r="20" spans="1:9" x14ac:dyDescent="0.2">
      <c r="A20" s="218" t="s">
        <v>39</v>
      </c>
      <c r="B20" s="218"/>
      <c r="C20" s="218"/>
      <c r="D20" s="218"/>
      <c r="E20" s="218"/>
      <c r="F20" s="218"/>
      <c r="G20" s="6">
        <v>11</v>
      </c>
      <c r="H20" s="52">
        <v>60749706</v>
      </c>
      <c r="I20" s="52">
        <v>62041473</v>
      </c>
    </row>
    <row r="21" spans="1:9" ht="23.25" customHeight="1" x14ac:dyDescent="0.2">
      <c r="A21" s="218" t="s">
        <v>40</v>
      </c>
      <c r="B21" s="218"/>
      <c r="C21" s="218"/>
      <c r="D21" s="218"/>
      <c r="E21" s="218"/>
      <c r="F21" s="218"/>
      <c r="G21" s="6">
        <v>12</v>
      </c>
      <c r="H21" s="52">
        <v>5913003</v>
      </c>
      <c r="I21" s="52">
        <v>-2482588</v>
      </c>
    </row>
    <row r="22" spans="1:9" x14ac:dyDescent="0.2">
      <c r="A22" s="218" t="s">
        <v>41</v>
      </c>
      <c r="B22" s="218"/>
      <c r="C22" s="218"/>
      <c r="D22" s="218"/>
      <c r="E22" s="218"/>
      <c r="F22" s="218"/>
      <c r="G22" s="6">
        <v>13</v>
      </c>
      <c r="H22" s="52">
        <v>-1495415</v>
      </c>
      <c r="I22" s="52">
        <v>-1660766</v>
      </c>
    </row>
    <row r="23" spans="1:9" x14ac:dyDescent="0.2">
      <c r="A23" s="218" t="s">
        <v>42</v>
      </c>
      <c r="B23" s="218"/>
      <c r="C23" s="218"/>
      <c r="D23" s="218"/>
      <c r="E23" s="218"/>
      <c r="F23" s="218"/>
      <c r="G23" s="6">
        <v>14</v>
      </c>
      <c r="H23" s="52">
        <v>-692450491</v>
      </c>
      <c r="I23" s="52">
        <v>-703606663</v>
      </c>
    </row>
    <row r="24" spans="1:9" x14ac:dyDescent="0.2">
      <c r="A24" s="220" t="s">
        <v>43</v>
      </c>
      <c r="B24" s="221"/>
      <c r="C24" s="221"/>
      <c r="D24" s="221"/>
      <c r="E24" s="221"/>
      <c r="F24" s="221"/>
      <c r="G24" s="221"/>
      <c r="H24" s="221"/>
      <c r="I24" s="221"/>
    </row>
    <row r="25" spans="1:9" x14ac:dyDescent="0.2">
      <c r="A25" s="218" t="s">
        <v>44</v>
      </c>
      <c r="B25" s="218"/>
      <c r="C25" s="218"/>
      <c r="D25" s="218"/>
      <c r="E25" s="218"/>
      <c r="F25" s="218"/>
      <c r="G25" s="6">
        <v>15</v>
      </c>
      <c r="H25" s="52">
        <v>-1163418957</v>
      </c>
      <c r="I25" s="52">
        <v>1162352548</v>
      </c>
    </row>
    <row r="26" spans="1:9" x14ac:dyDescent="0.2">
      <c r="A26" s="218" t="s">
        <v>45</v>
      </c>
      <c r="B26" s="218"/>
      <c r="C26" s="218"/>
      <c r="D26" s="218"/>
      <c r="E26" s="218"/>
      <c r="F26" s="218"/>
      <c r="G26" s="6">
        <v>16</v>
      </c>
      <c r="H26" s="52">
        <v>-234785207</v>
      </c>
      <c r="I26" s="52">
        <v>-928128682</v>
      </c>
    </row>
    <row r="27" spans="1:9" x14ac:dyDescent="0.2">
      <c r="A27" s="218" t="s">
        <v>46</v>
      </c>
      <c r="B27" s="218"/>
      <c r="C27" s="218"/>
      <c r="D27" s="218"/>
      <c r="E27" s="218"/>
      <c r="F27" s="218"/>
      <c r="G27" s="6">
        <v>17</v>
      </c>
      <c r="H27" s="52">
        <v>-928954656</v>
      </c>
      <c r="I27" s="52">
        <v>-2184232801</v>
      </c>
    </row>
    <row r="28" spans="1:9" ht="25.5" customHeight="1" x14ac:dyDescent="0.2">
      <c r="A28" s="218" t="s">
        <v>47</v>
      </c>
      <c r="B28" s="218"/>
      <c r="C28" s="218"/>
      <c r="D28" s="218"/>
      <c r="E28" s="218"/>
      <c r="F28" s="218"/>
      <c r="G28" s="6">
        <v>18</v>
      </c>
      <c r="H28" s="52">
        <v>-31753390</v>
      </c>
      <c r="I28" s="52">
        <v>-781423002</v>
      </c>
    </row>
    <row r="29" spans="1:9" ht="23.25" customHeight="1" x14ac:dyDescent="0.2">
      <c r="A29" s="218" t="s">
        <v>48</v>
      </c>
      <c r="B29" s="218"/>
      <c r="C29" s="218"/>
      <c r="D29" s="218"/>
      <c r="E29" s="218"/>
      <c r="F29" s="218"/>
      <c r="G29" s="6">
        <v>19</v>
      </c>
      <c r="H29" s="52">
        <v>1806823</v>
      </c>
      <c r="I29" s="52">
        <v>-269057</v>
      </c>
    </row>
    <row r="30" spans="1:9" ht="27.75" customHeight="1" x14ac:dyDescent="0.2">
      <c r="A30" s="218" t="s">
        <v>49</v>
      </c>
      <c r="B30" s="218"/>
      <c r="C30" s="218"/>
      <c r="D30" s="218"/>
      <c r="E30" s="218"/>
      <c r="F30" s="218"/>
      <c r="G30" s="6">
        <v>20</v>
      </c>
      <c r="H30" s="52">
        <v>-1455086</v>
      </c>
      <c r="I30" s="52">
        <v>-3711850</v>
      </c>
    </row>
    <row r="31" spans="1:9" ht="27.75" customHeight="1" x14ac:dyDescent="0.2">
      <c r="A31" s="218" t="s">
        <v>50</v>
      </c>
      <c r="B31" s="218"/>
      <c r="C31" s="218"/>
      <c r="D31" s="218"/>
      <c r="E31" s="218"/>
      <c r="F31" s="218"/>
      <c r="G31" s="6">
        <v>21</v>
      </c>
      <c r="H31" s="52">
        <v>-30667416</v>
      </c>
      <c r="I31" s="52">
        <v>2339641</v>
      </c>
    </row>
    <row r="32" spans="1:9" ht="29.25" customHeight="1" x14ac:dyDescent="0.2">
      <c r="A32" s="218" t="s">
        <v>52</v>
      </c>
      <c r="B32" s="218"/>
      <c r="C32" s="218"/>
      <c r="D32" s="218"/>
      <c r="E32" s="218"/>
      <c r="F32" s="218"/>
      <c r="G32" s="6">
        <v>22</v>
      </c>
      <c r="H32" s="52">
        <v>-175533148</v>
      </c>
      <c r="I32" s="52">
        <v>-974868673</v>
      </c>
    </row>
    <row r="33" spans="1:9" x14ac:dyDescent="0.2">
      <c r="A33" s="218" t="s">
        <v>53</v>
      </c>
      <c r="B33" s="218"/>
      <c r="C33" s="218"/>
      <c r="D33" s="218"/>
      <c r="E33" s="218"/>
      <c r="F33" s="218"/>
      <c r="G33" s="6">
        <v>23</v>
      </c>
      <c r="H33" s="52">
        <v>-21992992</v>
      </c>
      <c r="I33" s="52">
        <v>-36867290</v>
      </c>
    </row>
    <row r="34" spans="1:9" x14ac:dyDescent="0.2">
      <c r="A34" s="218" t="s">
        <v>54</v>
      </c>
      <c r="B34" s="218"/>
      <c r="C34" s="218"/>
      <c r="D34" s="218"/>
      <c r="E34" s="218"/>
      <c r="F34" s="218"/>
      <c r="G34" s="6">
        <v>24</v>
      </c>
      <c r="H34" s="52">
        <v>-56618587</v>
      </c>
      <c r="I34" s="52">
        <v>277280093</v>
      </c>
    </row>
    <row r="35" spans="1:9" x14ac:dyDescent="0.2">
      <c r="A35" s="218" t="s">
        <v>55</v>
      </c>
      <c r="B35" s="218"/>
      <c r="C35" s="218"/>
      <c r="D35" s="218"/>
      <c r="E35" s="218"/>
      <c r="F35" s="218"/>
      <c r="G35" s="6">
        <v>25</v>
      </c>
      <c r="H35" s="52">
        <v>461120804</v>
      </c>
      <c r="I35" s="52">
        <v>1183616524</v>
      </c>
    </row>
    <row r="36" spans="1:9" x14ac:dyDescent="0.2">
      <c r="A36" s="218" t="s">
        <v>56</v>
      </c>
      <c r="B36" s="218"/>
      <c r="C36" s="218"/>
      <c r="D36" s="218"/>
      <c r="E36" s="218"/>
      <c r="F36" s="218"/>
      <c r="G36" s="6">
        <v>26</v>
      </c>
      <c r="H36" s="52">
        <v>42937320</v>
      </c>
      <c r="I36" s="52">
        <v>51926681</v>
      </c>
    </row>
    <row r="37" spans="1:9" x14ac:dyDescent="0.2">
      <c r="A37" s="218" t="s">
        <v>57</v>
      </c>
      <c r="B37" s="218"/>
      <c r="C37" s="218"/>
      <c r="D37" s="218"/>
      <c r="E37" s="218"/>
      <c r="F37" s="218"/>
      <c r="G37" s="6">
        <v>27</v>
      </c>
      <c r="H37" s="52">
        <v>213694018</v>
      </c>
      <c r="I37" s="52">
        <v>-286523936</v>
      </c>
    </row>
    <row r="38" spans="1:9" x14ac:dyDescent="0.2">
      <c r="A38" s="218" t="s">
        <v>58</v>
      </c>
      <c r="B38" s="218"/>
      <c r="C38" s="218"/>
      <c r="D38" s="218"/>
      <c r="E38" s="218"/>
      <c r="F38" s="218"/>
      <c r="G38" s="6">
        <v>28</v>
      </c>
      <c r="H38" s="52">
        <v>0</v>
      </c>
      <c r="I38" s="52">
        <v>0</v>
      </c>
    </row>
    <row r="39" spans="1:9" x14ac:dyDescent="0.2">
      <c r="A39" s="218" t="s">
        <v>59</v>
      </c>
      <c r="B39" s="218"/>
      <c r="C39" s="218"/>
      <c r="D39" s="218"/>
      <c r="E39" s="218"/>
      <c r="F39" s="218"/>
      <c r="G39" s="6">
        <v>29</v>
      </c>
      <c r="H39" s="52">
        <v>-45921862</v>
      </c>
      <c r="I39" s="52">
        <v>-28455178</v>
      </c>
    </row>
    <row r="40" spans="1:9" x14ac:dyDescent="0.2">
      <c r="A40" s="218" t="s">
        <v>60</v>
      </c>
      <c r="B40" s="218"/>
      <c r="C40" s="218"/>
      <c r="D40" s="218"/>
      <c r="E40" s="218"/>
      <c r="F40" s="218"/>
      <c r="G40" s="6">
        <v>30</v>
      </c>
      <c r="H40" s="52">
        <v>922021935</v>
      </c>
      <c r="I40" s="52">
        <v>854054372</v>
      </c>
    </row>
    <row r="41" spans="1:9" x14ac:dyDescent="0.2">
      <c r="A41" s="218" t="s">
        <v>61</v>
      </c>
      <c r="B41" s="218"/>
      <c r="C41" s="218"/>
      <c r="D41" s="218"/>
      <c r="E41" s="218"/>
      <c r="F41" s="218"/>
      <c r="G41" s="6">
        <v>31</v>
      </c>
      <c r="H41" s="52">
        <v>0</v>
      </c>
      <c r="I41" s="52">
        <v>0</v>
      </c>
    </row>
    <row r="42" spans="1:9" x14ac:dyDescent="0.2">
      <c r="A42" s="218" t="s">
        <v>62</v>
      </c>
      <c r="B42" s="218"/>
      <c r="C42" s="218"/>
      <c r="D42" s="218"/>
      <c r="E42" s="218"/>
      <c r="F42" s="218"/>
      <c r="G42" s="6">
        <v>32</v>
      </c>
      <c r="H42" s="52">
        <v>-226539431</v>
      </c>
      <c r="I42" s="52">
        <v>-213298821</v>
      </c>
    </row>
    <row r="43" spans="1:9" x14ac:dyDescent="0.2">
      <c r="A43" s="218" t="s">
        <v>63</v>
      </c>
      <c r="B43" s="218"/>
      <c r="C43" s="218"/>
      <c r="D43" s="218"/>
      <c r="E43" s="218"/>
      <c r="F43" s="218"/>
      <c r="G43" s="6">
        <v>33</v>
      </c>
      <c r="H43" s="52">
        <v>-116994174</v>
      </c>
      <c r="I43" s="52">
        <v>-110493394</v>
      </c>
    </row>
    <row r="44" spans="1:9" ht="13.5" customHeight="1" x14ac:dyDescent="0.2">
      <c r="A44" s="219" t="s">
        <v>273</v>
      </c>
      <c r="B44" s="219"/>
      <c r="C44" s="219"/>
      <c r="D44" s="219"/>
      <c r="E44" s="219"/>
      <c r="F44" s="219"/>
      <c r="G44" s="6">
        <v>34</v>
      </c>
      <c r="H44" s="53">
        <f>SUM(H25:H43)+SUM(H17:H23)+SUM(H8:H15)</f>
        <v>-1368893073</v>
      </c>
      <c r="I44" s="53">
        <f>SUM(I25:I43)+SUM(I17:I23)+SUM(I8:I15)</f>
        <v>-1988686572</v>
      </c>
    </row>
    <row r="45" spans="1:9" x14ac:dyDescent="0.2">
      <c r="A45" s="220" t="s">
        <v>13</v>
      </c>
      <c r="B45" s="221"/>
      <c r="C45" s="221"/>
      <c r="D45" s="221"/>
      <c r="E45" s="221"/>
      <c r="F45" s="221"/>
      <c r="G45" s="221"/>
      <c r="H45" s="221"/>
      <c r="I45" s="221"/>
    </row>
    <row r="46" spans="1:9" ht="24.75" customHeight="1" x14ac:dyDescent="0.2">
      <c r="A46" s="218" t="s">
        <v>64</v>
      </c>
      <c r="B46" s="218"/>
      <c r="C46" s="218"/>
      <c r="D46" s="218"/>
      <c r="E46" s="218"/>
      <c r="F46" s="218"/>
      <c r="G46" s="6">
        <v>35</v>
      </c>
      <c r="H46" s="52">
        <v>-104446856</v>
      </c>
      <c r="I46" s="52">
        <v>-61190486</v>
      </c>
    </row>
    <row r="47" spans="1:9" ht="26.25" customHeight="1" x14ac:dyDescent="0.2">
      <c r="A47" s="218" t="s">
        <v>65</v>
      </c>
      <c r="B47" s="218"/>
      <c r="C47" s="218"/>
      <c r="D47" s="218"/>
      <c r="E47" s="218"/>
      <c r="F47" s="218"/>
      <c r="G47" s="6">
        <v>36</v>
      </c>
      <c r="H47" s="52">
        <v>1117015</v>
      </c>
      <c r="I47" s="52">
        <v>3328000</v>
      </c>
    </row>
    <row r="48" spans="1:9" ht="24" customHeight="1" x14ac:dyDescent="0.2">
      <c r="A48" s="218" t="s">
        <v>66</v>
      </c>
      <c r="B48" s="218"/>
      <c r="C48" s="218"/>
      <c r="D48" s="218"/>
      <c r="E48" s="218"/>
      <c r="F48" s="218"/>
      <c r="G48" s="6">
        <v>37</v>
      </c>
      <c r="H48" s="52">
        <v>0</v>
      </c>
      <c r="I48" s="52">
        <v>0</v>
      </c>
    </row>
    <row r="49" spans="1:9" x14ac:dyDescent="0.2">
      <c r="A49" s="218" t="s">
        <v>67</v>
      </c>
      <c r="B49" s="218"/>
      <c r="C49" s="218"/>
      <c r="D49" s="218"/>
      <c r="E49" s="218"/>
      <c r="F49" s="218"/>
      <c r="G49" s="6">
        <v>38</v>
      </c>
      <c r="H49" s="52">
        <v>18313</v>
      </c>
      <c r="I49" s="52">
        <v>6860644</v>
      </c>
    </row>
    <row r="50" spans="1:9" x14ac:dyDescent="0.2">
      <c r="A50" s="218" t="s">
        <v>68</v>
      </c>
      <c r="B50" s="218"/>
      <c r="C50" s="218"/>
      <c r="D50" s="218"/>
      <c r="E50" s="218"/>
      <c r="F50" s="218"/>
      <c r="G50" s="6">
        <v>39</v>
      </c>
      <c r="H50" s="52">
        <v>0</v>
      </c>
      <c r="I50" s="52">
        <v>0</v>
      </c>
    </row>
    <row r="51" spans="1:9" x14ac:dyDescent="0.2">
      <c r="A51" s="219" t="s">
        <v>274</v>
      </c>
      <c r="B51" s="219"/>
      <c r="C51" s="219"/>
      <c r="D51" s="219"/>
      <c r="E51" s="219"/>
      <c r="F51" s="219"/>
      <c r="G51" s="6">
        <v>40</v>
      </c>
      <c r="H51" s="53">
        <f>SUM(H46:H50)</f>
        <v>-103311528</v>
      </c>
      <c r="I51" s="53">
        <f>SUM(I46:I50)</f>
        <v>-51001842</v>
      </c>
    </row>
    <row r="52" spans="1:9" x14ac:dyDescent="0.2">
      <c r="A52" s="220" t="s">
        <v>14</v>
      </c>
      <c r="B52" s="221"/>
      <c r="C52" s="221"/>
      <c r="D52" s="221"/>
      <c r="E52" s="221"/>
      <c r="F52" s="221"/>
      <c r="G52" s="221"/>
      <c r="H52" s="221"/>
      <c r="I52" s="221"/>
    </row>
    <row r="53" spans="1:9" ht="23.25" customHeight="1" x14ac:dyDescent="0.2">
      <c r="A53" s="218" t="s">
        <v>69</v>
      </c>
      <c r="B53" s="218"/>
      <c r="C53" s="218"/>
      <c r="D53" s="218"/>
      <c r="E53" s="218"/>
      <c r="F53" s="218"/>
      <c r="G53" s="6">
        <v>41</v>
      </c>
      <c r="H53" s="52">
        <v>157843573</v>
      </c>
      <c r="I53" s="52">
        <v>490058230</v>
      </c>
    </row>
    <row r="54" spans="1:9" x14ac:dyDescent="0.2">
      <c r="A54" s="218" t="s">
        <v>70</v>
      </c>
      <c r="B54" s="218"/>
      <c r="C54" s="218"/>
      <c r="D54" s="218"/>
      <c r="E54" s="218"/>
      <c r="F54" s="218"/>
      <c r="G54" s="6">
        <v>42</v>
      </c>
      <c r="H54" s="52">
        <v>443193932</v>
      </c>
      <c r="I54" s="52">
        <v>701307434</v>
      </c>
    </row>
    <row r="55" spans="1:9" x14ac:dyDescent="0.2">
      <c r="A55" s="223" t="s">
        <v>71</v>
      </c>
      <c r="B55" s="223"/>
      <c r="C55" s="223"/>
      <c r="D55" s="223"/>
      <c r="E55" s="223"/>
      <c r="F55" s="223"/>
      <c r="G55" s="6">
        <v>43</v>
      </c>
      <c r="H55" s="52">
        <v>0</v>
      </c>
      <c r="I55" s="52">
        <v>0</v>
      </c>
    </row>
    <row r="56" spans="1:9" x14ac:dyDescent="0.2">
      <c r="A56" s="223" t="s">
        <v>72</v>
      </c>
      <c r="B56" s="223"/>
      <c r="C56" s="223"/>
      <c r="D56" s="223"/>
      <c r="E56" s="223"/>
      <c r="F56" s="223"/>
      <c r="G56" s="6">
        <v>44</v>
      </c>
      <c r="H56" s="52">
        <v>0</v>
      </c>
      <c r="I56" s="52">
        <v>0</v>
      </c>
    </row>
    <row r="57" spans="1:9" x14ac:dyDescent="0.2">
      <c r="A57" s="218" t="s">
        <v>73</v>
      </c>
      <c r="B57" s="218"/>
      <c r="C57" s="218"/>
      <c r="D57" s="218"/>
      <c r="E57" s="218"/>
      <c r="F57" s="218"/>
      <c r="G57" s="6">
        <v>45</v>
      </c>
      <c r="H57" s="52">
        <v>-448298972</v>
      </c>
      <c r="I57" s="52">
        <v>-448319918</v>
      </c>
    </row>
    <row r="58" spans="1:9" x14ac:dyDescent="0.2">
      <c r="A58" s="218" t="s">
        <v>74</v>
      </c>
      <c r="B58" s="218"/>
      <c r="C58" s="218"/>
      <c r="D58" s="218"/>
      <c r="E58" s="218"/>
      <c r="F58" s="218"/>
      <c r="G58" s="6">
        <v>46</v>
      </c>
      <c r="H58" s="52">
        <v>0</v>
      </c>
      <c r="I58" s="52">
        <v>0</v>
      </c>
    </row>
    <row r="59" spans="1:9" x14ac:dyDescent="0.2">
      <c r="A59" s="219" t="s">
        <v>275</v>
      </c>
      <c r="B59" s="218"/>
      <c r="C59" s="218"/>
      <c r="D59" s="218"/>
      <c r="E59" s="218"/>
      <c r="F59" s="218"/>
      <c r="G59" s="6">
        <v>47</v>
      </c>
      <c r="H59" s="53">
        <f>H53+H54+H55+H56+H57+H58</f>
        <v>152738533</v>
      </c>
      <c r="I59" s="53">
        <f>I53+I54+I55+I56+I57+I58</f>
        <v>743045746</v>
      </c>
    </row>
    <row r="60" spans="1:9" ht="25.5" customHeight="1" x14ac:dyDescent="0.2">
      <c r="A60" s="219" t="s">
        <v>276</v>
      </c>
      <c r="B60" s="219"/>
      <c r="C60" s="219"/>
      <c r="D60" s="219"/>
      <c r="E60" s="219"/>
      <c r="F60" s="219"/>
      <c r="G60" s="6">
        <v>48</v>
      </c>
      <c r="H60" s="53">
        <f>H44+H51+H59</f>
        <v>-1319466068</v>
      </c>
      <c r="I60" s="53">
        <f>I44+I51+I59</f>
        <v>-1296642668</v>
      </c>
    </row>
    <row r="61" spans="1:9" x14ac:dyDescent="0.2">
      <c r="A61" s="219" t="s">
        <v>113</v>
      </c>
      <c r="B61" s="218"/>
      <c r="C61" s="218"/>
      <c r="D61" s="218"/>
      <c r="E61" s="218"/>
      <c r="F61" s="218"/>
      <c r="G61" s="6">
        <v>49</v>
      </c>
      <c r="H61" s="54">
        <v>6202080797</v>
      </c>
      <c r="I61" s="54">
        <v>4877694428</v>
      </c>
    </row>
    <row r="62" spans="1:9" x14ac:dyDescent="0.2">
      <c r="A62" s="218" t="s">
        <v>75</v>
      </c>
      <c r="B62" s="218"/>
      <c r="C62" s="218"/>
      <c r="D62" s="218"/>
      <c r="E62" s="218"/>
      <c r="F62" s="218"/>
      <c r="G62" s="6">
        <v>50</v>
      </c>
      <c r="H62" s="54">
        <v>-4920301</v>
      </c>
      <c r="I62" s="54">
        <v>-23202702</v>
      </c>
    </row>
    <row r="63" spans="1:9" x14ac:dyDescent="0.2">
      <c r="A63" s="222" t="s">
        <v>277</v>
      </c>
      <c r="B63" s="223"/>
      <c r="C63" s="223"/>
      <c r="D63" s="223"/>
      <c r="E63" s="223"/>
      <c r="F63" s="223"/>
      <c r="G63" s="6">
        <v>51</v>
      </c>
      <c r="H63" s="53">
        <f>H60+H61+H62</f>
        <v>4877694428</v>
      </c>
      <c r="I63" s="53">
        <f>I60+I61+I62</f>
        <v>3557849058</v>
      </c>
    </row>
  </sheetData>
  <sheetProtection algorithmName="SHA-512" hashValue="eaH02l08wKde0lZ3ytBYc50GD95ppPAm5vdmEaJQ2hAKQc+8FuH6HvZK7vFzbkgAOZRnCkyd424IbeiEIiAf7Q==" saltValue="dPRAdvfzC1hIZKuD8PVd6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3">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topLeftCell="C7" zoomScaleNormal="100" zoomScaleSheetLayoutView="110" workbookViewId="0">
      <selection activeCell="E7" sqref="E7:Q8"/>
    </sheetView>
  </sheetViews>
  <sheetFormatPr defaultRowHeight="12.75" x14ac:dyDescent="0.2"/>
  <cols>
    <col min="1" max="2" width="9.140625" style="1"/>
    <col min="3" max="3" width="20.85546875" style="1" customWidth="1"/>
    <col min="4" max="4" width="9.140625" style="1"/>
    <col min="5" max="5" width="9.140625" style="36" customWidth="1"/>
    <col min="6" max="6" width="10.140625" style="36" customWidth="1"/>
    <col min="7" max="7" width="9.140625" style="36" customWidth="1"/>
    <col min="8" max="9" width="9.85546875" style="36" customWidth="1"/>
    <col min="10" max="15" width="9.140625" style="36" customWidth="1"/>
    <col min="16" max="16" width="10" style="36" customWidth="1"/>
    <col min="17" max="18" width="9.140625" style="36"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41" t="s">
        <v>8</v>
      </c>
      <c r="B1" s="242"/>
      <c r="C1" s="242"/>
      <c r="D1" s="242"/>
      <c r="E1" s="242"/>
      <c r="F1" s="242"/>
      <c r="G1" s="242"/>
      <c r="H1" s="242"/>
      <c r="I1" s="242"/>
      <c r="J1" s="35"/>
      <c r="K1" s="35"/>
      <c r="L1" s="35"/>
      <c r="M1" s="35"/>
      <c r="N1" s="35"/>
      <c r="O1" s="35"/>
    </row>
    <row r="2" spans="1:27" ht="15.75" x14ac:dyDescent="0.2">
      <c r="A2" s="2"/>
      <c r="B2" s="3"/>
      <c r="C2" s="243" t="s">
        <v>135</v>
      </c>
      <c r="D2" s="243"/>
      <c r="E2" s="37" t="s">
        <v>0</v>
      </c>
      <c r="F2" s="48"/>
      <c r="G2" s="38"/>
      <c r="H2" s="38"/>
      <c r="I2" s="38"/>
      <c r="J2" s="39"/>
      <c r="K2" s="39"/>
      <c r="L2" s="39"/>
      <c r="M2" s="39"/>
      <c r="N2" s="39"/>
      <c r="O2" s="39"/>
      <c r="R2" s="40" t="s">
        <v>168</v>
      </c>
      <c r="AA2" s="4"/>
    </row>
    <row r="3" spans="1:27" ht="13.5" customHeight="1" x14ac:dyDescent="0.2">
      <c r="A3" s="233" t="s">
        <v>157</v>
      </c>
      <c r="B3" s="234"/>
      <c r="C3" s="234"/>
      <c r="D3" s="233" t="s">
        <v>162</v>
      </c>
      <c r="E3" s="245" t="s">
        <v>9</v>
      </c>
      <c r="F3" s="246"/>
      <c r="G3" s="246"/>
      <c r="H3" s="246"/>
      <c r="I3" s="246"/>
      <c r="J3" s="246"/>
      <c r="K3" s="246"/>
      <c r="L3" s="246"/>
      <c r="M3" s="246"/>
      <c r="N3" s="246"/>
      <c r="O3" s="246"/>
      <c r="P3" s="230" t="s">
        <v>15</v>
      </c>
      <c r="Q3" s="239"/>
      <c r="R3" s="230" t="s">
        <v>87</v>
      </c>
    </row>
    <row r="4" spans="1:27" ht="56.25" x14ac:dyDescent="0.2">
      <c r="A4" s="234"/>
      <c r="B4" s="234"/>
      <c r="C4" s="234"/>
      <c r="D4" s="244"/>
      <c r="E4" s="86" t="s">
        <v>11</v>
      </c>
      <c r="F4" s="86" t="s">
        <v>77</v>
      </c>
      <c r="G4" s="86" t="s">
        <v>78</v>
      </c>
      <c r="H4" s="86" t="s">
        <v>156</v>
      </c>
      <c r="I4" s="86" t="s">
        <v>79</v>
      </c>
      <c r="J4" s="87" t="s">
        <v>80</v>
      </c>
      <c r="K4" s="87" t="s">
        <v>81</v>
      </c>
      <c r="L4" s="87" t="s">
        <v>82</v>
      </c>
      <c r="M4" s="87" t="s">
        <v>83</v>
      </c>
      <c r="N4" s="87" t="s">
        <v>84</v>
      </c>
      <c r="O4" s="87" t="s">
        <v>85</v>
      </c>
      <c r="P4" s="41" t="s">
        <v>79</v>
      </c>
      <c r="Q4" s="41" t="s">
        <v>86</v>
      </c>
      <c r="R4" s="230"/>
    </row>
    <row r="5" spans="1:27" x14ac:dyDescent="0.2">
      <c r="A5" s="235">
        <v>1</v>
      </c>
      <c r="B5" s="235"/>
      <c r="C5" s="235"/>
      <c r="D5" s="5">
        <v>2</v>
      </c>
      <c r="E5" s="41" t="s">
        <v>6</v>
      </c>
      <c r="F5" s="42" t="s">
        <v>7</v>
      </c>
      <c r="G5" s="41" t="s">
        <v>99</v>
      </c>
      <c r="H5" s="42" t="s">
        <v>100</v>
      </c>
      <c r="I5" s="41" t="s">
        <v>101</v>
      </c>
      <c r="J5" s="42" t="s">
        <v>102</v>
      </c>
      <c r="K5" s="42" t="s">
        <v>103</v>
      </c>
      <c r="L5" s="42" t="s">
        <v>10</v>
      </c>
      <c r="M5" s="42" t="s">
        <v>104</v>
      </c>
      <c r="N5" s="42" t="s">
        <v>105</v>
      </c>
      <c r="O5" s="42" t="s">
        <v>106</v>
      </c>
      <c r="P5" s="41" t="s">
        <v>107</v>
      </c>
      <c r="Q5" s="41" t="s">
        <v>108</v>
      </c>
      <c r="R5" s="42" t="s">
        <v>109</v>
      </c>
    </row>
    <row r="6" spans="1:27" ht="12.75" customHeight="1" x14ac:dyDescent="0.2">
      <c r="A6" s="236" t="s">
        <v>88</v>
      </c>
      <c r="B6" s="237"/>
      <c r="C6" s="237"/>
      <c r="D6" s="6">
        <v>1</v>
      </c>
      <c r="E6" s="43">
        <v>850068233</v>
      </c>
      <c r="F6" s="43">
        <v>465253748</v>
      </c>
      <c r="G6" s="43">
        <v>0</v>
      </c>
      <c r="H6" s="43">
        <v>1996305</v>
      </c>
      <c r="I6" s="43">
        <v>-9685310</v>
      </c>
      <c r="J6" s="43">
        <v>892447355</v>
      </c>
      <c r="K6" s="43">
        <v>0</v>
      </c>
      <c r="L6" s="43">
        <v>61175022</v>
      </c>
      <c r="M6" s="43">
        <v>-268443</v>
      </c>
      <c r="N6" s="43">
        <v>555106299</v>
      </c>
      <c r="O6" s="43">
        <v>0</v>
      </c>
      <c r="P6" s="43">
        <v>361576</v>
      </c>
      <c r="Q6" s="43">
        <v>3635084</v>
      </c>
      <c r="R6" s="44">
        <f>SUM(E6:Q6)</f>
        <v>2820089869</v>
      </c>
    </row>
    <row r="7" spans="1:27" ht="30" customHeight="1" x14ac:dyDescent="0.2">
      <c r="A7" s="231" t="s">
        <v>89</v>
      </c>
      <c r="B7" s="232"/>
      <c r="C7" s="232"/>
      <c r="D7" s="6">
        <v>2</v>
      </c>
      <c r="E7" s="43">
        <v>0</v>
      </c>
      <c r="F7" s="43">
        <v>0</v>
      </c>
      <c r="G7" s="43">
        <v>0</v>
      </c>
      <c r="H7" s="43">
        <v>0</v>
      </c>
      <c r="I7" s="43">
        <v>0</v>
      </c>
      <c r="J7" s="43">
        <v>0</v>
      </c>
      <c r="K7" s="43">
        <v>0</v>
      </c>
      <c r="L7" s="43">
        <v>0</v>
      </c>
      <c r="M7" s="43">
        <v>0</v>
      </c>
      <c r="N7" s="43">
        <v>0</v>
      </c>
      <c r="O7" s="43">
        <v>0</v>
      </c>
      <c r="P7" s="43">
        <v>0</v>
      </c>
      <c r="Q7" s="43">
        <v>0</v>
      </c>
      <c r="R7" s="44">
        <f t="shared" ref="R7:R26" si="0">SUM(E7:Q7)</f>
        <v>0</v>
      </c>
    </row>
    <row r="8" spans="1:27" ht="27" customHeight="1" x14ac:dyDescent="0.2">
      <c r="A8" s="236" t="s">
        <v>90</v>
      </c>
      <c r="B8" s="237"/>
      <c r="C8" s="237"/>
      <c r="D8" s="6">
        <v>3</v>
      </c>
      <c r="E8" s="43">
        <v>0</v>
      </c>
      <c r="F8" s="43">
        <v>0</v>
      </c>
      <c r="G8" s="43">
        <v>0</v>
      </c>
      <c r="H8" s="43">
        <v>0</v>
      </c>
      <c r="I8" s="43">
        <v>0</v>
      </c>
      <c r="J8" s="43">
        <v>0</v>
      </c>
      <c r="K8" s="43">
        <v>0</v>
      </c>
      <c r="L8" s="43">
        <v>0</v>
      </c>
      <c r="M8" s="43">
        <v>0</v>
      </c>
      <c r="N8" s="43">
        <v>0</v>
      </c>
      <c r="O8" s="43">
        <v>0</v>
      </c>
      <c r="P8" s="43">
        <v>0</v>
      </c>
      <c r="Q8" s="43">
        <v>0</v>
      </c>
      <c r="R8" s="44">
        <f t="shared" si="0"/>
        <v>0</v>
      </c>
    </row>
    <row r="9" spans="1:27" ht="18" customHeight="1" x14ac:dyDescent="0.2">
      <c r="A9" s="238" t="s">
        <v>278</v>
      </c>
      <c r="B9" s="238"/>
      <c r="C9" s="238"/>
      <c r="D9" s="7">
        <v>4</v>
      </c>
      <c r="E9" s="45">
        <f>E6+E7+E8</f>
        <v>850068233</v>
      </c>
      <c r="F9" s="45">
        <f t="shared" ref="F9:Q9" si="1">F6+F7+F8</f>
        <v>465253748</v>
      </c>
      <c r="G9" s="45">
        <f t="shared" si="1"/>
        <v>0</v>
      </c>
      <c r="H9" s="45">
        <f t="shared" si="1"/>
        <v>1996305</v>
      </c>
      <c r="I9" s="45">
        <f t="shared" si="1"/>
        <v>-9685310</v>
      </c>
      <c r="J9" s="45">
        <f t="shared" si="1"/>
        <v>892447355</v>
      </c>
      <c r="K9" s="45">
        <f t="shared" si="1"/>
        <v>0</v>
      </c>
      <c r="L9" s="45">
        <f t="shared" si="1"/>
        <v>61175022</v>
      </c>
      <c r="M9" s="45">
        <f t="shared" si="1"/>
        <v>-268443</v>
      </c>
      <c r="N9" s="45">
        <f t="shared" si="1"/>
        <v>555106299</v>
      </c>
      <c r="O9" s="45">
        <f t="shared" si="1"/>
        <v>0</v>
      </c>
      <c r="P9" s="45">
        <f t="shared" si="1"/>
        <v>361576</v>
      </c>
      <c r="Q9" s="45">
        <f t="shared" si="1"/>
        <v>3635084</v>
      </c>
      <c r="R9" s="44">
        <f t="shared" si="0"/>
        <v>2820089869</v>
      </c>
    </row>
    <row r="10" spans="1:27" ht="33" customHeight="1" x14ac:dyDescent="0.2">
      <c r="A10" s="231" t="s">
        <v>91</v>
      </c>
      <c r="B10" s="232"/>
      <c r="C10" s="232"/>
      <c r="D10" s="6">
        <v>5</v>
      </c>
      <c r="E10" s="43">
        <v>0</v>
      </c>
      <c r="F10" s="43">
        <v>197967</v>
      </c>
      <c r="G10" s="43">
        <v>0</v>
      </c>
      <c r="H10" s="43">
        <v>0</v>
      </c>
      <c r="I10" s="43">
        <v>0</v>
      </c>
      <c r="J10" s="43">
        <v>0</v>
      </c>
      <c r="K10" s="43">
        <v>0</v>
      </c>
      <c r="L10" s="43">
        <v>0</v>
      </c>
      <c r="M10" s="43">
        <v>0</v>
      </c>
      <c r="N10" s="43">
        <v>0</v>
      </c>
      <c r="O10" s="43">
        <v>0</v>
      </c>
      <c r="P10" s="43">
        <v>0</v>
      </c>
      <c r="Q10" s="43">
        <v>0</v>
      </c>
      <c r="R10" s="44">
        <f t="shared" si="0"/>
        <v>197967</v>
      </c>
    </row>
    <row r="11" spans="1:27" ht="23.25" customHeight="1" x14ac:dyDescent="0.2">
      <c r="A11" s="231" t="s">
        <v>92</v>
      </c>
      <c r="B11" s="232"/>
      <c r="C11" s="232"/>
      <c r="D11" s="6">
        <v>6</v>
      </c>
      <c r="E11" s="43">
        <v>0</v>
      </c>
      <c r="F11" s="43">
        <v>0</v>
      </c>
      <c r="G11" s="43">
        <v>0</v>
      </c>
      <c r="H11" s="43">
        <v>0</v>
      </c>
      <c r="I11" s="43">
        <v>0</v>
      </c>
      <c r="J11" s="43">
        <v>0</v>
      </c>
      <c r="K11" s="43">
        <v>0</v>
      </c>
      <c r="L11" s="43">
        <v>0</v>
      </c>
      <c r="M11" s="43">
        <v>0</v>
      </c>
      <c r="N11" s="43">
        <v>0</v>
      </c>
      <c r="O11" s="43">
        <v>0</v>
      </c>
      <c r="P11" s="43">
        <v>0</v>
      </c>
      <c r="Q11" s="43">
        <v>0</v>
      </c>
      <c r="R11" s="44">
        <f t="shared" si="0"/>
        <v>0</v>
      </c>
    </row>
    <row r="12" spans="1:27" ht="27" customHeight="1" x14ac:dyDescent="0.2">
      <c r="A12" s="231" t="s">
        <v>163</v>
      </c>
      <c r="B12" s="232"/>
      <c r="C12" s="232"/>
      <c r="D12" s="6">
        <v>7</v>
      </c>
      <c r="E12" s="43">
        <v>0</v>
      </c>
      <c r="F12" s="43">
        <v>0</v>
      </c>
      <c r="G12" s="43">
        <v>0</v>
      </c>
      <c r="H12" s="43">
        <v>0</v>
      </c>
      <c r="I12" s="43">
        <v>0</v>
      </c>
      <c r="J12" s="43">
        <v>0</v>
      </c>
      <c r="K12" s="43">
        <v>0</v>
      </c>
      <c r="L12" s="43">
        <v>0</v>
      </c>
      <c r="M12" s="43">
        <v>0</v>
      </c>
      <c r="N12" s="43">
        <v>0</v>
      </c>
      <c r="O12" s="43">
        <v>0</v>
      </c>
      <c r="P12" s="43">
        <v>0</v>
      </c>
      <c r="Q12" s="43">
        <v>0</v>
      </c>
      <c r="R12" s="44">
        <f t="shared" si="0"/>
        <v>0</v>
      </c>
    </row>
    <row r="13" spans="1:27" ht="24.75" customHeight="1" x14ac:dyDescent="0.2">
      <c r="A13" s="231" t="s">
        <v>93</v>
      </c>
      <c r="B13" s="232"/>
      <c r="C13" s="232"/>
      <c r="D13" s="6">
        <v>8</v>
      </c>
      <c r="E13" s="43">
        <v>0</v>
      </c>
      <c r="F13" s="43">
        <v>0</v>
      </c>
      <c r="G13" s="43">
        <v>0</v>
      </c>
      <c r="H13" s="43">
        <v>0</v>
      </c>
      <c r="I13" s="43">
        <v>0</v>
      </c>
      <c r="J13" s="43">
        <v>0</v>
      </c>
      <c r="K13" s="43">
        <v>0</v>
      </c>
      <c r="L13" s="43">
        <v>0</v>
      </c>
      <c r="M13" s="43">
        <v>0</v>
      </c>
      <c r="N13" s="43">
        <v>0</v>
      </c>
      <c r="O13" s="43">
        <v>0</v>
      </c>
      <c r="P13" s="43">
        <v>0</v>
      </c>
      <c r="Q13" s="43">
        <v>0</v>
      </c>
      <c r="R13" s="44">
        <f t="shared" si="0"/>
        <v>0</v>
      </c>
    </row>
    <row r="14" spans="1:27" ht="12.75" customHeight="1" x14ac:dyDescent="0.2">
      <c r="A14" s="231" t="s">
        <v>164</v>
      </c>
      <c r="B14" s="232"/>
      <c r="C14" s="232"/>
      <c r="D14" s="6">
        <v>9</v>
      </c>
      <c r="E14" s="43">
        <v>0</v>
      </c>
      <c r="F14" s="43">
        <v>0</v>
      </c>
      <c r="G14" s="43">
        <v>0</v>
      </c>
      <c r="H14" s="43">
        <v>0</v>
      </c>
      <c r="I14" s="43">
        <v>0</v>
      </c>
      <c r="J14" s="43">
        <v>0</v>
      </c>
      <c r="K14" s="43">
        <v>0</v>
      </c>
      <c r="L14" s="43">
        <v>0</v>
      </c>
      <c r="M14" s="43">
        <v>0</v>
      </c>
      <c r="N14" s="43">
        <v>0</v>
      </c>
      <c r="O14" s="43">
        <v>0</v>
      </c>
      <c r="P14" s="43">
        <v>0</v>
      </c>
      <c r="Q14" s="43">
        <v>0</v>
      </c>
      <c r="R14" s="44">
        <f t="shared" si="0"/>
        <v>0</v>
      </c>
    </row>
    <row r="15" spans="1:27" ht="24" customHeight="1" x14ac:dyDescent="0.2">
      <c r="A15" s="231" t="s">
        <v>94</v>
      </c>
      <c r="B15" s="232"/>
      <c r="C15" s="232"/>
      <c r="D15" s="6">
        <v>10</v>
      </c>
      <c r="E15" s="43">
        <v>0</v>
      </c>
      <c r="F15" s="43">
        <v>0</v>
      </c>
      <c r="G15" s="43">
        <v>0</v>
      </c>
      <c r="H15" s="43">
        <v>0</v>
      </c>
      <c r="I15" s="43">
        <v>0</v>
      </c>
      <c r="J15" s="43">
        <v>0</v>
      </c>
      <c r="K15" s="43">
        <v>0</v>
      </c>
      <c r="L15" s="43">
        <v>0</v>
      </c>
      <c r="M15" s="43">
        <v>0</v>
      </c>
      <c r="N15" s="43">
        <v>0</v>
      </c>
      <c r="O15" s="43">
        <v>0</v>
      </c>
      <c r="P15" s="43">
        <v>0</v>
      </c>
      <c r="Q15" s="43">
        <v>0</v>
      </c>
      <c r="R15" s="44">
        <f t="shared" si="0"/>
        <v>0</v>
      </c>
    </row>
    <row r="16" spans="1:27" ht="12.75" customHeight="1" x14ac:dyDescent="0.2">
      <c r="A16" s="231" t="s">
        <v>95</v>
      </c>
      <c r="B16" s="232"/>
      <c r="C16" s="232"/>
      <c r="D16" s="6">
        <v>11</v>
      </c>
      <c r="E16" s="43">
        <v>0</v>
      </c>
      <c r="F16" s="43">
        <v>0</v>
      </c>
      <c r="G16" s="43">
        <v>0</v>
      </c>
      <c r="H16" s="43">
        <v>0</v>
      </c>
      <c r="I16" s="43">
        <v>0</v>
      </c>
      <c r="J16" s="43">
        <v>-448338737</v>
      </c>
      <c r="K16" s="43">
        <v>0</v>
      </c>
      <c r="L16" s="43">
        <v>0</v>
      </c>
      <c r="M16" s="43">
        <v>0</v>
      </c>
      <c r="N16" s="43">
        <v>0</v>
      </c>
      <c r="O16" s="43">
        <v>0</v>
      </c>
      <c r="P16" s="43">
        <v>0</v>
      </c>
      <c r="Q16" s="43">
        <v>0</v>
      </c>
      <c r="R16" s="44">
        <f t="shared" si="0"/>
        <v>-448338737</v>
      </c>
    </row>
    <row r="17" spans="1:18" ht="12.75" customHeight="1" x14ac:dyDescent="0.2">
      <c r="A17" s="231" t="s">
        <v>158</v>
      </c>
      <c r="B17" s="232"/>
      <c r="C17" s="232"/>
      <c r="D17" s="6">
        <v>12</v>
      </c>
      <c r="E17" s="43">
        <v>0</v>
      </c>
      <c r="F17" s="43">
        <v>0</v>
      </c>
      <c r="G17" s="43">
        <v>0</v>
      </c>
      <c r="H17" s="43">
        <v>0</v>
      </c>
      <c r="I17" s="43">
        <v>0</v>
      </c>
      <c r="J17" s="43">
        <v>0</v>
      </c>
      <c r="K17" s="43">
        <v>0</v>
      </c>
      <c r="L17" s="43">
        <v>0</v>
      </c>
      <c r="M17" s="43">
        <v>-687500</v>
      </c>
      <c r="N17" s="43">
        <v>0</v>
      </c>
      <c r="O17" s="43">
        <v>0</v>
      </c>
      <c r="P17" s="43">
        <v>0</v>
      </c>
      <c r="Q17" s="43">
        <v>0</v>
      </c>
      <c r="R17" s="44">
        <f t="shared" si="0"/>
        <v>-687500</v>
      </c>
    </row>
    <row r="18" spans="1:18" ht="12.75" customHeight="1" x14ac:dyDescent="0.2">
      <c r="A18" s="231" t="s">
        <v>96</v>
      </c>
      <c r="B18" s="232"/>
      <c r="C18" s="232"/>
      <c r="D18" s="6">
        <v>13</v>
      </c>
      <c r="E18" s="43">
        <v>0</v>
      </c>
      <c r="F18" s="43">
        <v>0</v>
      </c>
      <c r="G18" s="43">
        <v>0</v>
      </c>
      <c r="H18" s="43">
        <v>0</v>
      </c>
      <c r="I18" s="43">
        <v>0</v>
      </c>
      <c r="J18" s="43">
        <v>0</v>
      </c>
      <c r="K18" s="43">
        <v>0</v>
      </c>
      <c r="L18" s="43">
        <v>0</v>
      </c>
      <c r="M18" s="43">
        <v>773048</v>
      </c>
      <c r="N18" s="43">
        <v>0</v>
      </c>
      <c r="O18" s="43">
        <v>0</v>
      </c>
      <c r="P18" s="43">
        <v>0</v>
      </c>
      <c r="Q18" s="43">
        <v>0</v>
      </c>
      <c r="R18" s="44">
        <f t="shared" si="0"/>
        <v>773048</v>
      </c>
    </row>
    <row r="19" spans="1:18" ht="24" customHeight="1" x14ac:dyDescent="0.2">
      <c r="A19" s="231" t="s">
        <v>165</v>
      </c>
      <c r="B19" s="232"/>
      <c r="C19" s="232"/>
      <c r="D19" s="6">
        <v>14</v>
      </c>
      <c r="E19" s="43">
        <v>0</v>
      </c>
      <c r="F19" s="43">
        <v>0</v>
      </c>
      <c r="G19" s="43">
        <v>0</v>
      </c>
      <c r="H19" s="43">
        <v>0</v>
      </c>
      <c r="I19" s="43">
        <v>0</v>
      </c>
      <c r="J19" s="43">
        <v>0</v>
      </c>
      <c r="K19" s="43">
        <v>0</v>
      </c>
      <c r="L19" s="43">
        <v>0</v>
      </c>
      <c r="M19" s="43">
        <v>0</v>
      </c>
      <c r="N19" s="43">
        <v>0</v>
      </c>
      <c r="O19" s="43">
        <v>0</v>
      </c>
      <c r="P19" s="43">
        <v>0</v>
      </c>
      <c r="Q19" s="43">
        <v>0</v>
      </c>
      <c r="R19" s="44">
        <f t="shared" si="0"/>
        <v>0</v>
      </c>
    </row>
    <row r="20" spans="1:18" ht="24" customHeight="1" x14ac:dyDescent="0.2">
      <c r="A20" s="231" t="s">
        <v>166</v>
      </c>
      <c r="B20" s="232"/>
      <c r="C20" s="232"/>
      <c r="D20" s="6">
        <v>15</v>
      </c>
      <c r="E20" s="43">
        <v>0</v>
      </c>
      <c r="F20" s="43">
        <v>0</v>
      </c>
      <c r="G20" s="43">
        <v>0</v>
      </c>
      <c r="H20" s="43">
        <v>0</v>
      </c>
      <c r="I20" s="43">
        <v>0</v>
      </c>
      <c r="J20" s="43">
        <v>0</v>
      </c>
      <c r="K20" s="43">
        <v>0</v>
      </c>
      <c r="L20" s="43">
        <v>0</v>
      </c>
      <c r="M20" s="43">
        <v>0</v>
      </c>
      <c r="N20" s="43">
        <v>0</v>
      </c>
      <c r="O20" s="43">
        <v>0</v>
      </c>
      <c r="P20" s="43">
        <v>0</v>
      </c>
      <c r="Q20" s="43">
        <v>0</v>
      </c>
      <c r="R20" s="44">
        <f t="shared" si="0"/>
        <v>0</v>
      </c>
    </row>
    <row r="21" spans="1:18" ht="20.25" customHeight="1" x14ac:dyDescent="0.2">
      <c r="A21" s="236" t="s">
        <v>167</v>
      </c>
      <c r="B21" s="237"/>
      <c r="C21" s="237"/>
      <c r="D21" s="6">
        <v>16</v>
      </c>
      <c r="E21" s="43">
        <v>0</v>
      </c>
      <c r="F21" s="43">
        <v>0</v>
      </c>
      <c r="G21" s="43">
        <v>0</v>
      </c>
      <c r="H21" s="43">
        <v>0</v>
      </c>
      <c r="I21" s="43">
        <v>0</v>
      </c>
      <c r="J21" s="43">
        <v>555106299</v>
      </c>
      <c r="K21" s="43">
        <v>0</v>
      </c>
      <c r="L21" s="43">
        <v>0</v>
      </c>
      <c r="M21" s="43">
        <v>0</v>
      </c>
      <c r="N21" s="43">
        <v>-555106299</v>
      </c>
      <c r="O21" s="43">
        <v>0</v>
      </c>
      <c r="P21" s="43">
        <v>0</v>
      </c>
      <c r="Q21" s="43">
        <v>0</v>
      </c>
      <c r="R21" s="44">
        <f t="shared" si="0"/>
        <v>0</v>
      </c>
    </row>
    <row r="22" spans="1:18" ht="20.25" customHeight="1" x14ac:dyDescent="0.2">
      <c r="A22" s="236" t="s">
        <v>159</v>
      </c>
      <c r="B22" s="237"/>
      <c r="C22" s="237"/>
      <c r="D22" s="6">
        <v>17</v>
      </c>
      <c r="E22" s="43">
        <v>0</v>
      </c>
      <c r="F22" s="43">
        <v>0</v>
      </c>
      <c r="G22" s="43">
        <v>0</v>
      </c>
      <c r="H22" s="43">
        <v>0</v>
      </c>
      <c r="I22" s="43">
        <v>0</v>
      </c>
      <c r="J22" s="43">
        <v>0</v>
      </c>
      <c r="K22" s="43">
        <v>0</v>
      </c>
      <c r="L22" s="43">
        <v>0</v>
      </c>
      <c r="M22" s="43">
        <v>0</v>
      </c>
      <c r="N22" s="43">
        <v>0</v>
      </c>
      <c r="O22" s="43">
        <v>0</v>
      </c>
      <c r="P22" s="43">
        <v>0</v>
      </c>
      <c r="Q22" s="43">
        <v>0</v>
      </c>
      <c r="R22" s="44">
        <f t="shared" si="0"/>
        <v>0</v>
      </c>
    </row>
    <row r="23" spans="1:18" ht="20.25" customHeight="1" x14ac:dyDescent="0.2">
      <c r="A23" s="236" t="s">
        <v>97</v>
      </c>
      <c r="B23" s="237"/>
      <c r="C23" s="237"/>
      <c r="D23" s="6">
        <v>18</v>
      </c>
      <c r="E23" s="43">
        <v>0</v>
      </c>
      <c r="F23" s="43">
        <v>0</v>
      </c>
      <c r="G23" s="43">
        <v>0</v>
      </c>
      <c r="H23" s="43">
        <v>-139155</v>
      </c>
      <c r="I23" s="43">
        <v>0</v>
      </c>
      <c r="J23" s="43">
        <v>0</v>
      </c>
      <c r="K23" s="43">
        <v>0</v>
      </c>
      <c r="L23" s="43">
        <v>0</v>
      </c>
      <c r="M23" s="43">
        <v>0</v>
      </c>
      <c r="N23" s="43">
        <v>0</v>
      </c>
      <c r="O23" s="43">
        <v>0</v>
      </c>
      <c r="P23" s="43">
        <v>0</v>
      </c>
      <c r="Q23" s="43">
        <v>0</v>
      </c>
      <c r="R23" s="44">
        <f t="shared" si="0"/>
        <v>-139155</v>
      </c>
    </row>
    <row r="24" spans="1:18" ht="20.25" customHeight="1" x14ac:dyDescent="0.2">
      <c r="A24" s="236" t="s">
        <v>160</v>
      </c>
      <c r="B24" s="237"/>
      <c r="C24" s="237"/>
      <c r="D24" s="6">
        <v>19</v>
      </c>
      <c r="E24" s="43">
        <v>0</v>
      </c>
      <c r="F24" s="43">
        <v>0</v>
      </c>
      <c r="G24" s="43">
        <v>0</v>
      </c>
      <c r="H24" s="43">
        <v>0</v>
      </c>
      <c r="I24" s="43">
        <v>6773</v>
      </c>
      <c r="J24" s="43">
        <v>221726</v>
      </c>
      <c r="K24" s="43">
        <v>0</v>
      </c>
      <c r="L24" s="43">
        <v>0</v>
      </c>
      <c r="M24" s="43">
        <v>0</v>
      </c>
      <c r="N24" s="43">
        <v>0</v>
      </c>
      <c r="O24" s="43">
        <v>0</v>
      </c>
      <c r="P24" s="43">
        <v>0</v>
      </c>
      <c r="Q24" s="43">
        <v>-326157</v>
      </c>
      <c r="R24" s="44">
        <f t="shared" si="0"/>
        <v>-97658</v>
      </c>
    </row>
    <row r="25" spans="1:18" ht="20.25" customHeight="1" x14ac:dyDescent="0.2">
      <c r="A25" s="236" t="s">
        <v>98</v>
      </c>
      <c r="B25" s="237"/>
      <c r="C25" s="237"/>
      <c r="D25" s="6">
        <v>20</v>
      </c>
      <c r="E25" s="43">
        <v>0</v>
      </c>
      <c r="F25" s="43">
        <v>0</v>
      </c>
      <c r="G25" s="43">
        <v>0</v>
      </c>
      <c r="H25" s="43">
        <v>0</v>
      </c>
      <c r="I25" s="43">
        <v>21495653</v>
      </c>
      <c r="J25" s="43">
        <v>0</v>
      </c>
      <c r="K25" s="43">
        <v>0</v>
      </c>
      <c r="L25" s="43">
        <v>0</v>
      </c>
      <c r="M25" s="43">
        <v>0</v>
      </c>
      <c r="N25" s="43">
        <v>571337335</v>
      </c>
      <c r="O25" s="43">
        <v>0</v>
      </c>
      <c r="P25" s="43">
        <v>46241</v>
      </c>
      <c r="Q25" s="43">
        <v>772035</v>
      </c>
      <c r="R25" s="44">
        <f t="shared" si="0"/>
        <v>593651264</v>
      </c>
    </row>
    <row r="26" spans="1:18" ht="21" customHeight="1" x14ac:dyDescent="0.2">
      <c r="A26" s="240" t="s">
        <v>279</v>
      </c>
      <c r="B26" s="240"/>
      <c r="C26" s="240"/>
      <c r="D26" s="7">
        <v>21</v>
      </c>
      <c r="E26" s="44">
        <f>SUM(E9:E25)</f>
        <v>850068233</v>
      </c>
      <c r="F26" s="44">
        <f t="shared" ref="F26:Q26" si="2">SUM(F9:F25)</f>
        <v>465451715</v>
      </c>
      <c r="G26" s="44">
        <f t="shared" si="2"/>
        <v>0</v>
      </c>
      <c r="H26" s="44">
        <f t="shared" si="2"/>
        <v>1857150</v>
      </c>
      <c r="I26" s="44">
        <f t="shared" si="2"/>
        <v>11817116</v>
      </c>
      <c r="J26" s="44">
        <f t="shared" si="2"/>
        <v>999436643</v>
      </c>
      <c r="K26" s="44">
        <f t="shared" si="2"/>
        <v>0</v>
      </c>
      <c r="L26" s="44">
        <f t="shared" si="2"/>
        <v>61175022</v>
      </c>
      <c r="M26" s="44">
        <f t="shared" si="2"/>
        <v>-182895</v>
      </c>
      <c r="N26" s="44">
        <f t="shared" si="2"/>
        <v>571337335</v>
      </c>
      <c r="O26" s="44">
        <f t="shared" si="2"/>
        <v>0</v>
      </c>
      <c r="P26" s="44">
        <f t="shared" si="2"/>
        <v>407817</v>
      </c>
      <c r="Q26" s="44">
        <f t="shared" si="2"/>
        <v>4080962</v>
      </c>
      <c r="R26" s="44">
        <f t="shared" si="0"/>
        <v>2965449098</v>
      </c>
    </row>
    <row r="27" spans="1:18" ht="21" customHeight="1" x14ac:dyDescent="0.2">
      <c r="A27" s="8"/>
      <c r="B27" s="9"/>
      <c r="C27" s="9"/>
      <c r="D27" s="10"/>
      <c r="E27" s="46"/>
      <c r="F27" s="46"/>
      <c r="G27" s="46"/>
      <c r="H27" s="46"/>
      <c r="I27" s="46"/>
      <c r="J27" s="46"/>
      <c r="K27" s="46"/>
      <c r="L27" s="46"/>
      <c r="M27" s="46"/>
      <c r="N27" s="46"/>
      <c r="O27" s="46"/>
      <c r="P27" s="46"/>
      <c r="Q27" s="46"/>
      <c r="R27" s="46"/>
    </row>
  </sheetData>
  <sheetProtection algorithmName="SHA-512" hashValue="450HmF7fstEXjD7fKKuLQLZsEgr0/dFZXsy5CGA7QlMls2IQkmGdfksTo5UvBYFc3vK0YeVgDj0pFaU0TIA8Fg==" saltValue="4FS4fXPiosRVoETQYlJTsA=="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75" right="0.75" top="1" bottom="1" header="0.5" footer="0.5"/>
  <pageSetup paperSize="9"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3605C-80C7-4186-A6C5-12056879369B}">
  <dimension ref="A1:J59"/>
  <sheetViews>
    <sheetView zoomScaleNormal="100" workbookViewId="0">
      <selection sqref="A1:J30"/>
    </sheetView>
  </sheetViews>
  <sheetFormatPr defaultRowHeight="11.25" x14ac:dyDescent="0.2"/>
  <cols>
    <col min="1" max="9" width="9.140625" style="103"/>
    <col min="10" max="10" width="44.42578125" style="103" customWidth="1"/>
    <col min="11" max="16384" width="9.140625" style="103"/>
  </cols>
  <sheetData>
    <row r="1" spans="1:10" ht="17.45" customHeight="1" x14ac:dyDescent="0.2">
      <c r="A1" s="247" t="s">
        <v>327</v>
      </c>
      <c r="B1" s="247"/>
      <c r="C1" s="247"/>
      <c r="D1" s="247"/>
      <c r="E1" s="247"/>
      <c r="F1" s="247"/>
      <c r="G1" s="247"/>
      <c r="H1" s="247"/>
      <c r="I1" s="247"/>
      <c r="J1" s="247"/>
    </row>
    <row r="2" spans="1:10" ht="17.45" customHeight="1" x14ac:dyDescent="0.2">
      <c r="A2" s="247"/>
      <c r="B2" s="247"/>
      <c r="C2" s="247"/>
      <c r="D2" s="247"/>
      <c r="E2" s="247"/>
      <c r="F2" s="247"/>
      <c r="G2" s="247"/>
      <c r="H2" s="247"/>
      <c r="I2" s="247"/>
      <c r="J2" s="247"/>
    </row>
    <row r="3" spans="1:10" ht="17.45" customHeight="1" x14ac:dyDescent="0.2">
      <c r="A3" s="247"/>
      <c r="B3" s="247"/>
      <c r="C3" s="247"/>
      <c r="D3" s="247"/>
      <c r="E3" s="247"/>
      <c r="F3" s="247"/>
      <c r="G3" s="247"/>
      <c r="H3" s="247"/>
      <c r="I3" s="247"/>
      <c r="J3" s="247"/>
    </row>
    <row r="4" spans="1:10" ht="17.45" customHeight="1" x14ac:dyDescent="0.2">
      <c r="A4" s="247"/>
      <c r="B4" s="247"/>
      <c r="C4" s="247"/>
      <c r="D4" s="247"/>
      <c r="E4" s="247"/>
      <c r="F4" s="247"/>
      <c r="G4" s="247"/>
      <c r="H4" s="247"/>
      <c r="I4" s="247"/>
      <c r="J4" s="247"/>
    </row>
    <row r="5" spans="1:10" ht="17.45" customHeight="1" x14ac:dyDescent="0.2">
      <c r="A5" s="247"/>
      <c r="B5" s="247"/>
      <c r="C5" s="247"/>
      <c r="D5" s="247"/>
      <c r="E5" s="247"/>
      <c r="F5" s="247"/>
      <c r="G5" s="247"/>
      <c r="H5" s="247"/>
      <c r="I5" s="247"/>
      <c r="J5" s="247"/>
    </row>
    <row r="6" spans="1:10" ht="17.45" customHeight="1" x14ac:dyDescent="0.2">
      <c r="A6" s="247"/>
      <c r="B6" s="247"/>
      <c r="C6" s="247"/>
      <c r="D6" s="247"/>
      <c r="E6" s="247"/>
      <c r="F6" s="247"/>
      <c r="G6" s="247"/>
      <c r="H6" s="247"/>
      <c r="I6" s="247"/>
      <c r="J6" s="247"/>
    </row>
    <row r="7" spans="1:10" ht="17.45" customHeight="1" x14ac:dyDescent="0.2">
      <c r="A7" s="247"/>
      <c r="B7" s="247"/>
      <c r="C7" s="247"/>
      <c r="D7" s="247"/>
      <c r="E7" s="247"/>
      <c r="F7" s="247"/>
      <c r="G7" s="247"/>
      <c r="H7" s="247"/>
      <c r="I7" s="247"/>
      <c r="J7" s="247"/>
    </row>
    <row r="8" spans="1:10" ht="17.45" customHeight="1" x14ac:dyDescent="0.2">
      <c r="A8" s="247"/>
      <c r="B8" s="247"/>
      <c r="C8" s="247"/>
      <c r="D8" s="247"/>
      <c r="E8" s="247"/>
      <c r="F8" s="247"/>
      <c r="G8" s="247"/>
      <c r="H8" s="247"/>
      <c r="I8" s="247"/>
      <c r="J8" s="247"/>
    </row>
    <row r="9" spans="1:10" ht="17.45" customHeight="1" x14ac:dyDescent="0.2">
      <c r="A9" s="247"/>
      <c r="B9" s="247"/>
      <c r="C9" s="247"/>
      <c r="D9" s="247"/>
      <c r="E9" s="247"/>
      <c r="F9" s="247"/>
      <c r="G9" s="247"/>
      <c r="H9" s="247"/>
      <c r="I9" s="247"/>
      <c r="J9" s="247"/>
    </row>
    <row r="10" spans="1:10" ht="17.45" customHeight="1" x14ac:dyDescent="0.2">
      <c r="A10" s="247"/>
      <c r="B10" s="247"/>
      <c r="C10" s="247"/>
      <c r="D10" s="247"/>
      <c r="E10" s="247"/>
      <c r="F10" s="247"/>
      <c r="G10" s="247"/>
      <c r="H10" s="247"/>
      <c r="I10" s="247"/>
      <c r="J10" s="247"/>
    </row>
    <row r="11" spans="1:10" ht="17.45" customHeight="1" x14ac:dyDescent="0.2">
      <c r="A11" s="247"/>
      <c r="B11" s="247"/>
      <c r="C11" s="247"/>
      <c r="D11" s="247"/>
      <c r="E11" s="247"/>
      <c r="F11" s="247"/>
      <c r="G11" s="247"/>
      <c r="H11" s="247"/>
      <c r="I11" s="247"/>
      <c r="J11" s="247"/>
    </row>
    <row r="12" spans="1:10" ht="17.45" customHeight="1" x14ac:dyDescent="0.2">
      <c r="A12" s="247"/>
      <c r="B12" s="247"/>
      <c r="C12" s="247"/>
      <c r="D12" s="247"/>
      <c r="E12" s="247"/>
      <c r="F12" s="247"/>
      <c r="G12" s="247"/>
      <c r="H12" s="247"/>
      <c r="I12" s="247"/>
      <c r="J12" s="247"/>
    </row>
    <row r="13" spans="1:10" ht="17.45" customHeight="1" x14ac:dyDescent="0.2">
      <c r="A13" s="247"/>
      <c r="B13" s="247"/>
      <c r="C13" s="247"/>
      <c r="D13" s="247"/>
      <c r="E13" s="247"/>
      <c r="F13" s="247"/>
      <c r="G13" s="247"/>
      <c r="H13" s="247"/>
      <c r="I13" s="247"/>
      <c r="J13" s="247"/>
    </row>
    <row r="14" spans="1:10" ht="17.45" customHeight="1" x14ac:dyDescent="0.2">
      <c r="A14" s="247"/>
      <c r="B14" s="247"/>
      <c r="C14" s="247"/>
      <c r="D14" s="247"/>
      <c r="E14" s="247"/>
      <c r="F14" s="247"/>
      <c r="G14" s="247"/>
      <c r="H14" s="247"/>
      <c r="I14" s="247"/>
      <c r="J14" s="247"/>
    </row>
    <row r="15" spans="1:10" ht="14.25" customHeight="1" x14ac:dyDescent="0.2">
      <c r="A15" s="247"/>
      <c r="B15" s="247"/>
      <c r="C15" s="247"/>
      <c r="D15" s="247"/>
      <c r="E15" s="247"/>
      <c r="F15" s="247"/>
      <c r="G15" s="247"/>
      <c r="H15" s="247"/>
      <c r="I15" s="247"/>
      <c r="J15" s="247"/>
    </row>
    <row r="16" spans="1:10" ht="17.25" hidden="1" customHeight="1" x14ac:dyDescent="0.2">
      <c r="A16" s="247"/>
      <c r="B16" s="247"/>
      <c r="C16" s="247"/>
      <c r="D16" s="247"/>
      <c r="E16" s="247"/>
      <c r="F16" s="247"/>
      <c r="G16" s="247"/>
      <c r="H16" s="247"/>
      <c r="I16" s="247"/>
      <c r="J16" s="247"/>
    </row>
    <row r="17" spans="1:10" ht="17.25" hidden="1" customHeight="1" x14ac:dyDescent="0.2">
      <c r="A17" s="247"/>
      <c r="B17" s="247"/>
      <c r="C17" s="247"/>
      <c r="D17" s="247"/>
      <c r="E17" s="247"/>
      <c r="F17" s="247"/>
      <c r="G17" s="247"/>
      <c r="H17" s="247"/>
      <c r="I17" s="247"/>
      <c r="J17" s="247"/>
    </row>
    <row r="18" spans="1:10" ht="16.5" hidden="1" customHeight="1" x14ac:dyDescent="0.2">
      <c r="A18" s="247"/>
      <c r="B18" s="247"/>
      <c r="C18" s="247"/>
      <c r="D18" s="247"/>
      <c r="E18" s="247"/>
      <c r="F18" s="247"/>
      <c r="G18" s="247"/>
      <c r="H18" s="247"/>
      <c r="I18" s="247"/>
      <c r="J18" s="247"/>
    </row>
    <row r="19" spans="1:10" ht="17.25" hidden="1" customHeight="1" x14ac:dyDescent="0.2">
      <c r="A19" s="247"/>
      <c r="B19" s="247"/>
      <c r="C19" s="247"/>
      <c r="D19" s="247"/>
      <c r="E19" s="247"/>
      <c r="F19" s="247"/>
      <c r="G19" s="247"/>
      <c r="H19" s="247"/>
      <c r="I19" s="247"/>
      <c r="J19" s="247"/>
    </row>
    <row r="20" spans="1:10" ht="17.25" hidden="1" customHeight="1" x14ac:dyDescent="0.2">
      <c r="A20" s="247"/>
      <c r="B20" s="247"/>
      <c r="C20" s="247"/>
      <c r="D20" s="247"/>
      <c r="E20" s="247"/>
      <c r="F20" s="247"/>
      <c r="G20" s="247"/>
      <c r="H20" s="247"/>
      <c r="I20" s="247"/>
      <c r="J20" s="247"/>
    </row>
    <row r="21" spans="1:10" ht="17.25" hidden="1" customHeight="1" x14ac:dyDescent="0.2">
      <c r="A21" s="247"/>
      <c r="B21" s="247"/>
      <c r="C21" s="247"/>
      <c r="D21" s="247"/>
      <c r="E21" s="247"/>
      <c r="F21" s="247"/>
      <c r="G21" s="247"/>
      <c r="H21" s="247"/>
      <c r="I21" s="247"/>
      <c r="J21" s="247"/>
    </row>
    <row r="22" spans="1:10" ht="17.25" hidden="1" customHeight="1" x14ac:dyDescent="0.2">
      <c r="A22" s="247"/>
      <c r="B22" s="247"/>
      <c r="C22" s="247"/>
      <c r="D22" s="247"/>
      <c r="E22" s="247"/>
      <c r="F22" s="247"/>
      <c r="G22" s="247"/>
      <c r="H22" s="247"/>
      <c r="I22" s="247"/>
      <c r="J22" s="247"/>
    </row>
    <row r="23" spans="1:10" ht="17.25" hidden="1" customHeight="1" x14ac:dyDescent="0.2">
      <c r="A23" s="247"/>
      <c r="B23" s="247"/>
      <c r="C23" s="247"/>
      <c r="D23" s="247"/>
      <c r="E23" s="247"/>
      <c r="F23" s="247"/>
      <c r="G23" s="247"/>
      <c r="H23" s="247"/>
      <c r="I23" s="247"/>
      <c r="J23" s="247"/>
    </row>
    <row r="24" spans="1:10" ht="17.25" hidden="1" customHeight="1" x14ac:dyDescent="0.2">
      <c r="A24" s="247"/>
      <c r="B24" s="247"/>
      <c r="C24" s="247"/>
      <c r="D24" s="247"/>
      <c r="E24" s="247"/>
      <c r="F24" s="247"/>
      <c r="G24" s="247"/>
      <c r="H24" s="247"/>
      <c r="I24" s="247"/>
      <c r="J24" s="247"/>
    </row>
    <row r="25" spans="1:10" ht="17.25" hidden="1" customHeight="1" x14ac:dyDescent="0.2">
      <c r="A25" s="247"/>
      <c r="B25" s="247"/>
      <c r="C25" s="247"/>
      <c r="D25" s="247"/>
      <c r="E25" s="247"/>
      <c r="F25" s="247"/>
      <c r="G25" s="247"/>
      <c r="H25" s="247"/>
      <c r="I25" s="247"/>
      <c r="J25" s="247"/>
    </row>
    <row r="26" spans="1:10" ht="64.5" hidden="1" customHeight="1" x14ac:dyDescent="0.2">
      <c r="A26" s="247"/>
      <c r="B26" s="247"/>
      <c r="C26" s="247"/>
      <c r="D26" s="247"/>
      <c r="E26" s="247"/>
      <c r="F26" s="247"/>
      <c r="G26" s="247"/>
      <c r="H26" s="247"/>
      <c r="I26" s="247"/>
      <c r="J26" s="247"/>
    </row>
    <row r="27" spans="1:10" ht="103.5" hidden="1" customHeight="1" x14ac:dyDescent="0.2">
      <c r="A27" s="247"/>
      <c r="B27" s="247"/>
      <c r="C27" s="247"/>
      <c r="D27" s="247"/>
      <c r="E27" s="247"/>
      <c r="F27" s="247"/>
      <c r="G27" s="247"/>
      <c r="H27" s="247"/>
      <c r="I27" s="247"/>
      <c r="J27" s="247"/>
    </row>
    <row r="28" spans="1:10" ht="17.25" hidden="1" customHeight="1" x14ac:dyDescent="0.2">
      <c r="A28" s="247"/>
      <c r="B28" s="247"/>
      <c r="C28" s="247"/>
      <c r="D28" s="247"/>
      <c r="E28" s="247"/>
      <c r="F28" s="247"/>
      <c r="G28" s="247"/>
      <c r="H28" s="247"/>
      <c r="I28" s="247"/>
      <c r="J28" s="247"/>
    </row>
    <row r="29" spans="1:10" ht="31.5" hidden="1" customHeight="1" x14ac:dyDescent="0.2">
      <c r="A29" s="247"/>
      <c r="B29" s="247"/>
      <c r="C29" s="247"/>
      <c r="D29" s="247"/>
      <c r="E29" s="247"/>
      <c r="F29" s="247"/>
      <c r="G29" s="247"/>
      <c r="H29" s="247"/>
      <c r="I29" s="247"/>
      <c r="J29" s="247"/>
    </row>
    <row r="30" spans="1:10" ht="46.5" hidden="1" customHeight="1" x14ac:dyDescent="0.2">
      <c r="A30" s="247"/>
      <c r="B30" s="247"/>
      <c r="C30" s="247"/>
      <c r="D30" s="247"/>
      <c r="E30" s="247"/>
      <c r="F30" s="247"/>
      <c r="G30" s="247"/>
      <c r="H30" s="247"/>
      <c r="I30" s="247"/>
      <c r="J30" s="247"/>
    </row>
    <row r="31" spans="1:10" ht="108" customHeight="1" x14ac:dyDescent="0.2">
      <c r="A31" s="251" t="s">
        <v>303</v>
      </c>
      <c r="B31" s="251"/>
      <c r="C31" s="251"/>
      <c r="D31" s="251"/>
      <c r="E31" s="251"/>
      <c r="F31" s="251"/>
      <c r="G31" s="251"/>
      <c r="H31" s="251"/>
      <c r="I31" s="251"/>
      <c r="J31" s="251"/>
    </row>
    <row r="32" spans="1:10" ht="48" customHeight="1" x14ac:dyDescent="0.2">
      <c r="A32" s="247" t="s">
        <v>304</v>
      </c>
      <c r="B32" s="247"/>
      <c r="C32" s="247"/>
      <c r="D32" s="247"/>
      <c r="E32" s="247"/>
      <c r="F32" s="247"/>
      <c r="G32" s="247"/>
      <c r="H32" s="247"/>
      <c r="I32" s="247"/>
      <c r="J32" s="247"/>
    </row>
    <row r="33" spans="1:10" ht="60" customHeight="1" x14ac:dyDescent="0.2">
      <c r="A33" s="247" t="s">
        <v>305</v>
      </c>
      <c r="B33" s="247"/>
      <c r="C33" s="247"/>
      <c r="D33" s="247"/>
      <c r="E33" s="247"/>
      <c r="F33" s="247"/>
      <c r="G33" s="247"/>
      <c r="H33" s="247"/>
      <c r="I33" s="247"/>
      <c r="J33" s="247"/>
    </row>
    <row r="34" spans="1:10" ht="409.5" customHeight="1" x14ac:dyDescent="0.2">
      <c r="A34" s="247" t="s">
        <v>306</v>
      </c>
      <c r="B34" s="247"/>
      <c r="C34" s="247"/>
      <c r="D34" s="247"/>
      <c r="E34" s="247"/>
      <c r="F34" s="247"/>
      <c r="G34" s="247"/>
      <c r="H34" s="247"/>
      <c r="I34" s="247"/>
      <c r="J34" s="247"/>
    </row>
    <row r="35" spans="1:10" ht="114.75" customHeight="1" x14ac:dyDescent="0.2">
      <c r="A35" s="247"/>
      <c r="B35" s="247"/>
      <c r="C35" s="247"/>
      <c r="D35" s="247"/>
      <c r="E35" s="247"/>
      <c r="F35" s="247"/>
      <c r="G35" s="247"/>
      <c r="H35" s="247"/>
      <c r="I35" s="247"/>
      <c r="J35" s="247"/>
    </row>
    <row r="36" spans="1:10" ht="409.5" customHeight="1" x14ac:dyDescent="0.2">
      <c r="A36" s="247" t="s">
        <v>307</v>
      </c>
      <c r="B36" s="247"/>
      <c r="C36" s="247"/>
      <c r="D36" s="247"/>
      <c r="E36" s="247"/>
      <c r="F36" s="247"/>
      <c r="G36" s="247"/>
      <c r="H36" s="247"/>
      <c r="I36" s="247"/>
      <c r="J36" s="247"/>
    </row>
    <row r="37" spans="1:10" ht="78.75" customHeight="1" x14ac:dyDescent="0.2">
      <c r="A37" s="247"/>
      <c r="B37" s="247"/>
      <c r="C37" s="247"/>
      <c r="D37" s="247"/>
      <c r="E37" s="247"/>
      <c r="F37" s="247"/>
      <c r="G37" s="247"/>
      <c r="H37" s="247"/>
      <c r="I37" s="247"/>
      <c r="J37" s="247"/>
    </row>
    <row r="38" spans="1:10" ht="264.75" customHeight="1" x14ac:dyDescent="0.2">
      <c r="A38" s="247" t="s">
        <v>308</v>
      </c>
      <c r="B38" s="247"/>
      <c r="C38" s="247"/>
      <c r="D38" s="247"/>
      <c r="E38" s="247"/>
      <c r="F38" s="247"/>
      <c r="G38" s="247"/>
      <c r="H38" s="247"/>
      <c r="I38" s="247"/>
      <c r="J38" s="247"/>
    </row>
    <row r="40" spans="1:10" ht="45" customHeight="1" x14ac:dyDescent="0.2">
      <c r="A40" s="247" t="s">
        <v>323</v>
      </c>
      <c r="B40" s="247"/>
      <c r="C40" s="247"/>
      <c r="D40" s="247"/>
      <c r="E40" s="247"/>
      <c r="F40" s="247"/>
      <c r="G40" s="247"/>
      <c r="H40" s="247"/>
      <c r="I40" s="247"/>
      <c r="J40" s="247"/>
    </row>
    <row r="41" spans="1:10" ht="226.5" customHeight="1" x14ac:dyDescent="0.2">
      <c r="A41" s="247" t="s">
        <v>309</v>
      </c>
      <c r="B41" s="247"/>
      <c r="C41" s="247"/>
      <c r="D41" s="247"/>
      <c r="E41" s="247"/>
      <c r="F41" s="247"/>
      <c r="G41" s="247"/>
      <c r="H41" s="247"/>
      <c r="I41" s="247"/>
      <c r="J41" s="247"/>
    </row>
    <row r="42" spans="1:10" ht="238.5" customHeight="1" x14ac:dyDescent="0.2">
      <c r="A42" s="247" t="s">
        <v>310</v>
      </c>
      <c r="B42" s="247"/>
      <c r="C42" s="247"/>
      <c r="D42" s="247"/>
      <c r="E42" s="247"/>
      <c r="F42" s="247"/>
      <c r="G42" s="247"/>
      <c r="H42" s="247"/>
      <c r="I42" s="247"/>
      <c r="J42" s="247"/>
    </row>
    <row r="43" spans="1:10" ht="102" customHeight="1" x14ac:dyDescent="0.2">
      <c r="A43" s="247"/>
      <c r="B43" s="247"/>
      <c r="C43" s="247"/>
      <c r="D43" s="247"/>
      <c r="E43" s="247"/>
      <c r="F43" s="247"/>
      <c r="G43" s="247"/>
      <c r="H43" s="247"/>
      <c r="I43" s="247"/>
      <c r="J43" s="247"/>
    </row>
    <row r="44" spans="1:10" ht="252" customHeight="1" x14ac:dyDescent="0.2">
      <c r="A44" s="247" t="s">
        <v>311</v>
      </c>
      <c r="B44" s="247"/>
      <c r="C44" s="247"/>
      <c r="D44" s="247"/>
      <c r="E44" s="247"/>
      <c r="F44" s="247"/>
      <c r="G44" s="247"/>
      <c r="H44" s="247"/>
      <c r="I44" s="247"/>
      <c r="J44" s="247"/>
    </row>
    <row r="45" spans="1:10" ht="43.5" customHeight="1" x14ac:dyDescent="0.2">
      <c r="A45" s="248" t="s">
        <v>325</v>
      </c>
      <c r="B45" s="249"/>
      <c r="C45" s="249"/>
      <c r="D45" s="249"/>
      <c r="E45" s="249"/>
      <c r="F45" s="249"/>
      <c r="G45" s="249"/>
      <c r="H45" s="249"/>
      <c r="I45" s="249"/>
      <c r="J45" s="249"/>
    </row>
    <row r="46" spans="1:10" ht="351.75" customHeight="1" x14ac:dyDescent="0.2">
      <c r="A46" s="247" t="s">
        <v>312</v>
      </c>
      <c r="B46" s="247"/>
      <c r="C46" s="247"/>
      <c r="D46" s="247"/>
      <c r="E46" s="247"/>
      <c r="F46" s="247"/>
      <c r="G46" s="247"/>
      <c r="H46" s="247"/>
      <c r="I46" s="247"/>
      <c r="J46" s="247"/>
    </row>
    <row r="47" spans="1:10" x14ac:dyDescent="0.2">
      <c r="A47" s="247"/>
      <c r="B47" s="247"/>
      <c r="C47" s="247"/>
      <c r="D47" s="247"/>
      <c r="E47" s="247"/>
      <c r="F47" s="247"/>
      <c r="G47" s="247"/>
      <c r="H47" s="247"/>
      <c r="I47" s="247"/>
      <c r="J47" s="247"/>
    </row>
    <row r="48" spans="1:10" ht="140.25" customHeight="1" x14ac:dyDescent="0.2">
      <c r="A48" s="247" t="s">
        <v>313</v>
      </c>
      <c r="B48" s="250"/>
      <c r="C48" s="250"/>
      <c r="D48" s="250"/>
      <c r="E48" s="250"/>
      <c r="F48" s="250"/>
      <c r="G48" s="250"/>
      <c r="H48" s="250"/>
      <c r="I48" s="250"/>
      <c r="J48" s="250"/>
    </row>
    <row r="49" spans="1:10" ht="46.5" customHeight="1" x14ac:dyDescent="0.2">
      <c r="A49" s="247" t="s">
        <v>314</v>
      </c>
      <c r="B49" s="247"/>
      <c r="C49" s="247"/>
      <c r="D49" s="247"/>
      <c r="E49" s="247"/>
      <c r="F49" s="247"/>
      <c r="G49" s="247"/>
      <c r="H49" s="247"/>
      <c r="I49" s="247"/>
      <c r="J49" s="247"/>
    </row>
    <row r="50" spans="1:10" ht="45" customHeight="1" x14ac:dyDescent="0.2">
      <c r="A50" s="248" t="s">
        <v>324</v>
      </c>
      <c r="B50" s="249"/>
      <c r="C50" s="249"/>
      <c r="D50" s="249"/>
      <c r="E50" s="249"/>
      <c r="F50" s="249"/>
      <c r="G50" s="249"/>
      <c r="H50" s="249"/>
      <c r="I50" s="249"/>
      <c r="J50" s="249"/>
    </row>
    <row r="51" spans="1:10" ht="42" customHeight="1" x14ac:dyDescent="0.2">
      <c r="A51" s="247" t="s">
        <v>315</v>
      </c>
      <c r="B51" s="247"/>
      <c r="C51" s="247"/>
      <c r="D51" s="247"/>
      <c r="E51" s="247"/>
      <c r="F51" s="247"/>
      <c r="G51" s="247"/>
      <c r="H51" s="247"/>
      <c r="I51" s="247"/>
      <c r="J51" s="247"/>
    </row>
    <row r="52" spans="1:10" ht="49.5" customHeight="1" x14ac:dyDescent="0.2">
      <c r="A52" s="247" t="s">
        <v>316</v>
      </c>
      <c r="B52" s="247"/>
      <c r="C52" s="247"/>
      <c r="D52" s="247"/>
      <c r="E52" s="247"/>
      <c r="F52" s="247"/>
      <c r="G52" s="247"/>
      <c r="H52" s="247"/>
      <c r="I52" s="247"/>
      <c r="J52" s="247"/>
    </row>
    <row r="53" spans="1:10" ht="54" customHeight="1" x14ac:dyDescent="0.2">
      <c r="A53" s="247" t="s">
        <v>317</v>
      </c>
      <c r="B53" s="247"/>
      <c r="C53" s="247"/>
      <c r="D53" s="247"/>
      <c r="E53" s="247"/>
      <c r="F53" s="247"/>
      <c r="G53" s="247"/>
      <c r="H53" s="247"/>
      <c r="I53" s="247"/>
      <c r="J53" s="247"/>
    </row>
    <row r="54" spans="1:10" ht="51" customHeight="1" x14ac:dyDescent="0.2">
      <c r="A54" s="247" t="s">
        <v>318</v>
      </c>
      <c r="B54" s="247"/>
      <c r="C54" s="247"/>
      <c r="D54" s="247"/>
      <c r="E54" s="247"/>
      <c r="F54" s="247"/>
      <c r="G54" s="247"/>
      <c r="H54" s="247"/>
      <c r="I54" s="247"/>
      <c r="J54" s="247"/>
    </row>
    <row r="55" spans="1:10" ht="65.25" customHeight="1" x14ac:dyDescent="0.2">
      <c r="A55" s="247" t="s">
        <v>326</v>
      </c>
      <c r="B55" s="247"/>
      <c r="C55" s="247"/>
      <c r="D55" s="247"/>
      <c r="E55" s="247"/>
      <c r="F55" s="247"/>
      <c r="G55" s="247"/>
      <c r="H55" s="247"/>
      <c r="I55" s="247"/>
      <c r="J55" s="247"/>
    </row>
    <row r="56" spans="1:10" ht="68.25" customHeight="1" x14ac:dyDescent="0.2">
      <c r="A56" s="247" t="s">
        <v>319</v>
      </c>
      <c r="B56" s="247"/>
      <c r="C56" s="247"/>
      <c r="D56" s="247"/>
      <c r="E56" s="247"/>
      <c r="F56" s="247"/>
      <c r="G56" s="247"/>
      <c r="H56" s="247"/>
      <c r="I56" s="247"/>
      <c r="J56" s="247"/>
    </row>
    <row r="57" spans="1:10" ht="42" customHeight="1" x14ac:dyDescent="0.2">
      <c r="A57" s="247" t="s">
        <v>320</v>
      </c>
      <c r="B57" s="247"/>
      <c r="C57" s="247"/>
      <c r="D57" s="247"/>
      <c r="E57" s="247"/>
      <c r="F57" s="247"/>
      <c r="G57" s="247"/>
      <c r="H57" s="247"/>
      <c r="I57" s="247"/>
      <c r="J57" s="247"/>
    </row>
    <row r="58" spans="1:10" ht="393.75" customHeight="1" x14ac:dyDescent="0.2">
      <c r="A58" s="247" t="s">
        <v>321</v>
      </c>
      <c r="B58" s="247"/>
      <c r="C58" s="247"/>
      <c r="D58" s="247"/>
      <c r="E58" s="247"/>
      <c r="F58" s="247"/>
      <c r="G58" s="247"/>
      <c r="H58" s="247"/>
      <c r="I58" s="247"/>
      <c r="J58" s="247"/>
    </row>
    <row r="59" spans="1:10" ht="114.75" customHeight="1" x14ac:dyDescent="0.2">
      <c r="A59" s="247" t="s">
        <v>322</v>
      </c>
      <c r="B59" s="247"/>
      <c r="C59" s="247"/>
      <c r="D59" s="247"/>
      <c r="E59" s="247"/>
      <c r="F59" s="247"/>
      <c r="G59" s="247"/>
      <c r="H59" s="247"/>
      <c r="I59" s="247"/>
      <c r="J59" s="247"/>
    </row>
  </sheetData>
  <mergeCells count="25">
    <mergeCell ref="A36:J37"/>
    <mergeCell ref="A1:J30"/>
    <mergeCell ref="A31:J31"/>
    <mergeCell ref="A32:J32"/>
    <mergeCell ref="A33:J33"/>
    <mergeCell ref="A34:J35"/>
    <mergeCell ref="A52:J52"/>
    <mergeCell ref="A38:J38"/>
    <mergeCell ref="A40:J40"/>
    <mergeCell ref="A41:J41"/>
    <mergeCell ref="A42:J43"/>
    <mergeCell ref="A44:J44"/>
    <mergeCell ref="A45:J45"/>
    <mergeCell ref="A46:J47"/>
    <mergeCell ref="A48:J48"/>
    <mergeCell ref="A49:J49"/>
    <mergeCell ref="A50:J50"/>
    <mergeCell ref="A51:J51"/>
    <mergeCell ref="A59:J59"/>
    <mergeCell ref="A53:J53"/>
    <mergeCell ref="A54:J54"/>
    <mergeCell ref="A55:J55"/>
    <mergeCell ref="A56:J56"/>
    <mergeCell ref="A57:J57"/>
    <mergeCell ref="A58:J5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f00c05a3-a522-4b3b-aeec-75a37a6bc44f"/>
    <ds:schemaRef ds:uri="http://purl.org/dc/terms/"/>
    <ds:schemaRef ds:uri="2090b57c-2e4d-4ed9-b313-510fc704fe7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 </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Ferizović Antica (Zagrebačka banka - UniCredit)</dc:creator>
  <cp:lastModifiedBy>Došen Darija (Zagrebačka banka - UniCredit)</cp:lastModifiedBy>
  <cp:lastPrinted>2018-11-30T08:29:05Z</cp:lastPrinted>
  <dcterms:created xsi:type="dcterms:W3CDTF">2008-10-17T11:51:54Z</dcterms:created>
  <dcterms:modified xsi:type="dcterms:W3CDTF">2026-02-16T08:29:56Z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29db9e61-aac5-4f6e-805d-ceb8cb9983a1_Enabled">
    <vt:lpwstr>true</vt:lpwstr>
  </property>
  <property fmtid="{D5CDD505-2E9C-101B-9397-08002B2CF9AE}" pid="4" name="MSIP_Label_29db9e61-aac5-4f6e-805d-ceb8cb9983a1_SetDate">
    <vt:lpwstr>2026-02-12T07:11:50Z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bf254adc-11fe-4c56-89f0-8d56d548e0fc</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ies>
</file>