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tabRatio="767" activeTab="1"/>
  </bookViews>
  <sheets>
    <sheet name="Opći podaci" sheetId="25" r:id="rId1"/>
    <sheet name="Bilanca" sheetId="18" r:id="rId2"/>
    <sheet name="RDG" sheetId="19" r:id="rId3"/>
    <sheet name="NT_I" sheetId="20" r:id="rId4"/>
    <sheet name="NT_D" sheetId="21" r:id="rId5"/>
    <sheet name="PK" sheetId="22" r:id="rId6"/>
    <sheet name="Bilješke" sheetId="26"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RDG!$A$1:$I$112</definedName>
  </definedNames>
  <calcPr calcId="124519"/>
</workbook>
</file>

<file path=xl/calcChain.xml><?xml version="1.0" encoding="utf-8"?>
<calcChain xmlns="http://schemas.openxmlformats.org/spreadsheetml/2006/main">
  <c r="H117" i="18"/>
  <c r="W37" i="22"/>
  <c r="W38"/>
  <c r="I97" i="19" l="1"/>
  <c r="H97"/>
  <c r="I90"/>
  <c r="H90"/>
  <c r="I107" l="1"/>
  <c r="I108" s="1"/>
  <c r="H107"/>
  <c r="H108" s="1"/>
  <c r="H89"/>
  <c r="I89"/>
  <c r="S61" i="22"/>
  <c r="S62" s="1"/>
  <c r="T61"/>
  <c r="T62" s="1"/>
  <c r="S63"/>
  <c r="T63"/>
  <c r="S32"/>
  <c r="S33" s="1"/>
  <c r="T32"/>
  <c r="T33" s="1"/>
  <c r="S34"/>
  <c r="T34"/>
  <c r="W41"/>
  <c r="W42"/>
  <c r="W43"/>
  <c r="W44"/>
  <c r="W45"/>
  <c r="W46"/>
  <c r="W47"/>
  <c r="W48"/>
  <c r="W49"/>
  <c r="W50"/>
  <c r="W51"/>
  <c r="W52"/>
  <c r="W53"/>
  <c r="W54"/>
  <c r="Y54" s="1"/>
  <c r="W55"/>
  <c r="W56"/>
  <c r="W57"/>
  <c r="W58"/>
  <c r="W40"/>
  <c r="W36"/>
  <c r="S39"/>
  <c r="S59" s="1"/>
  <c r="T39"/>
  <c r="T59" s="1"/>
  <c r="W25"/>
  <c r="Y25" s="1"/>
  <c r="W12"/>
  <c r="W13"/>
  <c r="W14"/>
  <c r="W15"/>
  <c r="W16"/>
  <c r="W17"/>
  <c r="W18"/>
  <c r="W19"/>
  <c r="W20"/>
  <c r="W21"/>
  <c r="W22"/>
  <c r="W23"/>
  <c r="W24"/>
  <c r="W26"/>
  <c r="W27"/>
  <c r="W28"/>
  <c r="W29"/>
  <c r="W11"/>
  <c r="W8"/>
  <c r="W9"/>
  <c r="W7"/>
  <c r="S10"/>
  <c r="S30" s="1"/>
  <c r="T10"/>
  <c r="T30" s="1"/>
  <c r="I48" i="21"/>
  <c r="H48"/>
  <c r="I42"/>
  <c r="H42"/>
  <c r="I35"/>
  <c r="H35"/>
  <c r="I29"/>
  <c r="H29"/>
  <c r="I20"/>
  <c r="H20"/>
  <c r="I13"/>
  <c r="H13"/>
  <c r="H21" l="1"/>
  <c r="I21"/>
  <c r="I36"/>
  <c r="H36"/>
  <c r="H49"/>
  <c r="I49"/>
  <c r="I85" i="18"/>
  <c r="H85"/>
  <c r="I51" i="21" l="1"/>
  <c r="I53" s="1"/>
  <c r="H51"/>
  <c r="H53" s="1"/>
  <c r="I78" i="18"/>
  <c r="H78"/>
  <c r="Y58" i="22" l="1"/>
  <c r="Y57"/>
  <c r="Y56"/>
  <c r="Y55"/>
  <c r="Y53"/>
  <c r="Y52"/>
  <c r="Y51"/>
  <c r="Y50"/>
  <c r="Y49"/>
  <c r="Y48"/>
  <c r="Y47"/>
  <c r="Y46"/>
  <c r="Y45"/>
  <c r="Y44"/>
  <c r="Y43"/>
  <c r="Y42"/>
  <c r="Y41"/>
  <c r="Y38"/>
  <c r="Y36"/>
  <c r="Y27"/>
  <c r="Y12"/>
  <c r="Y13"/>
  <c r="Y14"/>
  <c r="Y15"/>
  <c r="Y16"/>
  <c r="Y17"/>
  <c r="Y18"/>
  <c r="Y19"/>
  <c r="Y20"/>
  <c r="Y21"/>
  <c r="Y22"/>
  <c r="Y23"/>
  <c r="Y24"/>
  <c r="Y26"/>
  <c r="Y28"/>
  <c r="Y29"/>
  <c r="Y11"/>
  <c r="Y8"/>
  <c r="Y9"/>
  <c r="Y7"/>
  <c r="I32"/>
  <c r="I33" s="1"/>
  <c r="J32"/>
  <c r="J33" s="1"/>
  <c r="K32"/>
  <c r="K33" s="1"/>
  <c r="L32"/>
  <c r="L33" s="1"/>
  <c r="M32"/>
  <c r="M33" s="1"/>
  <c r="N32"/>
  <c r="N33" s="1"/>
  <c r="O32"/>
  <c r="O33" s="1"/>
  <c r="P32"/>
  <c r="P33" s="1"/>
  <c r="Q32"/>
  <c r="Q33" s="1"/>
  <c r="R32"/>
  <c r="R33" s="1"/>
  <c r="U32"/>
  <c r="U33" s="1"/>
  <c r="V32"/>
  <c r="V33" s="1"/>
  <c r="X32"/>
  <c r="X33" s="1"/>
  <c r="I34"/>
  <c r="J34"/>
  <c r="K34"/>
  <c r="L34"/>
  <c r="M34"/>
  <c r="N34"/>
  <c r="O34"/>
  <c r="P34"/>
  <c r="Q34"/>
  <c r="R34"/>
  <c r="U34"/>
  <c r="V34"/>
  <c r="X34"/>
  <c r="H34"/>
  <c r="H32"/>
  <c r="H33" s="1"/>
  <c r="I61"/>
  <c r="I62" s="1"/>
  <c r="J61"/>
  <c r="J62" s="1"/>
  <c r="K61"/>
  <c r="K62" s="1"/>
  <c r="L61"/>
  <c r="L62" s="1"/>
  <c r="M61"/>
  <c r="M62" s="1"/>
  <c r="N61"/>
  <c r="N62" s="1"/>
  <c r="O61"/>
  <c r="O62" s="1"/>
  <c r="P61"/>
  <c r="P62" s="1"/>
  <c r="Q61"/>
  <c r="Q62" s="1"/>
  <c r="R61"/>
  <c r="R62" s="1"/>
  <c r="U61"/>
  <c r="U62" s="1"/>
  <c r="V61"/>
  <c r="V62" s="1"/>
  <c r="X61"/>
  <c r="X62" s="1"/>
  <c r="I63"/>
  <c r="J63"/>
  <c r="K63"/>
  <c r="L63"/>
  <c r="M63"/>
  <c r="N63"/>
  <c r="O63"/>
  <c r="P63"/>
  <c r="Q63"/>
  <c r="R63"/>
  <c r="U63"/>
  <c r="V63"/>
  <c r="X63"/>
  <c r="H63"/>
  <c r="H61"/>
  <c r="H62" s="1"/>
  <c r="I39"/>
  <c r="I59" s="1"/>
  <c r="J39"/>
  <c r="J59" s="1"/>
  <c r="K39"/>
  <c r="K59" s="1"/>
  <c r="L39"/>
  <c r="L59" s="1"/>
  <c r="M39"/>
  <c r="M59" s="1"/>
  <c r="N39"/>
  <c r="N59" s="1"/>
  <c r="O39"/>
  <c r="O59" s="1"/>
  <c r="P39"/>
  <c r="P59" s="1"/>
  <c r="Q39"/>
  <c r="Q59" s="1"/>
  <c r="R39"/>
  <c r="R59" s="1"/>
  <c r="U39"/>
  <c r="U59" s="1"/>
  <c r="V39"/>
  <c r="V59" s="1"/>
  <c r="X39"/>
  <c r="X59" s="1"/>
  <c r="H39"/>
  <c r="H59" s="1"/>
  <c r="W63" l="1"/>
  <c r="W39"/>
  <c r="W59" s="1"/>
  <c r="Y63"/>
  <c r="Y34"/>
  <c r="W34"/>
  <c r="Y32"/>
  <c r="Y33" s="1"/>
  <c r="W32"/>
  <c r="W33" s="1"/>
  <c r="Y61"/>
  <c r="Y40"/>
  <c r="W61"/>
  <c r="W62" s="1"/>
  <c r="Y37"/>
  <c r="Y39" s="1"/>
  <c r="I10"/>
  <c r="I30" s="1"/>
  <c r="J10"/>
  <c r="J30" s="1"/>
  <c r="K10"/>
  <c r="K30" s="1"/>
  <c r="L10"/>
  <c r="L30" s="1"/>
  <c r="M10"/>
  <c r="M30" s="1"/>
  <c r="N10"/>
  <c r="N30" s="1"/>
  <c r="O10"/>
  <c r="O30" s="1"/>
  <c r="P10"/>
  <c r="P30" s="1"/>
  <c r="Q10"/>
  <c r="Q30" s="1"/>
  <c r="R10"/>
  <c r="R30" s="1"/>
  <c r="U10"/>
  <c r="U30" s="1"/>
  <c r="V10"/>
  <c r="V30" s="1"/>
  <c r="W10"/>
  <c r="W30" s="1"/>
  <c r="X10"/>
  <c r="X30" s="1"/>
  <c r="Y10"/>
  <c r="Y30" s="1"/>
  <c r="H10"/>
  <c r="H30" s="1"/>
  <c r="Y62" l="1"/>
  <c r="Y59"/>
  <c r="I54" i="20"/>
  <c r="H54"/>
  <c r="I48"/>
  <c r="H48"/>
  <c r="I41"/>
  <c r="H41"/>
  <c r="I35"/>
  <c r="H35"/>
  <c r="I19"/>
  <c r="H19"/>
  <c r="H9"/>
  <c r="H18" s="1"/>
  <c r="I9"/>
  <c r="I18" s="1"/>
  <c r="I24" l="1"/>
  <c r="I27" s="1"/>
  <c r="I42"/>
  <c r="H55"/>
  <c r="I55"/>
  <c r="H42"/>
  <c r="H24"/>
  <c r="H27" s="1"/>
  <c r="I110" i="19"/>
  <c r="H110"/>
  <c r="I84"/>
  <c r="H84"/>
  <c r="I69"/>
  <c r="H69"/>
  <c r="I47"/>
  <c r="H47"/>
  <c r="H36"/>
  <c r="I36"/>
  <c r="I28"/>
  <c r="H28"/>
  <c r="I25"/>
  <c r="H25"/>
  <c r="I19"/>
  <c r="H19"/>
  <c r="I15"/>
  <c r="H15"/>
  <c r="I7"/>
  <c r="H7"/>
  <c r="I117" i="18"/>
  <c r="I105"/>
  <c r="H105"/>
  <c r="I98"/>
  <c r="H98"/>
  <c r="I91"/>
  <c r="H91"/>
  <c r="I94"/>
  <c r="H94"/>
  <c r="I60"/>
  <c r="H60"/>
  <c r="H53"/>
  <c r="I53"/>
  <c r="I45"/>
  <c r="H45"/>
  <c r="H17"/>
  <c r="H75" l="1"/>
  <c r="H133" s="1"/>
  <c r="I57" i="20"/>
  <c r="I59" s="1"/>
  <c r="H57"/>
  <c r="H59" s="1"/>
  <c r="H59" i="19"/>
  <c r="I59"/>
  <c r="I75" i="18"/>
  <c r="I133" s="1"/>
  <c r="H13" i="19"/>
  <c r="H60" s="1"/>
  <c r="H44" i="18"/>
  <c r="I13" i="19"/>
  <c r="I60" s="1"/>
  <c r="I44" i="18"/>
  <c r="I38"/>
  <c r="H38"/>
  <c r="I27"/>
  <c r="H27"/>
  <c r="I17"/>
  <c r="H10"/>
  <c r="I10"/>
  <c r="H9" l="1"/>
  <c r="H72" s="1"/>
  <c r="H61" i="19"/>
  <c r="H66" s="1"/>
  <c r="I63"/>
  <c r="I61"/>
  <c r="I67" s="1"/>
  <c r="I62"/>
  <c r="H63"/>
  <c r="H62"/>
  <c r="I9" i="18"/>
  <c r="I72" s="1"/>
  <c r="I66" i="19" l="1"/>
  <c r="H67"/>
  <c r="H65"/>
  <c r="I65"/>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<sst xmlns="http://schemas.openxmlformats.org/spreadsheetml/2006/main" count="531" uniqueCount="467">
  <si>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</si>
  <si>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</si>
  <si>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</si>
  <si>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</si>
  <si>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</si>
  <si>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</si>
  <si>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</si>
  <si>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</si>
  <si>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</si>
  <si>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</si>
  <si>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</si>
  <si>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</si>
  <si>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</si>
  <si>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</si>
  <si>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</si>
  <si>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</si>
  <si>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</si>
  <si>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</si>
  <si>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</si>
  <si>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</si>
  <si>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</si>
  <si>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</si>
  <si>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</si>
  <si>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</si>
  <si>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</si>
  <si>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</si>
  <si>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</si>
  <si>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</si>
  <si>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</si>
  <si>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</si>
  <si>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</si>
  <si>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</si>
  <si>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</si>
  <si>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</si>
  <si>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</si>
  <si>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</si>
  <si>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</si>
  <si>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</si>
  <si>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</si>
  <si>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</si>
  <si>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</si>
  <si>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</si>
  <si>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</si>
  <si>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</si>
  <si>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</si>
  <si>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</si>
  <si>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</si>
  <si>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</si>
  <si>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</si>
  <si>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</si>
  <si>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</si>
  <si>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</si>
  <si>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</si>
  <si>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</si>
  <si>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</si>
  <si>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</si>
  <si>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</si>
  <si>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</si>
  <si>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</si>
  <si>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</si>
  <si>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</si>
  <si>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</si>
  <si>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</si>
  <si>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</si>
  <si>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</si>
  <si>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</si>
  <si>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</si>
  <si>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</si>
  <si>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</si>
  <si>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</si>
  <si>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</si>
  <si>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</si>
  <si>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</si>
  <si>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</si>
  <si>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</si>
  <si>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</si>
  <si>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</si>
  <si>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</si>
  <si>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</si>
  <si>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</si>
  <si>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</si>
  <si>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</si>
  <si>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</si>
  <si>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</si>
  <si>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</si>
  <si>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</si>
  <si>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</si>
  <si>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</si>
  <si>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</si>
  <si>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</si>
  <si>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</si>
  <si>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</si>
  <si>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</si>
  <si>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</si>
  <si>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</si>
  <si>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</si>
  <si>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</si>
  <si>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</si>
  <si>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</si>
  <si>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</si>
  <si>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</si>
  <si>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</si>
  <si>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</si>
  <si>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</si>
  <si>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</si>
  <si>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</si>
  <si>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</si>
  <si>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</si>
  <si>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</si>
  <si>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</si>
  <si>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</si>
  <si>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</si>
  <si>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</si>
  <si>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</si>
  <si>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</si>
  <si>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</si>
  <si>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</si>
  <si>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</si>
  <si>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</si>
  <si>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</si>
  <si>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</si>
  <si>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</si>
  <si>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</si>
  <si>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</si>
  <si>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</si>
  <si>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</si>
  <si>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</si>
  <si>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</si>
  <si>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</si>
  <si>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</si>
  <si>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</si>
  <si>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</si>
  <si>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</si>
  <si>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</si>
  <si>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</si>
  <si>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</si>
  <si>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</si>
  <si>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</si>
  <si>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</si>
  <si>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</si>
  <si>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</si>
  <si>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</si>
  <si>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</si>
  <si>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</si>
  <si>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</si>
  <si>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</si>
  <si>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</si>
  <si>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</si>
  <si>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</si>
  <si>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</si>
  <si>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</si>
  <si>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</si>
  <si>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</si>
  <si>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</si>
  <si>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</si>
  <si>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</si>
  <si>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</si>
  <si>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</si>
  <si>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</si>
  <si>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</si>
  <si>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</si>
  <si>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</si>
  <si>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</si>
  <si>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</si>
  <si>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</si>
  <si>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</si>
  <si>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</si>
  <si>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</si>
  <si>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</si>
  <si>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</si>
  <si>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</si>
  <si>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</si>
  <si>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</si>
  <si>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</si>
  <si>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</si>
  <si>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</si>
  <si>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</si>
  <si>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</si>
  <si>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</si>
  <si>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</si>
  <si>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</si>
  <si>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</si>
  <si>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</si>
  <si>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</si>
  <si>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</si>
  <si>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</si>
  <si>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</si>
  <si>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</si>
  <si>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</si>
  <si>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</si>
  <si>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</si>
  <si>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</si>
  <si>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</si>
  <si>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</si>
  <si>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</si>
  <si>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</si>
  <si>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</si>
  <si>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</si>
  <si>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</si>
  <si>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</si>
  <si>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</si>
  <si>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</si>
  <si>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</si>
  <si>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</si>
  <si>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</si>
  <si>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</si>
  <si>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</si>
  <si>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</si>
  <si>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</si>
  <si>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</si>
  <si>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</si>
  <si>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</si>
  <si>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</si>
  <si>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</si>
  <si>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</si>
  <si>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</si>
  <si>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</si>
  <si>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</si>
  <si>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</si>
  <si>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</si>
  <si>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</si>
  <si>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</si>
  <si>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</si>
  <si>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</si>
  <si>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</si>
  <si>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</si>
  <si>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</si>
  <si>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</si>
  <si>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</si>
  <si>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</si>
  <si>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</si>
  <si>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</si>
  <si>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</si>
  <si>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</si>
  <si>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</si>
  <si>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</si>
  <si>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</si>
  <si>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</si>
  <si>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</si>
  <si>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</si>
  <si>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</si>
  <si>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</si>
  <si>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</si>
  <si>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</si>
  <si>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</si>
  <si>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</si>
  <si>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</si>
  <si>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</si>
  <si>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</si>
  <si>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</si>
  <si>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</si>
  <si>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</si>
  <si>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</si>
  <si>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</si>
  <si>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</si>
  <si>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</si>
  <si>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</si>
  <si>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</si>
  <si>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</si>
  <si>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</si>
  <si>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</si>
  <si>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</si>
  <si>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</si>
  <si>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</si>
  <si>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</si>
  <si>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</si>
  <si>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</si>
  <si>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</si>
  <si>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</si>
  <si>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</si>
  <si>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</si>
  <si>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</si>
  <si>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</si>
  <si>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</si>
  <si>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</si>
  <si>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</si>
  <si>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</si>
  <si>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</si>
  <si>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</si>
  <si>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</si>
  <si>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</si>
  <si>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</si>
  <si>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</si>
  <si>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</si>
  <si>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</si>
  <si>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</si>
  <si>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</si>
  <si>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</si>
  <si>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</si>
  <si>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</si>
  <si>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</si>
  <si>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</si>
  <si>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</si>
  <si>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</si>
  <si>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</si>
  <si>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</si>
  <si>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</si>
  <si>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</si>
  <si>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</si>
  <si>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</si>
  <si>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</si>
  <si>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</si>
  <si>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</si>
  <si>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</si>
  <si>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</si>
  <si>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</si>
  <si>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</si>
  <si>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</si>
  <si>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</si>
  <si>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</si>
  <si>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</si>
  <si>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</si>
  <si>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</si>
  <si>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</si>
  <si>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</si>
  <si>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</si>
  <si>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</si>
  <si>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</si>
  <si>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</si>
  <si>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</si>
  <si>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</si>
  <si>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</si>
  <si>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</si>
  <si>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</si>
  <si>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</si>
  <si>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</si>
  <si>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</si>
  <si>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</si>
  <si>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</si>
  <si>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</si>
  <si>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</si>
  <si>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</si>
  <si>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</si>
  <si>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</si>
  <si>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</si>
  <si>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</si>
  <si>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</si>
  <si>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</si>
  <si>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</si>
  <si>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</si>
  <si>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</si>
  <si>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</si>
  <si>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</si>
  <si>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</si>
  <si>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</si>
  <si>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</si>
  <si>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</si>
  <si>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</si>
  <si>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</si>
  <si>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</si>
  <si>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</si>
  <si>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</si>
  <si>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</si>
  <si>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</si>
  <si>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</si>
  <si>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</si>
  <si>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</si>
  <si>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</si>
  <si>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</si>
  <si>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</si>
  <si>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</si>
  <si>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</si>
  <si>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</si>
  <si>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</si>
  <si>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</si>
  <si>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</si>
  <si>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</si>
  <si>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</si>
  <si>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</si>
  <si>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</si>
  <si>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</si>
  <si>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</si>
  <si>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</si>
  <si>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</si>
  <si>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</si>
  <si>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</si>
  <si>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</si>
  <si>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</si>
  <si>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</si>
  <si>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</si>
  <si>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</si>
  <si>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</si>
  <si>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</si>
  <si>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</si>
  <si>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</si>
  <si>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</si>
  <si>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</si>
  <si>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</si>
  <si>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</si>
  <si>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</si>
  <si>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</si>
  <si>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</si>
  <si>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</si>
  <si>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</si>
  <si>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</si>
  <si>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</si>
  <si>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</si>
  <si>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</si>
  <si>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</si>
  <si>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</si>
  <si>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</si>
  <si>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</si>
  <si>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</si>
  <si>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</si>
  <si>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</si>
  <si>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</si>
  <si>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</si>
  <si>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</si>
  <si>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</si>
  <si>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</si>
  <si>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</si>
  <si>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</si>
  <si>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</si>
  <si>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</si>
  <si>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</si>
  <si>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</si>
  <si>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</si>
  <si>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</si>
  <si>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</si>
  <si>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</si>
  <si>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</si>
  <si>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</si>
  <si>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</si>
  <si>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</si>
  <si>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</si>
  <si>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</si>
  <si>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</si>
  <si>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</si>
  <si>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</si>
  <si>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</si>
  <si>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</si>
  <si>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</si>
  <si>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</si>
  <si>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</si>
  <si>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</si>
  <si>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</si>
  <si>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</si>
  <si>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</si>
  <si>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</si>
  <si>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</si>
  <si>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</si>
  <si>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</si>
  <si>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</si>
  <si>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</si>
  <si>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</si>
  <si>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</si>
  <si>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03275329</t>
  </si>
  <si>
    <t>080032293</t>
  </si>
  <si>
    <t>55860335630</t>
  </si>
  <si>
    <t>HR</t>
  </si>
  <si>
    <t>4969</t>
  </si>
  <si>
    <t>747800XOJ6N9WCK7MY40</t>
  </si>
  <si>
    <t>VODOPRIVREDA ZAGREB DD</t>
  </si>
  <si>
    <t>ZAGREB</t>
  </si>
  <si>
    <t>PETROVARADINSKA 110</t>
  </si>
  <si>
    <t>vodoprivreda07@vzg.hr</t>
  </si>
  <si>
    <t>www.vzg.hr</t>
  </si>
  <si>
    <t>PEČEK ŠTEFANIJA</t>
  </si>
  <si>
    <t>01 5631 287</t>
  </si>
  <si>
    <t>specek@vzg.hr</t>
  </si>
  <si>
    <t>Obveznik: VODOPRIVREDA ZAGREB DD</t>
  </si>
  <si>
    <t>Obveznik:VODOPRIVREDA ZAGREB DD</t>
  </si>
  <si>
    <t xml:space="preserve">BILJEŠKE UZ FINANCIJSKE IZVJEŠTAJE - PFI
(koji se sastavljaju za polugodišnja razdoblja)
Naziv izdavatelja: VODOPRIVREDA ZAGREB D.D.
OIB: 55860335630
Izvještajno razdoblje: 01.01.2025.- 30.06.2025.
Vodoprivreda Zagreb dioničko društvo, skraćeno Vodoprivreda  Zagreb  d.d. („Društvo“) je subjekt od javnog interesa na adresi Petrovaradinska 110, Zagreb, Hrvatska. Država registracije je Hrvatska. Osnovne aktivnosti su usluge obrane od poplava , a glavno mjesto obavljanja djelatnosti je Hrvatska. Bavi se iskorištenjem i upotrebom voda, zaštitom od štetnog djelovanja i zagađivanja voda. U sklopu toga obavlja se djelatnost vodnog održavanja, obnavljanja, gradnje i čuvanja hidromelioracijskih objekata i zaštitnih vodoprivrednih objekata značajnih za slivno područje grada i drugih poslova kojima se osigurava vodni režim na slivnom području sukladno zakonu, aktima o osnivanju i Statutu Društva.
Financijski izvještaji društva Vodoprivreda Zagreb d.d. za razdoblje od 01.01.2025. do 30.06.2025. godine sastavljeni su u skladu sa Zakonom o računovodstvu Republike Hrvatske i Međunarodnim standardima financijskog izvještavanja (MSFI). U odnosu na 31.12.2024. nije bilo promjena ključnih računovodstvenih procjena i politika. 
Posljednji godišnji financijski izvještaji dostupni su na web stranici društva www.vzg.hr.
Prosječan broj zaposlenih u Društvu na temelju stanja inosi 231, a prosječan broj zaposlenih prema satima rada za kumulativno razdoblje I-VI 2025. iznosi 220. Većinu kvalifikacijske strukture čine radnici srednje stručne spreme i NK radnici.
Ukupni prihodi ostvareni u prvoj polovici 2025. godine iznose 5.007.615 eura. 
Poslovni prihodi ostvareni su u iznosu 4.715.993 eura, a većinom se odnose  na prihode od prodaje  i to:
- prihodi ostvareni od  Hrvatskih voda u visini od 2.600.657 eura koji čine 55,1%  od ukupnih 
poslovnih prihoda, a odnose se na prihod ostvaren temeljem Okvirnog sporazuma za radove preventivne, redovne i izvanredne obrane od poplava na branjenom području br. 14.,
- prihodi ostvareni na tržištu putem  javnog nadmetanja u visini od 1.494.648 eura,
- prihodi ostvareni od usluga zimske službe u iznosu od 145.993 eura, a
- ostali poslovni prihodi iznose 474.695 eura.
Financijski prihodi iznose 291.178 eura, a najvećim dijelom se odnose na prihod od kamata. 
Ukupni rashodi ostvareni u prvoj polovici 2025. godine iznose 6.230.983 eura.
Poslovni rashodi iznose 6.230.976 eura, od čega:
- materijalni troškovi iznose 2.884.419 eura
- troškovi za zaposlene iznose 2.968.058 eura, od toga su  troškovi osoblja  2.724.610 eura, a naknade troškova radnicima i izdaci za ostala materijalna prava radnika 243.448 eura.    
- troškovi amortizacije iznose 238.112 eura.
- ostali poslovni rashodi iznose 140.387 eura, a najviše se odnose na premije osiguranja, propisane naknade  te drugo.
Ukupna imovina Društva (aktiva) prema stanju na dan 30.06.2025. iznosi 20.293.868 eura.
Dugotrajna nematerijalna, materijalna, financijska imovina i potraživanja iznose 8.809.049 eura. 
Kratkotrajna imovina iznosi 11.210.632 eura a sastoji se od:
- zaliha sirovina i materijala u iznosu od 335.338 eura, 
- potraživanja u iznosu od 1.805.353 eura,  
Kratkotrajna financijska imovina iznosi 124.391 eura, a odnosi se na dane zajmove i depozite.
Dani zajmovi se odnose na pozajmice djelatnicima uz kamatnu stopu od 2%. Ukupna vrijednost zajmova na dan 30.06.2025. iznosi 123.000 eura. 
Novčana sredstva na žiro računu i blagajni prema stanju na dan 30.06.2025. godine iznose 8.945.550 eura.
Aktivna vremenska razgraničenja iznose od 274.187 eura. 
Ukupna pasiva (izvori imovine) Društva iskazana sa stanjem 30.06.2025. g. iznosi 20.293.868 eura.         
Kapital i rezerve iznose 17.005.528 eura. 
Rezerviranja iznose 171.145 eura, a najvećim dijelom se odnose  na rezerviranja za mirovine i otpremnine  u iznosu od 119.766 eura.
Kratkoročne obveze iznose 2.504.695 eura.
Prihod budućeg razdoblja u iznosu od 612.500 eura odnosi se na primljeni predujam za dividendu od ZOV u. i  p.  d.o.o. 
Polugodišnji financijski izvještaji za 2025. godinu sastavljeni su u skladu sa Zakonom o računovodstvu i Međunarodnim standardima financijskog izvještavanja i pružaju istinit i objektivan prikaz financijskog stanja, rezultata poslovanja, promjene kapitala i novčanih tijekova Društva za to razdoblje.
Poslovanje trgovačkog društva Vodoprivreda Zagreb d.d. u prvoj polovici 2025. bilo je  usmjereno na aktivnosti realizacije ugovorenih radova temeljem okvirnog sporazuma s Hrvatskim vodama, te drugih ugovorenih radova. 
Nastojalo se ugovoriti dodatne radove s Hrvatskim vodama, kao i ostalim kupcima na tržištu putem javnih natječaja.
Prijedlog mjera za buduće pozitivno poslovanje mora biti usmjeren na aktivnosti koje treba poduzeti u cilju ekonomske, tehnološke i kadrovske stabilizacije Društva, a to je:
- dalje nastojati ugovoriti  poslove s Hrvatskim vodama, i ostalim kupcima putem
javnih natječaja, te tako povećavati prihode.
- ograničiti rast ukupnih rashoda kroz kontrolu i racionalizaciju svih troškova  poslovanja.
</t>
  </si>
  <si>
    <t> 30.06.2025</t>
  </si>
  <si>
    <t>stanje na dan 30.06.2025</t>
  </si>
  <si>
    <t>u razdoblju 01.01.2025  do 30.06.2025</t>
  </si>
  <si>
    <t>u razdoblju 01.01.2025 do 30.06.2025</t>
  </si>
</sst>
</file>

<file path=xl/styles.xml><?xml version="1.0" encoding="utf-8"?>
<styleSheet xmlns="http://schemas.openxmlformats.org/spreadsheetml/2006/main">
  <numFmts count="2">
    <numFmt numFmtId="164" formatCode="000"/>
    <numFmt numFmtId="165" formatCode="00"/>
  </numFmts>
  <fonts count="39">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style="thin">
        <color indexed="22"/>
      </top>
      <bottom style="thin">
        <color indexed="22"/>
      </bottom>
      <diagonal/>
    </border>
    <border>
      <left style="thin">
        <color indexed="8"/>
      </left>
      <right style="thin">
        <color indexed="8"/>
      </right>
      <top style="thin">
        <color indexed="22"/>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1" fillId="0" borderId="0" xfId="3" applyProtection="1"/>
    <xf numFmtId="164" fontId="4" fillId="0" borderId="10" xfId="0" applyNumberFormat="1" applyFont="1" applyFill="1" applyBorder="1" applyAlignment="1" applyProtection="1">
      <alignment horizontal="center" vertical="center"/>
    </xf>
    <xf numFmtId="0" fontId="11" fillId="10" borderId="0" xfId="3" applyFill="1" applyProtection="1"/>
    <xf numFmtId="0" fontId="0" fillId="0" borderId="0" xfId="0" applyProtection="1"/>
    <xf numFmtId="3" fontId="0" fillId="0" borderId="0" xfId="0" applyNumberFormat="1" applyProtection="1"/>
    <xf numFmtId="0" fontId="4" fillId="3" borderId="15" xfId="0"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164" fontId="4" fillId="9" borderId="15" xfId="0" applyNumberFormat="1" applyFont="1" applyFill="1" applyBorder="1" applyAlignment="1" applyProtection="1">
      <alignment horizontal="center" vertical="center"/>
    </xf>
    <xf numFmtId="3" fontId="11" fillId="0" borderId="0" xfId="3" applyNumberFormat="1" applyProtection="1"/>
    <xf numFmtId="0" fontId="4" fillId="3" borderId="15" xfId="3"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164" fontId="4" fillId="10" borderId="15" xfId="0" applyNumberFormat="1" applyFont="1" applyFill="1" applyBorder="1" applyAlignment="1" applyProtection="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vertical="center"/>
    </xf>
    <xf numFmtId="3" fontId="5" fillId="0" borderId="15" xfId="0"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3" xfId="4" applyFont="1" applyFill="1" applyBorder="1" applyAlignment="1">
      <alignment vertical="center"/>
    </xf>
    <xf numFmtId="0" fontId="30" fillId="0" borderId="0" xfId="4" applyFont="1" applyFill="1"/>
    <xf numFmtId="0" fontId="4" fillId="10" borderId="11"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applyBorder="1"/>
    <xf numFmtId="0" fontId="28" fillId="10" borderId="0" xfId="4" applyFont="1" applyFill="1" applyBorder="1" applyAlignment="1">
      <alignment wrapText="1"/>
    </xf>
    <xf numFmtId="0" fontId="28" fillId="10" borderId="12" xfId="4" applyFont="1" applyFill="1" applyBorder="1"/>
    <xf numFmtId="0" fontId="5" fillId="10" borderId="0" xfId="4" applyFont="1" applyFill="1" applyBorder="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31" fillId="10" borderId="0" xfId="4" applyFont="1" applyFill="1" applyBorder="1" applyAlignment="1"/>
    <xf numFmtId="0" fontId="32" fillId="10" borderId="0" xfId="4" applyFont="1" applyFill="1" applyBorder="1" applyAlignment="1">
      <alignment vertical="center"/>
    </xf>
    <xf numFmtId="0" fontId="33" fillId="10" borderId="12"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0" borderId="0" xfId="4" applyFont="1"/>
    <xf numFmtId="0" fontId="30" fillId="14" borderId="0" xfId="4" applyFont="1" applyFill="1"/>
    <xf numFmtId="0" fontId="18" fillId="3" borderId="15" xfId="3" applyFont="1" applyFill="1" applyBorder="1" applyAlignment="1" applyProtection="1">
      <alignment horizontal="center" vertical="center"/>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0" fontId="2" fillId="0" borderId="0" xfId="3" applyFont="1" applyProtection="1"/>
    <xf numFmtId="4" fontId="18" fillId="3" borderId="15" xfId="3"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3" fontId="9" fillId="3" borderId="1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center" vertical="center"/>
    </xf>
    <xf numFmtId="3" fontId="9" fillId="3" borderId="15" xfId="0" applyNumberFormat="1" applyFont="1" applyFill="1" applyBorder="1" applyAlignment="1" applyProtection="1">
      <alignment horizontal="center" vertical="center"/>
    </xf>
    <xf numFmtId="165" fontId="18" fillId="0" borderId="15"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3" fontId="23" fillId="0" borderId="15" xfId="0" applyNumberFormat="1" applyFont="1" applyFill="1" applyBorder="1" applyAlignment="1" applyProtection="1">
      <alignment vertical="center" shrinkToFit="1"/>
    </xf>
    <xf numFmtId="165" fontId="18" fillId="9" borderId="15" xfId="0" applyNumberFormat="1" applyFont="1" applyFill="1" applyBorder="1" applyAlignment="1" applyProtection="1">
      <alignment horizontal="center" vertical="center"/>
    </xf>
    <xf numFmtId="3" fontId="23" fillId="9" borderId="15" xfId="0" applyNumberFormat="1" applyFont="1" applyFill="1" applyBorder="1" applyAlignment="1" applyProtection="1">
      <alignment vertical="center" shrinkToFit="1"/>
    </xf>
    <xf numFmtId="3" fontId="3" fillId="8" borderId="15" xfId="0" applyNumberFormat="1" applyFont="1" applyFill="1" applyBorder="1" applyAlignment="1" applyProtection="1">
      <alignment vertical="center" shrinkToFit="1"/>
    </xf>
    <xf numFmtId="3" fontId="38" fillId="3" borderId="15" xfId="0" applyNumberFormat="1" applyFont="1" applyFill="1" applyBorder="1" applyAlignment="1" applyProtection="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Border="1" applyProtection="1">
      <protection locked="0"/>
    </xf>
    <xf numFmtId="0" fontId="28" fillId="10" borderId="11" xfId="4" applyFont="1" applyFill="1" applyBorder="1" applyProtection="1">
      <protection locked="0"/>
    </xf>
    <xf numFmtId="0" fontId="28" fillId="10" borderId="0" xfId="4" applyFont="1" applyFill="1" applyBorder="1" applyAlignment="1" applyProtection="1">
      <alignment vertical="top"/>
      <protection locked="0"/>
    </xf>
    <xf numFmtId="0" fontId="28" fillId="10" borderId="12" xfId="4" applyFont="1" applyFill="1" applyBorder="1" applyProtection="1">
      <protection locked="0"/>
    </xf>
    <xf numFmtId="0" fontId="28" fillId="10" borderId="0" xfId="4" applyFont="1" applyFill="1" applyBorder="1" applyAlignment="1" applyProtection="1">
      <alignment vertical="top" wrapText="1"/>
      <protection locked="0"/>
    </xf>
    <xf numFmtId="0" fontId="28" fillId="10" borderId="0" xfId="4" applyFont="1" applyFill="1" applyBorder="1" applyAlignment="1" applyProtection="1">
      <alignment wrapText="1"/>
      <protection locked="0"/>
    </xf>
    <xf numFmtId="0" fontId="28" fillId="10" borderId="11" xfId="4" applyFont="1" applyFill="1" applyBorder="1" applyAlignment="1" applyProtection="1">
      <alignment vertical="top"/>
      <protection locked="0"/>
    </xf>
    <xf numFmtId="3" fontId="5" fillId="0" borderId="15" xfId="5" applyNumberFormat="1" applyFont="1" applyFill="1" applyBorder="1" applyAlignment="1" applyProtection="1">
      <alignment horizontal="right" vertical="center" shrinkToFit="1"/>
      <protection locked="0"/>
    </xf>
    <xf numFmtId="3" fontId="5" fillId="0" borderId="10" xfId="0" applyNumberFormat="1" applyFont="1" applyFill="1" applyBorder="1" applyAlignment="1" applyProtection="1">
      <alignment vertical="center"/>
      <protection locked="0"/>
    </xf>
    <xf numFmtId="3" fontId="5" fillId="0" borderId="17" xfId="0" applyNumberFormat="1" applyFont="1" applyFill="1" applyBorder="1" applyAlignment="1" applyProtection="1">
      <alignment vertical="center"/>
      <protection locked="0"/>
    </xf>
    <xf numFmtId="3" fontId="3" fillId="0" borderId="18" xfId="0" applyNumberFormat="1" applyFont="1" applyFill="1" applyBorder="1" applyAlignment="1" applyProtection="1">
      <alignment vertical="center" shrinkToFit="1"/>
      <protection locked="0"/>
    </xf>
    <xf numFmtId="0" fontId="5" fillId="10" borderId="1" xfId="4" applyFont="1" applyFill="1" applyBorder="1" applyAlignment="1">
      <alignment horizontal="left" vertical="center" wrapText="1"/>
    </xf>
    <xf numFmtId="0" fontId="5" fillId="10" borderId="11"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0" borderId="0" xfId="4" applyFont="1" applyFill="1" applyBorder="1"/>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12" xfId="4" applyFont="1" applyFill="1" applyBorder="1" applyAlignment="1">
      <alignment horizontal="center" vertical="center"/>
    </xf>
    <xf numFmtId="0" fontId="28" fillId="10" borderId="0" xfId="4" applyFont="1" applyFill="1" applyBorder="1" applyAlignment="1">
      <alignment vertical="top"/>
    </xf>
    <xf numFmtId="0" fontId="5" fillId="10" borderId="0" xfId="4" applyFont="1" applyFill="1" applyBorder="1" applyAlignment="1">
      <alignment vertical="top"/>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0" xfId="4" applyFont="1" applyFill="1" applyBorder="1" applyAlignment="1">
      <alignment vertical="center"/>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11" xfId="4" applyFont="1" applyFill="1" applyBorder="1" applyAlignment="1">
      <alignment horizontal="left" vertical="center"/>
    </xf>
    <xf numFmtId="0" fontId="5" fillId="10" borderId="0" xfId="4" applyFont="1" applyFill="1" applyBorder="1" applyAlignment="1">
      <alignment horizontal="left" vertical="center"/>
    </xf>
    <xf numFmtId="0" fontId="28" fillId="10" borderId="0" xfId="4" applyFont="1" applyFill="1" applyBorder="1" applyProtection="1">
      <protection locked="0"/>
    </xf>
    <xf numFmtId="0" fontId="28" fillId="10" borderId="0" xfId="4" applyFont="1" applyFill="1" applyBorder="1" applyAlignment="1" applyProtection="1">
      <alignment vertical="top"/>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Border="1" applyAlignment="1" applyProtection="1">
      <alignment vertical="top" wrapText="1"/>
      <protection locked="0"/>
    </xf>
    <xf numFmtId="0" fontId="34" fillId="10" borderId="0" xfId="4" applyFont="1" applyFill="1" applyBorder="1" applyAlignment="1">
      <alignment vertical="center"/>
    </xf>
    <xf numFmtId="0" fontId="34" fillId="10" borderId="12" xfId="4" applyFont="1" applyFill="1" applyBorder="1" applyAlignment="1">
      <alignment vertical="center"/>
    </xf>
    <xf numFmtId="0" fontId="5" fillId="10" borderId="11" xfId="4" applyFont="1" applyFill="1" applyBorder="1" applyAlignment="1">
      <alignment horizontal="right" vertical="center"/>
    </xf>
    <xf numFmtId="0" fontId="5" fillId="10" borderId="0" xfId="4" applyFont="1" applyFill="1" applyBorder="1" applyAlignment="1">
      <alignment horizontal="right" vertical="center"/>
    </xf>
    <xf numFmtId="0" fontId="5" fillId="10" borderId="11" xfId="4" applyFont="1" applyFill="1" applyBorder="1" applyAlignment="1">
      <alignment horizontal="center" vertical="center"/>
    </xf>
    <xf numFmtId="0" fontId="29" fillId="10" borderId="0" xfId="4" applyFont="1" applyFill="1" applyBorder="1" applyAlignment="1">
      <alignment vertical="center"/>
    </xf>
    <xf numFmtId="0" fontId="28" fillId="10" borderId="0" xfId="4" applyFont="1" applyFill="1" applyBorder="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11" xfId="4" applyFont="1" applyFill="1" applyBorder="1" applyAlignment="1">
      <alignment vertical="center" wrapText="1"/>
    </xf>
    <xf numFmtId="0" fontId="28" fillId="10" borderId="0" xfId="4" applyFont="1" applyFill="1" applyBorder="1" applyAlignment="1">
      <alignment vertical="center" wrapText="1"/>
    </xf>
    <xf numFmtId="0" fontId="5" fillId="10" borderId="12" xfId="4" applyFont="1" applyFill="1" applyBorder="1" applyAlignment="1">
      <alignment horizontal="right" vertical="center" wrapText="1"/>
    </xf>
    <xf numFmtId="0" fontId="29" fillId="10" borderId="11" xfId="4" applyFont="1" applyFill="1" applyBorder="1" applyAlignment="1">
      <alignment vertical="center"/>
    </xf>
    <xf numFmtId="0" fontId="28" fillId="10" borderId="0" xfId="4" applyFont="1" applyFill="1" applyBorder="1" applyAlignment="1">
      <alignment wrapText="1"/>
    </xf>
    <xf numFmtId="0" fontId="28" fillId="10" borderId="11" xfId="4" applyFont="1" applyFill="1" applyBorder="1" applyAlignment="1">
      <alignment wrapText="1"/>
    </xf>
    <xf numFmtId="0" fontId="4" fillId="10" borderId="11"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1" fillId="4"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4" fillId="4" borderId="15" xfId="0" applyFont="1" applyFill="1" applyBorder="1" applyAlignment="1" applyProtection="1">
      <alignment vertical="center"/>
    </xf>
    <xf numFmtId="0" fontId="5" fillId="0" borderId="15" xfId="0" applyFont="1" applyFill="1" applyBorder="1" applyAlignment="1" applyProtection="1">
      <alignment horizontal="left" vertical="center" wrapText="1" indent="1"/>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12" fillId="4" borderId="15"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4" borderId="15" xfId="0" applyFont="1" applyFill="1" applyBorder="1" applyAlignment="1" applyProtection="1">
      <alignment horizontal="left" vertical="center" wrapText="1"/>
    </xf>
    <xf numFmtId="0" fontId="4" fillId="4" borderId="15"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15"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15" xfId="3" applyFont="1" applyFill="1" applyBorder="1" applyAlignment="1" applyProtection="1">
      <alignment horizontal="center" vertical="center" wrapText="1"/>
    </xf>
    <xf numFmtId="0" fontId="12" fillId="7" borderId="15"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wrapText="1"/>
    </xf>
    <xf numFmtId="0" fontId="5" fillId="7" borderId="15"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15" xfId="0" applyFont="1" applyBorder="1" applyAlignment="1" applyProtection="1">
      <alignment horizontal="left" vertical="center" wrapText="1"/>
    </xf>
    <xf numFmtId="0" fontId="18" fillId="9" borderId="15" xfId="0" applyFont="1" applyFill="1" applyBorder="1" applyAlignment="1" applyProtection="1">
      <alignment horizontal="left" vertical="center" wrapText="1"/>
    </xf>
    <xf numFmtId="0" fontId="9" fillId="3"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5" xfId="0" applyFont="1" applyBorder="1" applyProtection="1"/>
    <xf numFmtId="3" fontId="9" fillId="3" borderId="15" xfId="0" applyNumberFormat="1" applyFont="1" applyFill="1" applyBorder="1" applyAlignment="1" applyProtection="1">
      <alignment horizontal="center" vertical="center" wrapText="1"/>
    </xf>
    <xf numFmtId="3" fontId="3" fillId="0" borderId="15" xfId="0" applyNumberFormat="1" applyFont="1" applyBorder="1" applyProtection="1"/>
    <xf numFmtId="49" fontId="9" fillId="3" borderId="15" xfId="0" applyNumberFormat="1" applyFont="1" applyFill="1" applyBorder="1" applyAlignment="1" applyProtection="1">
      <alignment horizontal="center" vertical="center" wrapText="1"/>
    </xf>
    <xf numFmtId="0" fontId="20" fillId="6" borderId="15" xfId="0" applyFont="1" applyFill="1" applyBorder="1" applyAlignment="1" applyProtection="1">
      <alignment horizontal="left" vertical="center"/>
    </xf>
    <xf numFmtId="0" fontId="22" fillId="6" borderId="15" xfId="0" applyFont="1" applyFill="1" applyBorder="1" applyAlignment="1" applyProtection="1">
      <alignment vertical="center"/>
    </xf>
    <xf numFmtId="0" fontId="3" fillId="0" borderId="15" xfId="0" applyFont="1" applyBorder="1" applyAlignment="1" applyProtection="1">
      <alignment vertical="center"/>
    </xf>
    <xf numFmtId="0" fontId="18" fillId="0" borderId="15" xfId="0" applyFont="1" applyBorder="1" applyAlignment="1" applyProtection="1">
      <alignment horizontal="left" vertical="center" wrapText="1"/>
    </xf>
    <xf numFmtId="0" fontId="20" fillId="9" borderId="15" xfId="0" applyFont="1" applyFill="1" applyBorder="1" applyAlignment="1" applyProtection="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7">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PFI-IZD-POD/Izvjesce/Godina" xmlDataType="integer"/>
    </xmlCellPr>
  </singleXmlCell>
  <singleXmlCell id="2" r="E8" connectionId="0">
    <xmlCellPr id="1" uniqueName="Period">
      <xmlPr mapId="3" xpath="/PFI-IZD-POD/Izvjesce/Period" xmlDataType="integer"/>
    </xmlCellPr>
  </singleXmlCell>
  <singleXmlCell id="3" r="C17" connectionId="0">
    <xmlCellPr id="1" uniqueName="sif_ust">
      <xmlPr mapId="3" xpath="/PFI-IZD-POD/Izvjesce/sif_ust" xmlDataType="string"/>
    </xmlCellPr>
  </singleXmlCell>
  <singleXmlCell id="4" r="C31" connectionId="0">
    <xmlCellPr id="1" uniqueName="AtribIzv">
      <xmlPr mapId="3" xpath="/P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PFI-IZD-POD/IFP-E_1000954/P1074366" xmlDataType="decimal"/>
    </xmlCellPr>
  </singleXmlCell>
  <singleXmlCell id="6" r="I8" connectionId="0">
    <xmlCellPr id="1" uniqueName="P1074367">
      <xmlPr mapId="3" xpath="/PFI-IZD-POD/IFP-E_1000954/P1074367" xmlDataType="decimal"/>
    </xmlCellPr>
  </singleXmlCell>
  <singleXmlCell id="7" r="H9" connectionId="0">
    <xmlCellPr id="1" uniqueName="P1074368">
      <xmlPr mapId="3" xpath="/PFI-IZD-POD/IFP-E_1000954/P1074368" xmlDataType="decimal"/>
    </xmlCellPr>
  </singleXmlCell>
  <singleXmlCell id="8" r="I9" connectionId="0">
    <xmlCellPr id="1" uniqueName="P1074369">
      <xmlPr mapId="3" xpath="/PFI-IZD-POD/IFP-E_1000954/P1074369" xmlDataType="decimal"/>
    </xmlCellPr>
  </singleXmlCell>
  <singleXmlCell id="9" r="H10" connectionId="0">
    <xmlCellPr id="1" uniqueName="P1074370">
      <xmlPr mapId="3" xpath="/PFI-IZD-POD/IFP-E_1000954/P1074370" xmlDataType="decimal"/>
    </xmlCellPr>
  </singleXmlCell>
  <singleXmlCell id="10" r="I10" connectionId="0">
    <xmlCellPr id="1" uniqueName="P1074371">
      <xmlPr mapId="3" xpath="/PFI-IZD-POD/IFP-E_1000954/P1074371" xmlDataType="decimal"/>
    </xmlCellPr>
  </singleXmlCell>
  <singleXmlCell id="11" r="H11" connectionId="0">
    <xmlCellPr id="1" uniqueName="P1074372">
      <xmlPr mapId="3" xpath="/PFI-IZD-POD/IFP-E_1000954/P1074372" xmlDataType="decimal"/>
    </xmlCellPr>
  </singleXmlCell>
  <singleXmlCell id="12" r="I11" connectionId="0">
    <xmlCellPr id="1" uniqueName="P1074373">
      <xmlPr mapId="3" xpath="/PFI-IZD-POD/IFP-E_1000954/P1074373" xmlDataType="decimal"/>
    </xmlCellPr>
  </singleXmlCell>
  <singleXmlCell id="13" r="H12" connectionId="0">
    <xmlCellPr id="1" uniqueName="P1074374">
      <xmlPr mapId="3" xpath="/PFI-IZD-POD/IFP-E_1000954/P1074374" xmlDataType="decimal"/>
    </xmlCellPr>
  </singleXmlCell>
  <singleXmlCell id="14" r="I12" connectionId="0">
    <xmlCellPr id="1" uniqueName="P1074375">
      <xmlPr mapId="3" xpath="/PFI-IZD-POD/IFP-E_1000954/P1074375" xmlDataType="decimal"/>
    </xmlCellPr>
  </singleXmlCell>
  <singleXmlCell id="15" r="H13" connectionId="0">
    <xmlCellPr id="1" uniqueName="P1074376">
      <xmlPr mapId="3" xpath="/PFI-IZD-POD/IFP-E_1000954/P1074376" xmlDataType="decimal"/>
    </xmlCellPr>
  </singleXmlCell>
  <singleXmlCell id="16" r="I13" connectionId="0">
    <xmlCellPr id="1" uniqueName="P1074491">
      <xmlPr mapId="3" xpath="/PFI-IZD-POD/IFP-E_1000954/P1074491" xmlDataType="decimal"/>
    </xmlCellPr>
  </singleXmlCell>
  <singleXmlCell id="17" r="H14" connectionId="0">
    <xmlCellPr id="1" uniqueName="P1074492">
      <xmlPr mapId="3" xpath="/PFI-IZD-POD/IFP-E_1000954/P1074492" xmlDataType="decimal"/>
    </xmlCellPr>
  </singleXmlCell>
  <singleXmlCell id="18" r="I14" connectionId="0">
    <xmlCellPr id="1" uniqueName="P1074493">
      <xmlPr mapId="3" xpath="/PFI-IZD-POD/IFP-E_1000954/P1074493" xmlDataType="decimal"/>
    </xmlCellPr>
  </singleXmlCell>
  <singleXmlCell id="19" r="H15" connectionId="0">
    <xmlCellPr id="1" uniqueName="P1074494">
      <xmlPr mapId="3" xpath="/PFI-IZD-POD/IFP-E_1000954/P1074494" xmlDataType="decimal"/>
    </xmlCellPr>
  </singleXmlCell>
  <singleXmlCell id="20" r="I15" connectionId="0">
    <xmlCellPr id="1" uniqueName="P1074575">
      <xmlPr mapId="3" xpath="/PFI-IZD-POD/IFP-E_1000954/P1074575" xmlDataType="decimal"/>
    </xmlCellPr>
  </singleXmlCell>
  <singleXmlCell id="21" r="H16" connectionId="0">
    <xmlCellPr id="1" uniqueName="P1074576">
      <xmlPr mapId="3" xpath="/PFI-IZD-POD/IFP-E_1000954/P1074576" xmlDataType="decimal"/>
    </xmlCellPr>
  </singleXmlCell>
  <singleXmlCell id="22" r="I16" connectionId="0">
    <xmlCellPr id="1" uniqueName="P1074577">
      <xmlPr mapId="3" xpath="/PFI-IZD-POD/IFP-E_1000954/P1074577" xmlDataType="decimal"/>
    </xmlCellPr>
  </singleXmlCell>
  <singleXmlCell id="23" r="H17" connectionId="0">
    <xmlCellPr id="1" uniqueName="P1074578">
      <xmlPr mapId="3" xpath="/PFI-IZD-POD/IFP-E_1000954/P1074578" xmlDataType="decimal"/>
    </xmlCellPr>
  </singleXmlCell>
  <singleXmlCell id="24" r="I17" connectionId="0">
    <xmlCellPr id="1" uniqueName="P1074579">
      <xmlPr mapId="3" xpath="/PFI-IZD-POD/IFP-E_1000954/P1074579" xmlDataType="decimal"/>
    </xmlCellPr>
  </singleXmlCell>
  <singleXmlCell id="25" r="H18" connectionId="0">
    <xmlCellPr id="1" uniqueName="P1074656">
      <xmlPr mapId="3" xpath="/PFI-IZD-POD/IFP-E_1000954/P1074656" xmlDataType="decimal"/>
    </xmlCellPr>
  </singleXmlCell>
  <singleXmlCell id="26" r="I18" connectionId="0">
    <xmlCellPr id="1" uniqueName="P1074657">
      <xmlPr mapId="3" xpath="/PFI-IZD-POD/IFP-E_1000954/P1074657" xmlDataType="decimal"/>
    </xmlCellPr>
  </singleXmlCell>
  <singleXmlCell id="27" r="H19" connectionId="0">
    <xmlCellPr id="1" uniqueName="P1074658">
      <xmlPr mapId="3" xpath="/PFI-IZD-POD/IFP-E_1000954/P1074658" xmlDataType="decimal"/>
    </xmlCellPr>
  </singleXmlCell>
  <singleXmlCell id="28" r="I19" connectionId="0">
    <xmlCellPr id="1" uniqueName="P1074659">
      <xmlPr mapId="3" xpath="/PFI-IZD-POD/IFP-E_1000954/P1074659" xmlDataType="decimal"/>
    </xmlCellPr>
  </singleXmlCell>
  <singleXmlCell id="29" r="H20" connectionId="0">
    <xmlCellPr id="1" uniqueName="P1074894">
      <xmlPr mapId="3" xpath="/PFI-IZD-POD/IFP-E_1000954/P1074894" xmlDataType="decimal"/>
    </xmlCellPr>
  </singleXmlCell>
  <singleXmlCell id="30" r="I20" connectionId="0">
    <xmlCellPr id="1" uniqueName="P1074895">
      <xmlPr mapId="3" xpath="/PFI-IZD-POD/IFP-E_1000954/P1074895" xmlDataType="decimal"/>
    </xmlCellPr>
  </singleXmlCell>
  <singleXmlCell id="31" r="H21" connectionId="0">
    <xmlCellPr id="1" uniqueName="P1074896">
      <xmlPr mapId="3" xpath="/PFI-IZD-POD/IFP-E_1000954/P1074896" xmlDataType="decimal"/>
    </xmlCellPr>
  </singleXmlCell>
  <singleXmlCell id="32" r="I21" connectionId="0">
    <xmlCellPr id="1" uniqueName="P1074897">
      <xmlPr mapId="3" xpath="/PFI-IZD-POD/IFP-E_1000954/P1074897" xmlDataType="decimal"/>
    </xmlCellPr>
  </singleXmlCell>
  <singleXmlCell id="33" r="H22" connectionId="0">
    <xmlCellPr id="1" uniqueName="P1074898">
      <xmlPr mapId="3" xpath="/PFI-IZD-POD/IFP-E_1000954/P1074898" xmlDataType="decimal"/>
    </xmlCellPr>
  </singleXmlCell>
  <singleXmlCell id="34" r="I22" connectionId="0">
    <xmlCellPr id="1" uniqueName="P1074899">
      <xmlPr mapId="3" xpath="/PFI-IZD-POD/IFP-E_1000954/P1074899" xmlDataType="decimal"/>
    </xmlCellPr>
  </singleXmlCell>
  <singleXmlCell id="35" r="H23" connectionId="0">
    <xmlCellPr id="1" uniqueName="P1074900">
      <xmlPr mapId="3" xpath="/PFI-IZD-POD/IFP-E_1000954/P1074900" xmlDataType="decimal"/>
    </xmlCellPr>
  </singleXmlCell>
  <singleXmlCell id="36" r="I23" connectionId="0">
    <xmlCellPr id="1" uniqueName="P1074901">
      <xmlPr mapId="3" xpath="/PFI-IZD-POD/IFP-E_1000954/P1074901" xmlDataType="decimal"/>
    </xmlCellPr>
  </singleXmlCell>
  <singleXmlCell id="37" r="H24" connectionId="0">
    <xmlCellPr id="1" uniqueName="P1074902">
      <xmlPr mapId="3" xpath="/PFI-IZD-POD/IFP-E_1000954/P1074902" xmlDataType="decimal"/>
    </xmlCellPr>
  </singleXmlCell>
  <singleXmlCell id="38" r="I24" connectionId="0">
    <xmlCellPr id="1" uniqueName="P1074903">
      <xmlPr mapId="3" xpath="/PFI-IZD-POD/IFP-E_1000954/P1074903" xmlDataType="decimal"/>
    </xmlCellPr>
  </singleXmlCell>
  <singleXmlCell id="39" r="H25" connectionId="0">
    <xmlCellPr id="1" uniqueName="P1074904">
      <xmlPr mapId="3" xpath="/PFI-IZD-POD/IFP-E_1000954/P1074904" xmlDataType="decimal"/>
    </xmlCellPr>
  </singleXmlCell>
  <singleXmlCell id="40" r="I25" connectionId="0">
    <xmlCellPr id="1" uniqueName="P1074905">
      <xmlPr mapId="3" xpath="/PFI-IZD-POD/IFP-E_1000954/P1074905" xmlDataType="decimal"/>
    </xmlCellPr>
  </singleXmlCell>
  <singleXmlCell id="41" r="H26" connectionId="0">
    <xmlCellPr id="1" uniqueName="P1074906">
      <xmlPr mapId="3" xpath="/PFI-IZD-POD/IFP-E_1000954/P1074906" xmlDataType="decimal"/>
    </xmlCellPr>
  </singleXmlCell>
  <singleXmlCell id="42" r="I26" connectionId="0">
    <xmlCellPr id="1" uniqueName="P1074907">
      <xmlPr mapId="3" xpath="/PFI-IZD-POD/IFP-E_1000954/P1074907" xmlDataType="decimal"/>
    </xmlCellPr>
  </singleXmlCell>
  <singleXmlCell id="43" r="H27" connectionId="0">
    <xmlCellPr id="1" uniqueName="P1074908">
      <xmlPr mapId="3" xpath="/PFI-IZD-POD/IFP-E_1000954/P1074908" xmlDataType="decimal"/>
    </xmlCellPr>
  </singleXmlCell>
  <singleXmlCell id="44" r="I27" connectionId="0">
    <xmlCellPr id="1" uniqueName="P1074909">
      <xmlPr mapId="3" xpath="/PFI-IZD-POD/IFP-E_1000954/P1074909" xmlDataType="decimal"/>
    </xmlCellPr>
  </singleXmlCell>
  <singleXmlCell id="45" r="H28" connectionId="0">
    <xmlCellPr id="1" uniqueName="P1074910">
      <xmlPr mapId="3" xpath="/PFI-IZD-POD/IFP-E_1000954/P1074910" xmlDataType="decimal"/>
    </xmlCellPr>
  </singleXmlCell>
  <singleXmlCell id="46" r="I28" connectionId="0">
    <xmlCellPr id="1" uniqueName="P1074912">
      <xmlPr mapId="3" xpath="/PFI-IZD-POD/IFP-E_1000954/P1074912" xmlDataType="decimal"/>
    </xmlCellPr>
  </singleXmlCell>
  <singleXmlCell id="47" r="H29" connectionId="0">
    <xmlCellPr id="1" uniqueName="P1074914">
      <xmlPr mapId="3" xpath="/PFI-IZD-POD/IFP-E_1000954/P1074914" xmlDataType="decimal"/>
    </xmlCellPr>
  </singleXmlCell>
  <singleXmlCell id="48" r="I29" connectionId="0">
    <xmlCellPr id="1" uniqueName="P1074916">
      <xmlPr mapId="3" xpath="/PFI-IZD-POD/IFP-E_1000954/P1074916" xmlDataType="decimal"/>
    </xmlCellPr>
  </singleXmlCell>
  <singleXmlCell id="49" r="H30" connectionId="0">
    <xmlCellPr id="1" uniqueName="P1074923">
      <xmlPr mapId="3" xpath="/PFI-IZD-POD/IFP-E_1000954/P1074923" xmlDataType="decimal"/>
    </xmlCellPr>
  </singleXmlCell>
  <singleXmlCell id="50" r="I30" connectionId="0">
    <xmlCellPr id="1" uniqueName="P1074925">
      <xmlPr mapId="3" xpath="/PFI-IZD-POD/IFP-E_1000954/P1074925" xmlDataType="decimal"/>
    </xmlCellPr>
  </singleXmlCell>
  <singleXmlCell id="51" r="H31" connectionId="0">
    <xmlCellPr id="1" uniqueName="P1074927">
      <xmlPr mapId="3" xpath="/PFI-IZD-POD/IFP-E_1000954/P1074927" xmlDataType="decimal"/>
    </xmlCellPr>
  </singleXmlCell>
  <singleXmlCell id="52" r="I31" connectionId="0">
    <xmlCellPr id="1" uniqueName="P1074947">
      <xmlPr mapId="3" xpath="/PFI-IZD-POD/IFP-E_1000954/P1074947" xmlDataType="decimal"/>
    </xmlCellPr>
  </singleXmlCell>
  <singleXmlCell id="53" r="H32" connectionId="0">
    <xmlCellPr id="1" uniqueName="P1074949">
      <xmlPr mapId="3" xpath="/PFI-IZD-POD/IFP-E_1000954/P1074949" xmlDataType="decimal"/>
    </xmlCellPr>
  </singleXmlCell>
  <singleXmlCell id="54" r="I32" connectionId="0">
    <xmlCellPr id="1" uniqueName="P1074951">
      <xmlPr mapId="3" xpath="/PFI-IZD-POD/IFP-E_1000954/P1074951" xmlDataType="decimal"/>
    </xmlCellPr>
  </singleXmlCell>
  <singleXmlCell id="55" r="H33" connectionId="0">
    <xmlCellPr id="1" uniqueName="P1074954">
      <xmlPr mapId="3" xpath="/PFI-IZD-POD/IFP-E_1000954/P1074954" xmlDataType="decimal"/>
    </xmlCellPr>
  </singleXmlCell>
  <singleXmlCell id="56" r="I33" connectionId="0">
    <xmlCellPr id="1" uniqueName="P1074956">
      <xmlPr mapId="3" xpath="/PFI-IZD-POD/IFP-E_1000954/P1074956" xmlDataType="decimal"/>
    </xmlCellPr>
  </singleXmlCell>
  <singleXmlCell id="57" r="H34" connectionId="0">
    <xmlCellPr id="1" uniqueName="P1074958">
      <xmlPr mapId="3" xpath="/PFI-IZD-POD/IFP-E_1000954/P1074958" xmlDataType="decimal"/>
    </xmlCellPr>
  </singleXmlCell>
  <singleXmlCell id="58" r="I34" connectionId="0">
    <xmlCellPr id="1" uniqueName="P1074960">
      <xmlPr mapId="3" xpath="/PFI-IZD-POD/IFP-E_1000954/P1074960" xmlDataType="decimal"/>
    </xmlCellPr>
  </singleXmlCell>
  <singleXmlCell id="59" r="H35" connectionId="0">
    <xmlCellPr id="1" uniqueName="P1074962">
      <xmlPr mapId="3" xpath="/PFI-IZD-POD/IFP-E_1000954/P1074962" xmlDataType="decimal"/>
    </xmlCellPr>
  </singleXmlCell>
  <singleXmlCell id="60" r="I35" connectionId="0">
    <xmlCellPr id="1" uniqueName="P1074964">
      <xmlPr mapId="3" xpath="/PFI-IZD-POD/IFP-E_1000954/P1074964" xmlDataType="decimal"/>
    </xmlCellPr>
  </singleXmlCell>
  <singleXmlCell id="61" r="H36" connectionId="0">
    <xmlCellPr id="1" uniqueName="P1074918">
      <xmlPr mapId="3" xpath="/PFI-IZD-POD/IFP-E_1000954/P1074918" xmlDataType="decimal"/>
    </xmlCellPr>
  </singleXmlCell>
  <singleXmlCell id="62" r="I36" connectionId="0">
    <xmlCellPr id="1" uniqueName="P1074921">
      <xmlPr mapId="3" xpath="/PFI-IZD-POD/IFP-E_1000954/P1074921" xmlDataType="decimal"/>
    </xmlCellPr>
  </singleXmlCell>
  <singleXmlCell id="63" r="H37" connectionId="0">
    <xmlCellPr id="1" uniqueName="P1084408">
      <xmlPr mapId="3" xpath="/PFI-IZD-POD/IFP-E_1000954/P1084408" xmlDataType="decimal"/>
    </xmlCellPr>
  </singleXmlCell>
  <singleXmlCell id="64" r="I37" connectionId="0">
    <xmlCellPr id="1" uniqueName="P1084409">
      <xmlPr mapId="3" xpath="/PFI-IZD-POD/IFP-E_1000954/P1084409" xmlDataType="decimal"/>
    </xmlCellPr>
  </singleXmlCell>
  <singleXmlCell id="65" r="H38" connectionId="0">
    <xmlCellPr id="1" uniqueName="P1074967">
      <xmlPr mapId="3" xpath="/PFI-IZD-POD/IFP-E_1000954/P1074967" xmlDataType="decimal"/>
    </xmlCellPr>
  </singleXmlCell>
  <singleXmlCell id="66" r="I38" connectionId="0">
    <xmlCellPr id="1" uniqueName="P1074973">
      <xmlPr mapId="3" xpath="/PFI-IZD-POD/IFP-E_1000954/P1074973" xmlDataType="decimal"/>
    </xmlCellPr>
  </singleXmlCell>
  <singleXmlCell id="67" r="H39" connectionId="0">
    <xmlCellPr id="1" uniqueName="P1074975">
      <xmlPr mapId="3" xpath="/PFI-IZD-POD/IFP-E_1000954/P1074975" xmlDataType="decimal"/>
    </xmlCellPr>
  </singleXmlCell>
  <singleXmlCell id="68" r="I39" connectionId="0">
    <xmlCellPr id="1" uniqueName="P1074979">
      <xmlPr mapId="3" xpath="/PFI-IZD-POD/IFP-E_1000954/P1074979" xmlDataType="decimal"/>
    </xmlCellPr>
  </singleXmlCell>
  <singleXmlCell id="69" r="H40" connectionId="0">
    <xmlCellPr id="1" uniqueName="P1074981">
      <xmlPr mapId="3" xpath="/PFI-IZD-POD/IFP-E_1000954/P1074981" xmlDataType="decimal"/>
    </xmlCellPr>
  </singleXmlCell>
  <singleXmlCell id="70" r="I40" connectionId="0">
    <xmlCellPr id="1" uniqueName="P1074983">
      <xmlPr mapId="3" xpath="/PFI-IZD-POD/IFP-E_1000954/P1074983" xmlDataType="decimal"/>
    </xmlCellPr>
  </singleXmlCell>
  <singleXmlCell id="71" r="H41" connectionId="0">
    <xmlCellPr id="1" uniqueName="P1074985">
      <xmlPr mapId="3" xpath="/PFI-IZD-POD/IFP-E_1000954/P1074985" xmlDataType="decimal"/>
    </xmlCellPr>
  </singleXmlCell>
  <singleXmlCell id="72" r="I41" connectionId="0">
    <xmlCellPr id="1" uniqueName="P1074987">
      <xmlPr mapId="3" xpath="/PFI-IZD-POD/IFP-E_1000954/P1074987" xmlDataType="decimal"/>
    </xmlCellPr>
  </singleXmlCell>
  <singleXmlCell id="73" r="H42" connectionId="0">
    <xmlCellPr id="1" uniqueName="P1074989">
      <xmlPr mapId="3" xpath="/PFI-IZD-POD/IFP-E_1000954/P1074989" xmlDataType="decimal"/>
    </xmlCellPr>
  </singleXmlCell>
  <singleXmlCell id="74" r="I42" connectionId="0">
    <xmlCellPr id="1" uniqueName="P1074991">
      <xmlPr mapId="3" xpath="/PFI-IZD-POD/IFP-E_1000954/P1074991" xmlDataType="decimal"/>
    </xmlCellPr>
  </singleXmlCell>
  <singleXmlCell id="75" r="H43" connectionId="0">
    <xmlCellPr id="1" uniqueName="P1074994">
      <xmlPr mapId="3" xpath="/PFI-IZD-POD/IFP-E_1000954/P1074994" xmlDataType="decimal"/>
    </xmlCellPr>
  </singleXmlCell>
  <singleXmlCell id="76" r="I43" connectionId="0">
    <xmlCellPr id="1" uniqueName="P1074997">
      <xmlPr mapId="3" xpath="/PFI-IZD-POD/IFP-E_1000954/P1074997" xmlDataType="decimal"/>
    </xmlCellPr>
  </singleXmlCell>
  <singleXmlCell id="77" r="H44" connectionId="0">
    <xmlCellPr id="1" uniqueName="P1074998">
      <xmlPr mapId="3" xpath="/PFI-IZD-POD/IFP-E_1000954/P1074998" xmlDataType="decimal"/>
    </xmlCellPr>
  </singleXmlCell>
  <singleXmlCell id="78" r="I44" connectionId="0">
    <xmlCellPr id="1" uniqueName="P1075000">
      <xmlPr mapId="3" xpath="/PFI-IZD-POD/IFP-E_1000954/P1075000" xmlDataType="decimal"/>
    </xmlCellPr>
  </singleXmlCell>
  <singleXmlCell id="79" r="H45" connectionId="0">
    <xmlCellPr id="1" uniqueName="P1075001">
      <xmlPr mapId="3" xpath="/PFI-IZD-POD/IFP-E_1000954/P1075001" xmlDataType="decimal"/>
    </xmlCellPr>
  </singleXmlCell>
  <singleXmlCell id="80" r="I45" connectionId="0">
    <xmlCellPr id="1" uniqueName="P1075003">
      <xmlPr mapId="3" xpath="/PFI-IZD-POD/IFP-E_1000954/P1075003" xmlDataType="decimal"/>
    </xmlCellPr>
  </singleXmlCell>
  <singleXmlCell id="81" r="H46" connectionId="0">
    <xmlCellPr id="1" uniqueName="P1075005">
      <xmlPr mapId="3" xpath="/PFI-IZD-POD/IFP-E_1000954/P1075005" xmlDataType="decimal"/>
    </xmlCellPr>
  </singleXmlCell>
  <singleXmlCell id="82" r="I46" connectionId="0">
    <xmlCellPr id="1" uniqueName="P1075007">
      <xmlPr mapId="3" xpath="/PFI-IZD-POD/IFP-E_1000954/P1075007" xmlDataType="decimal"/>
    </xmlCellPr>
  </singleXmlCell>
  <singleXmlCell id="83" r="H47" connectionId="0">
    <xmlCellPr id="1" uniqueName="P1075009">
      <xmlPr mapId="3" xpath="/PFI-IZD-POD/IFP-E_1000954/P1075009" xmlDataType="decimal"/>
    </xmlCellPr>
  </singleXmlCell>
  <singleXmlCell id="84" r="I47" connectionId="0">
    <xmlCellPr id="1" uniqueName="P1075011">
      <xmlPr mapId="3" xpath="/PFI-IZD-POD/IFP-E_1000954/P1075011" xmlDataType="decimal"/>
    </xmlCellPr>
  </singleXmlCell>
  <singleXmlCell id="85" r="H48" connectionId="0">
    <xmlCellPr id="1" uniqueName="P1075012">
      <xmlPr mapId="3" xpath="/PFI-IZD-POD/IFP-E_1000954/P1075012" xmlDataType="decimal"/>
    </xmlCellPr>
  </singleXmlCell>
  <singleXmlCell id="86" r="I48" connectionId="0">
    <xmlCellPr id="1" uniqueName="P1075014">
      <xmlPr mapId="3" xpath="/PFI-IZD-POD/IFP-E_1000954/P1075014" xmlDataType="decimal"/>
    </xmlCellPr>
  </singleXmlCell>
  <singleXmlCell id="87" r="H49" connectionId="0">
    <xmlCellPr id="1" uniqueName="P1075016">
      <xmlPr mapId="3" xpath="/PFI-IZD-POD/IFP-E_1000954/P1075016" xmlDataType="decimal"/>
    </xmlCellPr>
  </singleXmlCell>
  <singleXmlCell id="88" r="I49" connectionId="0">
    <xmlCellPr id="1" uniqueName="P1075018">
      <xmlPr mapId="3" xpath="/PFI-IZD-POD/IFP-E_1000954/P1075018" xmlDataType="decimal"/>
    </xmlCellPr>
  </singleXmlCell>
  <singleXmlCell id="89" r="H50" connectionId="0">
    <xmlCellPr id="1" uniqueName="P1075020">
      <xmlPr mapId="3" xpath="/PFI-IZD-POD/IFP-E_1000954/P1075020" xmlDataType="decimal"/>
    </xmlCellPr>
  </singleXmlCell>
  <singleXmlCell id="90" r="I50" connectionId="0">
    <xmlCellPr id="1" uniqueName="P1075023">
      <xmlPr mapId="3" xpath="/PFI-IZD-POD/IFP-E_1000954/P1075023" xmlDataType="decimal"/>
    </xmlCellPr>
  </singleXmlCell>
  <singleXmlCell id="91" r="H51" connectionId="0">
    <xmlCellPr id="1" uniqueName="P1075026">
      <xmlPr mapId="3" xpath="/PFI-IZD-POD/IFP-E_1000954/P1075026" xmlDataType="decimal"/>
    </xmlCellPr>
  </singleXmlCell>
  <singleXmlCell id="92" r="I51" connectionId="0">
    <xmlCellPr id="1" uniqueName="P1075028">
      <xmlPr mapId="3" xpath="/PFI-IZD-POD/IFP-E_1000954/P1075028" xmlDataType="decimal"/>
    </xmlCellPr>
  </singleXmlCell>
  <singleXmlCell id="93" r="H52" connectionId="0">
    <xmlCellPr id="1" uniqueName="P1075031">
      <xmlPr mapId="3" xpath="/PFI-IZD-POD/IFP-E_1000954/P1075031" xmlDataType="decimal"/>
    </xmlCellPr>
  </singleXmlCell>
  <singleXmlCell id="94" r="I52" connectionId="0">
    <xmlCellPr id="1" uniqueName="P1075033">
      <xmlPr mapId="3" xpath="/PFI-IZD-POD/IFP-E_1000954/P1075033" xmlDataType="decimal"/>
    </xmlCellPr>
  </singleXmlCell>
  <singleXmlCell id="95" r="H53" connectionId="0">
    <xmlCellPr id="1" uniqueName="P1075035">
      <xmlPr mapId="3" xpath="/PFI-IZD-POD/IFP-E_1000954/P1075035" xmlDataType="decimal"/>
    </xmlCellPr>
  </singleXmlCell>
  <singleXmlCell id="96" r="I53" connectionId="0">
    <xmlCellPr id="1" uniqueName="P1075037">
      <xmlPr mapId="3" xpath="/PFI-IZD-POD/IFP-E_1000954/P1075037" xmlDataType="decimal"/>
    </xmlCellPr>
  </singleXmlCell>
  <singleXmlCell id="97" r="H54" connectionId="0">
    <xmlCellPr id="1" uniqueName="P1075039">
      <xmlPr mapId="3" xpath="/PFI-IZD-POD/IFP-E_1000954/P1075039" xmlDataType="decimal"/>
    </xmlCellPr>
  </singleXmlCell>
  <singleXmlCell id="98" r="I54" connectionId="0">
    <xmlCellPr id="1" uniqueName="P1075043">
      <xmlPr mapId="3" xpath="/PFI-IZD-POD/IFP-E_1000954/P1075043" xmlDataType="decimal"/>
    </xmlCellPr>
  </singleXmlCell>
  <singleXmlCell id="99" r="H55" connectionId="0">
    <xmlCellPr id="1" uniqueName="P1075055">
      <xmlPr mapId="3" xpath="/PFI-IZD-POD/IFP-E_1000954/P1075055" xmlDataType="decimal"/>
    </xmlCellPr>
  </singleXmlCell>
  <singleXmlCell id="100" r="I55" connectionId="0">
    <xmlCellPr id="1" uniqueName="P1075057">
      <xmlPr mapId="3" xpath="/PFI-IZD-POD/IFP-E_1000954/P1075057" xmlDataType="decimal"/>
    </xmlCellPr>
  </singleXmlCell>
  <singleXmlCell id="101" r="H56" connectionId="0">
    <xmlCellPr id="1" uniqueName="P1075058">
      <xmlPr mapId="3" xpath="/PFI-IZD-POD/IFP-E_1000954/P1075058" xmlDataType="decimal"/>
    </xmlCellPr>
  </singleXmlCell>
  <singleXmlCell id="102" r="I56" connectionId="0">
    <xmlCellPr id="1" uniqueName="P1075060">
      <xmlPr mapId="3" xpath="/PFI-IZD-POD/IFP-E_1000954/P1075060" xmlDataType="decimal"/>
    </xmlCellPr>
  </singleXmlCell>
  <singleXmlCell id="103" r="H57" connectionId="0">
    <xmlCellPr id="1" uniqueName="P1075063">
      <xmlPr mapId="3" xpath="/PFI-IZD-POD/IFP-E_1000954/P1075063" xmlDataType="decimal"/>
    </xmlCellPr>
  </singleXmlCell>
  <singleXmlCell id="104" r="I57" connectionId="0">
    <xmlCellPr id="1" uniqueName="P1075065">
      <xmlPr mapId="3" xpath="/PFI-IZD-POD/IFP-E_1000954/P1075065" xmlDataType="decimal"/>
    </xmlCellPr>
  </singleXmlCell>
  <singleXmlCell id="105" r="H58" connectionId="0">
    <xmlCellPr id="1" uniqueName="P1075067">
      <xmlPr mapId="3" xpath="/PFI-IZD-POD/IFP-E_1000954/P1075067" xmlDataType="decimal"/>
    </xmlCellPr>
  </singleXmlCell>
  <singleXmlCell id="106" r="I58" connectionId="0">
    <xmlCellPr id="1" uniqueName="P1075071">
      <xmlPr mapId="3" xpath="/PFI-IZD-POD/IFP-E_1000954/P1075071" xmlDataType="decimal"/>
    </xmlCellPr>
  </singleXmlCell>
  <singleXmlCell id="107" r="H59" connectionId="0">
    <xmlCellPr id="1" uniqueName="P1075076">
      <xmlPr mapId="3" xpath="/PFI-IZD-POD/IFP-E_1000954/P1075076" xmlDataType="decimal"/>
    </xmlCellPr>
  </singleXmlCell>
  <singleXmlCell id="108" r="I59" connectionId="0">
    <xmlCellPr id="1" uniqueName="P1075080">
      <xmlPr mapId="3" xpath="/PFI-IZD-POD/IFP-E_1000954/P1075080" xmlDataType="decimal"/>
    </xmlCellPr>
  </singleXmlCell>
  <singleXmlCell id="109" r="H60" connectionId="0">
    <xmlCellPr id="1" uniqueName="P1075083">
      <xmlPr mapId="3" xpath="/PFI-IZD-POD/IFP-E_1000954/P1075083" xmlDataType="decimal"/>
    </xmlCellPr>
  </singleXmlCell>
  <singleXmlCell id="110" r="I60" connectionId="0">
    <xmlCellPr id="1" uniqueName="P1075085">
      <xmlPr mapId="3" xpath="/PFI-IZD-POD/IFP-E_1000954/P1075085" xmlDataType="decimal"/>
    </xmlCellPr>
  </singleXmlCell>
  <singleXmlCell id="111" r="H61" connectionId="0">
    <xmlCellPr id="1" uniqueName="P1075091">
      <xmlPr mapId="3" xpath="/PFI-IZD-POD/IFP-E_1000954/P1075091" xmlDataType="decimal"/>
    </xmlCellPr>
  </singleXmlCell>
  <singleXmlCell id="112" r="I61" connectionId="0">
    <xmlCellPr id="1" uniqueName="P1075093">
      <xmlPr mapId="3" xpath="/PFI-IZD-POD/IFP-E_1000954/P1075093" xmlDataType="decimal"/>
    </xmlCellPr>
  </singleXmlCell>
  <singleXmlCell id="113" r="H62" connectionId="0">
    <xmlCellPr id="1" uniqueName="P1075095">
      <xmlPr mapId="3" xpath="/PFI-IZD-POD/IFP-E_1000954/P1075095" xmlDataType="decimal"/>
    </xmlCellPr>
  </singleXmlCell>
  <singleXmlCell id="114" r="I62" connectionId="0">
    <xmlCellPr id="1" uniqueName="P1075097">
      <xmlPr mapId="3" xpath="/PFI-IZD-POD/IFP-E_1000954/P1075097" xmlDataType="decimal"/>
    </xmlCellPr>
  </singleXmlCell>
  <singleXmlCell id="115" r="H63" connectionId="0">
    <xmlCellPr id="1" uniqueName="P1075099">
      <xmlPr mapId="3" xpath="/PFI-IZD-POD/IFP-E_1000954/P1075099" xmlDataType="decimal"/>
    </xmlCellPr>
  </singleXmlCell>
  <singleXmlCell id="116" r="I63" connectionId="0">
    <xmlCellPr id="1" uniqueName="P1075100">
      <xmlPr mapId="3" xpath="/PFI-IZD-POD/IFP-E_1000954/P1075100" xmlDataType="decimal"/>
    </xmlCellPr>
  </singleXmlCell>
  <singleXmlCell id="117" r="H64" connectionId="0">
    <xmlCellPr id="1" uniqueName="P1075101">
      <xmlPr mapId="3" xpath="/PFI-IZD-POD/IFP-E_1000954/P1075101" xmlDataType="decimal"/>
    </xmlCellPr>
  </singleXmlCell>
  <singleXmlCell id="118" r="I64" connectionId="0">
    <xmlCellPr id="1" uniqueName="P1075102">
      <xmlPr mapId="3" xpath="/PFI-IZD-POD/IFP-E_1000954/P1075102" xmlDataType="decimal"/>
    </xmlCellPr>
  </singleXmlCell>
  <singleXmlCell id="119" r="H65" connectionId="0">
    <xmlCellPr id="1" uniqueName="P1075103">
      <xmlPr mapId="3" xpath="/PFI-IZD-POD/IFP-E_1000954/P1075103" xmlDataType="decimal"/>
    </xmlCellPr>
  </singleXmlCell>
  <singleXmlCell id="120" r="I65" connectionId="0">
    <xmlCellPr id="1" uniqueName="P1075104">
      <xmlPr mapId="3" xpath="/PFI-IZD-POD/IFP-E_1000954/P1075104" xmlDataType="decimal"/>
    </xmlCellPr>
  </singleXmlCell>
  <singleXmlCell id="121" r="H66" connectionId="0">
    <xmlCellPr id="1" uniqueName="P1075105">
      <xmlPr mapId="3" xpath="/PFI-IZD-POD/IFP-E_1000954/P1075105" xmlDataType="decimal"/>
    </xmlCellPr>
  </singleXmlCell>
  <singleXmlCell id="122" r="I66" connectionId="0">
    <xmlCellPr id="1" uniqueName="P1075106">
      <xmlPr mapId="3" xpath="/PFI-IZD-POD/IFP-E_1000954/P1075106" xmlDataType="decimal"/>
    </xmlCellPr>
  </singleXmlCell>
  <singleXmlCell id="123" r="H67" connectionId="0">
    <xmlCellPr id="1" uniqueName="P1075107">
      <xmlPr mapId="3" xpath="/PFI-IZD-POD/IFP-E_1000954/P1075107" xmlDataType="decimal"/>
    </xmlCellPr>
  </singleXmlCell>
  <singleXmlCell id="124" r="I67" connectionId="0">
    <xmlCellPr id="1" uniqueName="P1075108">
      <xmlPr mapId="3" xpath="/PFI-IZD-POD/IFP-E_1000954/P1075108" xmlDataType="decimal"/>
    </xmlCellPr>
  </singleXmlCell>
  <singleXmlCell id="125" r="H68" connectionId="0">
    <xmlCellPr id="1" uniqueName="P1075109">
      <xmlPr mapId="3" xpath="/PFI-IZD-POD/IFP-E_1000954/P1075109" xmlDataType="decimal"/>
    </xmlCellPr>
  </singleXmlCell>
  <singleXmlCell id="126" r="I68" connectionId="0">
    <xmlCellPr id="1" uniqueName="P1075110">
      <xmlPr mapId="3" xpath="/PFI-IZD-POD/IFP-E_1000954/P1075110" xmlDataType="decimal"/>
    </xmlCellPr>
  </singleXmlCell>
  <singleXmlCell id="127" r="H69" connectionId="0">
    <xmlCellPr id="1" uniqueName="P1075111">
      <xmlPr mapId="3" xpath="/PFI-IZD-POD/IFP-E_1000954/P1075111" xmlDataType="decimal"/>
    </xmlCellPr>
  </singleXmlCell>
  <singleXmlCell id="128" r="I69" connectionId="0">
    <xmlCellPr id="1" uniqueName="P1075112">
      <xmlPr mapId="3" xpath="/PFI-IZD-POD/IFP-E_1000954/P1075112" xmlDataType="decimal"/>
    </xmlCellPr>
  </singleXmlCell>
  <singleXmlCell id="129" r="H70" connectionId="0">
    <xmlCellPr id="1" uniqueName="P1075113">
      <xmlPr mapId="3" xpath="/PFI-IZD-POD/IFP-E_1000954/P1075113" xmlDataType="decimal"/>
    </xmlCellPr>
  </singleXmlCell>
  <singleXmlCell id="130" r="I70" connectionId="0">
    <xmlCellPr id="1" uniqueName="P1075114">
      <xmlPr mapId="3" xpath="/PFI-IZD-POD/IFP-E_1000954/P1075114" xmlDataType="decimal"/>
    </xmlCellPr>
  </singleXmlCell>
  <singleXmlCell id="131" r="H71" connectionId="0">
    <xmlCellPr id="1" uniqueName="P1075115">
      <xmlPr mapId="3" xpath="/PFI-IZD-POD/IFP-E_1000954/P1075115" xmlDataType="decimal"/>
    </xmlCellPr>
  </singleXmlCell>
  <singleXmlCell id="132" r="I71" connectionId="0">
    <xmlCellPr id="1" uniqueName="P1075116">
      <xmlPr mapId="3" xpath="/PFI-IZD-POD/IFP-E_1000954/P1075116" xmlDataType="decimal"/>
    </xmlCellPr>
  </singleXmlCell>
  <singleXmlCell id="133" r="H72" connectionId="0">
    <xmlCellPr id="1" uniqueName="P1075117">
      <xmlPr mapId="3" xpath="/PFI-IZD-POD/IFP-E_1000954/P1075117" xmlDataType="decimal"/>
    </xmlCellPr>
  </singleXmlCell>
  <singleXmlCell id="134" r="I72" connectionId="0">
    <xmlCellPr id="1" uniqueName="P1075118">
      <xmlPr mapId="3" xpath="/PFI-IZD-POD/IFP-E_1000954/P1075118" xmlDataType="decimal"/>
    </xmlCellPr>
  </singleXmlCell>
  <singleXmlCell id="135" r="H73" connectionId="0">
    <xmlCellPr id="1" uniqueName="P1075119">
      <xmlPr mapId="3" xpath="/PFI-IZD-POD/IFP-E_1000954/P1075119" xmlDataType="decimal"/>
    </xmlCellPr>
  </singleXmlCell>
  <singleXmlCell id="136" r="I73" connectionId="0">
    <xmlCellPr id="1" uniqueName="P1075120">
      <xmlPr mapId="3" xpath="/PFI-IZD-POD/IFP-E_1000954/P1075120" xmlDataType="decimal"/>
    </xmlCellPr>
  </singleXmlCell>
  <singleXmlCell id="137" r="H75" connectionId="0">
    <xmlCellPr id="1" uniqueName="P1075121">
      <xmlPr mapId="3" xpath="/PFI-IZD-POD/IFP-E_1000954/P1075121" xmlDataType="decimal"/>
    </xmlCellPr>
  </singleXmlCell>
  <singleXmlCell id="138" r="I75" connectionId="0">
    <xmlCellPr id="1" uniqueName="P1075229">
      <xmlPr mapId="3" xpath="/PFI-IZD-POD/IFP-E_1000954/P1075229" xmlDataType="decimal"/>
    </xmlCellPr>
  </singleXmlCell>
  <singleXmlCell id="139" r="H76" connectionId="0">
    <xmlCellPr id="1" uniqueName="P1075230">
      <xmlPr mapId="3" xpath="/PFI-IZD-POD/IFP-E_1000954/P1075230" xmlDataType="decimal"/>
    </xmlCellPr>
  </singleXmlCell>
  <singleXmlCell id="140" r="I76" connectionId="0">
    <xmlCellPr id="1" uniqueName="P1075231">
      <xmlPr mapId="3" xpath="/PFI-IZD-POD/IFP-E_1000954/P1075231" xmlDataType="decimal"/>
    </xmlCellPr>
  </singleXmlCell>
  <singleXmlCell id="141" r="H77" connectionId="0">
    <xmlCellPr id="1" uniqueName="P1075232">
      <xmlPr mapId="3" xpath="/PFI-IZD-POD/IFP-E_1000954/P1075232" xmlDataType="decimal"/>
    </xmlCellPr>
  </singleXmlCell>
  <singleXmlCell id="142" r="I77" connectionId="0">
    <xmlCellPr id="1" uniqueName="P1075233">
      <xmlPr mapId="3" xpath="/PFI-IZD-POD/IFP-E_1000954/P1075233" xmlDataType="decimal"/>
    </xmlCellPr>
  </singleXmlCell>
  <singleXmlCell id="143" r="H78" connectionId="0">
    <xmlCellPr id="1" uniqueName="P1075234">
      <xmlPr mapId="3" xpath="/PFI-IZD-POD/IFP-E_1000954/P1075234" xmlDataType="decimal"/>
    </xmlCellPr>
  </singleXmlCell>
  <singleXmlCell id="144" r="I78" connectionId="0">
    <xmlCellPr id="1" uniqueName="P1075235">
      <xmlPr mapId="3" xpath="/PFI-IZD-POD/IFP-E_1000954/P1075235" xmlDataType="decimal"/>
    </xmlCellPr>
  </singleXmlCell>
  <singleXmlCell id="145" r="H79" connectionId="0">
    <xmlCellPr id="1" uniqueName="P1075236">
      <xmlPr mapId="3" xpath="/PFI-IZD-POD/IFP-E_1000954/P1075236" xmlDataType="decimal"/>
    </xmlCellPr>
  </singleXmlCell>
  <singleXmlCell id="146" r="I79" connectionId="0">
    <xmlCellPr id="1" uniqueName="P1075237">
      <xmlPr mapId="3" xpath="/PFI-IZD-POD/IFP-E_1000954/P1075237" xmlDataType="decimal"/>
    </xmlCellPr>
  </singleXmlCell>
  <singleXmlCell id="147" r="H80" connectionId="0">
    <xmlCellPr id="1" uniqueName="P1075238">
      <xmlPr mapId="3" xpath="/PFI-IZD-POD/IFP-E_1000954/P1075238" xmlDataType="decimal"/>
    </xmlCellPr>
  </singleXmlCell>
  <singleXmlCell id="148" r="I80" connectionId="0">
    <xmlCellPr id="1" uniqueName="P1075239">
      <xmlPr mapId="3" xpath="/PFI-IZD-POD/IFP-E_1000954/P1075239" xmlDataType="decimal"/>
    </xmlCellPr>
  </singleXmlCell>
  <singleXmlCell id="149" r="H81" connectionId="0">
    <xmlCellPr id="1" uniqueName="P1075240">
      <xmlPr mapId="3" xpath="/PFI-IZD-POD/IFP-E_1000954/P1075240" xmlDataType="decimal"/>
    </xmlCellPr>
  </singleXmlCell>
  <singleXmlCell id="150" r="I81" connectionId="0">
    <xmlCellPr id="1" uniqueName="P1075241">
      <xmlPr mapId="3" xpath="/PFI-IZD-POD/IFP-E_1000954/P1075241" xmlDataType="decimal"/>
    </xmlCellPr>
  </singleXmlCell>
  <singleXmlCell id="151" r="H82" connectionId="0">
    <xmlCellPr id="1" uniqueName="P1075242">
      <xmlPr mapId="3" xpath="/PFI-IZD-POD/IFP-E_1000954/P1075242" xmlDataType="decimal"/>
    </xmlCellPr>
  </singleXmlCell>
  <singleXmlCell id="152" r="I82" connectionId="0">
    <xmlCellPr id="1" uniqueName="P1075243">
      <xmlPr mapId="3" xpath="/PFI-IZD-POD/IFP-E_1000954/P1075243" xmlDataType="decimal"/>
    </xmlCellPr>
  </singleXmlCell>
  <singleXmlCell id="153" r="H83" connectionId="0">
    <xmlCellPr id="1" uniqueName="P1075244">
      <xmlPr mapId="3" xpath="/PFI-IZD-POD/IFP-E_1000954/P1075244" xmlDataType="decimal"/>
    </xmlCellPr>
  </singleXmlCell>
  <singleXmlCell id="154" r="I83" connectionId="0">
    <xmlCellPr id="1" uniqueName="P1075245">
      <xmlPr mapId="3" xpath="/PFI-IZD-POD/IFP-E_1000954/P1075245" xmlDataType="decimal"/>
    </xmlCellPr>
  </singleXmlCell>
  <singleXmlCell id="155" r="H84" connectionId="0">
    <xmlCellPr id="1" uniqueName="P1075246">
      <xmlPr mapId="3" xpath="/PFI-IZD-POD/IFP-E_1000954/P1075246" xmlDataType="decimal"/>
    </xmlCellPr>
  </singleXmlCell>
  <singleXmlCell id="156" r="I84" connectionId="0">
    <xmlCellPr id="1" uniqueName="P1075247">
      <xmlPr mapId="3" xpath="/PFI-IZD-POD/IFP-E_1000954/P1075247" xmlDataType="decimal"/>
    </xmlCellPr>
  </singleXmlCell>
  <singleXmlCell id="157" r="H85" connectionId="0">
    <xmlCellPr id="1" uniqueName="P1075248">
      <xmlPr mapId="3" xpath="/PFI-IZD-POD/IFP-E_1000954/P1075248" xmlDataType="decimal"/>
    </xmlCellPr>
  </singleXmlCell>
  <singleXmlCell id="158" r="I85" connectionId="0">
    <xmlCellPr id="1" uniqueName="P1075249">
      <xmlPr mapId="3" xpath="/PFI-IZD-POD/IFP-E_1000954/P1075249" xmlDataType="decimal"/>
    </xmlCellPr>
  </singleXmlCell>
  <singleXmlCell id="159" r="H86" connectionId="0">
    <xmlCellPr id="1" uniqueName="P1075250">
      <xmlPr mapId="3" xpath="/PFI-IZD-POD/IFP-E_1000954/P1075250" xmlDataType="decimal"/>
    </xmlCellPr>
  </singleXmlCell>
  <singleXmlCell id="160" r="I86" connectionId="0">
    <xmlCellPr id="1" uniqueName="P1075251">
      <xmlPr mapId="3" xpath="/PFI-IZD-POD/IFP-E_1000954/P1075251" xmlDataType="decimal"/>
    </xmlCellPr>
  </singleXmlCell>
  <singleXmlCell id="161" r="H87" connectionId="0">
    <xmlCellPr id="1" uniqueName="P1075252">
      <xmlPr mapId="3" xpath="/PFI-IZD-POD/IFP-E_1000954/P1075252" xmlDataType="decimal"/>
    </xmlCellPr>
  </singleXmlCell>
  <singleXmlCell id="162" r="I87" connectionId="0">
    <xmlCellPr id="1" uniqueName="P1075253">
      <xmlPr mapId="3" xpath="/PFI-IZD-POD/IFP-E_1000954/P1075253" xmlDataType="decimal"/>
    </xmlCellPr>
  </singleXmlCell>
  <singleXmlCell id="163" r="H88" connectionId="0">
    <xmlCellPr id="1" uniqueName="P1075254">
      <xmlPr mapId="3" xpath="/PFI-IZD-POD/IFP-E_1000954/P1075254" xmlDataType="decimal"/>
    </xmlCellPr>
  </singleXmlCell>
  <singleXmlCell id="164" r="I88" connectionId="0">
    <xmlCellPr id="1" uniqueName="P1075255">
      <xmlPr mapId="3" xpath="/PFI-IZD-POD/IFP-E_1000954/P1075255" xmlDataType="decimal"/>
    </xmlCellPr>
  </singleXmlCell>
  <singleXmlCell id="165" r="H89" connectionId="0">
    <xmlCellPr id="1" uniqueName="P1121862">
      <xmlPr mapId="3" xpath="/PFI-IZD-POD/IFP-E_1000954/P1121862" xmlDataType="decimal"/>
    </xmlCellPr>
  </singleXmlCell>
  <singleXmlCell id="166" r="I89" connectionId="0">
    <xmlCellPr id="1" uniqueName="P1121863">
      <xmlPr mapId="3" xpath="/PFI-IZD-POD/IFP-E_1000954/P1121863" xmlDataType="decimal"/>
    </xmlCellPr>
  </singleXmlCell>
  <singleXmlCell id="167" r="H90" connectionId="0">
    <xmlCellPr id="1" uniqueName="P1121864">
      <xmlPr mapId="3" xpath="/PFI-IZD-POD/IFP-E_1000954/P1121864" xmlDataType="decimal"/>
    </xmlCellPr>
  </singleXmlCell>
  <singleXmlCell id="168" r="I90" connectionId="0">
    <xmlCellPr id="1" uniqueName="P1121865">
      <xmlPr mapId="3" xpath="/PFI-IZD-POD/IFP-E_1000954/P1121865" xmlDataType="decimal"/>
    </xmlCellPr>
  </singleXmlCell>
  <singleXmlCell id="169" r="H91" connectionId="0">
    <xmlCellPr id="1" uniqueName="P1075256">
      <xmlPr mapId="3" xpath="/PFI-IZD-POD/IFP-E_1000954/P1075256" xmlDataType="decimal"/>
    </xmlCellPr>
  </singleXmlCell>
  <singleXmlCell id="170" r="I91" connectionId="0">
    <xmlCellPr id="1" uniqueName="P1075257">
      <xmlPr mapId="3" xpath="/PFI-IZD-POD/IFP-E_1000954/P1075257" xmlDataType="decimal"/>
    </xmlCellPr>
  </singleXmlCell>
  <singleXmlCell id="171" r="H92" connectionId="0">
    <xmlCellPr id="1" uniqueName="P1075258">
      <xmlPr mapId="3" xpath="/PFI-IZD-POD/IFP-E_1000954/P1075258" xmlDataType="decimal"/>
    </xmlCellPr>
  </singleXmlCell>
  <singleXmlCell id="172" r="I92" connectionId="0">
    <xmlCellPr id="1" uniqueName="P1075259">
      <xmlPr mapId="3" xpath="/PFI-IZD-POD/IFP-E_1000954/P1075259" xmlDataType="decimal"/>
    </xmlCellPr>
  </singleXmlCell>
  <singleXmlCell id="173" r="H93" connectionId="0">
    <xmlCellPr id="1" uniqueName="P1075260">
      <xmlPr mapId="3" xpath="/PFI-IZD-POD/IFP-E_1000954/P1075260" xmlDataType="decimal"/>
    </xmlCellPr>
  </singleXmlCell>
  <singleXmlCell id="174" r="I93" connectionId="0">
    <xmlCellPr id="1" uniqueName="P1075261">
      <xmlPr mapId="3" xpath="/PFI-IZD-POD/IFP-E_1000954/P1075261" xmlDataType="decimal"/>
    </xmlCellPr>
  </singleXmlCell>
  <singleXmlCell id="175" r="H94" connectionId="0">
    <xmlCellPr id="1" uniqueName="P1075262">
      <xmlPr mapId="3" xpath="/PFI-IZD-POD/IFP-E_1000954/P1075262" xmlDataType="decimal"/>
    </xmlCellPr>
  </singleXmlCell>
  <singleXmlCell id="176" r="I94" connectionId="0">
    <xmlCellPr id="1" uniqueName="P1075263">
      <xmlPr mapId="3" xpath="/PFI-IZD-POD/IFP-E_1000954/P1075263" xmlDataType="decimal"/>
    </xmlCellPr>
  </singleXmlCell>
  <singleXmlCell id="177" r="H95" connectionId="0">
    <xmlCellPr id="1" uniqueName="P1075264">
      <xmlPr mapId="3" xpath="/PFI-IZD-POD/IFP-E_1000954/P1075264" xmlDataType="decimal"/>
    </xmlCellPr>
  </singleXmlCell>
  <singleXmlCell id="178" r="I95" connectionId="0">
    <xmlCellPr id="1" uniqueName="P1075265">
      <xmlPr mapId="3" xpath="/PFI-IZD-POD/IFP-E_1000954/P1075265" xmlDataType="decimal"/>
    </xmlCellPr>
  </singleXmlCell>
  <singleXmlCell id="179" r="H96" connectionId="0">
    <xmlCellPr id="1" uniqueName="P1075266">
      <xmlPr mapId="3" xpath="/PFI-IZD-POD/IFP-E_1000954/P1075266" xmlDataType="decimal"/>
    </xmlCellPr>
  </singleXmlCell>
  <singleXmlCell id="180" r="I96" connectionId="0">
    <xmlCellPr id="1" uniqueName="P1075267">
      <xmlPr mapId="3" xpath="/PFI-IZD-POD/IFP-E_1000954/P1075267" xmlDataType="decimal"/>
    </xmlCellPr>
  </singleXmlCell>
  <singleXmlCell id="181" r="H97" connectionId="0">
    <xmlCellPr id="1" uniqueName="P1075268">
      <xmlPr mapId="3" xpath="/PFI-IZD-POD/IFP-E_1000954/P1075268" xmlDataType="decimal"/>
    </xmlCellPr>
  </singleXmlCell>
  <singleXmlCell id="182" r="I97" connectionId="0">
    <xmlCellPr id="1" uniqueName="P1075269">
      <xmlPr mapId="3" xpath="/PFI-IZD-POD/IFP-E_1000954/P1075269" xmlDataType="decimal"/>
    </xmlCellPr>
  </singleXmlCell>
  <singleXmlCell id="199" r="H98" connectionId="0">
    <xmlCellPr id="1" uniqueName="P1075270">
      <xmlPr mapId="3" xpath="/PFI-IZD-POD/IFP-E_1000954/P1075270" xmlDataType="decimal"/>
    </xmlCellPr>
  </singleXmlCell>
  <singleXmlCell id="200" r="I98" connectionId="0">
    <xmlCellPr id="1" uniqueName="P1075271">
      <xmlPr mapId="3" xpath="/PFI-IZD-POD/IFP-E_1000954/P1075271" xmlDataType="decimal"/>
    </xmlCellPr>
  </singleXmlCell>
  <singleXmlCell id="201" r="H99" connectionId="0">
    <xmlCellPr id="1" uniqueName="P1075272">
      <xmlPr mapId="3" xpath="/PFI-IZD-POD/IFP-E_1000954/P1075272" xmlDataType="decimal"/>
    </xmlCellPr>
  </singleXmlCell>
  <singleXmlCell id="202" r="I99" connectionId="0">
    <xmlCellPr id="1" uniqueName="P1075273">
      <xmlPr mapId="3" xpath="/PFI-IZD-POD/IFP-E_1000954/P1075273" xmlDataType="decimal"/>
    </xmlCellPr>
  </singleXmlCell>
  <singleXmlCell id="203" r="H100" connectionId="0">
    <xmlCellPr id="1" uniqueName="P1075274">
      <xmlPr mapId="3" xpath="/PFI-IZD-POD/IFP-E_1000954/P1075274" xmlDataType="decimal"/>
    </xmlCellPr>
  </singleXmlCell>
  <singleXmlCell id="204" r="I100" connectionId="0">
    <xmlCellPr id="1" uniqueName="P1075275">
      <xmlPr mapId="3" xpath="/PFI-IZD-POD/IFP-E_1000954/P1075275" xmlDataType="decimal"/>
    </xmlCellPr>
  </singleXmlCell>
  <singleXmlCell id="205" r="H101" connectionId="0">
    <xmlCellPr id="1" uniqueName="P1075276">
      <xmlPr mapId="3" xpath="/PFI-IZD-POD/IFP-E_1000954/P1075276" xmlDataType="decimal"/>
    </xmlCellPr>
  </singleXmlCell>
  <singleXmlCell id="206" r="I101" connectionId="0">
    <xmlCellPr id="1" uniqueName="P1075277">
      <xmlPr mapId="3" xpath="/PFI-IZD-POD/IFP-E_1000954/P1075277" xmlDataType="decimal"/>
    </xmlCellPr>
  </singleXmlCell>
  <singleXmlCell id="207" r="H102" connectionId="0">
    <xmlCellPr id="1" uniqueName="P1075278">
      <xmlPr mapId="3" xpath="/PFI-IZD-POD/IFP-E_1000954/P1075278" xmlDataType="decimal"/>
    </xmlCellPr>
  </singleXmlCell>
  <singleXmlCell id="208" r="I102" connectionId="0">
    <xmlCellPr id="1" uniqueName="P1075279">
      <xmlPr mapId="3" xpath="/PFI-IZD-POD/IFP-E_1000954/P1075279" xmlDataType="decimal"/>
    </xmlCellPr>
  </singleXmlCell>
  <singleXmlCell id="209" r="H103" connectionId="0">
    <xmlCellPr id="1" uniqueName="P1075280">
      <xmlPr mapId="3" xpath="/PFI-IZD-POD/IFP-E_1000954/P1075280" xmlDataType="decimal"/>
    </xmlCellPr>
  </singleXmlCell>
  <singleXmlCell id="210" r="I103" connectionId="0">
    <xmlCellPr id="1" uniqueName="P1075281">
      <xmlPr mapId="3" xpath="/PFI-IZD-POD/IFP-E_1000954/P1075281" xmlDataType="decimal"/>
    </xmlCellPr>
  </singleXmlCell>
  <singleXmlCell id="211" r="H104" connectionId="0">
    <xmlCellPr id="1" uniqueName="P1075282">
      <xmlPr mapId="3" xpath="/PFI-IZD-POD/IFP-E_1000954/P1075282" xmlDataType="decimal"/>
    </xmlCellPr>
  </singleXmlCell>
  <singleXmlCell id="212" r="I104" connectionId="0">
    <xmlCellPr id="1" uniqueName="P1075283">
      <xmlPr mapId="3" xpath="/PFI-IZD-POD/IFP-E_1000954/P1075283" xmlDataType="decimal"/>
    </xmlCellPr>
  </singleXmlCell>
  <singleXmlCell id="213" r="H105" connectionId="0">
    <xmlCellPr id="1" uniqueName="P1075284">
      <xmlPr mapId="3" xpath="/PFI-IZD-POD/IFP-E_1000954/P1075284" xmlDataType="decimal"/>
    </xmlCellPr>
  </singleXmlCell>
  <singleXmlCell id="214" r="I105" connectionId="0">
    <xmlCellPr id="1" uniqueName="P1075285">
      <xmlPr mapId="3" xpath="/PFI-IZD-POD/IFP-E_1000954/P1075285" xmlDataType="decimal"/>
    </xmlCellPr>
  </singleXmlCell>
  <singleXmlCell id="215" r="H106" connectionId="0">
    <xmlCellPr id="1" uniqueName="P1075286">
      <xmlPr mapId="3" xpath="/PFI-IZD-POD/IFP-E_1000954/P1075286" xmlDataType="decimal"/>
    </xmlCellPr>
  </singleXmlCell>
  <singleXmlCell id="216" r="I106" connectionId="0">
    <xmlCellPr id="1" uniqueName="P1075287">
      <xmlPr mapId="3" xpath="/PFI-IZD-POD/IFP-E_1000954/P1075287" xmlDataType="decimal"/>
    </xmlCellPr>
  </singleXmlCell>
  <singleXmlCell id="217" r="H107" connectionId="0">
    <xmlCellPr id="1" uniqueName="P1075288">
      <xmlPr mapId="3" xpath="/PFI-IZD-POD/IFP-E_1000954/P1075288" xmlDataType="decimal"/>
    </xmlCellPr>
  </singleXmlCell>
  <singleXmlCell id="218" r="I107" connectionId="0">
    <xmlCellPr id="1" uniqueName="P1075289">
      <xmlPr mapId="3" xpath="/PFI-IZD-POD/IFP-E_1000954/P1075289" xmlDataType="decimal"/>
    </xmlCellPr>
  </singleXmlCell>
  <singleXmlCell id="219" r="H108" connectionId="0">
    <xmlCellPr id="1" uniqueName="P1075290">
      <xmlPr mapId="3" xpath="/PFI-IZD-POD/IFP-E_1000954/P1075290" xmlDataType="decimal"/>
    </xmlCellPr>
  </singleXmlCell>
  <singleXmlCell id="220" r="I108" connectionId="0">
    <xmlCellPr id="1" uniqueName="P1075291">
      <xmlPr mapId="3" xpath="/PFI-IZD-POD/IFP-E_1000954/P1075291" xmlDataType="decimal"/>
    </xmlCellPr>
  </singleXmlCell>
  <singleXmlCell id="221" r="H109" connectionId="0">
    <xmlCellPr id="1" uniqueName="P1075292">
      <xmlPr mapId="3" xpath="/PFI-IZD-POD/IFP-E_1000954/P1075292" xmlDataType="decimal"/>
    </xmlCellPr>
  </singleXmlCell>
  <singleXmlCell id="222" r="I109" connectionId="0">
    <xmlCellPr id="1" uniqueName="P1075293">
      <xmlPr mapId="3" xpath="/PFI-IZD-POD/IFP-E_1000954/P1075293" xmlDataType="decimal"/>
    </xmlCellPr>
  </singleXmlCell>
  <singleXmlCell id="223" r="H110" connectionId="0">
    <xmlCellPr id="1" uniqueName="P1075294">
      <xmlPr mapId="3" xpath="/PFI-IZD-POD/IFP-E_1000954/P1075294" xmlDataType="decimal"/>
    </xmlCellPr>
  </singleXmlCell>
  <singleXmlCell id="224" r="I110" connectionId="0">
    <xmlCellPr id="1" uniqueName="P1075295">
      <xmlPr mapId="3" xpath="/PFI-IZD-POD/IFP-E_1000954/P1075295" xmlDataType="decimal"/>
    </xmlCellPr>
  </singleXmlCell>
  <singleXmlCell id="225" r="H111" connectionId="0">
    <xmlCellPr id="1" uniqueName="P1075296">
      <xmlPr mapId="3" xpath="/PFI-IZD-POD/IFP-E_1000954/P1075296" xmlDataType="decimal"/>
    </xmlCellPr>
  </singleXmlCell>
  <singleXmlCell id="226" r="I111" connectionId="0">
    <xmlCellPr id="1" uniqueName="P1075297">
      <xmlPr mapId="3" xpath="/PFI-IZD-POD/IFP-E_1000954/P1075297" xmlDataType="decimal"/>
    </xmlCellPr>
  </singleXmlCell>
  <singleXmlCell id="227" r="H112" connectionId="0">
    <xmlCellPr id="1" uniqueName="P1075298">
      <xmlPr mapId="3" xpath="/PFI-IZD-POD/IFP-E_1000954/P1075298" xmlDataType="decimal"/>
    </xmlCellPr>
  </singleXmlCell>
  <singleXmlCell id="228" r="I112" connectionId="0">
    <xmlCellPr id="1" uniqueName="P1075299">
      <xmlPr mapId="3" xpath="/PFI-IZD-POD/IFP-E_1000954/P1075299" xmlDataType="decimal"/>
    </xmlCellPr>
  </singleXmlCell>
  <singleXmlCell id="229" r="H113" connectionId="0">
    <xmlCellPr id="1" uniqueName="P1075300">
      <xmlPr mapId="3" xpath="/PFI-IZD-POD/IFP-E_1000954/P1075300" xmlDataType="decimal"/>
    </xmlCellPr>
  </singleXmlCell>
  <singleXmlCell id="230" r="I113" connectionId="0">
    <xmlCellPr id="1" uniqueName="P1075301">
      <xmlPr mapId="3" xpath="/PFI-IZD-POD/IFP-E_1000954/P1075301" xmlDataType="decimal"/>
    </xmlCellPr>
  </singleXmlCell>
  <singleXmlCell id="231" r="H114" connectionId="0">
    <xmlCellPr id="1" uniqueName="P1075302">
      <xmlPr mapId="3" xpath="/PFI-IZD-POD/IFP-E_1000954/P1075302" xmlDataType="decimal"/>
    </xmlCellPr>
  </singleXmlCell>
  <singleXmlCell id="232" r="I114" connectionId="0">
    <xmlCellPr id="1" uniqueName="P1075303">
      <xmlPr mapId="3" xpath="/PFI-IZD-POD/IFP-E_1000954/P1075303" xmlDataType="decimal"/>
    </xmlCellPr>
  </singleXmlCell>
  <singleXmlCell id="233" r="H115" connectionId="0">
    <xmlCellPr id="1" uniqueName="P1075304">
      <xmlPr mapId="3" xpath="/PFI-IZD-POD/IFP-E_1000954/P1075304" xmlDataType="decimal"/>
    </xmlCellPr>
  </singleXmlCell>
  <singleXmlCell id="234" r="I115" connectionId="0">
    <xmlCellPr id="1" uniqueName="P1075305">
      <xmlPr mapId="3" xpath="/PFI-IZD-POD/IFP-E_1000954/P1075305" xmlDataType="decimal"/>
    </xmlCellPr>
  </singleXmlCell>
  <singleXmlCell id="235" r="H116" connectionId="0">
    <xmlCellPr id="1" uniqueName="P1075306">
      <xmlPr mapId="3" xpath="/PFI-IZD-POD/IFP-E_1000954/P1075306" xmlDataType="decimal"/>
    </xmlCellPr>
  </singleXmlCell>
  <singleXmlCell id="236" r="I116" connectionId="0">
    <xmlCellPr id="1" uniqueName="P1075307">
      <xmlPr mapId="3" xpath="/PFI-IZD-POD/IFP-E_1000954/P1075307" xmlDataType="decimal"/>
    </xmlCellPr>
  </singleXmlCell>
  <singleXmlCell id="237" r="H117" connectionId="0">
    <xmlCellPr id="1" uniqueName="P1075308">
      <xmlPr mapId="3" xpath="/PFI-IZD-POD/IFP-E_1000954/P1075308" xmlDataType="decimal"/>
    </xmlCellPr>
  </singleXmlCell>
  <singleXmlCell id="238" r="I117" connectionId="0">
    <xmlCellPr id="1" uniqueName="P1075309">
      <xmlPr mapId="3" xpath="/PFI-IZD-POD/IFP-E_1000954/P1075309" xmlDataType="decimal"/>
    </xmlCellPr>
  </singleXmlCell>
  <singleXmlCell id="239" r="H118" connectionId="0">
    <xmlCellPr id="1" uniqueName="P1075310">
      <xmlPr mapId="3" xpath="/PFI-IZD-POD/IFP-E_1000954/P1075310" xmlDataType="decimal"/>
    </xmlCellPr>
  </singleXmlCell>
  <singleXmlCell id="240" r="I118" connectionId="0">
    <xmlCellPr id="1" uniqueName="P1075311">
      <xmlPr mapId="3" xpath="/PFI-IZD-POD/IFP-E_1000954/P1075311" xmlDataType="decimal"/>
    </xmlCellPr>
  </singleXmlCell>
  <singleXmlCell id="241" r="H119" connectionId="0">
    <xmlCellPr id="1" uniqueName="P1075312">
      <xmlPr mapId="3" xpath="/PFI-IZD-POD/IFP-E_1000954/P1075312" xmlDataType="decimal"/>
    </xmlCellPr>
  </singleXmlCell>
  <singleXmlCell id="242" r="I119" connectionId="0">
    <xmlCellPr id="1" uniqueName="P1075313">
      <xmlPr mapId="3" xpath="/PFI-IZD-POD/IFP-E_1000954/P1075313" xmlDataType="decimal"/>
    </xmlCellPr>
  </singleXmlCell>
  <singleXmlCell id="243" r="H120" connectionId="0">
    <xmlCellPr id="1" uniqueName="P1075314">
      <xmlPr mapId="3" xpath="/PFI-IZD-POD/IFP-E_1000954/P1075314" xmlDataType="decimal"/>
    </xmlCellPr>
  </singleXmlCell>
  <singleXmlCell id="244" r="I120" connectionId="0">
    <xmlCellPr id="1" uniqueName="P1075315">
      <xmlPr mapId="3" xpath="/PFI-IZD-POD/IFP-E_1000954/P1075315" xmlDataType="decimal"/>
    </xmlCellPr>
  </singleXmlCell>
  <singleXmlCell id="245" r="H121" connectionId="0">
    <xmlCellPr id="1" uniqueName="P1075316">
      <xmlPr mapId="3" xpath="/PFI-IZD-POD/IFP-E_1000954/P1075316" xmlDataType="decimal"/>
    </xmlCellPr>
  </singleXmlCell>
  <singleXmlCell id="246" r="I121" connectionId="0">
    <xmlCellPr id="1" uniqueName="P1075317">
      <xmlPr mapId="3" xpath="/PFI-IZD-POD/IFP-E_1000954/P1075317" xmlDataType="decimal"/>
    </xmlCellPr>
  </singleXmlCell>
  <singleXmlCell id="247" r="H122" connectionId="0">
    <xmlCellPr id="1" uniqueName="P1075318">
      <xmlPr mapId="3" xpath="/PFI-IZD-POD/IFP-E_1000954/P1075318" xmlDataType="decimal"/>
    </xmlCellPr>
  </singleXmlCell>
  <singleXmlCell id="248" r="I122" connectionId="0">
    <xmlCellPr id="1" uniqueName="P1075319">
      <xmlPr mapId="3" xpath="/PFI-IZD-POD/IFP-E_1000954/P1075319" xmlDataType="decimal"/>
    </xmlCellPr>
  </singleXmlCell>
  <singleXmlCell id="249" r="H123" connectionId="0">
    <xmlCellPr id="1" uniqueName="P1075320">
      <xmlPr mapId="3" xpath="/PFI-IZD-POD/IFP-E_1000954/P1075320" xmlDataType="decimal"/>
    </xmlCellPr>
  </singleXmlCell>
  <singleXmlCell id="250" r="I123" connectionId="0">
    <xmlCellPr id="1" uniqueName="P1075321">
      <xmlPr mapId="3" xpath="/PFI-IZD-POD/IFP-E_1000954/P1075321" xmlDataType="decimal"/>
    </xmlCellPr>
  </singleXmlCell>
  <singleXmlCell id="251" r="H124" connectionId="0">
    <xmlCellPr id="1" uniqueName="P1075322">
      <xmlPr mapId="3" xpath="/PFI-IZD-POD/IFP-E_1000954/P1075322" xmlDataType="decimal"/>
    </xmlCellPr>
  </singleXmlCell>
  <singleXmlCell id="252" r="I124" connectionId="0">
    <xmlCellPr id="1" uniqueName="P1075323">
      <xmlPr mapId="3" xpath="/PFI-IZD-POD/IFP-E_1000954/P1075323" xmlDataType="decimal"/>
    </xmlCellPr>
  </singleXmlCell>
  <singleXmlCell id="253" r="H125" connectionId="0">
    <xmlCellPr id="1" uniqueName="P1075324">
      <xmlPr mapId="3" xpath="/PFI-IZD-POD/IFP-E_1000954/P1075324" xmlDataType="decimal"/>
    </xmlCellPr>
  </singleXmlCell>
  <singleXmlCell id="254" r="I125" connectionId="0">
    <xmlCellPr id="1" uniqueName="P1075325">
      <xmlPr mapId="3" xpath="/PFI-IZD-POD/IFP-E_1000954/P1075325" xmlDataType="decimal"/>
    </xmlCellPr>
  </singleXmlCell>
  <singleXmlCell id="255" r="H126" connectionId="0">
    <xmlCellPr id="1" uniqueName="P1075326">
      <xmlPr mapId="3" xpath="/PFI-IZD-POD/IFP-E_1000954/P1075326" xmlDataType="decimal"/>
    </xmlCellPr>
  </singleXmlCell>
  <singleXmlCell id="256" r="I126" connectionId="0">
    <xmlCellPr id="1" uniqueName="P1075327">
      <xmlPr mapId="3" xpath="/PFI-IZD-POD/IFP-E_1000954/P1075327" xmlDataType="decimal"/>
    </xmlCellPr>
  </singleXmlCell>
  <singleXmlCell id="257" r="H127" connectionId="0">
    <xmlCellPr id="1" uniqueName="P1075328">
      <xmlPr mapId="3" xpath="/PFI-IZD-POD/IFP-E_1000954/P1075328" xmlDataType="decimal"/>
    </xmlCellPr>
  </singleXmlCell>
  <singleXmlCell id="258" r="I127" connectionId="0">
    <xmlCellPr id="1" uniqueName="P1075329">
      <xmlPr mapId="3" xpath="/PFI-IZD-POD/IFP-E_1000954/P1075329" xmlDataType="decimal"/>
    </xmlCellPr>
  </singleXmlCell>
  <singleXmlCell id="259" r="H128" connectionId="0">
    <xmlCellPr id="1" uniqueName="P1075330">
      <xmlPr mapId="3" xpath="/PFI-IZD-POD/IFP-E_1000954/P1075330" xmlDataType="decimal"/>
    </xmlCellPr>
  </singleXmlCell>
  <singleXmlCell id="260" r="I128" connectionId="0">
    <xmlCellPr id="1" uniqueName="P1075331">
      <xmlPr mapId="3" xpath="/PFI-IZD-POD/IFP-E_1000954/P1075331" xmlDataType="decimal"/>
    </xmlCellPr>
  </singleXmlCell>
  <singleXmlCell id="261" r="H129" connectionId="0">
    <xmlCellPr id="1" uniqueName="P1075332">
      <xmlPr mapId="3" xpath="/PFI-IZD-POD/IFP-E_1000954/P1075332" xmlDataType="decimal"/>
    </xmlCellPr>
  </singleXmlCell>
  <singleXmlCell id="262" r="I129" connectionId="0">
    <xmlCellPr id="1" uniqueName="P1075333">
      <xmlPr mapId="3" xpath="/PFI-IZD-POD/IFP-E_1000954/P1075333" xmlDataType="decimal"/>
    </xmlCellPr>
  </singleXmlCell>
  <singleXmlCell id="263" r="H130" connectionId="0">
    <xmlCellPr id="1" uniqueName="P1075334">
      <xmlPr mapId="3" xpath="/PFI-IZD-POD/IFP-E_1000954/P1075334" xmlDataType="decimal"/>
    </xmlCellPr>
  </singleXmlCell>
  <singleXmlCell id="264" r="I130" connectionId="0">
    <xmlCellPr id="1" uniqueName="P1075335">
      <xmlPr mapId="3" xpath="/PFI-IZD-POD/IFP-E_1000954/P1075335" xmlDataType="decimal"/>
    </xmlCellPr>
  </singleXmlCell>
  <singleXmlCell id="265" r="H131" connectionId="0">
    <xmlCellPr id="1" uniqueName="P1075336">
      <xmlPr mapId="3" xpath="/PFI-IZD-POD/IFP-E_1000954/P1075336" xmlDataType="decimal"/>
    </xmlCellPr>
  </singleXmlCell>
  <singleXmlCell id="266" r="I131" connectionId="0">
    <xmlCellPr id="1" uniqueName="P1075337">
      <xmlPr mapId="3" xpath="/PFI-IZD-POD/IFP-E_1000954/P1075337" xmlDataType="decimal"/>
    </xmlCellPr>
  </singleXmlCell>
  <singleXmlCell id="267" r="H132" connectionId="0">
    <xmlCellPr id="1" uniqueName="P1075338">
      <xmlPr mapId="3" xpath="/PFI-IZD-POD/IFP-E_1000954/P1075338" xmlDataType="decimal"/>
    </xmlCellPr>
  </singleXmlCell>
  <singleXmlCell id="268" r="I132" connectionId="0">
    <xmlCellPr id="1" uniqueName="P1075339">
      <xmlPr mapId="3" xpath="/PFI-IZD-POD/IFP-E_1000954/P1075339" xmlDataType="decimal"/>
    </xmlCellPr>
  </singleXmlCell>
  <singleXmlCell id="269" r="H133" connectionId="0">
    <xmlCellPr id="1" uniqueName="P1075340">
      <xmlPr mapId="3" xpath="/PFI-IZD-POD/IFP-E_1000954/P1075340" xmlDataType="decimal"/>
    </xmlCellPr>
  </singleXmlCell>
  <singleXmlCell id="270" r="I133" connectionId="0">
    <xmlCellPr id="1" uniqueName="P1075341">
      <xmlPr mapId="3" xpath="/PFI-IZD-POD/IFP-E_1000954/P1075341" xmlDataType="decimal"/>
    </xmlCellPr>
  </singleXmlCell>
  <singleXmlCell id="271" r="H134" connectionId="0">
    <xmlCellPr id="1" uniqueName="P1075342">
      <xmlPr mapId="3" xpath="/PFI-IZD-POD/IFP-E_1000954/P1075342" xmlDataType="decimal"/>
    </xmlCellPr>
  </singleXmlCell>
  <singleXmlCell id="272" r="I134" connectionId="0">
    <xmlCellPr id="1" uniqueName="P1075343">
      <xmlPr mapId="3" xpath="/PFI-IZD-POD/IFP-E_1000954/P1075343" xmlDataType="decimal"/>
    </xmlCellPr>
  </singleXmlCell>
</singleXmlCells>
</file>

<file path=xl/tables/tableSingleCells3.xml><?xml version="1.0" encoding="utf-8"?>
<singleXmlCells xmlns="http://schemas.openxmlformats.org/spreadsheetml/2006/main">
  <singleXmlCell id="273" r="H7" connectionId="0">
    <xmlCellPr id="1" uniqueName="P1076024">
      <xmlPr mapId="3" xpath="/PFI-IZD-POD/ISD-E_1000955/P1076024" xmlDataType="decimal"/>
    </xmlCellPr>
  </singleXmlCell>
  <singleXmlCell id="274" r="I7" connectionId="0">
    <xmlCellPr id="1" uniqueName="P1076032">
      <xmlPr mapId="3" xpath="/PFI-IZD-POD/ISD-E_1000955/P1076032" xmlDataType="decimal"/>
    </xmlCellPr>
  </singleXmlCell>
  <singleXmlCell id="275" r="H8" connectionId="0">
    <xmlCellPr id="1" uniqueName="P1076039">
      <xmlPr mapId="3" xpath="/PFI-IZD-POD/ISD-E_1000955/P1076039" xmlDataType="decimal"/>
    </xmlCellPr>
  </singleXmlCell>
  <singleXmlCell id="276" r="I8" connectionId="0">
    <xmlCellPr id="1" uniqueName="P1076041">
      <xmlPr mapId="3" xpath="/PFI-IZD-POD/ISD-E_1000955/P1076041" xmlDataType="decimal"/>
    </xmlCellPr>
  </singleXmlCell>
  <singleXmlCell id="277" r="H9" connectionId="0">
    <xmlCellPr id="1" uniqueName="P1076043">
      <xmlPr mapId="3" xpath="/PFI-IZD-POD/ISD-E_1000955/P1076043" xmlDataType="decimal"/>
    </xmlCellPr>
  </singleXmlCell>
  <singleXmlCell id="278" r="I9" connectionId="0">
    <xmlCellPr id="1" uniqueName="P1076046">
      <xmlPr mapId="3" xpath="/PFI-IZD-POD/ISD-E_1000955/P1076046" xmlDataType="decimal"/>
    </xmlCellPr>
  </singleXmlCell>
  <singleXmlCell id="279" r="H10" connectionId="0">
    <xmlCellPr id="1" uniqueName="P1076048">
      <xmlPr mapId="3" xpath="/PFI-IZD-POD/ISD-E_1000955/P1076048" xmlDataType="decimal"/>
    </xmlCellPr>
  </singleXmlCell>
  <singleXmlCell id="280" r="I10" connectionId="0">
    <xmlCellPr id="1" uniqueName="P1076052">
      <xmlPr mapId="3" xpath="/PFI-IZD-POD/ISD-E_1000955/P1076052" xmlDataType="decimal"/>
    </xmlCellPr>
  </singleXmlCell>
  <singleXmlCell id="281" r="H11" connectionId="0">
    <xmlCellPr id="1" uniqueName="P1076056">
      <xmlPr mapId="3" xpath="/PFI-IZD-POD/ISD-E_1000955/P1076056" xmlDataType="decimal"/>
    </xmlCellPr>
  </singleXmlCell>
  <singleXmlCell id="282" r="I11" connectionId="0">
    <xmlCellPr id="1" uniqueName="P1076058">
      <xmlPr mapId="3" xpath="/PFI-IZD-POD/ISD-E_1000955/P1076058" xmlDataType="decimal"/>
    </xmlCellPr>
  </singleXmlCell>
  <singleXmlCell id="283" r="H12" connectionId="0">
    <xmlCellPr id="1" uniqueName="P1076060">
      <xmlPr mapId="3" xpath="/PFI-IZD-POD/ISD-E_1000955/P1076060" xmlDataType="decimal"/>
    </xmlCellPr>
  </singleXmlCell>
  <singleXmlCell id="284" r="I12" connectionId="0">
    <xmlCellPr id="1" uniqueName="P1076062">
      <xmlPr mapId="3" xpath="/PFI-IZD-POD/ISD-E_1000955/P1076062" xmlDataType="decimal"/>
    </xmlCellPr>
  </singleXmlCell>
  <singleXmlCell id="285" r="H13" connectionId="0">
    <xmlCellPr id="1" uniqueName="P1076064">
      <xmlPr mapId="3" xpath="/PFI-IZD-POD/ISD-E_1000955/P1076064" xmlDataType="decimal"/>
    </xmlCellPr>
  </singleXmlCell>
  <singleXmlCell id="286" r="I13" connectionId="0">
    <xmlCellPr id="1" uniqueName="P1076066">
      <xmlPr mapId="3" xpath="/PFI-IZD-POD/ISD-E_1000955/P1076066" xmlDataType="decimal"/>
    </xmlCellPr>
  </singleXmlCell>
  <singleXmlCell id="287" r="H14" connectionId="0">
    <xmlCellPr id="1" uniqueName="P1076069">
      <xmlPr mapId="3" xpath="/PFI-IZD-POD/ISD-E_1000955/P1076069" xmlDataType="decimal"/>
    </xmlCellPr>
  </singleXmlCell>
  <singleXmlCell id="288" r="I14" connectionId="0">
    <xmlCellPr id="1" uniqueName="P1076071">
      <xmlPr mapId="3" xpath="/PFI-IZD-POD/ISD-E_1000955/P1076071" xmlDataType="decimal"/>
    </xmlCellPr>
  </singleXmlCell>
  <singleXmlCell id="289" r="H15" connectionId="0">
    <xmlCellPr id="1" uniqueName="P1076073">
      <xmlPr mapId="3" xpath="/PFI-IZD-POD/ISD-E_1000955/P1076073" xmlDataType="decimal"/>
    </xmlCellPr>
  </singleXmlCell>
  <singleXmlCell id="290" r="I15" connectionId="0">
    <xmlCellPr id="1" uniqueName="P1076076">
      <xmlPr mapId="3" xpath="/PFI-IZD-POD/ISD-E_1000955/P1076076" xmlDataType="decimal"/>
    </xmlCellPr>
  </singleXmlCell>
  <singleXmlCell id="291" r="H16" connectionId="0">
    <xmlCellPr id="1" uniqueName="P1076078">
      <xmlPr mapId="3" xpath="/PFI-IZD-POD/ISD-E_1000955/P1076078" xmlDataType="decimal"/>
    </xmlCellPr>
  </singleXmlCell>
  <singleXmlCell id="292" r="I16" connectionId="0">
    <xmlCellPr id="1" uniqueName="P1076080">
      <xmlPr mapId="3" xpath="/PFI-IZD-POD/ISD-E_1000955/P1076080" xmlDataType="decimal"/>
    </xmlCellPr>
  </singleXmlCell>
  <singleXmlCell id="293" r="H17" connectionId="0">
    <xmlCellPr id="1" uniqueName="P1076082">
      <xmlPr mapId="3" xpath="/PFI-IZD-POD/ISD-E_1000955/P1076082" xmlDataType="decimal"/>
    </xmlCellPr>
  </singleXmlCell>
  <singleXmlCell id="294" r="I17" connectionId="0">
    <xmlCellPr id="1" uniqueName="P1076084">
      <xmlPr mapId="3" xpath="/PFI-IZD-POD/ISD-E_1000955/P1076084" xmlDataType="decimal"/>
    </xmlCellPr>
  </singleXmlCell>
  <singleXmlCell id="295" r="H18" connectionId="0">
    <xmlCellPr id="1" uniqueName="P1076087">
      <xmlPr mapId="3" xpath="/PFI-IZD-POD/ISD-E_1000955/P1076087" xmlDataType="decimal"/>
    </xmlCellPr>
  </singleXmlCell>
  <singleXmlCell id="296" r="I18" connectionId="0">
    <xmlCellPr id="1" uniqueName="P1076090">
      <xmlPr mapId="3" xpath="/PFI-IZD-POD/ISD-E_1000955/P1076090" xmlDataType="decimal"/>
    </xmlCellPr>
  </singleXmlCell>
  <singleXmlCell id="297" r="H19" connectionId="0">
    <xmlCellPr id="1" uniqueName="P1076092">
      <xmlPr mapId="3" xpath="/PFI-IZD-POD/ISD-E_1000955/P1076092" xmlDataType="decimal"/>
    </xmlCellPr>
  </singleXmlCell>
  <singleXmlCell id="298" r="I19" connectionId="0">
    <xmlCellPr id="1" uniqueName="P1076094">
      <xmlPr mapId="3" xpath="/PFI-IZD-POD/ISD-E_1000955/P1076094" xmlDataType="decimal"/>
    </xmlCellPr>
  </singleXmlCell>
  <singleXmlCell id="299" r="H20" connectionId="0">
    <xmlCellPr id="1" uniqueName="P1076095">
      <xmlPr mapId="3" xpath="/PFI-IZD-POD/ISD-E_1000955/P1076095" xmlDataType="decimal"/>
    </xmlCellPr>
  </singleXmlCell>
  <singleXmlCell id="300" r="I20" connectionId="0">
    <xmlCellPr id="1" uniqueName="P1076098">
      <xmlPr mapId="3" xpath="/PFI-IZD-POD/ISD-E_1000955/P1076098" xmlDataType="decimal"/>
    </xmlCellPr>
  </singleXmlCell>
  <singleXmlCell id="301" r="H21" connectionId="0">
    <xmlCellPr id="1" uniqueName="P1076101">
      <xmlPr mapId="3" xpath="/PFI-IZD-POD/ISD-E_1000955/P1076101" xmlDataType="decimal"/>
    </xmlCellPr>
  </singleXmlCell>
  <singleXmlCell id="302" r="I21" connectionId="0">
    <xmlCellPr id="1" uniqueName="P1076103">
      <xmlPr mapId="3" xpath="/PFI-IZD-POD/ISD-E_1000955/P1076103" xmlDataType="decimal"/>
    </xmlCellPr>
  </singleXmlCell>
  <singleXmlCell id="303" r="H22" connectionId="0">
    <xmlCellPr id="1" uniqueName="P1076105">
      <xmlPr mapId="3" xpath="/PFI-IZD-POD/ISD-E_1000955/P1076105" xmlDataType="decimal"/>
    </xmlCellPr>
  </singleXmlCell>
  <singleXmlCell id="304" r="I22" connectionId="0">
    <xmlCellPr id="1" uniqueName="P1076107">
      <xmlPr mapId="3" xpath="/PFI-IZD-POD/ISD-E_1000955/P1076107" xmlDataType="decimal"/>
    </xmlCellPr>
  </singleXmlCell>
  <singleXmlCell id="305" r="H23" connectionId="0">
    <xmlCellPr id="1" uniqueName="P1076109">
      <xmlPr mapId="3" xpath="/PFI-IZD-POD/ISD-E_1000955/P1076109" xmlDataType="decimal"/>
    </xmlCellPr>
  </singleXmlCell>
  <singleXmlCell id="306" r="I23" connectionId="0">
    <xmlCellPr id="1" uniqueName="P1076111">
      <xmlPr mapId="3" xpath="/PFI-IZD-POD/ISD-E_1000955/P1076111" xmlDataType="decimal"/>
    </xmlCellPr>
  </singleXmlCell>
  <singleXmlCell id="307" r="H24" connectionId="0">
    <xmlCellPr id="1" uniqueName="P1076113">
      <xmlPr mapId="3" xpath="/PFI-IZD-POD/ISD-E_1000955/P1076113" xmlDataType="decimal"/>
    </xmlCellPr>
  </singleXmlCell>
  <singleXmlCell id="308" r="I24" connectionId="0">
    <xmlCellPr id="1" uniqueName="P1076115">
      <xmlPr mapId="3" xpath="/PFI-IZD-POD/ISD-E_1000955/P1076115" xmlDataType="decimal"/>
    </xmlCellPr>
  </singleXmlCell>
  <singleXmlCell id="309" r="H25" connectionId="0">
    <xmlCellPr id="1" uniqueName="P1076117">
      <xmlPr mapId="3" xpath="/PFI-IZD-POD/ISD-E_1000955/P1076117" xmlDataType="decimal"/>
    </xmlCellPr>
  </singleXmlCell>
  <singleXmlCell id="310" r="I25" connectionId="0">
    <xmlCellPr id="1" uniqueName="P1076122">
      <xmlPr mapId="3" xpath="/PFI-IZD-POD/ISD-E_1000955/P1076122" xmlDataType="decimal"/>
    </xmlCellPr>
  </singleXmlCell>
  <singleXmlCell id="311" r="H26" connectionId="0">
    <xmlCellPr id="1" uniqueName="P1076126">
      <xmlPr mapId="3" xpath="/PFI-IZD-POD/ISD-E_1000955/P1076126" xmlDataType="decimal"/>
    </xmlCellPr>
  </singleXmlCell>
  <singleXmlCell id="312" r="I26" connectionId="0">
    <xmlCellPr id="1" uniqueName="P1076128">
      <xmlPr mapId="3" xpath="/PFI-IZD-POD/ISD-E_1000955/P1076128" xmlDataType="decimal"/>
    </xmlCellPr>
  </singleXmlCell>
  <singleXmlCell id="313" r="H27" connectionId="0">
    <xmlCellPr id="1" uniqueName="P1076130">
      <xmlPr mapId="3" xpath="/PFI-IZD-POD/ISD-E_1000955/P1076130" xmlDataType="decimal"/>
    </xmlCellPr>
  </singleXmlCell>
  <singleXmlCell id="314" r="I27" connectionId="0">
    <xmlCellPr id="1" uniqueName="P1076132">
      <xmlPr mapId="3" xpath="/PFI-IZD-POD/ISD-E_1000955/P1076132" xmlDataType="decimal"/>
    </xmlCellPr>
  </singleXmlCell>
  <singleXmlCell id="315" r="H28" connectionId="0">
    <xmlCellPr id="1" uniqueName="P1076134">
      <xmlPr mapId="3" xpath="/PFI-IZD-POD/ISD-E_1000955/P1076134" xmlDataType="decimal"/>
    </xmlCellPr>
  </singleXmlCell>
  <singleXmlCell id="316" r="I28" connectionId="0">
    <xmlCellPr id="1" uniqueName="P1076136">
      <xmlPr mapId="3" xpath="/PFI-IZD-POD/ISD-E_1000955/P1076136" xmlDataType="decimal"/>
    </xmlCellPr>
  </singleXmlCell>
  <singleXmlCell id="317" r="H29" connectionId="0">
    <xmlCellPr id="1" uniqueName="P1076138">
      <xmlPr mapId="3" xpath="/PFI-IZD-POD/ISD-E_1000955/P1076138" xmlDataType="decimal"/>
    </xmlCellPr>
  </singleXmlCell>
  <singleXmlCell id="318" r="I29" connectionId="0">
    <xmlCellPr id="1" uniqueName="P1076140">
      <xmlPr mapId="3" xpath="/PFI-IZD-POD/ISD-E_1000955/P1076140" xmlDataType="decimal"/>
    </xmlCellPr>
  </singleXmlCell>
  <singleXmlCell id="319" r="H30" connectionId="0">
    <xmlCellPr id="1" uniqueName="P1076142">
      <xmlPr mapId="3" xpath="/PFI-IZD-POD/ISD-E_1000955/P1076142" xmlDataType="decimal"/>
    </xmlCellPr>
  </singleXmlCell>
  <singleXmlCell id="320" r="I30" connectionId="0">
    <xmlCellPr id="1" uniqueName="P1076144">
      <xmlPr mapId="3" xpath="/PFI-IZD-POD/ISD-E_1000955/P1076144" xmlDataType="decimal"/>
    </xmlCellPr>
  </singleXmlCell>
  <singleXmlCell id="321" r="H31" connectionId="0">
    <xmlCellPr id="1" uniqueName="P1076147">
      <xmlPr mapId="3" xpath="/PFI-IZD-POD/ISD-E_1000955/P1076147" xmlDataType="decimal"/>
    </xmlCellPr>
  </singleXmlCell>
  <singleXmlCell id="322" r="I31" connectionId="0">
    <xmlCellPr id="1" uniqueName="P1076150">
      <xmlPr mapId="3" xpath="/PFI-IZD-POD/ISD-E_1000955/P1076150" xmlDataType="decimal"/>
    </xmlCellPr>
  </singleXmlCell>
  <singleXmlCell id="323" r="H32" connectionId="0">
    <xmlCellPr id="1" uniqueName="P1076152">
      <xmlPr mapId="3" xpath="/PFI-IZD-POD/ISD-E_1000955/P1076152" xmlDataType="decimal"/>
    </xmlCellPr>
  </singleXmlCell>
  <singleXmlCell id="324" r="I32" connectionId="0">
    <xmlCellPr id="1" uniqueName="P1076154">
      <xmlPr mapId="3" xpath="/PFI-IZD-POD/ISD-E_1000955/P1076154" xmlDataType="decimal"/>
    </xmlCellPr>
  </singleXmlCell>
  <singleXmlCell id="325" r="H33" connectionId="0">
    <xmlCellPr id="1" uniqueName="P1076156">
      <xmlPr mapId="3" xpath="/PFI-IZD-POD/ISD-E_1000955/P1076156" xmlDataType="decimal"/>
    </xmlCellPr>
  </singleXmlCell>
  <singleXmlCell id="326" r="I33" connectionId="0">
    <xmlCellPr id="1" uniqueName="P1076158">
      <xmlPr mapId="3" xpath="/PFI-IZD-POD/ISD-E_1000955/P1076158" xmlDataType="decimal"/>
    </xmlCellPr>
  </singleXmlCell>
  <singleXmlCell id="327" r="H34" connectionId="0">
    <xmlCellPr id="1" uniqueName="P1076162">
      <xmlPr mapId="3" xpath="/PFI-IZD-POD/ISD-E_1000955/P1076162" xmlDataType="decimal"/>
    </xmlCellPr>
  </singleXmlCell>
  <singleXmlCell id="328" r="I34" connectionId="0">
    <xmlCellPr id="1" uniqueName="P1076164">
      <xmlPr mapId="3" xpath="/PFI-IZD-POD/ISD-E_1000955/P1076164" xmlDataType="decimal"/>
    </xmlCellPr>
  </singleXmlCell>
  <singleXmlCell id="329" r="H35" connectionId="0">
    <xmlCellPr id="1" uniqueName="P1076166">
      <xmlPr mapId="3" xpath="/PFI-IZD-POD/ISD-E_1000955/P1076166" xmlDataType="decimal"/>
    </xmlCellPr>
  </singleXmlCell>
  <singleXmlCell id="330" r="I35" connectionId="0">
    <xmlCellPr id="1" uniqueName="P1076168">
      <xmlPr mapId="3" xpath="/PFI-IZD-POD/ISD-E_1000955/P1076168" xmlDataType="decimal"/>
    </xmlCellPr>
  </singleXmlCell>
  <singleXmlCell id="331" r="H36" connectionId="0">
    <xmlCellPr id="1" uniqueName="P1076170">
      <xmlPr mapId="3" xpath="/PFI-IZD-POD/ISD-E_1000955/P1076170" xmlDataType="decimal"/>
    </xmlCellPr>
  </singleXmlCell>
  <singleXmlCell id="332" r="I36" connectionId="0">
    <xmlCellPr id="1" uniqueName="P1076173">
      <xmlPr mapId="3" xpath="/PFI-IZD-POD/ISD-E_1000955/P1076173" xmlDataType="decimal"/>
    </xmlCellPr>
  </singleXmlCell>
  <singleXmlCell id="333" r="H37" connectionId="0">
    <xmlCellPr id="1" uniqueName="P1076175">
      <xmlPr mapId="3" xpath="/PFI-IZD-POD/ISD-E_1000955/P1076175" xmlDataType="decimal"/>
    </xmlCellPr>
  </singleXmlCell>
  <singleXmlCell id="334" r="I37" connectionId="0">
    <xmlCellPr id="1" uniqueName="P1076178">
      <xmlPr mapId="3" xpath="/PFI-IZD-POD/ISD-E_1000955/P1076178" xmlDataType="decimal"/>
    </xmlCellPr>
  </singleXmlCell>
  <singleXmlCell id="335" r="H38" connectionId="0">
    <xmlCellPr id="1" uniqueName="P1076180">
      <xmlPr mapId="3" xpath="/PFI-IZD-POD/ISD-E_1000955/P1076180" xmlDataType="decimal"/>
    </xmlCellPr>
  </singleXmlCell>
  <singleXmlCell id="336" r="I38" connectionId="0">
    <xmlCellPr id="1" uniqueName="P1076182">
      <xmlPr mapId="3" xpath="/PFI-IZD-POD/ISD-E_1000955/P1076182" xmlDataType="decimal"/>
    </xmlCellPr>
  </singleXmlCell>
  <singleXmlCell id="337" r="H39" connectionId="0">
    <xmlCellPr id="1" uniqueName="P1076234">
      <xmlPr mapId="3" xpath="/PFI-IZD-POD/ISD-E_1000955/P1076234" xmlDataType="decimal"/>
    </xmlCellPr>
  </singleXmlCell>
  <singleXmlCell id="338" r="I39" connectionId="0">
    <xmlCellPr id="1" uniqueName="P1076236">
      <xmlPr mapId="3" xpath="/PFI-IZD-POD/ISD-E_1000955/P1076236" xmlDataType="decimal"/>
    </xmlCellPr>
  </singleXmlCell>
  <singleXmlCell id="339" r="H40" connectionId="0">
    <xmlCellPr id="1" uniqueName="P1076240">
      <xmlPr mapId="3" xpath="/PFI-IZD-POD/ISD-E_1000955/P1076240" xmlDataType="decimal"/>
    </xmlCellPr>
  </singleXmlCell>
  <singleXmlCell id="340" r="I40" connectionId="0">
    <xmlCellPr id="1" uniqueName="P1076243">
      <xmlPr mapId="3" xpath="/PFI-IZD-POD/ISD-E_1000955/P1076243" xmlDataType="decimal"/>
    </xmlCellPr>
  </singleXmlCell>
  <singleXmlCell id="341" r="H41" connectionId="0">
    <xmlCellPr id="1" uniqueName="P1076245">
      <xmlPr mapId="3" xpath="/PFI-IZD-POD/ISD-E_1000955/P1076245" xmlDataType="decimal"/>
    </xmlCellPr>
  </singleXmlCell>
  <singleXmlCell id="342" r="I41" connectionId="0">
    <xmlCellPr id="1" uniqueName="P1076247">
      <xmlPr mapId="3" xpath="/PFI-IZD-POD/ISD-E_1000955/P1076247" xmlDataType="decimal"/>
    </xmlCellPr>
  </singleXmlCell>
  <singleXmlCell id="343" r="H42" connectionId="0">
    <xmlCellPr id="1" uniqueName="P1076249">
      <xmlPr mapId="3" xpath="/PFI-IZD-POD/ISD-E_1000955/P1076249" xmlDataType="decimal"/>
    </xmlCellPr>
  </singleXmlCell>
  <singleXmlCell id="344" r="I42" connectionId="0">
    <xmlCellPr id="1" uniqueName="P1076251">
      <xmlPr mapId="3" xpath="/PFI-IZD-POD/ISD-E_1000955/P1076251" xmlDataType="decimal"/>
    </xmlCellPr>
  </singleXmlCell>
  <singleXmlCell id="345" r="H43" connectionId="0">
    <xmlCellPr id="1" uniqueName="P1076253">
      <xmlPr mapId="3" xpath="/PFI-IZD-POD/ISD-E_1000955/P1076253" xmlDataType="decimal"/>
    </xmlCellPr>
  </singleXmlCell>
  <singleXmlCell id="346" r="I43" connectionId="0">
    <xmlCellPr id="1" uniqueName="P1076255">
      <xmlPr mapId="3" xpath="/PFI-IZD-POD/ISD-E_1000955/P1076255" xmlDataType="decimal"/>
    </xmlCellPr>
  </singleXmlCell>
  <singleXmlCell id="347" r="H44" connectionId="0">
    <xmlCellPr id="1" uniqueName="P1076257">
      <xmlPr mapId="3" xpath="/PFI-IZD-POD/ISD-E_1000955/P1076257" xmlDataType="decimal"/>
    </xmlCellPr>
  </singleXmlCell>
  <singleXmlCell id="348" r="I44" connectionId="0">
    <xmlCellPr id="1" uniqueName="P1076259">
      <xmlPr mapId="3" xpath="/PFI-IZD-POD/ISD-E_1000955/P1076259" xmlDataType="decimal"/>
    </xmlCellPr>
  </singleXmlCell>
  <singleXmlCell id="349" r="H45" connectionId="0">
    <xmlCellPr id="1" uniqueName="P1076262">
      <xmlPr mapId="3" xpath="/PFI-IZD-POD/ISD-E_1000955/P1076262" xmlDataType="decimal"/>
    </xmlCellPr>
  </singleXmlCell>
  <singleXmlCell id="350" r="I45" connectionId="0">
    <xmlCellPr id="1" uniqueName="P1076264">
      <xmlPr mapId="3" xpath="/PFI-IZD-POD/ISD-E_1000955/P1076264" xmlDataType="decimal"/>
    </xmlCellPr>
  </singleXmlCell>
  <singleXmlCell id="351" r="H46" connectionId="0">
    <xmlCellPr id="1" uniqueName="P1076274">
      <xmlPr mapId="3" xpath="/PFI-IZD-POD/ISD-E_1000955/P1076274" xmlDataType="decimal"/>
    </xmlCellPr>
  </singleXmlCell>
  <singleXmlCell id="352" r="I46" connectionId="0">
    <xmlCellPr id="1" uniqueName="P1076276">
      <xmlPr mapId="3" xpath="/PFI-IZD-POD/ISD-E_1000955/P1076276" xmlDataType="decimal"/>
    </xmlCellPr>
  </singleXmlCell>
  <singleXmlCell id="353" r="H47" connectionId="0">
    <xmlCellPr id="1" uniqueName="P1076278">
      <xmlPr mapId="3" xpath="/PFI-IZD-POD/ISD-E_1000955/P1076278" xmlDataType="decimal"/>
    </xmlCellPr>
  </singleXmlCell>
  <singleXmlCell id="354" r="I47" connectionId="0">
    <xmlCellPr id="1" uniqueName="P1076280">
      <xmlPr mapId="3" xpath="/PFI-IZD-POD/ISD-E_1000955/P1076280" xmlDataType="decimal"/>
    </xmlCellPr>
  </singleXmlCell>
  <singleXmlCell id="355" r="H48" connectionId="0">
    <xmlCellPr id="1" uniqueName="P1076281">
      <xmlPr mapId="3" xpath="/PFI-IZD-POD/ISD-E_1000955/P1076281" xmlDataType="decimal"/>
    </xmlCellPr>
  </singleXmlCell>
  <singleXmlCell id="356" r="I48" connectionId="0">
    <xmlCellPr id="1" uniqueName="P1076282">
      <xmlPr mapId="3" xpath="/PFI-IZD-POD/ISD-E_1000955/P1076282" xmlDataType="decimal"/>
    </xmlCellPr>
  </singleXmlCell>
  <singleXmlCell id="357" r="H49" connectionId="0">
    <xmlCellPr id="1" uniqueName="P1076283">
      <xmlPr mapId="3" xpath="/PFI-IZD-POD/ISD-E_1000955/P1076283" xmlDataType="decimal"/>
    </xmlCellPr>
  </singleXmlCell>
  <singleXmlCell id="358" r="I49" connectionId="0">
    <xmlCellPr id="1" uniqueName="P1076284">
      <xmlPr mapId="3" xpath="/PFI-IZD-POD/ISD-E_1000955/P1076284" xmlDataType="decimal"/>
    </xmlCellPr>
  </singleXmlCell>
  <singleXmlCell id="359" r="H50" connectionId="0">
    <xmlCellPr id="1" uniqueName="P1076285">
      <xmlPr mapId="3" xpath="/PFI-IZD-POD/ISD-E_1000955/P1076285" xmlDataType="decimal"/>
    </xmlCellPr>
  </singleXmlCell>
  <singleXmlCell id="360" r="I50" connectionId="0">
    <xmlCellPr id="1" uniqueName="P1076286">
      <xmlPr mapId="3" xpath="/PFI-IZD-POD/ISD-E_1000955/P1076286" xmlDataType="decimal"/>
    </xmlCellPr>
  </singleXmlCell>
  <singleXmlCell id="361" r="H51" connectionId="0">
    <xmlCellPr id="1" uniqueName="P1076287">
      <xmlPr mapId="3" xpath="/PFI-IZD-POD/ISD-E_1000955/P1076287" xmlDataType="decimal"/>
    </xmlCellPr>
  </singleXmlCell>
  <singleXmlCell id="362" r="I51" connectionId="0">
    <xmlCellPr id="1" uniqueName="P1076288">
      <xmlPr mapId="3" xpath="/PFI-IZD-POD/ISD-E_1000955/P1076288" xmlDataType="decimal"/>
    </xmlCellPr>
  </singleXmlCell>
  <singleXmlCell id="363" r="H52" connectionId="0">
    <xmlCellPr id="1" uniqueName="P1076289">
      <xmlPr mapId="3" xpath="/PFI-IZD-POD/ISD-E_1000955/P1076289" xmlDataType="decimal"/>
    </xmlCellPr>
  </singleXmlCell>
  <singleXmlCell id="364" r="I52" connectionId="0">
    <xmlCellPr id="1" uniqueName="P1076291">
      <xmlPr mapId="3" xpath="/PFI-IZD-POD/ISD-E_1000955/P1076291" xmlDataType="decimal"/>
    </xmlCellPr>
  </singleXmlCell>
  <singleXmlCell id="365" r="H53" connectionId="0">
    <xmlCellPr id="1" uniqueName="P1076293">
      <xmlPr mapId="3" xpath="/PFI-IZD-POD/ISD-E_1000955/P1076293" xmlDataType="decimal"/>
    </xmlCellPr>
  </singleXmlCell>
  <singleXmlCell id="366" r="I53" connectionId="0">
    <xmlCellPr id="1" uniqueName="P1076295">
      <xmlPr mapId="3" xpath="/PFI-IZD-POD/ISD-E_1000955/P1076295" xmlDataType="decimal"/>
    </xmlCellPr>
  </singleXmlCell>
  <singleXmlCell id="367" r="H54" connectionId="0">
    <xmlCellPr id="1" uniqueName="P1076297">
      <xmlPr mapId="3" xpath="/PFI-IZD-POD/ISD-E_1000955/P1076297" xmlDataType="decimal"/>
    </xmlCellPr>
  </singleXmlCell>
  <singleXmlCell id="368" r="I54" connectionId="0">
    <xmlCellPr id="1" uniqueName="P1076299">
      <xmlPr mapId="3" xpath="/PFI-IZD-POD/ISD-E_1000955/P1076299" xmlDataType="decimal"/>
    </xmlCellPr>
  </singleXmlCell>
  <singleXmlCell id="369" r="H55" connectionId="0">
    <xmlCellPr id="1" uniqueName="P1076301">
      <xmlPr mapId="3" xpath="/PFI-IZD-POD/ISD-E_1000955/P1076301" xmlDataType="decimal"/>
    </xmlCellPr>
  </singleXmlCell>
  <singleXmlCell id="370" r="I55" connectionId="0">
    <xmlCellPr id="1" uniqueName="P1076303">
      <xmlPr mapId="3" xpath="/PFI-IZD-POD/ISD-E_1000955/P1076303" xmlDataType="decimal"/>
    </xmlCellPr>
  </singleXmlCell>
  <singleXmlCell id="371" r="H56" connectionId="0">
    <xmlCellPr id="1" uniqueName="P1076315">
      <xmlPr mapId="3" xpath="/PFI-IZD-POD/ISD-E_1000955/P1076315" xmlDataType="decimal"/>
    </xmlCellPr>
  </singleXmlCell>
  <singleXmlCell id="372" r="I56" connectionId="0">
    <xmlCellPr id="1" uniqueName="P1076317">
      <xmlPr mapId="3" xpath="/PFI-IZD-POD/ISD-E_1000955/P1076317" xmlDataType="decimal"/>
    </xmlCellPr>
  </singleXmlCell>
  <singleXmlCell id="373" r="H57" connectionId="0">
    <xmlCellPr id="1" uniqueName="P1076322">
      <xmlPr mapId="3" xpath="/PFI-IZD-POD/ISD-E_1000955/P1076322" xmlDataType="decimal"/>
    </xmlCellPr>
  </singleXmlCell>
  <singleXmlCell id="374" r="I57" connectionId="0">
    <xmlCellPr id="1" uniqueName="P1076324">
      <xmlPr mapId="3" xpath="/PFI-IZD-POD/ISD-E_1000955/P1076324" xmlDataType="decimal"/>
    </xmlCellPr>
  </singleXmlCell>
  <singleXmlCell id="375" r="H58" connectionId="0">
    <xmlCellPr id="1" uniqueName="P1076326">
      <xmlPr mapId="3" xpath="/PFI-IZD-POD/ISD-E_1000955/P1076326" xmlDataType="decimal"/>
    </xmlCellPr>
  </singleXmlCell>
  <singleXmlCell id="376" r="I58" connectionId="0">
    <xmlCellPr id="1" uniqueName="P1076330">
      <xmlPr mapId="3" xpath="/PFI-IZD-POD/ISD-E_1000955/P1076330" xmlDataType="decimal"/>
    </xmlCellPr>
  </singleXmlCell>
  <singleXmlCell id="377" r="H59" connectionId="0">
    <xmlCellPr id="1" uniqueName="P1076331">
      <xmlPr mapId="3" xpath="/PFI-IZD-POD/ISD-E_1000955/P1076331" xmlDataType="decimal"/>
    </xmlCellPr>
  </singleXmlCell>
  <singleXmlCell id="378" r="I59" connectionId="0">
    <xmlCellPr id="1" uniqueName="P1076332">
      <xmlPr mapId="3" xpath="/PFI-IZD-POD/ISD-E_1000955/P1076332" xmlDataType="decimal"/>
    </xmlCellPr>
  </singleXmlCell>
  <singleXmlCell id="379" r="H60" connectionId="0">
    <xmlCellPr id="1" uniqueName="P1076333">
      <xmlPr mapId="3" xpath="/PFI-IZD-POD/ISD-E_1000955/P1076333" xmlDataType="decimal"/>
    </xmlCellPr>
  </singleXmlCell>
  <singleXmlCell id="380" r="I60" connectionId="0">
    <xmlCellPr id="1" uniqueName="P1076334">
      <xmlPr mapId="3" xpath="/PFI-IZD-POD/ISD-E_1000955/P1076334" xmlDataType="decimal"/>
    </xmlCellPr>
  </singleXmlCell>
  <singleXmlCell id="381" r="H61" connectionId="0">
    <xmlCellPr id="1" uniqueName="P1076335">
      <xmlPr mapId="3" xpath="/PFI-IZD-POD/ISD-E_1000955/P1076335" xmlDataType="decimal"/>
    </xmlCellPr>
  </singleXmlCell>
  <singleXmlCell id="382" r="I61" connectionId="0">
    <xmlCellPr id="1" uniqueName="P1076336">
      <xmlPr mapId="3" xpath="/PFI-IZD-POD/ISD-E_1000955/P1076336" xmlDataType="decimal"/>
    </xmlCellPr>
  </singleXmlCell>
  <singleXmlCell id="383" r="H62" connectionId="0">
    <xmlCellPr id="1" uniqueName="P1076337">
      <xmlPr mapId="3" xpath="/PFI-IZD-POD/ISD-E_1000955/P1076337" xmlDataType="decimal"/>
    </xmlCellPr>
  </singleXmlCell>
  <singleXmlCell id="384" r="I62" connectionId="0">
    <xmlCellPr id="1" uniqueName="P1076338">
      <xmlPr mapId="3" xpath="/PFI-IZD-POD/ISD-E_1000955/P1076338" xmlDataType="decimal"/>
    </xmlCellPr>
  </singleXmlCell>
  <singleXmlCell id="385" r="H63" connectionId="0">
    <xmlCellPr id="1" uniqueName="P1076339">
      <xmlPr mapId="3" xpath="/PFI-IZD-POD/ISD-E_1000955/P1076339" xmlDataType="decimal"/>
    </xmlCellPr>
  </singleXmlCell>
  <singleXmlCell id="386" r="I63" connectionId="0">
    <xmlCellPr id="1" uniqueName="P1076340">
      <xmlPr mapId="3" xpath="/PFI-IZD-POD/ISD-E_1000955/P1076340" xmlDataType="decimal"/>
    </xmlCellPr>
  </singleXmlCell>
  <singleXmlCell id="387" r="H64" connectionId="0">
    <xmlCellPr id="1" uniqueName="P1076341">
      <xmlPr mapId="3" xpath="/PFI-IZD-POD/ISD-E_1000955/P1076341" xmlDataType="decimal"/>
    </xmlCellPr>
  </singleXmlCell>
  <singleXmlCell id="388" r="I64" connectionId="0">
    <xmlCellPr id="1" uniqueName="P1076342">
      <xmlPr mapId="3" xpath="/PFI-IZD-POD/ISD-E_1000955/P1076342" xmlDataType="decimal"/>
    </xmlCellPr>
  </singleXmlCell>
  <singleXmlCell id="389" r="H65" connectionId="0">
    <xmlCellPr id="1" uniqueName="P1076343">
      <xmlPr mapId="3" xpath="/PFI-IZD-POD/ISD-E_1000955/P1076343" xmlDataType="decimal"/>
    </xmlCellPr>
  </singleXmlCell>
  <singleXmlCell id="390" r="I65" connectionId="0">
    <xmlCellPr id="1" uniqueName="P1076344">
      <xmlPr mapId="3" xpath="/PFI-IZD-POD/ISD-E_1000955/P1076344" xmlDataType="decimal"/>
    </xmlCellPr>
  </singleXmlCell>
  <singleXmlCell id="391" r="H66" connectionId="0">
    <xmlCellPr id="1" uniqueName="P1076345">
      <xmlPr mapId="3" xpath="/PFI-IZD-POD/ISD-E_1000955/P1076345" xmlDataType="decimal"/>
    </xmlCellPr>
  </singleXmlCell>
  <singleXmlCell id="392" r="I66" connectionId="0">
    <xmlCellPr id="1" uniqueName="P1076346">
      <xmlPr mapId="3" xpath="/PFI-IZD-POD/ISD-E_1000955/P1076346" xmlDataType="decimal"/>
    </xmlCellPr>
  </singleXmlCell>
  <singleXmlCell id="393" r="H67" connectionId="0">
    <xmlCellPr id="1" uniqueName="P1076347">
      <xmlPr mapId="3" xpath="/PFI-IZD-POD/ISD-E_1000955/P1076347" xmlDataType="decimal"/>
    </xmlCellPr>
  </singleXmlCell>
  <singleXmlCell id="394" r="I67" connectionId="0">
    <xmlCellPr id="1" uniqueName="P1076348">
      <xmlPr mapId="3" xpath="/PFI-IZD-POD/ISD-E_1000955/P1076348" xmlDataType="decimal"/>
    </xmlCellPr>
  </singleXmlCell>
  <singleXmlCell id="395" r="H69" connectionId="0">
    <xmlCellPr id="1" uniqueName="P1076349">
      <xmlPr mapId="3" xpath="/PFI-IZD-POD/ISD-E_1000955/P1076349" xmlDataType="decimal"/>
    </xmlCellPr>
  </singleXmlCell>
  <singleXmlCell id="396" r="I69" connectionId="0">
    <xmlCellPr id="1" uniqueName="P1076350">
      <xmlPr mapId="3" xpath="/PFI-IZD-POD/ISD-E_1000955/P1076350" xmlDataType="decimal"/>
    </xmlCellPr>
  </singleXmlCell>
  <singleXmlCell id="397" r="H70" connectionId="0">
    <xmlCellPr id="1" uniqueName="P1076351">
      <xmlPr mapId="3" xpath="/PFI-IZD-POD/ISD-E_1000955/P1076351" xmlDataType="decimal"/>
    </xmlCellPr>
  </singleXmlCell>
  <singleXmlCell id="398" r="I70" connectionId="0">
    <xmlCellPr id="1" uniqueName="P1076352">
      <xmlPr mapId="3" xpath="/PFI-IZD-POD/ISD-E_1000955/P1076352" xmlDataType="decimal"/>
    </xmlCellPr>
  </singleXmlCell>
  <singleXmlCell id="399" r="H71" connectionId="0">
    <xmlCellPr id="1" uniqueName="P1076353">
      <xmlPr mapId="3" xpath="/PFI-IZD-POD/ISD-E_1000955/P1076353" xmlDataType="decimal"/>
    </xmlCellPr>
  </singleXmlCell>
  <singleXmlCell id="400" r="I71" connectionId="0">
    <xmlCellPr id="1" uniqueName="P1076354">
      <xmlPr mapId="3" xpath="/PFI-IZD-POD/ISD-E_1000955/P1076354" xmlDataType="decimal"/>
    </xmlCellPr>
  </singleXmlCell>
  <singleXmlCell id="401" r="H72" connectionId="0">
    <xmlCellPr id="1" uniqueName="P1076355">
      <xmlPr mapId="3" xpath="/PFI-IZD-POD/ISD-E_1000955/P1076355" xmlDataType="decimal"/>
    </xmlCellPr>
  </singleXmlCell>
  <singleXmlCell id="402" r="I72" connectionId="0">
    <xmlCellPr id="1" uniqueName="P1076356">
      <xmlPr mapId="3" xpath="/PFI-IZD-POD/ISD-E_1000955/P1076356" xmlDataType="decimal"/>
    </xmlCellPr>
  </singleXmlCell>
  <singleXmlCell id="403" r="H73" connectionId="0">
    <xmlCellPr id="1" uniqueName="P1076357">
      <xmlPr mapId="3" xpath="/PFI-IZD-POD/ISD-E_1000955/P1076357" xmlDataType="decimal"/>
    </xmlCellPr>
  </singleXmlCell>
  <singleXmlCell id="404" r="I73" connectionId="0">
    <xmlCellPr id="1" uniqueName="P1076358">
      <xmlPr mapId="3" xpath="/PFI-IZD-POD/ISD-E_1000955/P1076358" xmlDataType="decimal"/>
    </xmlCellPr>
  </singleXmlCell>
  <singleXmlCell id="405" r="H74" connectionId="0">
    <xmlCellPr id="1" uniqueName="P1076359">
      <xmlPr mapId="3" xpath="/PFI-IZD-POD/ISD-E_1000955/P1076359" xmlDataType="decimal"/>
    </xmlCellPr>
  </singleXmlCell>
  <singleXmlCell id="406" r="I74" connectionId="0">
    <xmlCellPr id="1" uniqueName="P1076360">
      <xmlPr mapId="3" xpath="/PFI-IZD-POD/ISD-E_1000955/P1076360" xmlDataType="decimal"/>
    </xmlCellPr>
  </singleXmlCell>
  <singleXmlCell id="407" r="H76" connectionId="0">
    <xmlCellPr id="1" uniqueName="P1076361">
      <xmlPr mapId="3" xpath="/PFI-IZD-POD/ISD-E_1000955/P1076361" xmlDataType="decimal"/>
    </xmlCellPr>
  </singleXmlCell>
  <singleXmlCell id="408" r="I76" connectionId="0">
    <xmlCellPr id="1" uniqueName="P1076362">
      <xmlPr mapId="3" xpath="/PFI-IZD-POD/ISD-E_1000955/P1076362" xmlDataType="decimal"/>
    </xmlCellPr>
  </singleXmlCell>
  <singleXmlCell id="409" r="H77" connectionId="0">
    <xmlCellPr id="1" uniqueName="P1076363">
      <xmlPr mapId="3" xpath="/PFI-IZD-POD/ISD-E_1000955/P1076363" xmlDataType="decimal"/>
    </xmlCellPr>
  </singleXmlCell>
  <singleXmlCell id="410" r="I77" connectionId="0">
    <xmlCellPr id="1" uniqueName="P1076364">
      <xmlPr mapId="3" xpath="/PFI-IZD-POD/ISD-E_1000955/P1076364" xmlDataType="decimal"/>
    </xmlCellPr>
  </singleXmlCell>
  <singleXmlCell id="411" r="H78" connectionId="0">
    <xmlCellPr id="1" uniqueName="P1076365">
      <xmlPr mapId="3" xpath="/PFI-IZD-POD/ISD-E_1000955/P1076365" xmlDataType="decimal"/>
    </xmlCellPr>
  </singleXmlCell>
  <singleXmlCell id="412" r="I78" connectionId="0">
    <xmlCellPr id="1" uniqueName="P1076366">
      <xmlPr mapId="3" xpath="/PFI-IZD-POD/ISD-E_1000955/P1076366" xmlDataType="decimal"/>
    </xmlCellPr>
  </singleXmlCell>
  <singleXmlCell id="413" r="H79" connectionId="0">
    <xmlCellPr id="1" uniqueName="P1076367">
      <xmlPr mapId="3" xpath="/PFI-IZD-POD/ISD-E_1000955/P1076367" xmlDataType="decimal"/>
    </xmlCellPr>
  </singleXmlCell>
  <singleXmlCell id="414" r="I79" connectionId="0">
    <xmlCellPr id="1" uniqueName="P1076368">
      <xmlPr mapId="3" xpath="/PFI-IZD-POD/ISD-E_1000955/P1076368" xmlDataType="decimal"/>
    </xmlCellPr>
  </singleXmlCell>
  <singleXmlCell id="415" r="H80" connectionId="0">
    <xmlCellPr id="1" uniqueName="P1076369">
      <xmlPr mapId="3" xpath="/PFI-IZD-POD/ISD-E_1000955/P1076369" xmlDataType="decimal"/>
    </xmlCellPr>
  </singleXmlCell>
  <singleXmlCell id="416" r="I80" connectionId="0">
    <xmlCellPr id="1" uniqueName="P1076370">
      <xmlPr mapId="3" xpath="/PFI-IZD-POD/ISD-E_1000955/P1076370" xmlDataType="decimal"/>
    </xmlCellPr>
  </singleXmlCell>
  <singleXmlCell id="417" r="H81" connectionId="0">
    <xmlCellPr id="1" uniqueName="P1076371">
      <xmlPr mapId="3" xpath="/PFI-IZD-POD/ISD-E_1000955/P1076371" xmlDataType="decimal"/>
    </xmlCellPr>
  </singleXmlCell>
  <singleXmlCell id="418" r="I81" connectionId="0">
    <xmlCellPr id="1" uniqueName="P1076372">
      <xmlPr mapId="3" xpath="/PFI-IZD-POD/ISD-E_1000955/P1076372" xmlDataType="decimal"/>
    </xmlCellPr>
  </singleXmlCell>
  <singleXmlCell id="419" r="H82" connectionId="0">
    <xmlCellPr id="1" uniqueName="P1076373">
      <xmlPr mapId="3" xpath="/PFI-IZD-POD/ISD-E_1000955/P1076373" xmlDataType="decimal"/>
    </xmlCellPr>
  </singleXmlCell>
  <singleXmlCell id="420" r="I82" connectionId="0">
    <xmlCellPr id="1" uniqueName="P1076374">
      <xmlPr mapId="3" xpath="/PFI-IZD-POD/ISD-E_1000955/P1076374" xmlDataType="decimal"/>
    </xmlCellPr>
  </singleXmlCell>
  <singleXmlCell id="421" r="H84" connectionId="0">
    <xmlCellPr id="1" uniqueName="P1076375">
      <xmlPr mapId="3" xpath="/PFI-IZD-POD/ISD-E_1000955/P1076375" xmlDataType="decimal"/>
    </xmlCellPr>
  </singleXmlCell>
  <singleXmlCell id="422" r="I84" connectionId="0">
    <xmlCellPr id="1" uniqueName="P1076376">
      <xmlPr mapId="3" xpath="/PFI-IZD-POD/ISD-E_1000955/P1076376" xmlDataType="decimal"/>
    </xmlCellPr>
  </singleXmlCell>
  <singleXmlCell id="423" r="H85" connectionId="0">
    <xmlCellPr id="1" uniqueName="P1076377">
      <xmlPr mapId="3" xpath="/PFI-IZD-POD/ISD-E_1000955/P1076377" xmlDataType="decimal"/>
    </xmlCellPr>
  </singleXmlCell>
  <singleXmlCell id="424" r="I85" connectionId="0">
    <xmlCellPr id="1" uniqueName="P1076378">
      <xmlPr mapId="3" xpath="/PFI-IZD-POD/ISD-E_1000955/P1076378" xmlDataType="decimal"/>
    </xmlCellPr>
  </singleXmlCell>
  <singleXmlCell id="425" r="H86" connectionId="0">
    <xmlCellPr id="1" uniqueName="P1076379">
      <xmlPr mapId="3" xpath="/PFI-IZD-POD/ISD-E_1000955/P1076379" xmlDataType="decimal"/>
    </xmlCellPr>
  </singleXmlCell>
  <singleXmlCell id="426" r="I86" connectionId="0">
    <xmlCellPr id="1" uniqueName="P1076380">
      <xmlPr mapId="3" xpath="/PFI-IZD-POD/ISD-E_1000955/P1076380" xmlDataType="decimal"/>
    </xmlCellPr>
  </singleXmlCell>
  <singleXmlCell id="427" r="H88" connectionId="0">
    <xmlCellPr id="1" uniqueName="P1076381">
      <xmlPr mapId="3" xpath="/PFI-IZD-POD/ISD-E_1000955/P1076381" xmlDataType="decimal"/>
    </xmlCellPr>
  </singleXmlCell>
  <singleXmlCell id="428" r="I88" connectionId="0">
    <xmlCellPr id="1" uniqueName="P1076382">
      <xmlPr mapId="3" xpath="/PFI-IZD-POD/ISD-E_1000955/P1076382" xmlDataType="decimal"/>
    </xmlCellPr>
  </singleXmlCell>
  <singleXmlCell id="429" r="H89" connectionId="0">
    <xmlCellPr id="1" uniqueName="P1076383">
      <xmlPr mapId="3" xpath="/PFI-IZD-POD/ISD-E_1000955/P1076383" xmlDataType="decimal"/>
    </xmlCellPr>
  </singleXmlCell>
  <singleXmlCell id="430" r="I89" connectionId="0">
    <xmlCellPr id="1" uniqueName="P1076384">
      <xmlPr mapId="3" xpath="/PFI-IZD-POD/ISD-E_1000955/P1076384" xmlDataType="decimal"/>
    </xmlCellPr>
  </singleXmlCell>
  <singleXmlCell id="431" r="H90" connectionId="0">
    <xmlCellPr id="1" uniqueName="P1122052">
      <xmlPr mapId="3" xpath="/PFI-IZD-POD/ISD-E_1000955/P1122052" xmlDataType="decimal"/>
    </xmlCellPr>
  </singleXmlCell>
  <singleXmlCell id="432" r="I90" connectionId="0">
    <xmlCellPr id="1" uniqueName="P1122053">
      <xmlPr mapId="3" xpath="/PFI-IZD-POD/ISD-E_1000955/P1122053" xmlDataType="decimal"/>
    </xmlCellPr>
  </singleXmlCell>
  <singleXmlCell id="433" r="H91" connectionId="0">
    <xmlCellPr id="1" uniqueName="P1122054">
      <xmlPr mapId="3" xpath="/PFI-IZD-POD/ISD-E_1000955/P1122054" xmlDataType="decimal"/>
    </xmlCellPr>
  </singleXmlCell>
  <singleXmlCell id="434" r="I91" connectionId="0">
    <xmlCellPr id="1" uniqueName="P1122055">
      <xmlPr mapId="3" xpath="/PFI-IZD-POD/ISD-E_1000955/P1122055" xmlDataType="decimal"/>
    </xmlCellPr>
  </singleXmlCell>
  <singleXmlCell id="435" r="H92" connectionId="0">
    <xmlCellPr id="1" uniqueName="P1122056">
      <xmlPr mapId="3" xpath="/PFI-IZD-POD/ISD-E_1000955/P1122056" xmlDataType="decimal"/>
    </xmlCellPr>
  </singleXmlCell>
  <singleXmlCell id="436" r="I92" connectionId="0">
    <xmlCellPr id="1" uniqueName="P1122057">
      <xmlPr mapId="3" xpath="/PFI-IZD-POD/ISD-E_1000955/P1122057" xmlDataType="decimal"/>
    </xmlCellPr>
  </singleXmlCell>
  <singleXmlCell id="437" r="H93" connectionId="0">
    <xmlCellPr id="1" uniqueName="P1122058">
      <xmlPr mapId="3" xpath="/PFI-IZD-POD/ISD-E_1000955/P1122058" xmlDataType="decimal"/>
    </xmlCellPr>
  </singleXmlCell>
  <singleXmlCell id="438" r="I93" connectionId="0">
    <xmlCellPr id="1" uniqueName="P1122059">
      <xmlPr mapId="3" xpath="/PFI-IZD-POD/ISD-E_1000955/P1122059" xmlDataType="decimal"/>
    </xmlCellPr>
  </singleXmlCell>
  <singleXmlCell id="439" r="H94" connectionId="0">
    <xmlCellPr id="1" uniqueName="P1122060">
      <xmlPr mapId="3" xpath="/PFI-IZD-POD/ISD-E_1000955/P1122060" xmlDataType="decimal"/>
    </xmlCellPr>
  </singleXmlCell>
  <singleXmlCell id="440" r="I94" connectionId="0">
    <xmlCellPr id="1" uniqueName="P1122061">
      <xmlPr mapId="3" xpath="/PFI-IZD-POD/ISD-E_1000955/P1122061" xmlDataType="decimal"/>
    </xmlCellPr>
  </singleXmlCell>
  <singleXmlCell id="441" r="H95" connectionId="0">
    <xmlCellPr id="1" uniqueName="P1122062">
      <xmlPr mapId="3" xpath="/PFI-IZD-POD/ISD-E_1000955/P1122062" xmlDataType="decimal"/>
    </xmlCellPr>
  </singleXmlCell>
  <singleXmlCell id="442" r="I95" connectionId="0">
    <xmlCellPr id="1" uniqueName="P1122063">
      <xmlPr mapId="3" xpath="/PFI-IZD-POD/ISD-E_1000955/P1122063" xmlDataType="decimal"/>
    </xmlCellPr>
  </singleXmlCell>
  <singleXmlCell id="443" r="H96" connectionId="0">
    <xmlCellPr id="1" uniqueName="P1122064">
      <xmlPr mapId="3" xpath="/PFI-IZD-POD/ISD-E_1000955/P1122064" xmlDataType="decimal"/>
    </xmlCellPr>
  </singleXmlCell>
  <singleXmlCell id="444" r="I96" connectionId="0">
    <xmlCellPr id="1" uniqueName="P1122065">
      <xmlPr mapId="3" xpath="/PFI-IZD-POD/ISD-E_1000955/P1122065" xmlDataType="decimal"/>
    </xmlCellPr>
  </singleXmlCell>
  <singleXmlCell id="445" r="H97" connectionId="0">
    <xmlCellPr id="1" uniqueName="P1122066">
      <xmlPr mapId="3" xpath="/PFI-IZD-POD/ISD-E_1000955/P1122066" xmlDataType="decimal"/>
    </xmlCellPr>
  </singleXmlCell>
  <singleXmlCell id="446" r="I97" connectionId="0">
    <xmlCellPr id="1" uniqueName="P1122067">
      <xmlPr mapId="3" xpath="/PFI-IZD-POD/ISD-E_1000955/P1122067" xmlDataType="decimal"/>
    </xmlCellPr>
  </singleXmlCell>
  <singleXmlCell id="447" r="H98" connectionId="0">
    <xmlCellPr id="1" uniqueName="P1076385">
      <xmlPr mapId="3" xpath="/PFI-IZD-POD/ISD-E_1000955/P1076385" xmlDataType="decimal"/>
    </xmlCellPr>
  </singleXmlCell>
  <singleXmlCell id="448" r="I98" connectionId="0">
    <xmlCellPr id="1" uniqueName="P1076386">
      <xmlPr mapId="3" xpath="/PFI-IZD-POD/ISD-E_1000955/P1076386" xmlDataType="decimal"/>
    </xmlCellPr>
  </singleXmlCell>
  <singleXmlCell id="449" r="H99" connectionId="0">
    <xmlCellPr id="1" uniqueName="P1122068">
      <xmlPr mapId="3" xpath="/PFI-IZD-POD/ISD-E_1000955/P1122068" xmlDataType="decimal"/>
    </xmlCellPr>
  </singleXmlCell>
  <singleXmlCell id="450" r="I99" connectionId="0">
    <xmlCellPr id="1" uniqueName="P1122069">
      <xmlPr mapId="3" xpath="/PFI-IZD-POD/ISD-E_1000955/P1122069" xmlDataType="decimal"/>
    </xmlCellPr>
  </singleXmlCell>
  <singleXmlCell id="451" r="H100" connectionId="0">
    <xmlCellPr id="1" uniqueName="P1076391">
      <xmlPr mapId="3" xpath="/PFI-IZD-POD/ISD-E_1000955/P1076391" xmlDataType="decimal"/>
    </xmlCellPr>
  </singleXmlCell>
  <singleXmlCell id="452" r="I100" connectionId="0">
    <xmlCellPr id="1" uniqueName="P1076392">
      <xmlPr mapId="3" xpath="/PFI-IZD-POD/ISD-E_1000955/P1076392" xmlDataType="decimal"/>
    </xmlCellPr>
  </singleXmlCell>
  <singleXmlCell id="453" r="H101" connectionId="0">
    <xmlCellPr id="1" uniqueName="P1076393">
      <xmlPr mapId="3" xpath="/PFI-IZD-POD/ISD-E_1000955/P1076393" xmlDataType="decimal"/>
    </xmlCellPr>
  </singleXmlCell>
  <singleXmlCell id="454" r="I101" connectionId="0">
    <xmlCellPr id="1" uniqueName="P1076394">
      <xmlPr mapId="3" xpath="/PFI-IZD-POD/ISD-E_1000955/P1076394" xmlDataType="decimal"/>
    </xmlCellPr>
  </singleXmlCell>
  <singleXmlCell id="455" r="H102" connectionId="0">
    <xmlCellPr id="1" uniqueName="P1076395">
      <xmlPr mapId="3" xpath="/PFI-IZD-POD/ISD-E_1000955/P1076395" xmlDataType="decimal"/>
    </xmlCellPr>
  </singleXmlCell>
  <singleXmlCell id="456" r="I102" connectionId="0">
    <xmlCellPr id="1" uniqueName="P1076396">
      <xmlPr mapId="3" xpath="/PFI-IZD-POD/ISD-E_1000955/P1076396" xmlDataType="decimal"/>
    </xmlCellPr>
  </singleXmlCell>
  <singleXmlCell id="457" r="H103" connectionId="0">
    <xmlCellPr id="1" uniqueName="P1122070">
      <xmlPr mapId="3" xpath="/PFI-IZD-POD/ISD-E_1000955/P1122070" xmlDataType="decimal"/>
    </xmlCellPr>
  </singleXmlCell>
  <singleXmlCell id="458" r="I103" connectionId="0">
    <xmlCellPr id="1" uniqueName="P1122071">
      <xmlPr mapId="3" xpath="/PFI-IZD-POD/ISD-E_1000955/P1122071" xmlDataType="decimal"/>
    </xmlCellPr>
  </singleXmlCell>
  <singleXmlCell id="459" r="H104" connectionId="0">
    <xmlCellPr id="1" uniqueName="P1122072">
      <xmlPr mapId="3" xpath="/PFI-IZD-POD/ISD-E_1000955/P1122072" xmlDataType="decimal"/>
    </xmlCellPr>
  </singleXmlCell>
  <singleXmlCell id="460" r="I104" connectionId="0">
    <xmlCellPr id="1" uniqueName="P1122073">
      <xmlPr mapId="3" xpath="/PFI-IZD-POD/ISD-E_1000955/P1122073" xmlDataType="decimal"/>
    </xmlCellPr>
  </singleXmlCell>
  <singleXmlCell id="461" r="H105" connectionId="0">
    <xmlCellPr id="1" uniqueName="P1122074">
      <xmlPr mapId="3" xpath="/PFI-IZD-POD/ISD-E_1000955/P1122074" xmlDataType="decimal"/>
    </xmlCellPr>
  </singleXmlCell>
  <singleXmlCell id="462" r="I105" connectionId="0">
    <xmlCellPr id="1" uniqueName="P1122075">
      <xmlPr mapId="3" xpath="/PFI-IZD-POD/ISD-E_1000955/P1122075" xmlDataType="decimal"/>
    </xmlCellPr>
  </singleXmlCell>
  <singleXmlCell id="463" r="H106" connectionId="0">
    <xmlCellPr id="1" uniqueName="P1122076">
      <xmlPr mapId="3" xpath="/PFI-IZD-POD/ISD-E_1000955/P1122076" xmlDataType="decimal"/>
    </xmlCellPr>
  </singleXmlCell>
  <singleXmlCell id="464" r="I106" connectionId="0">
    <xmlCellPr id="1" uniqueName="P1122077">
      <xmlPr mapId="3" xpath="/PFI-IZD-POD/ISD-E_1000955/P1122077" xmlDataType="decimal"/>
    </xmlCellPr>
  </singleXmlCell>
  <singleXmlCell id="465" r="H107" connectionId="0">
    <xmlCellPr id="1" uniqueName="P1076403">
      <xmlPr mapId="3" xpath="/PFI-IZD-POD/ISD-E_1000955/P1076403" xmlDataType="decimal"/>
    </xmlCellPr>
  </singleXmlCell>
  <singleXmlCell id="466" r="I107" connectionId="0">
    <xmlCellPr id="1" uniqueName="P1076404">
      <xmlPr mapId="3" xpath="/PFI-IZD-POD/ISD-E_1000955/P1076404" xmlDataType="decimal"/>
    </xmlCellPr>
  </singleXmlCell>
  <singleXmlCell id="467" r="H108" connectionId="0">
    <xmlCellPr id="1" uniqueName="P1076405">
      <xmlPr mapId="3" xpath="/PFI-IZD-POD/ISD-E_1000955/P1076405" xmlDataType="decimal"/>
    </xmlCellPr>
  </singleXmlCell>
  <singleXmlCell id="468" r="I108" connectionId="0">
    <xmlCellPr id="1" uniqueName="P1076406">
      <xmlPr mapId="3" xpath="/PFI-IZD-POD/ISD-E_1000955/P1076406" xmlDataType="decimal"/>
    </xmlCellPr>
  </singleXmlCell>
  <singleXmlCell id="469" r="H110" connectionId="0">
    <xmlCellPr id="1" uniqueName="P1076407">
      <xmlPr mapId="3" xpath="/PFI-IZD-POD/ISD-E_1000955/P1076407" xmlDataType="decimal"/>
    </xmlCellPr>
  </singleXmlCell>
  <singleXmlCell id="470" r="I110" connectionId="0">
    <xmlCellPr id="1" uniqueName="P1076408">
      <xmlPr mapId="3" xpath="/PFI-IZD-POD/ISD-E_1000955/P1076408" xmlDataType="decimal"/>
    </xmlCellPr>
  </singleXmlCell>
  <singleXmlCell id="471" r="H111" connectionId="0">
    <xmlCellPr id="1" uniqueName="P1076409">
      <xmlPr mapId="3" xpath="/PFI-IZD-POD/ISD-E_1000955/P1076409" xmlDataType="decimal"/>
    </xmlCellPr>
  </singleXmlCell>
  <singleXmlCell id="472" r="I111" connectionId="0">
    <xmlCellPr id="1" uniqueName="P1076410">
      <xmlPr mapId="3" xpath="/PFI-IZD-POD/ISD-E_1000955/P1076410" xmlDataType="decimal"/>
    </xmlCellPr>
  </singleXmlCell>
  <singleXmlCell id="473" r="H112" connectionId="0">
    <xmlCellPr id="1" uniqueName="P1076411">
      <xmlPr mapId="3" xpath="/PFI-IZD-POD/ISD-E_1000955/P1076411" xmlDataType="decimal"/>
    </xmlCellPr>
  </singleXmlCell>
  <singleXmlCell id="474" r="I112" connectionId="0">
    <xmlCellPr id="1" uniqueName="P1076412">
      <xmlPr mapId="3" xpath="/PFI-IZD-POD/ISD-E_1000955/P1076412" xmlDataType="decimal"/>
    </xmlCellPr>
  </singleXmlCell>
</singleXmlCells>
</file>

<file path=xl/tables/tableSingleCells4.xml><?xml version="1.0" encoding="utf-8"?>
<singleXmlCells xmlns="http://schemas.openxmlformats.org/spreadsheetml/2006/main">
  <singleXmlCell id="475" r="H8" connectionId="0">
    <xmlCellPr id="1" uniqueName="P1076413">
      <xmlPr mapId="3" xpath="/PFI-IZD-POD/NTI-E_1000956/P1076413" xmlDataType="decimal"/>
    </xmlCellPr>
  </singleXmlCell>
  <singleXmlCell id="476" r="I8" connectionId="0">
    <xmlCellPr id="1" uniqueName="P1076414">
      <xmlPr mapId="3" xpath="/PFI-IZD-POD/NTI-E_1000956/P1076414" xmlDataType="decimal"/>
    </xmlCellPr>
  </singleXmlCell>
  <singleXmlCell id="477" r="H9" connectionId="0">
    <xmlCellPr id="1" uniqueName="P1076415">
      <xmlPr mapId="3" xpath="/PFI-IZD-POD/NTI-E_1000956/P1076415" xmlDataType="decimal"/>
    </xmlCellPr>
  </singleXmlCell>
  <singleXmlCell id="478" r="I9" connectionId="0">
    <xmlCellPr id="1" uniqueName="P1076416">
      <xmlPr mapId="3" xpath="/PFI-IZD-POD/NTI-E_1000956/P1076416" xmlDataType="decimal"/>
    </xmlCellPr>
  </singleXmlCell>
  <singleXmlCell id="479" r="H10" connectionId="0">
    <xmlCellPr id="1" uniqueName="P1076417">
      <xmlPr mapId="3" xpath="/PFI-IZD-POD/NTI-E_1000956/P1076417" xmlDataType="decimal"/>
    </xmlCellPr>
  </singleXmlCell>
  <singleXmlCell id="480" r="I10" connectionId="0">
    <xmlCellPr id="1" uniqueName="P1076418">
      <xmlPr mapId="3" xpath="/PFI-IZD-POD/NTI-E_1000956/P1076418" xmlDataType="decimal"/>
    </xmlCellPr>
  </singleXmlCell>
  <singleXmlCell id="481" r="H11" connectionId="0">
    <xmlCellPr id="1" uniqueName="P1076419">
      <xmlPr mapId="3" xpath="/PFI-IZD-POD/NTI-E_1000956/P1076419" xmlDataType="decimal"/>
    </xmlCellPr>
  </singleXmlCell>
  <singleXmlCell id="482" r="I11" connectionId="0">
    <xmlCellPr id="1" uniqueName="P1076420">
      <xmlPr mapId="3" xpath="/PFI-IZD-POD/NTI-E_1000956/P1076420" xmlDataType="decimal"/>
    </xmlCellPr>
  </singleXmlCell>
  <singleXmlCell id="483" r="H12" connectionId="0">
    <xmlCellPr id="1" uniqueName="P1076421">
      <xmlPr mapId="3" xpath="/PFI-IZD-POD/NTI-E_1000956/P1076421" xmlDataType="decimal"/>
    </xmlCellPr>
  </singleXmlCell>
  <singleXmlCell id="484" r="I12" connectionId="0">
    <xmlCellPr id="1" uniqueName="P1076422">
      <xmlPr mapId="3" xpath="/PFI-IZD-POD/NTI-E_1000956/P1076422" xmlDataType="decimal"/>
    </xmlCellPr>
  </singleXmlCell>
  <singleXmlCell id="485" r="H13" connectionId="0">
    <xmlCellPr id="1" uniqueName="P1076423">
      <xmlPr mapId="3" xpath="/PFI-IZD-POD/NTI-E_1000956/P1076423" xmlDataType="decimal"/>
    </xmlCellPr>
  </singleXmlCell>
  <singleXmlCell id="486" r="I13" connectionId="0">
    <xmlCellPr id="1" uniqueName="P1076424">
      <xmlPr mapId="3" xpath="/PFI-IZD-POD/NTI-E_1000956/P1076424" xmlDataType="decimal"/>
    </xmlCellPr>
  </singleXmlCell>
  <singleXmlCell id="487" r="H14" connectionId="0">
    <xmlCellPr id="1" uniqueName="P1076425">
      <xmlPr mapId="3" xpath="/PFI-IZD-POD/NTI-E_1000956/P1076425" xmlDataType="decimal"/>
    </xmlCellPr>
  </singleXmlCell>
  <singleXmlCell id="488" r="I14" connectionId="0">
    <xmlCellPr id="1" uniqueName="P1076426">
      <xmlPr mapId="3" xpath="/PFI-IZD-POD/NTI-E_1000956/P1076426" xmlDataType="decimal"/>
    </xmlCellPr>
  </singleXmlCell>
  <singleXmlCell id="489" r="H15" connectionId="0">
    <xmlCellPr id="1" uniqueName="P1076427">
      <xmlPr mapId="3" xpath="/PFI-IZD-POD/NTI-E_1000956/P1076427" xmlDataType="decimal"/>
    </xmlCellPr>
  </singleXmlCell>
  <singleXmlCell id="490" r="I15" connectionId="0">
    <xmlCellPr id="1" uniqueName="P1076428">
      <xmlPr mapId="3" xpath="/PFI-IZD-POD/NTI-E_1000956/P1076428" xmlDataType="decimal"/>
    </xmlCellPr>
  </singleXmlCell>
  <singleXmlCell id="491" r="H16" connectionId="0">
    <xmlCellPr id="1" uniqueName="P1076429">
      <xmlPr mapId="3" xpath="/PFI-IZD-POD/NTI-E_1000956/P1076429" xmlDataType="decimal"/>
    </xmlCellPr>
  </singleXmlCell>
  <singleXmlCell id="492" r="I16" connectionId="0">
    <xmlCellPr id="1" uniqueName="P1076430">
      <xmlPr mapId="3" xpath="/PFI-IZD-POD/NTI-E_1000956/P1076430" xmlDataType="decimal"/>
    </xmlCellPr>
  </singleXmlCell>
  <singleXmlCell id="493" r="H17" connectionId="0">
    <xmlCellPr id="1" uniqueName="P1076431">
      <xmlPr mapId="3" xpath="/PFI-IZD-POD/NTI-E_1000956/P1076431" xmlDataType="decimal"/>
    </xmlCellPr>
  </singleXmlCell>
  <singleXmlCell id="494" r="I17" connectionId="0">
    <xmlCellPr id="1" uniqueName="P1076432">
      <xmlPr mapId="3" xpath="/PFI-IZD-POD/NTI-E_1000956/P1076432" xmlDataType="decimal"/>
    </xmlCellPr>
  </singleXmlCell>
  <singleXmlCell id="495" r="H18" connectionId="0">
    <xmlCellPr id="1" uniqueName="P1076433">
      <xmlPr mapId="3" xpath="/PFI-IZD-POD/NTI-E_1000956/P1076433" xmlDataType="decimal"/>
    </xmlCellPr>
  </singleXmlCell>
  <singleXmlCell id="496" r="I18" connectionId="0">
    <xmlCellPr id="1" uniqueName="P1076434">
      <xmlPr mapId="3" xpath="/PFI-IZD-POD/NTI-E_1000956/P1076434" xmlDataType="decimal"/>
    </xmlCellPr>
  </singleXmlCell>
  <singleXmlCell id="497" r="H19" connectionId="0">
    <xmlCellPr id="1" uniqueName="P1076435">
      <xmlPr mapId="3" xpath="/PFI-IZD-POD/NTI-E_1000956/P1076435" xmlDataType="decimal"/>
    </xmlCellPr>
  </singleXmlCell>
  <singleXmlCell id="498" r="I19" connectionId="0">
    <xmlCellPr id="1" uniqueName="P1076436">
      <xmlPr mapId="3" xpath="/PFI-IZD-POD/NTI-E_1000956/P1076436" xmlDataType="decimal"/>
    </xmlCellPr>
  </singleXmlCell>
  <singleXmlCell id="499" r="H20" connectionId="0">
    <xmlCellPr id="1" uniqueName="P1076437">
      <xmlPr mapId="3" xpath="/PFI-IZD-POD/NTI-E_1000956/P1076437" xmlDataType="decimal"/>
    </xmlCellPr>
  </singleXmlCell>
  <singleXmlCell id="500" r="I20" connectionId="0">
    <xmlCellPr id="1" uniqueName="P1076438">
      <xmlPr mapId="3" xpath="/PFI-IZD-POD/NTI-E_1000956/P1076438" xmlDataType="decimal"/>
    </xmlCellPr>
  </singleXmlCell>
  <singleXmlCell id="501" r="H21" connectionId="0">
    <xmlCellPr id="1" uniqueName="P1076439">
      <xmlPr mapId="3" xpath="/PFI-IZD-POD/NTI-E_1000956/P1076439" xmlDataType="decimal"/>
    </xmlCellPr>
  </singleXmlCell>
  <singleXmlCell id="502" r="I21" connectionId="0">
    <xmlCellPr id="1" uniqueName="P1076440">
      <xmlPr mapId="3" xpath="/PFI-IZD-POD/NTI-E_1000956/P1076440" xmlDataType="decimal"/>
    </xmlCellPr>
  </singleXmlCell>
  <singleXmlCell id="503" r="H22" connectionId="0">
    <xmlCellPr id="1" uniqueName="P1076441">
      <xmlPr mapId="3" xpath="/PFI-IZD-POD/NTI-E_1000956/P1076441" xmlDataType="decimal"/>
    </xmlCellPr>
  </singleXmlCell>
  <singleXmlCell id="504" r="I22" connectionId="0">
    <xmlCellPr id="1" uniqueName="P1076442">
      <xmlPr mapId="3" xpath="/PFI-IZD-POD/NTI-E_1000956/P1076442" xmlDataType="decimal"/>
    </xmlCellPr>
  </singleXmlCell>
  <singleXmlCell id="505" r="H23" connectionId="0">
    <xmlCellPr id="1" uniqueName="P1076443">
      <xmlPr mapId="3" xpath="/PFI-IZD-POD/NTI-E_1000956/P1076443" xmlDataType="decimal"/>
    </xmlCellPr>
  </singleXmlCell>
  <singleXmlCell id="506" r="I23" connectionId="0">
    <xmlCellPr id="1" uniqueName="P1076444">
      <xmlPr mapId="3" xpath="/PFI-IZD-POD/NTI-E_1000956/P1076444" xmlDataType="decimal"/>
    </xmlCellPr>
  </singleXmlCell>
  <singleXmlCell id="507" r="H24" connectionId="0">
    <xmlCellPr id="1" uniqueName="P1076445">
      <xmlPr mapId="3" xpath="/PFI-IZD-POD/NTI-E_1000956/P1076445" xmlDataType="decimal"/>
    </xmlCellPr>
  </singleXmlCell>
  <singleXmlCell id="508" r="I24" connectionId="0">
    <xmlCellPr id="1" uniqueName="P1076446">
      <xmlPr mapId="3" xpath="/PFI-IZD-POD/NTI-E_1000956/P1076446" xmlDataType="decimal"/>
    </xmlCellPr>
  </singleXmlCell>
  <singleXmlCell id="509" r="H25" connectionId="0">
    <xmlCellPr id="1" uniqueName="P1076447">
      <xmlPr mapId="3" xpath="/PFI-IZD-POD/NTI-E_1000956/P1076447" xmlDataType="decimal"/>
    </xmlCellPr>
  </singleXmlCell>
  <singleXmlCell id="510" r="I25" connectionId="0">
    <xmlCellPr id="1" uniqueName="P1076448">
      <xmlPr mapId="3" xpath="/PFI-IZD-POD/NTI-E_1000956/P1076448" xmlDataType="decimal"/>
    </xmlCellPr>
  </singleXmlCell>
  <singleXmlCell id="511" r="H26" connectionId="0">
    <xmlCellPr id="1" uniqueName="P1076449">
      <xmlPr mapId="3" xpath="/PFI-IZD-POD/NTI-E_1000956/P1076449" xmlDataType="decimal"/>
    </xmlCellPr>
  </singleXmlCell>
  <singleXmlCell id="512" r="I26" connectionId="0">
    <xmlCellPr id="1" uniqueName="P1076450">
      <xmlPr mapId="3" xpath="/PFI-IZD-POD/NTI-E_1000956/P1076450" xmlDataType="decimal"/>
    </xmlCellPr>
  </singleXmlCell>
  <singleXmlCell id="513" r="H27" connectionId="0">
    <xmlCellPr id="1" uniqueName="P1076451">
      <xmlPr mapId="3" xpath="/PFI-IZD-POD/NTI-E_1000956/P1076451" xmlDataType="decimal"/>
    </xmlCellPr>
  </singleXmlCell>
  <singleXmlCell id="514" r="I27" connectionId="0">
    <xmlCellPr id="1" uniqueName="P1076452">
      <xmlPr mapId="3" xpath="/PFI-IZD-POD/NTI-E_1000956/P1076452" xmlDataType="decimal"/>
    </xmlCellPr>
  </singleXmlCell>
  <singleXmlCell id="515" r="H29" connectionId="0">
    <xmlCellPr id="1" uniqueName="P1076453">
      <xmlPr mapId="3" xpath="/PFI-IZD-POD/NTI-E_1000956/P1076453" xmlDataType="decimal"/>
    </xmlCellPr>
  </singleXmlCell>
  <singleXmlCell id="516" r="I29" connectionId="0">
    <xmlCellPr id="1" uniqueName="P1076454">
      <xmlPr mapId="3" xpath="/PFI-IZD-POD/NTI-E_1000956/P1076454" xmlDataType="decimal"/>
    </xmlCellPr>
  </singleXmlCell>
  <singleXmlCell id="517" r="H30" connectionId="0">
    <xmlCellPr id="1" uniqueName="P1076455">
      <xmlPr mapId="3" xpath="/PFI-IZD-POD/NTI-E_1000956/P1076455" xmlDataType="decimal"/>
    </xmlCellPr>
  </singleXmlCell>
  <singleXmlCell id="518" r="I30" connectionId="0">
    <xmlCellPr id="1" uniqueName="P1076456">
      <xmlPr mapId="3" xpath="/PFI-IZD-POD/NTI-E_1000956/P1076456" xmlDataType="decimal"/>
    </xmlCellPr>
  </singleXmlCell>
  <singleXmlCell id="519" r="H31" connectionId="0">
    <xmlCellPr id="1" uniqueName="P1076457">
      <xmlPr mapId="3" xpath="/PFI-IZD-POD/NTI-E_1000956/P1076457" xmlDataType="decimal"/>
    </xmlCellPr>
  </singleXmlCell>
  <singleXmlCell id="520" r="I31" connectionId="0">
    <xmlCellPr id="1" uniqueName="P1076458">
      <xmlPr mapId="3" xpath="/PFI-IZD-POD/NTI-E_1000956/P1076458" xmlDataType="decimal"/>
    </xmlCellPr>
  </singleXmlCell>
  <singleXmlCell id="521" r="H32" connectionId="0">
    <xmlCellPr id="1" uniqueName="P1076459">
      <xmlPr mapId="3" xpath="/PFI-IZD-POD/NTI-E_1000956/P1076459" xmlDataType="decimal"/>
    </xmlCellPr>
  </singleXmlCell>
  <singleXmlCell id="522" r="I32" connectionId="0">
    <xmlCellPr id="1" uniqueName="P1076460">
      <xmlPr mapId="3" xpath="/PFI-IZD-POD/NTI-E_1000956/P1076460" xmlDataType="decimal"/>
    </xmlCellPr>
  </singleXmlCell>
  <singleXmlCell id="523" r="H33" connectionId="0">
    <xmlCellPr id="1" uniqueName="P1076461">
      <xmlPr mapId="3" xpath="/PFI-IZD-POD/NTI-E_1000956/P1076461" xmlDataType="decimal"/>
    </xmlCellPr>
  </singleXmlCell>
  <singleXmlCell id="524" r="I33" connectionId="0">
    <xmlCellPr id="1" uniqueName="P1076462">
      <xmlPr mapId="3" xpath="/PFI-IZD-POD/NTI-E_1000956/P1076462" xmlDataType="decimal"/>
    </xmlCellPr>
  </singleXmlCell>
  <singleXmlCell id="525" r="H34" connectionId="0">
    <xmlCellPr id="1" uniqueName="P1076463">
      <xmlPr mapId="3" xpath="/PFI-IZD-POD/NTI-E_1000956/P1076463" xmlDataType="decimal"/>
    </xmlCellPr>
  </singleXmlCell>
  <singleXmlCell id="526" r="I34" connectionId="0">
    <xmlCellPr id="1" uniqueName="P1076464">
      <xmlPr mapId="3" xpath="/PFI-IZD-POD/NTI-E_1000956/P1076464" xmlDataType="decimal"/>
    </xmlCellPr>
  </singleXmlCell>
  <singleXmlCell id="527" r="H35" connectionId="0">
    <xmlCellPr id="1" uniqueName="P1076465">
      <xmlPr mapId="3" xpath="/PFI-IZD-POD/NTI-E_1000956/P1076465" xmlDataType="decimal"/>
    </xmlCellPr>
  </singleXmlCell>
  <singleXmlCell id="528" r="I35" connectionId="0">
    <xmlCellPr id="1" uniqueName="P1076466">
      <xmlPr mapId="3" xpath="/PFI-IZD-POD/NTI-E_1000956/P1076466" xmlDataType="decimal"/>
    </xmlCellPr>
  </singleXmlCell>
  <singleXmlCell id="529" r="H36" connectionId="0">
    <xmlCellPr id="1" uniqueName="P1076467">
      <xmlPr mapId="3" xpath="/PFI-IZD-POD/NTI-E_1000956/P1076467" xmlDataType="decimal"/>
    </xmlCellPr>
  </singleXmlCell>
  <singleXmlCell id="530" r="I36" connectionId="0">
    <xmlCellPr id="1" uniqueName="P1076468">
      <xmlPr mapId="3" xpath="/PFI-IZD-POD/NTI-E_1000956/P1076468" xmlDataType="decimal"/>
    </xmlCellPr>
  </singleXmlCell>
  <singleXmlCell id="531" r="H37" connectionId="0">
    <xmlCellPr id="1" uniqueName="P1076469">
      <xmlPr mapId="3" xpath="/PFI-IZD-POD/NTI-E_1000956/P1076469" xmlDataType="decimal"/>
    </xmlCellPr>
  </singleXmlCell>
  <singleXmlCell id="532" r="I37" connectionId="0">
    <xmlCellPr id="1" uniqueName="P1076470">
      <xmlPr mapId="3" xpath="/PFI-IZD-POD/NTI-E_1000956/P1076470" xmlDataType="decimal"/>
    </xmlCellPr>
  </singleXmlCell>
  <singleXmlCell id="533" r="H38" connectionId="0">
    <xmlCellPr id="1" uniqueName="P1076471">
      <xmlPr mapId="3" xpath="/PFI-IZD-POD/NTI-E_1000956/P1076471" xmlDataType="decimal"/>
    </xmlCellPr>
  </singleXmlCell>
  <singleXmlCell id="534" r="I38" connectionId="0">
    <xmlCellPr id="1" uniqueName="P1076472">
      <xmlPr mapId="3" xpath="/PFI-IZD-POD/NTI-E_1000956/P1076472" xmlDataType="decimal"/>
    </xmlCellPr>
  </singleXmlCell>
  <singleXmlCell id="535" r="H39" connectionId="0">
    <xmlCellPr id="1" uniqueName="P1076473">
      <xmlPr mapId="3" xpath="/PFI-IZD-POD/NTI-E_1000956/P1076473" xmlDataType="decimal"/>
    </xmlCellPr>
  </singleXmlCell>
  <singleXmlCell id="536" r="I39" connectionId="0">
    <xmlCellPr id="1" uniqueName="P1076474">
      <xmlPr mapId="3" xpath="/PFI-IZD-POD/NTI-E_1000956/P1076474" xmlDataType="decimal"/>
    </xmlCellPr>
  </singleXmlCell>
  <singleXmlCell id="537" r="H40" connectionId="0">
    <xmlCellPr id="1" uniqueName="P1076475">
      <xmlPr mapId="3" xpath="/PFI-IZD-POD/NTI-E_1000956/P1076475" xmlDataType="decimal"/>
    </xmlCellPr>
  </singleXmlCell>
  <singleXmlCell id="538" r="I40" connectionId="0">
    <xmlCellPr id="1" uniqueName="P1076476">
      <xmlPr mapId="3" xpath="/PFI-IZD-POD/NTI-E_1000956/P1076476" xmlDataType="decimal"/>
    </xmlCellPr>
  </singleXmlCell>
  <singleXmlCell id="539" r="H41" connectionId="0">
    <xmlCellPr id="1" uniqueName="P1076477">
      <xmlPr mapId="3" xpath="/PFI-IZD-POD/NTI-E_1000956/P1076477" xmlDataType="decimal"/>
    </xmlCellPr>
  </singleXmlCell>
  <singleXmlCell id="540" r="I41" connectionId="0">
    <xmlCellPr id="1" uniqueName="P1076478">
      <xmlPr mapId="3" xpath="/PFI-IZD-POD/NTI-E_1000956/P1076478" xmlDataType="decimal"/>
    </xmlCellPr>
  </singleXmlCell>
  <singleXmlCell id="541" r="H42" connectionId="0">
    <xmlCellPr id="1" uniqueName="P1076479">
      <xmlPr mapId="3" xpath="/PFI-IZD-POD/NTI-E_1000956/P1076479" xmlDataType="decimal"/>
    </xmlCellPr>
  </singleXmlCell>
  <singleXmlCell id="542" r="I42" connectionId="0">
    <xmlCellPr id="1" uniqueName="P1076480">
      <xmlPr mapId="3" xpath="/PFI-IZD-POD/NTI-E_1000956/P1076480" xmlDataType="decimal"/>
    </xmlCellPr>
  </singleXmlCell>
  <singleXmlCell id="543" r="H44" connectionId="0">
    <xmlCellPr id="1" uniqueName="P1076481">
      <xmlPr mapId="3" xpath="/PFI-IZD-POD/NTI-E_1000956/P1076481" xmlDataType="decimal"/>
    </xmlCellPr>
  </singleXmlCell>
  <singleXmlCell id="544" r="I44" connectionId="0">
    <xmlCellPr id="1" uniqueName="P1076482">
      <xmlPr mapId="3" xpath="/PFI-IZD-POD/NTI-E_1000956/P1076482" xmlDataType="decimal"/>
    </xmlCellPr>
  </singleXmlCell>
  <singleXmlCell id="545" r="H45" connectionId="0">
    <xmlCellPr id="1" uniqueName="P1076483">
      <xmlPr mapId="3" xpath="/PFI-IZD-POD/NTI-E_1000956/P1076483" xmlDataType="decimal"/>
    </xmlCellPr>
  </singleXmlCell>
  <singleXmlCell id="546" r="I45" connectionId="0">
    <xmlCellPr id="1" uniqueName="P1076484">
      <xmlPr mapId="3" xpath="/PFI-IZD-POD/NTI-E_1000956/P1076484" xmlDataType="decimal"/>
    </xmlCellPr>
  </singleXmlCell>
  <singleXmlCell id="547" r="H46" connectionId="0">
    <xmlCellPr id="1" uniqueName="P1076485">
      <xmlPr mapId="3" xpath="/PFI-IZD-POD/NTI-E_1000956/P1076485" xmlDataType="decimal"/>
    </xmlCellPr>
  </singleXmlCell>
  <singleXmlCell id="548" r="I46" connectionId="0">
    <xmlCellPr id="1" uniqueName="P1076486">
      <xmlPr mapId="3" xpath="/PFI-IZD-POD/NTI-E_1000956/P1076486" xmlDataType="decimal"/>
    </xmlCellPr>
  </singleXmlCell>
  <singleXmlCell id="549" r="H47" connectionId="0">
    <xmlCellPr id="1" uniqueName="P1076487">
      <xmlPr mapId="3" xpath="/PFI-IZD-POD/NTI-E_1000956/P1076487" xmlDataType="decimal"/>
    </xmlCellPr>
  </singleXmlCell>
  <singleXmlCell id="550" r="I47" connectionId="0">
    <xmlCellPr id="1" uniqueName="P1076488">
      <xmlPr mapId="3" xpath="/PFI-IZD-POD/NTI-E_1000956/P1076488" xmlDataType="decimal"/>
    </xmlCellPr>
  </singleXmlCell>
  <singleXmlCell id="551" r="H48" connectionId="0">
    <xmlCellPr id="1" uniqueName="P1076489">
      <xmlPr mapId="3" xpath="/PFI-IZD-POD/NTI-E_1000956/P1076489" xmlDataType="decimal"/>
    </xmlCellPr>
  </singleXmlCell>
  <singleXmlCell id="552" r="I48" connectionId="0">
    <xmlCellPr id="1" uniqueName="P1076490">
      <xmlPr mapId="3" xpath="/PFI-IZD-POD/NTI-E_1000956/P1076490" xmlDataType="decimal"/>
    </xmlCellPr>
  </singleXmlCell>
  <singleXmlCell id="553" r="H49" connectionId="0">
    <xmlCellPr id="1" uniqueName="P1076491">
      <xmlPr mapId="3" xpath="/PFI-IZD-POD/NTI-E_1000956/P1076491" xmlDataType="decimal"/>
    </xmlCellPr>
  </singleXmlCell>
  <singleXmlCell id="554" r="I49" connectionId="0">
    <xmlCellPr id="1" uniqueName="P1076492">
      <xmlPr mapId="3" xpath="/PFI-IZD-POD/NTI-E_1000956/P1076492" xmlDataType="decimal"/>
    </xmlCellPr>
  </singleXmlCell>
  <singleXmlCell id="555" r="H50" connectionId="0">
    <xmlCellPr id="1" uniqueName="P1076493">
      <xmlPr mapId="3" xpath="/PFI-IZD-POD/NTI-E_1000956/P1076493" xmlDataType="decimal"/>
    </xmlCellPr>
  </singleXmlCell>
  <singleXmlCell id="556" r="I50" connectionId="0">
    <xmlCellPr id="1" uniqueName="P1076494">
      <xmlPr mapId="3" xpath="/PFI-IZD-POD/NTI-E_1000956/P1076494" xmlDataType="decimal"/>
    </xmlCellPr>
  </singleXmlCell>
  <singleXmlCell id="557" r="H51" connectionId="0">
    <xmlCellPr id="1" uniqueName="P1076495">
      <xmlPr mapId="3" xpath="/PFI-IZD-POD/NTI-E_1000956/P1076495" xmlDataType="decimal"/>
    </xmlCellPr>
  </singleXmlCell>
  <singleXmlCell id="558" r="I51" connectionId="0">
    <xmlCellPr id="1" uniqueName="P1076496">
      <xmlPr mapId="3" xpath="/PFI-IZD-POD/NTI-E_1000956/P1076496" xmlDataType="decimal"/>
    </xmlCellPr>
  </singleXmlCell>
  <singleXmlCell id="559" r="H52" connectionId="0">
    <xmlCellPr id="1" uniqueName="P1078211">
      <xmlPr mapId="3" xpath="/PFI-IZD-POD/NTI-E_1000956/P1078211" xmlDataType="decimal"/>
    </xmlCellPr>
  </singleXmlCell>
  <singleXmlCell id="560" r="I52" connectionId="0">
    <xmlCellPr id="1" uniqueName="P1078212">
      <xmlPr mapId="3" xpath="/PFI-IZD-POD/NTI-E_1000956/P1078212" xmlDataType="decimal"/>
    </xmlCellPr>
  </singleXmlCell>
  <singleXmlCell id="561" r="H53" connectionId="0">
    <xmlCellPr id="1" uniqueName="P1078213">
      <xmlPr mapId="3" xpath="/PFI-IZD-POD/NTI-E_1000956/P1078213" xmlDataType="decimal"/>
    </xmlCellPr>
  </singleXmlCell>
  <singleXmlCell id="562" r="I53" connectionId="0">
    <xmlCellPr id="1" uniqueName="P1078214">
      <xmlPr mapId="3" xpath="/PFI-IZD-POD/NTI-E_1000956/P1078214" xmlDataType="decimal"/>
    </xmlCellPr>
  </singleXmlCell>
  <singleXmlCell id="563" r="H54" connectionId="0">
    <xmlCellPr id="1" uniqueName="P1078216">
      <xmlPr mapId="3" xpath="/PFI-IZD-POD/NTI-E_1000956/P1078216" xmlDataType="decimal"/>
    </xmlCellPr>
  </singleXmlCell>
  <singleXmlCell id="564" r="I54" connectionId="0">
    <xmlCellPr id="1" uniqueName="P1078218">
      <xmlPr mapId="3" xpath="/PFI-IZD-POD/NTI-E_1000956/P1078218" xmlDataType="decimal"/>
    </xmlCellPr>
  </singleXmlCell>
  <singleXmlCell id="565" r="H55" connectionId="0">
    <xmlCellPr id="1" uniqueName="P1078219">
      <xmlPr mapId="3" xpath="/PFI-IZD-POD/NTI-E_1000956/P1078219" xmlDataType="decimal"/>
    </xmlCellPr>
  </singleXmlCell>
  <singleXmlCell id="566" r="I55" connectionId="0">
    <xmlCellPr id="1" uniqueName="P1078221">
      <xmlPr mapId="3" xpath="/PFI-IZD-POD/NTI-E_1000956/P1078221" xmlDataType="decimal"/>
    </xmlCellPr>
  </singleXmlCell>
  <singleXmlCell id="567" r="H56" connectionId="0">
    <xmlCellPr id="1" uniqueName="P1078223">
      <xmlPr mapId="3" xpath="/PFI-IZD-POD/NTI-E_1000956/P1078223" xmlDataType="decimal"/>
    </xmlCellPr>
  </singleXmlCell>
  <singleXmlCell id="568" r="I56" connectionId="0">
    <xmlCellPr id="1" uniqueName="P1078225">
      <xmlPr mapId="3" xpath="/PFI-IZD-POD/NTI-E_1000956/P1078225" xmlDataType="decimal"/>
    </xmlCellPr>
  </singleXmlCell>
  <singleXmlCell id="569" r="H57" connectionId="0">
    <xmlCellPr id="1" uniqueName="P1078227">
      <xmlPr mapId="3" xpath="/PFI-IZD-POD/NTI-E_1000956/P1078227" xmlDataType="decimal"/>
    </xmlCellPr>
  </singleXmlCell>
  <singleXmlCell id="570" r="I57" connectionId="0">
    <xmlCellPr id="1" uniqueName="P1078228">
      <xmlPr mapId="3" xpath="/PFI-IZD-POD/NTI-E_1000956/P1078228" xmlDataType="decimal"/>
    </xmlCellPr>
  </singleXmlCell>
  <singleXmlCell id="571" r="H58" connectionId="0">
    <xmlCellPr id="1" uniqueName="P1078230">
      <xmlPr mapId="3" xpath="/PFI-IZD-POD/NTI-E_1000956/P1078230" xmlDataType="decimal"/>
    </xmlCellPr>
  </singleXmlCell>
  <singleXmlCell id="572" r="I58" connectionId="0">
    <xmlCellPr id="1" uniqueName="P1078232">
      <xmlPr mapId="3" xpath="/PFI-IZD-POD/NTI-E_1000956/P1078232" xmlDataType="decimal"/>
    </xmlCellPr>
  </singleXmlCell>
  <singleXmlCell id="573" r="H59" connectionId="0">
    <xmlCellPr id="1" uniqueName="P1078234">
      <xmlPr mapId="3" xpath="/PFI-IZD-POD/NTI-E_1000956/P1078234" xmlDataType="decimal"/>
    </xmlCellPr>
  </singleXmlCell>
  <singleXmlCell id="574" r="I59" connectionId="0">
    <xmlCellPr id="1" uniqueName="P1078235">
      <xmlPr mapId="3" xpath="/PFI-IZD-POD/NTI-E_1000956/P1078235" xmlDataType="decimal"/>
    </xmlCellPr>
  </singleXmlCell>
</singleXmlCells>
</file>

<file path=xl/tables/tableSingleCells5.xml><?xml version="1.0" encoding="utf-8"?>
<singleXmlCells xmlns="http://schemas.openxmlformats.org/spreadsheetml/2006/main">
  <singleXmlCell id="575" r="H8" connectionId="0">
    <xmlCellPr id="1" uniqueName="P1078099">
      <xmlPr mapId="3" xpath="/PFI-IZD-POD/NTD-E_1000957/P1078099" xmlDataType="decimal"/>
    </xmlCellPr>
  </singleXmlCell>
  <singleXmlCell id="576" r="I8" connectionId="0">
    <xmlCellPr id="1" uniqueName="P1078100">
      <xmlPr mapId="3" xpath="/PFI-IZD-POD/NTD-E_1000957/P1078100" xmlDataType="decimal"/>
    </xmlCellPr>
  </singleXmlCell>
  <singleXmlCell id="577" r="H9" connectionId="0">
    <xmlCellPr id="1" uniqueName="P1078101">
      <xmlPr mapId="3" xpath="/PFI-IZD-POD/NTD-E_1000957/P1078101" xmlDataType="decimal"/>
    </xmlCellPr>
  </singleXmlCell>
  <singleXmlCell id="578" r="I9" connectionId="0">
    <xmlCellPr id="1" uniqueName="P1078102">
      <xmlPr mapId="3" xpath="/PFI-IZD-POD/NTD-E_1000957/P1078102" xmlDataType="decimal"/>
    </xmlCellPr>
  </singleXmlCell>
  <singleXmlCell id="579" r="H10" connectionId="0">
    <xmlCellPr id="1" uniqueName="P1078103">
      <xmlPr mapId="3" xpath="/PFI-IZD-POD/NTD-E_1000957/P1078103" xmlDataType="decimal"/>
    </xmlCellPr>
  </singleXmlCell>
  <singleXmlCell id="580" r="I10" connectionId="0">
    <xmlCellPr id="1" uniqueName="P1078104">
      <xmlPr mapId="3" xpath="/PFI-IZD-POD/NTD-E_1000957/P1078104" xmlDataType="decimal"/>
    </xmlCellPr>
  </singleXmlCell>
  <singleXmlCell id="581" r="H11" connectionId="0">
    <xmlCellPr id="1" uniqueName="P1078105">
      <xmlPr mapId="3" xpath="/PFI-IZD-POD/NTD-E_1000957/P1078105" xmlDataType="decimal"/>
    </xmlCellPr>
  </singleXmlCell>
  <singleXmlCell id="582" r="I11" connectionId="0">
    <xmlCellPr id="1" uniqueName="P1078106">
      <xmlPr mapId="3" xpath="/PFI-IZD-POD/NTD-E_1000957/P1078106" xmlDataType="decimal"/>
    </xmlCellPr>
  </singleXmlCell>
  <singleXmlCell id="583" r="H12" connectionId="0">
    <xmlCellPr id="1" uniqueName="P1122162">
      <xmlPr mapId="3" xpath="/PFI-IZD-POD/NTD-E_1000957/P1122162" xmlDataType="decimal"/>
    </xmlCellPr>
  </singleXmlCell>
  <singleXmlCell id="584" r="I12" connectionId="0">
    <xmlCellPr id="1" uniqueName="P1122163">
      <xmlPr mapId="3" xpath="/PFI-IZD-POD/NTD-E_1000957/P1122163" xmlDataType="decimal"/>
    </xmlCellPr>
  </singleXmlCell>
  <singleXmlCell id="585" r="H13" connectionId="0">
    <xmlCellPr id="1" uniqueName="P1122164">
      <xmlPr mapId="3" xpath="/PFI-IZD-POD/NTD-E_1000957/P1122164" xmlDataType="decimal"/>
    </xmlCellPr>
  </singleXmlCell>
  <singleXmlCell id="586" r="I13" connectionId="0">
    <xmlCellPr id="1" uniqueName="P1122165">
      <xmlPr mapId="3" xpath="/PFI-IZD-POD/NTD-E_1000957/P1122165" xmlDataType="decimal"/>
    </xmlCellPr>
  </singleXmlCell>
  <singleXmlCell id="587" r="H14" connectionId="0">
    <xmlCellPr id="1" uniqueName="P1078107">
      <xmlPr mapId="3" xpath="/PFI-IZD-POD/NTD-E_1000957/P1078107" xmlDataType="decimal"/>
    </xmlCellPr>
  </singleXmlCell>
  <singleXmlCell id="588" r="I14" connectionId="0">
    <xmlCellPr id="1" uniqueName="P1078108">
      <xmlPr mapId="3" xpath="/PFI-IZD-POD/NTD-E_1000957/P1078108" xmlDataType="decimal"/>
    </xmlCellPr>
  </singleXmlCell>
  <singleXmlCell id="589" r="H15" connectionId="0">
    <xmlCellPr id="1" uniqueName="P1078109">
      <xmlPr mapId="3" xpath="/PFI-IZD-POD/NTD-E_1000957/P1078109" xmlDataType="decimal"/>
    </xmlCellPr>
  </singleXmlCell>
  <singleXmlCell id="590" r="I15" connectionId="0">
    <xmlCellPr id="1" uniqueName="P1078110">
      <xmlPr mapId="3" xpath="/PFI-IZD-POD/NTD-E_1000957/P1078110" xmlDataType="decimal"/>
    </xmlCellPr>
  </singleXmlCell>
  <singleXmlCell id="591" r="H16" connectionId="0">
    <xmlCellPr id="1" uniqueName="P1078111">
      <xmlPr mapId="3" xpath="/PFI-IZD-POD/NTD-E_1000957/P1078111" xmlDataType="decimal"/>
    </xmlCellPr>
  </singleXmlCell>
  <singleXmlCell id="592" r="I16" connectionId="0">
    <xmlCellPr id="1" uniqueName="P1078112">
      <xmlPr mapId="3" xpath="/PFI-IZD-POD/NTD-E_1000957/P1078112" xmlDataType="decimal"/>
    </xmlCellPr>
  </singleXmlCell>
  <singleXmlCell id="593" r="H17" connectionId="0">
    <xmlCellPr id="1" uniqueName="P1078117">
      <xmlPr mapId="3" xpath="/PFI-IZD-POD/NTD-E_1000957/P1078117" xmlDataType="decimal"/>
    </xmlCellPr>
  </singleXmlCell>
  <singleXmlCell id="594" r="I17" connectionId="0">
    <xmlCellPr id="1" uniqueName="P1078118">
      <xmlPr mapId="3" xpath="/PFI-IZD-POD/NTD-E_1000957/P1078118" xmlDataType="decimal"/>
    </xmlCellPr>
  </singleXmlCell>
  <singleXmlCell id="595" r="H18" connectionId="0">
    <xmlCellPr id="1" uniqueName="P1078119">
      <xmlPr mapId="3" xpath="/PFI-IZD-POD/NTD-E_1000957/P1078119" xmlDataType="decimal"/>
    </xmlCellPr>
  </singleXmlCell>
  <singleXmlCell id="596" r="I18" connectionId="0">
    <xmlCellPr id="1" uniqueName="P1078120">
      <xmlPr mapId="3" xpath="/PFI-IZD-POD/NTD-E_1000957/P1078120" xmlDataType="decimal"/>
    </xmlCellPr>
  </singleXmlCell>
  <singleXmlCell id="597" r="H19" connectionId="0">
    <xmlCellPr id="1" uniqueName="P1122166">
      <xmlPr mapId="3" xpath="/PFI-IZD-POD/NTD-E_1000957/P1122166" xmlDataType="decimal"/>
    </xmlCellPr>
  </singleXmlCell>
  <singleXmlCell id="598" r="I19" connectionId="0">
    <xmlCellPr id="1" uniqueName="P1122167">
      <xmlPr mapId="3" xpath="/PFI-IZD-POD/NTD-E_1000957/P1122167" xmlDataType="decimal"/>
    </xmlCellPr>
  </singleXmlCell>
  <singleXmlCell id="599" r="H20" connectionId="0">
    <xmlCellPr id="1" uniqueName="P1122168">
      <xmlPr mapId="3" xpath="/PFI-IZD-POD/NTD-E_1000957/P1122168" xmlDataType="decimal"/>
    </xmlCellPr>
  </singleXmlCell>
  <singleXmlCell id="600" r="I20" connectionId="0">
    <xmlCellPr id="1" uniqueName="P1122169">
      <xmlPr mapId="3" xpath="/PFI-IZD-POD/NTD-E_1000957/P1122169" xmlDataType="decimal"/>
    </xmlCellPr>
  </singleXmlCell>
  <singleXmlCell id="601" r="H21" connectionId="0">
    <xmlCellPr id="1" uniqueName="P1078121">
      <xmlPr mapId="3" xpath="/PFI-IZD-POD/NTD-E_1000957/P1078121" xmlDataType="decimal"/>
    </xmlCellPr>
  </singleXmlCell>
  <singleXmlCell id="602" r="I21" connectionId="0">
    <xmlCellPr id="1" uniqueName="P1078122">
      <xmlPr mapId="3" xpath="/PFI-IZD-POD/NTD-E_1000957/P1078122" xmlDataType="decimal"/>
    </xmlCellPr>
  </singleXmlCell>
  <singleXmlCell id="603" r="H23" connectionId="0">
    <xmlCellPr id="1" uniqueName="P1078123">
      <xmlPr mapId="3" xpath="/PFI-IZD-POD/NTD-E_1000957/P1078123" xmlDataType="decimal"/>
    </xmlCellPr>
  </singleXmlCell>
  <singleXmlCell id="604" r="I23" connectionId="0">
    <xmlCellPr id="1" uniqueName="P1078124">
      <xmlPr mapId="3" xpath="/PFI-IZD-POD/NTD-E_1000957/P1078124" xmlDataType="decimal"/>
    </xmlCellPr>
  </singleXmlCell>
  <singleXmlCell id="605" r="H24" connectionId="0">
    <xmlCellPr id="1" uniqueName="P1078125">
      <xmlPr mapId="3" xpath="/PFI-IZD-POD/NTD-E_1000957/P1078125" xmlDataType="decimal"/>
    </xmlCellPr>
  </singleXmlCell>
  <singleXmlCell id="606" r="I24" connectionId="0">
    <xmlCellPr id="1" uniqueName="P1078126">
      <xmlPr mapId="3" xpath="/PFI-IZD-POD/NTD-E_1000957/P1078126" xmlDataType="decimal"/>
    </xmlCellPr>
  </singleXmlCell>
  <singleXmlCell id="607" r="H25" connectionId="0">
    <xmlCellPr id="1" uniqueName="P1078127">
      <xmlPr mapId="3" xpath="/PFI-IZD-POD/NTD-E_1000957/P1078127" xmlDataType="decimal"/>
    </xmlCellPr>
  </singleXmlCell>
  <singleXmlCell id="608" r="I25" connectionId="0">
    <xmlCellPr id="1" uniqueName="P1078128">
      <xmlPr mapId="3" xpath="/PFI-IZD-POD/NTD-E_1000957/P1078128" xmlDataType="decimal"/>
    </xmlCellPr>
  </singleXmlCell>
  <singleXmlCell id="609" r="H26" connectionId="0">
    <xmlCellPr id="1" uniqueName="P1078129">
      <xmlPr mapId="3" xpath="/PFI-IZD-POD/NTD-E_1000957/P1078129" xmlDataType="decimal"/>
    </xmlCellPr>
  </singleXmlCell>
  <singleXmlCell id="610" r="I26" connectionId="0">
    <xmlCellPr id="1" uniqueName="P1078130">
      <xmlPr mapId="3" xpath="/PFI-IZD-POD/NTD-E_1000957/P1078130" xmlDataType="decimal"/>
    </xmlCellPr>
  </singleXmlCell>
  <singleXmlCell id="611" r="H27" connectionId="0">
    <xmlCellPr id="1" uniqueName="P1078131">
      <xmlPr mapId="3" xpath="/PFI-IZD-POD/NTD-E_1000957/P1078131" xmlDataType="decimal"/>
    </xmlCellPr>
  </singleXmlCell>
  <singleXmlCell id="612" r="I27" connectionId="0">
    <xmlCellPr id="1" uniqueName="P1078132">
      <xmlPr mapId="3" xpath="/PFI-IZD-POD/NTD-E_1000957/P1078132" xmlDataType="decimal"/>
    </xmlCellPr>
  </singleXmlCell>
  <singleXmlCell id="613" r="H28" connectionId="0">
    <xmlCellPr id="1" uniqueName="P1078133">
      <xmlPr mapId="3" xpath="/PFI-IZD-POD/NTD-E_1000957/P1078133" xmlDataType="decimal"/>
    </xmlCellPr>
  </singleXmlCell>
  <singleXmlCell id="614" r="I28" connectionId="0">
    <xmlCellPr id="1" uniqueName="P1078134">
      <xmlPr mapId="3" xpath="/PFI-IZD-POD/NTD-E_1000957/P1078134" xmlDataType="decimal"/>
    </xmlCellPr>
  </singleXmlCell>
  <singleXmlCell id="615" r="H29" connectionId="0">
    <xmlCellPr id="1" uniqueName="P1078135">
      <xmlPr mapId="3" xpath="/PFI-IZD-POD/NTD-E_1000957/P1078135" xmlDataType="decimal"/>
    </xmlCellPr>
  </singleXmlCell>
  <singleXmlCell id="616" r="I29" connectionId="0">
    <xmlCellPr id="1" uniqueName="P1078136">
      <xmlPr mapId="3" xpath="/PFI-IZD-POD/NTD-E_1000957/P1078136" xmlDataType="decimal"/>
    </xmlCellPr>
  </singleXmlCell>
  <singleXmlCell id="617" r="H30" connectionId="0">
    <xmlCellPr id="1" uniqueName="P1078137">
      <xmlPr mapId="3" xpath="/PFI-IZD-POD/NTD-E_1000957/P1078137" xmlDataType="decimal"/>
    </xmlCellPr>
  </singleXmlCell>
  <singleXmlCell id="618" r="I30" connectionId="0">
    <xmlCellPr id="1" uniqueName="P1078138">
      <xmlPr mapId="3" xpath="/PFI-IZD-POD/NTD-E_1000957/P1078138" xmlDataType="decimal"/>
    </xmlCellPr>
  </singleXmlCell>
  <singleXmlCell id="619" r="H31" connectionId="0">
    <xmlCellPr id="1" uniqueName="P1078139">
      <xmlPr mapId="3" xpath="/PFI-IZD-POD/NTD-E_1000957/P1078139" xmlDataType="decimal"/>
    </xmlCellPr>
  </singleXmlCell>
  <singleXmlCell id="620" r="I31" connectionId="0">
    <xmlCellPr id="1" uniqueName="P1078140">
      <xmlPr mapId="3" xpath="/PFI-IZD-POD/NTD-E_1000957/P1078140" xmlDataType="decimal"/>
    </xmlCellPr>
  </singleXmlCell>
  <singleXmlCell id="621" r="H32" connectionId="0">
    <xmlCellPr id="1" uniqueName="P1078141">
      <xmlPr mapId="3" xpath="/PFI-IZD-POD/NTD-E_1000957/P1078141" xmlDataType="decimal"/>
    </xmlCellPr>
  </singleXmlCell>
  <singleXmlCell id="622" r="I32" connectionId="0">
    <xmlCellPr id="1" uniqueName="P1078142">
      <xmlPr mapId="3" xpath="/PFI-IZD-POD/NTD-E_1000957/P1078142" xmlDataType="decimal"/>
    </xmlCellPr>
  </singleXmlCell>
  <singleXmlCell id="623" r="H33" connectionId="0">
    <xmlCellPr id="1" uniqueName="P1078143">
      <xmlPr mapId="3" xpath="/PFI-IZD-POD/NTD-E_1000957/P1078143" xmlDataType="decimal"/>
    </xmlCellPr>
  </singleXmlCell>
  <singleXmlCell id="624" r="I33" connectionId="0">
    <xmlCellPr id="1" uniqueName="P1078144">
      <xmlPr mapId="3" xpath="/PFI-IZD-POD/NTD-E_1000957/P1078144" xmlDataType="decimal"/>
    </xmlCellPr>
  </singleXmlCell>
  <singleXmlCell id="625" r="H34" connectionId="0">
    <xmlCellPr id="1" uniqueName="P1078145">
      <xmlPr mapId="3" xpath="/PFI-IZD-POD/NTD-E_1000957/P1078145" xmlDataType="decimal"/>
    </xmlCellPr>
  </singleXmlCell>
  <singleXmlCell id="626" r="I34" connectionId="0">
    <xmlCellPr id="1" uniqueName="P1078146">
      <xmlPr mapId="3" xpath="/PFI-IZD-POD/NTD-E_1000957/P1078146" xmlDataType="decimal"/>
    </xmlCellPr>
  </singleXmlCell>
  <singleXmlCell id="627" r="H35" connectionId="0">
    <xmlCellPr id="1" uniqueName="P1078147">
      <xmlPr mapId="3" xpath="/PFI-IZD-POD/NTD-E_1000957/P1078147" xmlDataType="decimal"/>
    </xmlCellPr>
  </singleXmlCell>
  <singleXmlCell id="628" r="I35" connectionId="0">
    <xmlCellPr id="1" uniqueName="P1078148">
      <xmlPr mapId="3" xpath="/PFI-IZD-POD/NTD-E_1000957/P1078148" xmlDataType="decimal"/>
    </xmlCellPr>
  </singleXmlCell>
  <singleXmlCell id="629" r="H36" connectionId="0">
    <xmlCellPr id="1" uniqueName="P1078149">
      <xmlPr mapId="3" xpath="/PFI-IZD-POD/NTD-E_1000957/P1078149" xmlDataType="decimal"/>
    </xmlCellPr>
  </singleXmlCell>
  <singleXmlCell id="630" r="I36" connectionId="0">
    <xmlCellPr id="1" uniqueName="P1078150">
      <xmlPr mapId="3" xpath="/PFI-IZD-POD/NTD-E_1000957/P1078150" xmlDataType="decimal"/>
    </xmlCellPr>
  </singleXmlCell>
  <singleXmlCell id="631" r="H38" connectionId="0">
    <xmlCellPr id="1" uniqueName="P1078151">
      <xmlPr mapId="3" xpath="/PFI-IZD-POD/NTD-E_1000957/P1078151" xmlDataType="decimal"/>
    </xmlCellPr>
  </singleXmlCell>
  <singleXmlCell id="632" r="I38" connectionId="0">
    <xmlCellPr id="1" uniqueName="P1078152">
      <xmlPr mapId="3" xpath="/PFI-IZD-POD/NTD-E_1000957/P1078152" xmlDataType="decimal"/>
    </xmlCellPr>
  </singleXmlCell>
  <singleXmlCell id="633" r="H39" connectionId="0">
    <xmlCellPr id="1" uniqueName="P1078153">
      <xmlPr mapId="3" xpath="/PFI-IZD-POD/NTD-E_1000957/P1078153" xmlDataType="decimal"/>
    </xmlCellPr>
  </singleXmlCell>
  <singleXmlCell id="634" r="I39" connectionId="0">
    <xmlCellPr id="1" uniqueName="P1078154">
      <xmlPr mapId="3" xpath="/PFI-IZD-POD/NTD-E_1000957/P1078154" xmlDataType="decimal"/>
    </xmlCellPr>
  </singleXmlCell>
  <singleXmlCell id="635" r="H40" connectionId="0">
    <xmlCellPr id="1" uniqueName="P1078155">
      <xmlPr mapId="3" xpath="/PFI-IZD-POD/NTD-E_1000957/P1078155" xmlDataType="decimal"/>
    </xmlCellPr>
  </singleXmlCell>
  <singleXmlCell id="636" r="I40" connectionId="0">
    <xmlCellPr id="1" uniqueName="P1078156">
      <xmlPr mapId="3" xpath="/PFI-IZD-POD/NTD-E_1000957/P1078156" xmlDataType="decimal"/>
    </xmlCellPr>
  </singleXmlCell>
  <singleXmlCell id="637" r="H41" connectionId="0">
    <xmlCellPr id="1" uniqueName="P1078157">
      <xmlPr mapId="3" xpath="/PFI-IZD-POD/NTD-E_1000957/P1078157" xmlDataType="decimal"/>
    </xmlCellPr>
  </singleXmlCell>
  <singleXmlCell id="638" r="I41" connectionId="0">
    <xmlCellPr id="1" uniqueName="P1078158">
      <xmlPr mapId="3" xpath="/PFI-IZD-POD/NTD-E_1000957/P1078158" xmlDataType="decimal"/>
    </xmlCellPr>
  </singleXmlCell>
  <singleXmlCell id="639" r="H42" connectionId="0">
    <xmlCellPr id="1" uniqueName="P1078159">
      <xmlPr mapId="3" xpath="/PFI-IZD-POD/NTD-E_1000957/P1078159" xmlDataType="decimal"/>
    </xmlCellPr>
  </singleXmlCell>
  <singleXmlCell id="640" r="I42" connectionId="0">
    <xmlCellPr id="1" uniqueName="P1078160">
      <xmlPr mapId="3" xpath="/PFI-IZD-POD/NTD-E_1000957/P1078160" xmlDataType="decimal"/>
    </xmlCellPr>
  </singleXmlCell>
  <singleXmlCell id="641" r="H43" connectionId="0">
    <xmlCellPr id="1" uniqueName="P1078161">
      <xmlPr mapId="3" xpath="/PFI-IZD-POD/NTD-E_1000957/P1078161" xmlDataType="decimal"/>
    </xmlCellPr>
  </singleXmlCell>
  <singleXmlCell id="642" r="I43" connectionId="0">
    <xmlCellPr id="1" uniqueName="P1078162">
      <xmlPr mapId="3" xpath="/PFI-IZD-POD/NTD-E_1000957/P1078162" xmlDataType="decimal"/>
    </xmlCellPr>
  </singleXmlCell>
  <singleXmlCell id="643" r="H44" connectionId="0">
    <xmlCellPr id="1" uniqueName="P1078163">
      <xmlPr mapId="3" xpath="/PFI-IZD-POD/NTD-E_1000957/P1078163" xmlDataType="decimal"/>
    </xmlCellPr>
  </singleXmlCell>
  <singleXmlCell id="644" r="I44" connectionId="0">
    <xmlCellPr id="1" uniqueName="P1078164">
      <xmlPr mapId="3" xpath="/PFI-IZD-POD/NTD-E_1000957/P1078164" xmlDataType="decimal"/>
    </xmlCellPr>
  </singleXmlCell>
  <singleXmlCell id="645" r="H45" connectionId="0">
    <xmlCellPr id="1" uniqueName="P1078165">
      <xmlPr mapId="3" xpath="/PFI-IZD-POD/NTD-E_1000957/P1078165" xmlDataType="decimal"/>
    </xmlCellPr>
  </singleXmlCell>
  <singleXmlCell id="646" r="I45" connectionId="0">
    <xmlCellPr id="1" uniqueName="P1078166">
      <xmlPr mapId="3" xpath="/PFI-IZD-POD/NTD-E_1000957/P1078166" xmlDataType="decimal"/>
    </xmlCellPr>
  </singleXmlCell>
  <singleXmlCell id="647" r="H46" connectionId="0">
    <xmlCellPr id="1" uniqueName="P1078167">
      <xmlPr mapId="3" xpath="/PFI-IZD-POD/NTD-E_1000957/P1078167" xmlDataType="decimal"/>
    </xmlCellPr>
  </singleXmlCell>
  <singleXmlCell id="648" r="I46" connectionId="0">
    <xmlCellPr id="1" uniqueName="P1078168">
      <xmlPr mapId="3" xpath="/PFI-IZD-POD/NTD-E_1000957/P1078168" xmlDataType="decimal"/>
    </xmlCellPr>
  </singleXmlCell>
  <singleXmlCell id="649" r="H47" connectionId="0">
    <xmlCellPr id="1" uniqueName="P1078169">
      <xmlPr mapId="3" xpath="/PFI-IZD-POD/NTD-E_1000957/P1078169" xmlDataType="decimal"/>
    </xmlCellPr>
  </singleXmlCell>
  <singleXmlCell id="650" r="I47" connectionId="0">
    <xmlCellPr id="1" uniqueName="P1078170">
      <xmlPr mapId="3" xpath="/PFI-IZD-POD/NTD-E_1000957/P1078170" xmlDataType="decimal"/>
    </xmlCellPr>
  </singleXmlCell>
  <singleXmlCell id="651" r="H48" connectionId="0">
    <xmlCellPr id="1" uniqueName="P1078171">
      <xmlPr mapId="3" xpath="/PFI-IZD-POD/NTD-E_1000957/P1078171" xmlDataType="decimal"/>
    </xmlCellPr>
  </singleXmlCell>
  <singleXmlCell id="652" r="I48" connectionId="0">
    <xmlCellPr id="1" uniqueName="P1078172">
      <xmlPr mapId="3" xpath="/PFI-IZD-POD/NTD-E_1000957/P1078172" xmlDataType="decimal"/>
    </xmlCellPr>
  </singleXmlCell>
  <singleXmlCell id="653" r="H49" connectionId="0">
    <xmlCellPr id="1" uniqueName="P1078173">
      <xmlPr mapId="3" xpath="/PFI-IZD-POD/NTD-E_1000957/P1078173" xmlDataType="decimal"/>
    </xmlCellPr>
  </singleXmlCell>
  <singleXmlCell id="654" r="I49" connectionId="0">
    <xmlCellPr id="1" uniqueName="P1078174">
      <xmlPr mapId="3" xpath="/PFI-IZD-POD/NTD-E_1000957/P1078174" xmlDataType="decimal"/>
    </xmlCellPr>
  </singleXmlCell>
  <singleXmlCell id="655" r="H50" connectionId="0">
    <xmlCellPr id="1" uniqueName="P1078175">
      <xmlPr mapId="3" xpath="/PFI-IZD-POD/NTD-E_1000957/P1078175" xmlDataType="decimal"/>
    </xmlCellPr>
  </singleXmlCell>
  <singleXmlCell id="656" r="I50" connectionId="0">
    <xmlCellPr id="1" uniqueName="P1078176">
      <xmlPr mapId="3" xpath="/PFI-IZD-POD/NTD-E_1000957/P1078176" xmlDataType="decimal"/>
    </xmlCellPr>
  </singleXmlCell>
  <singleXmlCell id="657" r="H51" connectionId="0">
    <xmlCellPr id="1" uniqueName="P1078177">
      <xmlPr mapId="3" xpath="/PFI-IZD-POD/NTD-E_1000957/P1078177" xmlDataType="decimal"/>
    </xmlCellPr>
  </singleXmlCell>
  <singleXmlCell id="658" r="I51" connectionId="0">
    <xmlCellPr id="1" uniqueName="P1078178">
      <xmlPr mapId="3" xpath="/PFI-IZD-POD/NTD-E_1000957/P1078178" xmlDataType="decimal"/>
    </xmlCellPr>
  </singleXmlCell>
  <singleXmlCell id="659" r="H52" connectionId="0">
    <xmlCellPr id="1" uniqueName="P1078179">
      <xmlPr mapId="3" xpath="/PFI-IZD-POD/NTD-E_1000957/P1078179" xmlDataType="decimal"/>
    </xmlCellPr>
  </singleXmlCell>
  <singleXmlCell id="660" r="I52" connectionId="0">
    <xmlCellPr id="1" uniqueName="P1078180">
      <xmlPr mapId="3" xpath="/PFI-IZD-POD/NTD-E_1000957/P1078180" xmlDataType="decimal"/>
    </xmlCellPr>
  </singleXmlCell>
  <singleXmlCell id="661" r="H53" connectionId="0">
    <xmlCellPr id="1" uniqueName="P1078181">
      <xmlPr mapId="3" xpath="/PFI-IZD-POD/NTD-E_1000957/P1078181" xmlDataType="decimal"/>
    </xmlCellPr>
  </singleXmlCell>
  <singleXmlCell id="662" r="I53" connectionId="0">
    <xmlCellPr id="1" uniqueName="P1078182">
      <xmlPr mapId="3" xpath="/PFI-IZD-POD/NTD-E_1000957/P1078182" xmlDataType="decimal"/>
    </xmlCellPr>
  </singleXmlCell>
</singleXmlCells>
</file>

<file path=xl/tables/tableSingleCells6.xml><?xml version="1.0" encoding="utf-8"?>
<singleXmlCells xmlns="http://schemas.openxmlformats.org/spreadsheetml/2006/main">
  <singleXmlCell id="663" r="H7" connectionId="0">
    <xmlCellPr id="1" uniqueName="P1073415">
      <xmlPr mapId="3" xpath="/PFI-IZD-POD/IPK-E_1000958/P1073415" xmlDataType="decimal"/>
    </xmlCellPr>
  </singleXmlCell>
  <singleXmlCell id="664" r="I7" connectionId="0">
    <xmlCellPr id="1" uniqueName="P1078183">
      <xmlPr mapId="3" xpath="/PFI-IZD-POD/IPK-E_1000958/P1078183" xmlDataType="decimal"/>
    </xmlCellPr>
  </singleXmlCell>
  <singleXmlCell id="665" r="J7" connectionId="0">
    <xmlCellPr id="1" uniqueName="P1078184">
      <xmlPr mapId="3" xpath="/PFI-IZD-POD/IPK-E_1000958/P1078184" xmlDataType="decimal"/>
    </xmlCellPr>
  </singleXmlCell>
  <singleXmlCell id="666" r="K7" connectionId="0">
    <xmlCellPr id="1" uniqueName="P1078185">
      <xmlPr mapId="3" xpath="/PFI-IZD-POD/IPK-E_1000958/P1078185" xmlDataType="decimal"/>
    </xmlCellPr>
  </singleXmlCell>
  <singleXmlCell id="667" r="L7" connectionId="0">
    <xmlCellPr id="1" uniqueName="P1078186">
      <xmlPr mapId="3" xpath="/PFI-IZD-POD/IPK-E_1000958/P1078186" xmlDataType="decimal"/>
    </xmlCellPr>
  </singleXmlCell>
  <singleXmlCell id="668" r="M7" connectionId="0">
    <xmlCellPr id="1" uniqueName="P1078187">
      <xmlPr mapId="3" xpath="/PFI-IZD-POD/IPK-E_1000958/P1078187" xmlDataType="decimal"/>
    </xmlCellPr>
  </singleXmlCell>
  <singleXmlCell id="669" r="N7" connectionId="0">
    <xmlCellPr id="1" uniqueName="P1078188">
      <xmlPr mapId="3" xpath="/PFI-IZD-POD/IPK-E_1000958/P1078188" xmlDataType="decimal"/>
    </xmlCellPr>
  </singleXmlCell>
  <singleXmlCell id="670" r="O7" connectionId="0">
    <xmlCellPr id="1" uniqueName="P1078189">
      <xmlPr mapId="3" xpath="/PFI-IZD-POD/IPK-E_1000958/P1078189" xmlDataType="decimal"/>
    </xmlCellPr>
  </singleXmlCell>
  <singleXmlCell id="671" r="P7" connectionId="0">
    <xmlCellPr id="1" uniqueName="P1081532">
      <xmlPr mapId="3" xpath="/PFI-IZD-POD/IPK-E_1000958/P1081532" xmlDataType="decimal"/>
    </xmlCellPr>
  </singleXmlCell>
  <singleXmlCell id="672" r="Q7" connectionId="0">
    <xmlCellPr id="1" uniqueName="P1081533">
      <xmlPr mapId="3" xpath="/PFI-IZD-POD/IPK-E_1000958/P1081533" xmlDataType="decimal"/>
    </xmlCellPr>
  </singleXmlCell>
  <singleXmlCell id="673" r="R7" connectionId="0">
    <xmlCellPr id="1" uniqueName="P1081534">
      <xmlPr mapId="3" xpath="/PFI-IZD-POD/IPK-E_1000958/P1081534" xmlDataType="decimal"/>
    </xmlCellPr>
  </singleXmlCell>
  <singleXmlCell id="674" r="S7" connectionId="0">
    <xmlCellPr id="1" uniqueName="P1123002">
      <xmlPr mapId="3" xpath="/PFI-IZD-POD/IPK-E_1000958/P1123002" xmlDataType="decimal"/>
    </xmlCellPr>
  </singleXmlCell>
  <singleXmlCell id="675" r="T7" connectionId="0">
    <xmlCellPr id="1" uniqueName="P1123003">
      <xmlPr mapId="3" xpath="/PFI-IZD-POD/IPK-E_1000958/P1123003" xmlDataType="decimal"/>
    </xmlCellPr>
  </singleXmlCell>
  <singleXmlCell id="676" r="U7" connectionId="0">
    <xmlCellPr id="1" uniqueName="P1081535">
      <xmlPr mapId="3" xpath="/PFI-IZD-POD/IPK-E_1000958/P1081535" xmlDataType="decimal"/>
    </xmlCellPr>
  </singleXmlCell>
  <singleXmlCell id="677" r="V7" connectionId="0">
    <xmlCellPr id="1" uniqueName="P1081536">
      <xmlPr mapId="3" xpath="/PFI-IZD-POD/IPK-E_1000958/P1081536" xmlDataType="decimal"/>
    </xmlCellPr>
  </singleXmlCell>
  <singleXmlCell id="678" r="W7" connectionId="0">
    <xmlCellPr id="1" uniqueName="P1081537">
      <xmlPr mapId="3" xpath="/PFI-IZD-POD/IPK-E_1000958/P1081537" xmlDataType="decimal"/>
    </xmlCellPr>
  </singleXmlCell>
  <singleXmlCell id="679" r="X7" connectionId="0">
    <xmlCellPr id="1" uniqueName="P1081538">
      <xmlPr mapId="3" xpath="/PFI-IZD-POD/IPK-E_1000958/P1081538" xmlDataType="decimal"/>
    </xmlCellPr>
  </singleXmlCell>
  <singleXmlCell id="680" r="Y7" connectionId="0">
    <xmlCellPr id="1" uniqueName="P1081539">
      <xmlPr mapId="3" xpath="/PFI-IZD-POD/IPK-E_1000958/P1081539" xmlDataType="decimal"/>
    </xmlCellPr>
  </singleXmlCell>
  <singleXmlCell id="681" r="H8" connectionId="0">
    <xmlCellPr id="1" uniqueName="P1078190">
      <xmlPr mapId="3" xpath="/PFI-IZD-POD/IPK-E_1000958/P1078190" xmlDataType="decimal"/>
    </xmlCellPr>
  </singleXmlCell>
  <singleXmlCell id="682" r="I8" connectionId="0">
    <xmlCellPr id="1" uniqueName="P1078191">
      <xmlPr mapId="3" xpath="/PFI-IZD-POD/IPK-E_1000958/P1078191" xmlDataType="decimal"/>
    </xmlCellPr>
  </singleXmlCell>
  <singleXmlCell id="683" r="J8" connectionId="0">
    <xmlCellPr id="1" uniqueName="P1078192">
      <xmlPr mapId="3" xpath="/PFI-IZD-POD/IPK-E_1000958/P1078192" xmlDataType="decimal"/>
    </xmlCellPr>
  </singleXmlCell>
  <singleXmlCell id="684" r="K8" connectionId="0">
    <xmlCellPr id="1" uniqueName="P1078193">
      <xmlPr mapId="3" xpath="/PFI-IZD-POD/IPK-E_1000958/P1078193" xmlDataType="decimal"/>
    </xmlCellPr>
  </singleXmlCell>
  <singleXmlCell id="685" r="L8" connectionId="0">
    <xmlCellPr id="1" uniqueName="P1078194">
      <xmlPr mapId="3" xpath="/PFI-IZD-POD/IPK-E_1000958/P1078194" xmlDataType="decimal"/>
    </xmlCellPr>
  </singleXmlCell>
  <singleXmlCell id="686" r="M8" connectionId="0">
    <xmlCellPr id="1" uniqueName="P1078195">
      <xmlPr mapId="3" xpath="/PFI-IZD-POD/IPK-E_1000958/P1078195" xmlDataType="decimal"/>
    </xmlCellPr>
  </singleXmlCell>
  <singleXmlCell id="687" r="N8" connectionId="0">
    <xmlCellPr id="1" uniqueName="P1078196">
      <xmlPr mapId="3" xpath="/PFI-IZD-POD/IPK-E_1000958/P1078196" xmlDataType="decimal"/>
    </xmlCellPr>
  </singleXmlCell>
  <singleXmlCell id="688" r="O8" connectionId="0">
    <xmlCellPr id="1" uniqueName="P1078197">
      <xmlPr mapId="3" xpath="/PFI-IZD-POD/IPK-E_1000958/P1078197" xmlDataType="decimal"/>
    </xmlCellPr>
  </singleXmlCell>
  <singleXmlCell id="689" r="P8" connectionId="0">
    <xmlCellPr id="1" uniqueName="P1081540">
      <xmlPr mapId="3" xpath="/PFI-IZD-POD/IPK-E_1000958/P1081540" xmlDataType="decimal"/>
    </xmlCellPr>
  </singleXmlCell>
  <singleXmlCell id="690" r="Q8" connectionId="0">
    <xmlCellPr id="1" uniqueName="P1081546">
      <xmlPr mapId="3" xpath="/PFI-IZD-POD/IPK-E_1000958/P1081546" xmlDataType="decimal"/>
    </xmlCellPr>
  </singleXmlCell>
  <singleXmlCell id="691" r="R8" connectionId="0">
    <xmlCellPr id="1" uniqueName="P1081648">
      <xmlPr mapId="3" xpath="/PFI-IZD-POD/IPK-E_1000958/P1081648" xmlDataType="decimal"/>
    </xmlCellPr>
  </singleXmlCell>
  <singleXmlCell id="692" r="S8" connectionId="0">
    <xmlCellPr id="1" uniqueName="P1123004">
      <xmlPr mapId="3" xpath="/PFI-IZD-POD/IPK-E_1000958/P1123004" xmlDataType="decimal"/>
    </xmlCellPr>
  </singleXmlCell>
  <singleXmlCell id="693" r="T8" connectionId="0">
    <xmlCellPr id="1" uniqueName="P1123005">
      <xmlPr mapId="3" xpath="/PFI-IZD-POD/IPK-E_1000958/P1123005" xmlDataType="decimal"/>
    </xmlCellPr>
  </singleXmlCell>
  <singleXmlCell id="694" r="U8" connectionId="0">
    <xmlCellPr id="1" uniqueName="P1081649">
      <xmlPr mapId="3" xpath="/PFI-IZD-POD/IPK-E_1000958/P1081649" xmlDataType="decimal"/>
    </xmlCellPr>
  </singleXmlCell>
  <singleXmlCell id="695" r="V8" connectionId="0">
    <xmlCellPr id="1" uniqueName="P1081651">
      <xmlPr mapId="3" xpath="/PFI-IZD-POD/IPK-E_1000958/P1081651" xmlDataType="decimal"/>
    </xmlCellPr>
  </singleXmlCell>
  <singleXmlCell id="696" r="W8" connectionId="0">
    <xmlCellPr id="1" uniqueName="P1081656">
      <xmlPr mapId="3" xpath="/PFI-IZD-POD/IPK-E_1000958/P1081656" xmlDataType="decimal"/>
    </xmlCellPr>
  </singleXmlCell>
  <singleXmlCell id="697" r="X8" connectionId="0">
    <xmlCellPr id="1" uniqueName="P1081658">
      <xmlPr mapId="3" xpath="/PFI-IZD-POD/IPK-E_1000958/P1081658" xmlDataType="decimal"/>
    </xmlCellPr>
  </singleXmlCell>
  <singleXmlCell id="698" r="Y8" connectionId="0">
    <xmlCellPr id="1" uniqueName="P1081660">
      <xmlPr mapId="3" xpath="/PFI-IZD-POD/IPK-E_1000958/P1081660" xmlDataType="decimal"/>
    </xmlCellPr>
  </singleXmlCell>
  <singleXmlCell id="699" r="H9" connectionId="0">
    <xmlCellPr id="1" uniqueName="P1078198">
      <xmlPr mapId="3" xpath="/PFI-IZD-POD/IPK-E_1000958/P1078198" xmlDataType="decimal"/>
    </xmlCellPr>
  </singleXmlCell>
  <singleXmlCell id="700" r="I9" connectionId="0">
    <xmlCellPr id="1" uniqueName="P1078199">
      <xmlPr mapId="3" xpath="/PFI-IZD-POD/IPK-E_1000958/P1078199" xmlDataType="decimal"/>
    </xmlCellPr>
  </singleXmlCell>
  <singleXmlCell id="701" r="J9" connectionId="0">
    <xmlCellPr id="1" uniqueName="P1078200">
      <xmlPr mapId="3" xpath="/PFI-IZD-POD/IPK-E_1000958/P1078200" xmlDataType="decimal"/>
    </xmlCellPr>
  </singleXmlCell>
  <singleXmlCell id="702" r="K9" connectionId="0">
    <xmlCellPr id="1" uniqueName="P1078201">
      <xmlPr mapId="3" xpath="/PFI-IZD-POD/IPK-E_1000958/P1078201" xmlDataType="decimal"/>
    </xmlCellPr>
  </singleXmlCell>
  <singleXmlCell id="703" r="L9" connectionId="0">
    <xmlCellPr id="1" uniqueName="P1078202">
      <xmlPr mapId="3" xpath="/PFI-IZD-POD/IPK-E_1000958/P1078202" xmlDataType="decimal"/>
    </xmlCellPr>
  </singleXmlCell>
  <singleXmlCell id="704" r="M9" connectionId="0">
    <xmlCellPr id="1" uniqueName="P1078203">
      <xmlPr mapId="3" xpath="/PFI-IZD-POD/IPK-E_1000958/P1078203" xmlDataType="decimal"/>
    </xmlCellPr>
  </singleXmlCell>
  <singleXmlCell id="705" r="N9" connectionId="0">
    <xmlCellPr id="1" uniqueName="P1078204">
      <xmlPr mapId="3" xpath="/PFI-IZD-POD/IPK-E_1000958/P1078204" xmlDataType="decimal"/>
    </xmlCellPr>
  </singleXmlCell>
  <singleXmlCell id="706" r="O9" connectionId="0">
    <xmlCellPr id="1" uniqueName="P1078205">
      <xmlPr mapId="3" xpath="/PFI-IZD-POD/IPK-E_1000958/P1078205" xmlDataType="decimal"/>
    </xmlCellPr>
  </singleXmlCell>
  <singleXmlCell id="707" r="P9" connectionId="0">
    <xmlCellPr id="1" uniqueName="P1081541">
      <xmlPr mapId="3" xpath="/PFI-IZD-POD/IPK-E_1000958/P1081541" xmlDataType="decimal"/>
    </xmlCellPr>
  </singleXmlCell>
  <singleXmlCell id="708" r="Q9" connectionId="0">
    <xmlCellPr id="1" uniqueName="P1081548">
      <xmlPr mapId="3" xpath="/PFI-IZD-POD/IPK-E_1000958/P1081548" xmlDataType="decimal"/>
    </xmlCellPr>
  </singleXmlCell>
  <singleXmlCell id="709" r="R9" connectionId="0">
    <xmlCellPr id="1" uniqueName="P1081662">
      <xmlPr mapId="3" xpath="/PFI-IZD-POD/IPK-E_1000958/P1081662" xmlDataType="decimal"/>
    </xmlCellPr>
  </singleXmlCell>
  <singleXmlCell id="710" r="S9" connectionId="0">
    <xmlCellPr id="1" uniqueName="P1123006">
      <xmlPr mapId="3" xpath="/PFI-IZD-POD/IPK-E_1000958/P1123006" xmlDataType="decimal"/>
    </xmlCellPr>
  </singleXmlCell>
  <singleXmlCell id="711" r="T9" connectionId="0">
    <xmlCellPr id="1" uniqueName="P1123007">
      <xmlPr mapId="3" xpath="/PFI-IZD-POD/IPK-E_1000958/P1123007" xmlDataType="decimal"/>
    </xmlCellPr>
  </singleXmlCell>
  <singleXmlCell id="712" r="U9" connectionId="0">
    <xmlCellPr id="1" uniqueName="P1081664">
      <xmlPr mapId="3" xpath="/PFI-IZD-POD/IPK-E_1000958/P1081664" xmlDataType="decimal"/>
    </xmlCellPr>
  </singleXmlCell>
  <singleXmlCell id="713" r="V9" connectionId="0">
    <xmlCellPr id="1" uniqueName="P1081666">
      <xmlPr mapId="3" xpath="/PFI-IZD-POD/IPK-E_1000958/P1081666" xmlDataType="decimal"/>
    </xmlCellPr>
  </singleXmlCell>
  <singleXmlCell id="714" r="W9" connectionId="0">
    <xmlCellPr id="1" uniqueName="P1081668">
      <xmlPr mapId="3" xpath="/PFI-IZD-POD/IPK-E_1000958/P1081668" xmlDataType="decimal"/>
    </xmlCellPr>
  </singleXmlCell>
  <singleXmlCell id="715" r="X9" connectionId="0">
    <xmlCellPr id="1" uniqueName="P1081670">
      <xmlPr mapId="3" xpath="/PFI-IZD-POD/IPK-E_1000958/P1081670" xmlDataType="decimal"/>
    </xmlCellPr>
  </singleXmlCell>
  <singleXmlCell id="716" r="Y9" connectionId="0">
    <xmlCellPr id="1" uniqueName="P1081672">
      <xmlPr mapId="3" xpath="/PFI-IZD-POD/IPK-E_1000958/P1081672" xmlDataType="decimal"/>
    </xmlCellPr>
  </singleXmlCell>
  <singleXmlCell id="717" r="H10" connectionId="0">
    <xmlCellPr id="1" uniqueName="P1078206">
      <xmlPr mapId="3" xpath="/PFI-IZD-POD/IPK-E_1000958/P1078206" xmlDataType="decimal"/>
    </xmlCellPr>
  </singleXmlCell>
  <singleXmlCell id="718" r="I10" connectionId="0">
    <xmlCellPr id="1" uniqueName="P1078207">
      <xmlPr mapId="3" xpath="/PFI-IZD-POD/IPK-E_1000958/P1078207" xmlDataType="decimal"/>
    </xmlCellPr>
  </singleXmlCell>
  <singleXmlCell id="719" r="J10" connectionId="0">
    <xmlCellPr id="1" uniqueName="P1078208">
      <xmlPr mapId="3" xpath="/PFI-IZD-POD/IPK-E_1000958/P1078208" xmlDataType="decimal"/>
    </xmlCellPr>
  </singleXmlCell>
  <singleXmlCell id="720" r="K10" connectionId="0">
    <xmlCellPr id="1" uniqueName="P1078209">
      <xmlPr mapId="3" xpath="/PFI-IZD-POD/IPK-E_1000958/P1078209" xmlDataType="decimal"/>
    </xmlCellPr>
  </singleXmlCell>
  <singleXmlCell id="721" r="L10" connectionId="0">
    <xmlCellPr id="1" uniqueName="P1078210">
      <xmlPr mapId="3" xpath="/PFI-IZD-POD/IPK-E_1000958/P1078210" xmlDataType="decimal"/>
    </xmlCellPr>
  </singleXmlCell>
  <singleXmlCell id="722" r="M10" connectionId="0">
    <xmlCellPr id="1" uniqueName="P1078215">
      <xmlPr mapId="3" xpath="/PFI-IZD-POD/IPK-E_1000958/P1078215" xmlDataType="decimal"/>
    </xmlCellPr>
  </singleXmlCell>
  <singleXmlCell id="723" r="N10" connectionId="0">
    <xmlCellPr id="1" uniqueName="P1078217">
      <xmlPr mapId="3" xpath="/PFI-IZD-POD/IPK-E_1000958/P1078217" xmlDataType="decimal"/>
    </xmlCellPr>
  </singleXmlCell>
  <singleXmlCell id="724" r="O10" connectionId="0">
    <xmlCellPr id="1" uniqueName="P1078220">
      <xmlPr mapId="3" xpath="/PFI-IZD-POD/IPK-E_1000958/P1078220" xmlDataType="decimal"/>
    </xmlCellPr>
  </singleXmlCell>
  <singleXmlCell id="725" r="P10" connectionId="0">
    <xmlCellPr id="1" uniqueName="P1081542">
      <xmlPr mapId="3" xpath="/PFI-IZD-POD/IPK-E_1000958/P1081542" xmlDataType="decimal"/>
    </xmlCellPr>
  </singleXmlCell>
  <singleXmlCell id="726" r="Q10" connectionId="0">
    <xmlCellPr id="1" uniqueName="P1081646">
      <xmlPr mapId="3" xpath="/PFI-IZD-POD/IPK-E_1000958/P1081646" xmlDataType="decimal"/>
    </xmlCellPr>
  </singleXmlCell>
  <singleXmlCell id="727" r="R10" connectionId="0">
    <xmlCellPr id="1" uniqueName="P1081674">
      <xmlPr mapId="3" xpath="/PFI-IZD-POD/IPK-E_1000958/P1081674" xmlDataType="decimal"/>
    </xmlCellPr>
  </singleXmlCell>
  <singleXmlCell id="728" r="S10" connectionId="0">
    <xmlCellPr id="1" uniqueName="P1123008">
      <xmlPr mapId="3" xpath="/PFI-IZD-POD/IPK-E_1000958/P1123008" xmlDataType="decimal"/>
    </xmlCellPr>
  </singleXmlCell>
  <singleXmlCell id="729" r="T10" connectionId="0">
    <xmlCellPr id="1" uniqueName="P1123009">
      <xmlPr mapId="3" xpath="/PFI-IZD-POD/IPK-E_1000958/P1123009" xmlDataType="decimal"/>
    </xmlCellPr>
  </singleXmlCell>
  <singleXmlCell id="730" r="U10" connectionId="0">
    <xmlCellPr id="1" uniqueName="P1081676">
      <xmlPr mapId="3" xpath="/PFI-IZD-POD/IPK-E_1000958/P1081676" xmlDataType="decimal"/>
    </xmlCellPr>
  </singleXmlCell>
  <singleXmlCell id="731" r="V10" connectionId="0">
    <xmlCellPr id="1" uniqueName="P1081678">
      <xmlPr mapId="3" xpath="/PFI-IZD-POD/IPK-E_1000958/P1081678" xmlDataType="decimal"/>
    </xmlCellPr>
  </singleXmlCell>
  <singleXmlCell id="732" r="W10" connectionId="0">
    <xmlCellPr id="1" uniqueName="P1081680">
      <xmlPr mapId="3" xpath="/PFI-IZD-POD/IPK-E_1000958/P1081680" xmlDataType="decimal"/>
    </xmlCellPr>
  </singleXmlCell>
  <singleXmlCell id="733" r="X10" connectionId="0">
    <xmlCellPr id="1" uniqueName="P1081682">
      <xmlPr mapId="3" xpath="/PFI-IZD-POD/IPK-E_1000958/P1081682" xmlDataType="decimal"/>
    </xmlCellPr>
  </singleXmlCell>
  <singleXmlCell id="734" r="Y10" connectionId="0">
    <xmlCellPr id="1" uniqueName="P1081684">
      <xmlPr mapId="3" xpath="/PFI-IZD-POD/IPK-E_1000958/P1081684" xmlDataType="decimal"/>
    </xmlCellPr>
  </singleXmlCell>
  <singleXmlCell id="735" r="H11" connectionId="0">
    <xmlCellPr id="1" uniqueName="P1078222">
      <xmlPr mapId="3" xpath="/PFI-IZD-POD/IPK-E_1000958/P1078222" xmlDataType="decimal"/>
    </xmlCellPr>
  </singleXmlCell>
  <singleXmlCell id="736" r="I11" connectionId="0">
    <xmlCellPr id="1" uniqueName="P1078224">
      <xmlPr mapId="3" xpath="/PFI-IZD-POD/IPK-E_1000958/P1078224" xmlDataType="decimal"/>
    </xmlCellPr>
  </singleXmlCell>
  <singleXmlCell id="737" r="J11" connectionId="0">
    <xmlCellPr id="1" uniqueName="P1078226">
      <xmlPr mapId="3" xpath="/PFI-IZD-POD/IPK-E_1000958/P1078226" xmlDataType="decimal"/>
    </xmlCellPr>
  </singleXmlCell>
  <singleXmlCell id="738" r="K11" connectionId="0">
    <xmlCellPr id="1" uniqueName="P1078229">
      <xmlPr mapId="3" xpath="/PFI-IZD-POD/IPK-E_1000958/P1078229" xmlDataType="decimal"/>
    </xmlCellPr>
  </singleXmlCell>
  <singleXmlCell id="739" r="L11" connectionId="0">
    <xmlCellPr id="1" uniqueName="P1078231">
      <xmlPr mapId="3" xpath="/PFI-IZD-POD/IPK-E_1000958/P1078231" xmlDataType="decimal"/>
    </xmlCellPr>
  </singleXmlCell>
  <singleXmlCell id="740" r="M11" connectionId="0">
    <xmlCellPr id="1" uniqueName="P1078233">
      <xmlPr mapId="3" xpath="/PFI-IZD-POD/IPK-E_1000958/P1078233" xmlDataType="decimal"/>
    </xmlCellPr>
  </singleXmlCell>
  <singleXmlCell id="741" r="N11" connectionId="0">
    <xmlCellPr id="1" uniqueName="P1078236">
      <xmlPr mapId="3" xpath="/PFI-IZD-POD/IPK-E_1000958/P1078236" xmlDataType="decimal"/>
    </xmlCellPr>
  </singleXmlCell>
  <singleXmlCell id="742" r="O11" connectionId="0">
    <xmlCellPr id="1" uniqueName="P1078237">
      <xmlPr mapId="3" xpath="/PFI-IZD-POD/IPK-E_1000958/P1078237" xmlDataType="decimal"/>
    </xmlCellPr>
  </singleXmlCell>
  <singleXmlCell id="743" r="P11" connectionId="0">
    <xmlCellPr id="1" uniqueName="P1081543">
      <xmlPr mapId="3" xpath="/PFI-IZD-POD/IPK-E_1000958/P1081543" xmlDataType="decimal"/>
    </xmlCellPr>
  </singleXmlCell>
  <singleXmlCell id="744" r="Q11" connectionId="0">
    <xmlCellPr id="1" uniqueName="P1081685">
      <xmlPr mapId="3" xpath="/PFI-IZD-POD/IPK-E_1000958/P1081685" xmlDataType="decimal"/>
    </xmlCellPr>
  </singleXmlCell>
  <singleXmlCell id="745" r="R11" connectionId="0">
    <xmlCellPr id="1" uniqueName="P1081686">
      <xmlPr mapId="3" xpath="/PFI-IZD-POD/IPK-E_1000958/P1081686" xmlDataType="decimal"/>
    </xmlCellPr>
  </singleXmlCell>
  <singleXmlCell id="746" r="S11" connectionId="0">
    <xmlCellPr id="1" uniqueName="P1123010">
      <xmlPr mapId="3" xpath="/PFI-IZD-POD/IPK-E_1000958/P1123010" xmlDataType="decimal"/>
    </xmlCellPr>
  </singleXmlCell>
  <singleXmlCell id="747" r="T11" connectionId="0">
    <xmlCellPr id="1" uniqueName="P1123011">
      <xmlPr mapId="3" xpath="/PFI-IZD-POD/IPK-E_1000958/P1123011" xmlDataType="decimal"/>
    </xmlCellPr>
  </singleXmlCell>
  <singleXmlCell id="748" r="U11" connectionId="0">
    <xmlCellPr id="1" uniqueName="P1081687">
      <xmlPr mapId="3" xpath="/PFI-IZD-POD/IPK-E_1000958/P1081687" xmlDataType="decimal"/>
    </xmlCellPr>
  </singleXmlCell>
  <singleXmlCell id="749" r="V11" connectionId="0">
    <xmlCellPr id="1" uniqueName="P1081688">
      <xmlPr mapId="3" xpath="/PFI-IZD-POD/IPK-E_1000958/P1081688" xmlDataType="decimal"/>
    </xmlCellPr>
  </singleXmlCell>
  <singleXmlCell id="750" r="W11" connectionId="0">
    <xmlCellPr id="1" uniqueName="P1081689">
      <xmlPr mapId="3" xpath="/PFI-IZD-POD/IPK-E_1000958/P1081689" xmlDataType="decimal"/>
    </xmlCellPr>
  </singleXmlCell>
  <singleXmlCell id="751" r="X11" connectionId="0">
    <xmlCellPr id="1" uniqueName="P1081690">
      <xmlPr mapId="3" xpath="/PFI-IZD-POD/IPK-E_1000958/P1081690" xmlDataType="decimal"/>
    </xmlCellPr>
  </singleXmlCell>
  <singleXmlCell id="752" r="Y11" connectionId="0">
    <xmlCellPr id="1" uniqueName="P1081696">
      <xmlPr mapId="3" xpath="/PFI-IZD-POD/IPK-E_1000958/P1081696" xmlDataType="decimal"/>
    </xmlCellPr>
  </singleXmlCell>
  <singleXmlCell id="753" r="H12" connectionId="0">
    <xmlCellPr id="1" uniqueName="P1078238">
      <xmlPr mapId="3" xpath="/PFI-IZD-POD/IPK-E_1000958/P1078238" xmlDataType="decimal"/>
    </xmlCellPr>
  </singleXmlCell>
  <singleXmlCell id="754" r="I12" connectionId="0">
    <xmlCellPr id="1" uniqueName="P1078239">
      <xmlPr mapId="3" xpath="/PFI-IZD-POD/IPK-E_1000958/P1078239" xmlDataType="decimal"/>
    </xmlCellPr>
  </singleXmlCell>
  <singleXmlCell id="755" r="J12" connectionId="0">
    <xmlCellPr id="1" uniqueName="P1078240">
      <xmlPr mapId="3" xpath="/PFI-IZD-POD/IPK-E_1000958/P1078240" xmlDataType="decimal"/>
    </xmlCellPr>
  </singleXmlCell>
  <singleXmlCell id="756" r="K12" connectionId="0">
    <xmlCellPr id="1" uniqueName="P1078241">
      <xmlPr mapId="3" xpath="/PFI-IZD-POD/IPK-E_1000958/P1078241" xmlDataType="decimal"/>
    </xmlCellPr>
  </singleXmlCell>
  <singleXmlCell id="757" r="L12" connectionId="0">
    <xmlCellPr id="1" uniqueName="P1078242">
      <xmlPr mapId="3" xpath="/PFI-IZD-POD/IPK-E_1000958/P1078242" xmlDataType="decimal"/>
    </xmlCellPr>
  </singleXmlCell>
  <singleXmlCell id="758" r="M12" connectionId="0">
    <xmlCellPr id="1" uniqueName="P1078243">
      <xmlPr mapId="3" xpath="/PFI-IZD-POD/IPK-E_1000958/P1078243" xmlDataType="decimal"/>
    </xmlCellPr>
  </singleXmlCell>
  <singleXmlCell id="759" r="N12" connectionId="0">
    <xmlCellPr id="1" uniqueName="P1078946">
      <xmlPr mapId="3" xpath="/PFI-IZD-POD/IPK-E_1000958/P1078946" xmlDataType="decimal"/>
    </xmlCellPr>
  </singleXmlCell>
  <singleXmlCell id="760" r="O12" connectionId="0">
    <xmlCellPr id="1" uniqueName="P1078947">
      <xmlPr mapId="3" xpath="/PFI-IZD-POD/IPK-E_1000958/P1078947" xmlDataType="decimal"/>
    </xmlCellPr>
  </singleXmlCell>
  <singleXmlCell id="761" r="P12" connectionId="0">
    <xmlCellPr id="1" uniqueName="P1081544">
      <xmlPr mapId="3" xpath="/PFI-IZD-POD/IPK-E_1000958/P1081544" xmlDataType="decimal"/>
    </xmlCellPr>
  </singleXmlCell>
  <singleXmlCell id="762" r="Q12" connectionId="0">
    <xmlCellPr id="1" uniqueName="P1081697">
      <xmlPr mapId="3" xpath="/PFI-IZD-POD/IPK-E_1000958/P1081697" xmlDataType="decimal"/>
    </xmlCellPr>
  </singleXmlCell>
  <singleXmlCell id="763" r="R12" connectionId="0">
    <xmlCellPr id="1" uniqueName="P1081698">
      <xmlPr mapId="3" xpath="/PFI-IZD-POD/IPK-E_1000958/P1081698" xmlDataType="decimal"/>
    </xmlCellPr>
  </singleXmlCell>
  <singleXmlCell id="764" r="S12" connectionId="0">
    <xmlCellPr id="1" uniqueName="P1123012">
      <xmlPr mapId="3" xpath="/PFI-IZD-POD/IPK-E_1000958/P1123012" xmlDataType="decimal"/>
    </xmlCellPr>
  </singleXmlCell>
  <singleXmlCell id="765" r="T12" connectionId="0">
    <xmlCellPr id="1" uniqueName="P1123013">
      <xmlPr mapId="3" xpath="/PFI-IZD-POD/IPK-E_1000958/P1123013" xmlDataType="decimal"/>
    </xmlCellPr>
  </singleXmlCell>
  <singleXmlCell id="766" r="U12" connectionId="0">
    <xmlCellPr id="1" uniqueName="P1081699">
      <xmlPr mapId="3" xpath="/PFI-IZD-POD/IPK-E_1000958/P1081699" xmlDataType="decimal"/>
    </xmlCellPr>
  </singleXmlCell>
  <singleXmlCell id="767" r="V12" connectionId="0">
    <xmlCellPr id="1" uniqueName="P1081700">
      <xmlPr mapId="3" xpath="/PFI-IZD-POD/IPK-E_1000958/P1081700" xmlDataType="decimal"/>
    </xmlCellPr>
  </singleXmlCell>
  <singleXmlCell id="768" r="W12" connectionId="0">
    <xmlCellPr id="1" uniqueName="P1081701">
      <xmlPr mapId="3" xpath="/PFI-IZD-POD/IPK-E_1000958/P1081701" xmlDataType="decimal"/>
    </xmlCellPr>
  </singleXmlCell>
  <singleXmlCell id="769" r="X12" connectionId="0">
    <xmlCellPr id="1" uniqueName="P1081702">
      <xmlPr mapId="3" xpath="/PFI-IZD-POD/IPK-E_1000958/P1081702" xmlDataType="decimal"/>
    </xmlCellPr>
  </singleXmlCell>
  <singleXmlCell id="770" r="Y12" connectionId="0">
    <xmlCellPr id="1" uniqueName="P1081703">
      <xmlPr mapId="3" xpath="/PFI-IZD-POD/IPK-E_1000958/P1081703" xmlDataType="decimal"/>
    </xmlCellPr>
  </singleXmlCell>
  <singleXmlCell id="771" r="H13" connectionId="0">
    <xmlCellPr id="1" uniqueName="P1078948">
      <xmlPr mapId="3" xpath="/PFI-IZD-POD/IPK-E_1000958/P1078948" xmlDataType="decimal"/>
    </xmlCellPr>
  </singleXmlCell>
  <singleXmlCell id="772" r="I13" connectionId="0">
    <xmlCellPr id="1" uniqueName="P1078949">
      <xmlPr mapId="3" xpath="/PFI-IZD-POD/IPK-E_1000958/P1078949" xmlDataType="decimal"/>
    </xmlCellPr>
  </singleXmlCell>
  <singleXmlCell id="773" r="J13" connectionId="0">
    <xmlCellPr id="1" uniqueName="P1079430">
      <xmlPr mapId="3" xpath="/PFI-IZD-POD/IPK-E_1000958/P1079430" xmlDataType="decimal"/>
    </xmlCellPr>
  </singleXmlCell>
  <singleXmlCell id="774" r="K13" connectionId="0">
    <xmlCellPr id="1" uniqueName="P1079851">
      <xmlPr mapId="3" xpath="/PFI-IZD-POD/IPK-E_1000958/P1079851" xmlDataType="decimal"/>
    </xmlCellPr>
  </singleXmlCell>
  <singleXmlCell id="775" r="L13" connectionId="0">
    <xmlCellPr id="1" uniqueName="P1079852">
      <xmlPr mapId="3" xpath="/PFI-IZD-POD/IPK-E_1000958/P1079852" xmlDataType="decimal"/>
    </xmlCellPr>
  </singleXmlCell>
  <singleXmlCell id="776" r="M13" connectionId="0">
    <xmlCellPr id="1" uniqueName="P1079853">
      <xmlPr mapId="3" xpath="/PFI-IZD-POD/IPK-E_1000958/P1079853" xmlDataType="decimal"/>
    </xmlCellPr>
  </singleXmlCell>
  <singleXmlCell id="777" r="N13" connectionId="0">
    <xmlCellPr id="1" uniqueName="P1079854">
      <xmlPr mapId="3" xpath="/PFI-IZD-POD/IPK-E_1000958/P1079854" xmlDataType="decimal"/>
    </xmlCellPr>
  </singleXmlCell>
  <singleXmlCell id="778" r="O13" connectionId="0">
    <xmlCellPr id="1" uniqueName="P1079855">
      <xmlPr mapId="3" xpath="/PFI-IZD-POD/IPK-E_1000958/P1079855" xmlDataType="decimal"/>
    </xmlCellPr>
  </singleXmlCell>
  <singleXmlCell id="779" r="P13" connectionId="0">
    <xmlCellPr id="1" uniqueName="P1081545">
      <xmlPr mapId="3" xpath="/PFI-IZD-POD/IPK-E_1000958/P1081545" xmlDataType="decimal"/>
    </xmlCellPr>
  </singleXmlCell>
  <singleXmlCell id="780" r="Q13" connectionId="0">
    <xmlCellPr id="1" uniqueName="P1081704">
      <xmlPr mapId="3" xpath="/PFI-IZD-POD/IPK-E_1000958/P1081704" xmlDataType="decimal"/>
    </xmlCellPr>
  </singleXmlCell>
  <singleXmlCell id="781" r="R13" connectionId="0">
    <xmlCellPr id="1" uniqueName="P1081705">
      <xmlPr mapId="3" xpath="/PFI-IZD-POD/IPK-E_1000958/P1081705" xmlDataType="decimal"/>
    </xmlCellPr>
  </singleXmlCell>
  <singleXmlCell id="782" r="S13" connectionId="0">
    <xmlCellPr id="1" uniqueName="P1123014">
      <xmlPr mapId="3" xpath="/PFI-IZD-POD/IPK-E_1000958/P1123014" xmlDataType="decimal"/>
    </xmlCellPr>
  </singleXmlCell>
  <singleXmlCell id="783" r="T13" connectionId="0">
    <xmlCellPr id="1" uniqueName="P1123015">
      <xmlPr mapId="3" xpath="/PFI-IZD-POD/IPK-E_1000958/P1123015" xmlDataType="decimal"/>
    </xmlCellPr>
  </singleXmlCell>
  <singleXmlCell id="784" r="U13" connectionId="0">
    <xmlCellPr id="1" uniqueName="P1081706">
      <xmlPr mapId="3" xpath="/PFI-IZD-POD/IPK-E_1000958/P1081706" xmlDataType="decimal"/>
    </xmlCellPr>
  </singleXmlCell>
  <singleXmlCell id="785" r="V13" connectionId="0">
    <xmlCellPr id="1" uniqueName="P1081707">
      <xmlPr mapId="3" xpath="/PFI-IZD-POD/IPK-E_1000958/P1081707" xmlDataType="decimal"/>
    </xmlCellPr>
  </singleXmlCell>
  <singleXmlCell id="786" r="W13" connectionId="0">
    <xmlCellPr id="1" uniqueName="P1081708">
      <xmlPr mapId="3" xpath="/PFI-IZD-POD/IPK-E_1000958/P1081708" xmlDataType="decimal"/>
    </xmlCellPr>
  </singleXmlCell>
  <singleXmlCell id="787" r="X13" connectionId="0">
    <xmlCellPr id="1" uniqueName="P1081709">
      <xmlPr mapId="3" xpath="/PFI-IZD-POD/IPK-E_1000958/P1081709" xmlDataType="decimal"/>
    </xmlCellPr>
  </singleXmlCell>
  <singleXmlCell id="788" r="Y13" connectionId="0">
    <xmlCellPr id="1" uniqueName="P1081710">
      <xmlPr mapId="3" xpath="/PFI-IZD-POD/IPK-E_1000958/P1081710" xmlDataType="decimal"/>
    </xmlCellPr>
  </singleXmlCell>
  <singleXmlCell id="789" r="H14" connectionId="0">
    <xmlCellPr id="1" uniqueName="P1079856">
      <xmlPr mapId="3" xpath="/PFI-IZD-POD/IPK-E_1000958/P1079856" xmlDataType="decimal"/>
    </xmlCellPr>
  </singleXmlCell>
  <singleXmlCell id="790" r="I14" connectionId="0">
    <xmlCellPr id="1" uniqueName="P1079857">
      <xmlPr mapId="3" xpath="/PFI-IZD-POD/IPK-E_1000958/P1079857" xmlDataType="decimal"/>
    </xmlCellPr>
  </singleXmlCell>
  <singleXmlCell id="791" r="J14" connectionId="0">
    <xmlCellPr id="1" uniqueName="P1079858">
      <xmlPr mapId="3" xpath="/PFI-IZD-POD/IPK-E_1000958/P1079858" xmlDataType="decimal"/>
    </xmlCellPr>
  </singleXmlCell>
  <singleXmlCell id="792" r="K14" connectionId="0">
    <xmlCellPr id="1" uniqueName="P1079859">
      <xmlPr mapId="3" xpath="/PFI-IZD-POD/IPK-E_1000958/P1079859" xmlDataType="decimal"/>
    </xmlCellPr>
  </singleXmlCell>
  <singleXmlCell id="793" r="L14" connectionId="0">
    <xmlCellPr id="1" uniqueName="P1079860">
      <xmlPr mapId="3" xpath="/PFI-IZD-POD/IPK-E_1000958/P1079860" xmlDataType="decimal"/>
    </xmlCellPr>
  </singleXmlCell>
  <singleXmlCell id="794" r="M14" connectionId="0">
    <xmlCellPr id="1" uniqueName="P1079861">
      <xmlPr mapId="3" xpath="/PFI-IZD-POD/IPK-E_1000958/P1079861" xmlDataType="decimal"/>
    </xmlCellPr>
  </singleXmlCell>
  <singleXmlCell id="795" r="N14" connectionId="0">
    <xmlCellPr id="1" uniqueName="P1079862">
      <xmlPr mapId="3" xpath="/PFI-IZD-POD/IPK-E_1000958/P1079862" xmlDataType="decimal"/>
    </xmlCellPr>
  </singleXmlCell>
  <singleXmlCell id="796" r="O14" connectionId="0">
    <xmlCellPr id="1" uniqueName="P1079863">
      <xmlPr mapId="3" xpath="/PFI-IZD-POD/IPK-E_1000958/P1079863" xmlDataType="decimal"/>
    </xmlCellPr>
  </singleXmlCell>
  <singleXmlCell id="797" r="P14" connectionId="0">
    <xmlCellPr id="1" uniqueName="P1081711">
      <xmlPr mapId="3" xpath="/PFI-IZD-POD/IPK-E_1000958/P1081711" xmlDataType="decimal"/>
    </xmlCellPr>
  </singleXmlCell>
  <singleXmlCell id="798" r="Q14" connectionId="0">
    <xmlCellPr id="1" uniqueName="P1081712">
      <xmlPr mapId="3" xpath="/PFI-IZD-POD/IPK-E_1000958/P1081712" xmlDataType="decimal"/>
    </xmlCellPr>
  </singleXmlCell>
  <singleXmlCell id="799" r="R14" connectionId="0">
    <xmlCellPr id="1" uniqueName="P1081713">
      <xmlPr mapId="3" xpath="/PFI-IZD-POD/IPK-E_1000958/P1081713" xmlDataType="decimal"/>
    </xmlCellPr>
  </singleXmlCell>
  <singleXmlCell id="800" r="S14" connectionId="0">
    <xmlCellPr id="1" uniqueName="P1123016">
      <xmlPr mapId="3" xpath="/PFI-IZD-POD/IPK-E_1000958/P1123016" xmlDataType="decimal"/>
    </xmlCellPr>
  </singleXmlCell>
  <singleXmlCell id="801" r="T14" connectionId="0">
    <xmlCellPr id="1" uniqueName="P1123017">
      <xmlPr mapId="3" xpath="/PFI-IZD-POD/IPK-E_1000958/P1123017" xmlDataType="decimal"/>
    </xmlCellPr>
  </singleXmlCell>
  <singleXmlCell id="802" r="U14" connectionId="0">
    <xmlCellPr id="1" uniqueName="P1081714">
      <xmlPr mapId="3" xpath="/PFI-IZD-POD/IPK-E_1000958/P1081714" xmlDataType="decimal"/>
    </xmlCellPr>
  </singleXmlCell>
  <singleXmlCell id="803" r="V14" connectionId="0">
    <xmlCellPr id="1" uniqueName="P1081715">
      <xmlPr mapId="3" xpath="/PFI-IZD-POD/IPK-E_1000958/P1081715" xmlDataType="decimal"/>
    </xmlCellPr>
  </singleXmlCell>
  <singleXmlCell id="804" r="W14" connectionId="0">
    <xmlCellPr id="1" uniqueName="P1081716">
      <xmlPr mapId="3" xpath="/PFI-IZD-POD/IPK-E_1000958/P1081716" xmlDataType="decimal"/>
    </xmlCellPr>
  </singleXmlCell>
  <singleXmlCell id="805" r="X14" connectionId="0">
    <xmlCellPr id="1" uniqueName="P1081717">
      <xmlPr mapId="3" xpath="/PFI-IZD-POD/IPK-E_1000958/P1081717" xmlDataType="decimal"/>
    </xmlCellPr>
  </singleXmlCell>
  <singleXmlCell id="806" r="Y14" connectionId="0">
    <xmlCellPr id="1" uniqueName="P1081718">
      <xmlPr mapId="3" xpath="/PFI-IZD-POD/IPK-E_1000958/P1081718" xmlDataType="decimal"/>
    </xmlCellPr>
  </singleXmlCell>
  <singleXmlCell id="807" r="H15" connectionId="0">
    <xmlCellPr id="1" uniqueName="P1079864">
      <xmlPr mapId="3" xpath="/PFI-IZD-POD/IPK-E_1000958/P1079864" xmlDataType="decimal"/>
    </xmlCellPr>
  </singleXmlCell>
  <singleXmlCell id="808" r="I15" connectionId="0">
    <xmlCellPr id="1" uniqueName="P1079865">
      <xmlPr mapId="3" xpath="/PFI-IZD-POD/IPK-E_1000958/P1079865" xmlDataType="decimal"/>
    </xmlCellPr>
  </singleXmlCell>
  <singleXmlCell id="809" r="J15" connectionId="0">
    <xmlCellPr id="1" uniqueName="P1079866">
      <xmlPr mapId="3" xpath="/PFI-IZD-POD/IPK-E_1000958/P1079866" xmlDataType="decimal"/>
    </xmlCellPr>
  </singleXmlCell>
  <singleXmlCell id="810" r="K15" connectionId="0">
    <xmlCellPr id="1" uniqueName="P1079867">
      <xmlPr mapId="3" xpath="/PFI-IZD-POD/IPK-E_1000958/P1079867" xmlDataType="decimal"/>
    </xmlCellPr>
  </singleXmlCell>
  <singleXmlCell id="811" r="L15" connectionId="0">
    <xmlCellPr id="1" uniqueName="P1079868">
      <xmlPr mapId="3" xpath="/PFI-IZD-POD/IPK-E_1000958/P1079868" xmlDataType="decimal"/>
    </xmlCellPr>
  </singleXmlCell>
  <singleXmlCell id="812" r="M15" connectionId="0">
    <xmlCellPr id="1" uniqueName="P1079869">
      <xmlPr mapId="3" xpath="/PFI-IZD-POD/IPK-E_1000958/P1079869" xmlDataType="decimal"/>
    </xmlCellPr>
  </singleXmlCell>
  <singleXmlCell id="813" r="N15" connectionId="0">
    <xmlCellPr id="1" uniqueName="P1079870">
      <xmlPr mapId="3" xpath="/PFI-IZD-POD/IPK-E_1000958/P1079870" xmlDataType="decimal"/>
    </xmlCellPr>
  </singleXmlCell>
  <singleXmlCell id="814" r="O15" connectionId="0">
    <xmlCellPr id="1" uniqueName="P1079871">
      <xmlPr mapId="3" xpath="/PFI-IZD-POD/IPK-E_1000958/P1079871" xmlDataType="decimal"/>
    </xmlCellPr>
  </singleXmlCell>
  <singleXmlCell id="815" r="P15" connectionId="0">
    <xmlCellPr id="1" uniqueName="P1081874">
      <xmlPr mapId="3" xpath="/PFI-IZD-POD/IPK-E_1000958/P1081874" xmlDataType="decimal"/>
    </xmlCellPr>
  </singleXmlCell>
  <singleXmlCell id="816" r="Q15" connectionId="0">
    <xmlCellPr id="1" uniqueName="P1081877">
      <xmlPr mapId="3" xpath="/PFI-IZD-POD/IPK-E_1000958/P1081877" xmlDataType="decimal"/>
    </xmlCellPr>
  </singleXmlCell>
  <singleXmlCell id="817" r="R15" connectionId="0">
    <xmlCellPr id="1" uniqueName="P1081880">
      <xmlPr mapId="3" xpath="/PFI-IZD-POD/IPK-E_1000958/P1081880" xmlDataType="decimal"/>
    </xmlCellPr>
  </singleXmlCell>
  <singleXmlCell id="818" r="S15" connectionId="0">
    <xmlCellPr id="1" uniqueName="P1123018">
      <xmlPr mapId="3" xpath="/PFI-IZD-POD/IPK-E_1000958/P1123018" xmlDataType="decimal"/>
    </xmlCellPr>
  </singleXmlCell>
  <singleXmlCell id="819" r="T15" connectionId="0">
    <xmlCellPr id="1" uniqueName="P1123019">
      <xmlPr mapId="3" xpath="/PFI-IZD-POD/IPK-E_1000958/P1123019" xmlDataType="decimal"/>
    </xmlCellPr>
  </singleXmlCell>
  <singleXmlCell id="820" r="U15" connectionId="0">
    <xmlCellPr id="1" uniqueName="P1081882">
      <xmlPr mapId="3" xpath="/PFI-IZD-POD/IPK-E_1000958/P1081882" xmlDataType="decimal"/>
    </xmlCellPr>
  </singleXmlCell>
  <singleXmlCell id="821" r="V15" connectionId="0">
    <xmlCellPr id="1" uniqueName="P1081888">
      <xmlPr mapId="3" xpath="/PFI-IZD-POD/IPK-E_1000958/P1081888" xmlDataType="decimal"/>
    </xmlCellPr>
  </singleXmlCell>
  <singleXmlCell id="822" r="W15" connectionId="0">
    <xmlCellPr id="1" uniqueName="P1081891">
      <xmlPr mapId="3" xpath="/PFI-IZD-POD/IPK-E_1000958/P1081891" xmlDataType="decimal"/>
    </xmlCellPr>
  </singleXmlCell>
  <singleXmlCell id="823" r="X15" connectionId="0">
    <xmlCellPr id="1" uniqueName="P1081893">
      <xmlPr mapId="3" xpath="/PFI-IZD-POD/IPK-E_1000958/P1081893" xmlDataType="decimal"/>
    </xmlCellPr>
  </singleXmlCell>
  <singleXmlCell id="824" r="Y15" connectionId="0">
    <xmlCellPr id="1" uniqueName="P1081895">
      <xmlPr mapId="3" xpath="/PFI-IZD-POD/IPK-E_1000958/P1081895" xmlDataType="decimal"/>
    </xmlCellPr>
  </singleXmlCell>
  <singleXmlCell id="825" r="H16" connectionId="0">
    <xmlCellPr id="1" uniqueName="P1079872">
      <xmlPr mapId="3" xpath="/PFI-IZD-POD/IPK-E_1000958/P1079872" xmlDataType="decimal"/>
    </xmlCellPr>
  </singleXmlCell>
  <singleXmlCell id="826" r="I16" connectionId="0">
    <xmlCellPr id="1" uniqueName="P1079873">
      <xmlPr mapId="3" xpath="/PFI-IZD-POD/IPK-E_1000958/P1079873" xmlDataType="decimal"/>
    </xmlCellPr>
  </singleXmlCell>
  <singleXmlCell id="827" r="J16" connectionId="0">
    <xmlCellPr id="1" uniqueName="P1079874">
      <xmlPr mapId="3" xpath="/PFI-IZD-POD/IPK-E_1000958/P1079874" xmlDataType="decimal"/>
    </xmlCellPr>
  </singleXmlCell>
  <singleXmlCell id="828" r="K16" connectionId="0">
    <xmlCellPr id="1" uniqueName="P1079875">
      <xmlPr mapId="3" xpath="/PFI-IZD-POD/IPK-E_1000958/P1079875" xmlDataType="decimal"/>
    </xmlCellPr>
  </singleXmlCell>
  <singleXmlCell id="829" r="L16" connectionId="0">
    <xmlCellPr id="1" uniqueName="P1079876">
      <xmlPr mapId="3" xpath="/PFI-IZD-POD/IPK-E_1000958/P1079876" xmlDataType="decimal"/>
    </xmlCellPr>
  </singleXmlCell>
  <singleXmlCell id="830" r="M16" connectionId="0">
    <xmlCellPr id="1" uniqueName="P1079877">
      <xmlPr mapId="3" xpath="/PFI-IZD-POD/IPK-E_1000958/P1079877" xmlDataType="decimal"/>
    </xmlCellPr>
  </singleXmlCell>
  <singleXmlCell id="831" r="N16" connectionId="0">
    <xmlCellPr id="1" uniqueName="P1079878">
      <xmlPr mapId="3" xpath="/PFI-IZD-POD/IPK-E_1000958/P1079878" xmlDataType="decimal"/>
    </xmlCellPr>
  </singleXmlCell>
  <singleXmlCell id="832" r="O16" connectionId="0">
    <xmlCellPr id="1" uniqueName="P1079879">
      <xmlPr mapId="3" xpath="/PFI-IZD-POD/IPK-E_1000958/P1079879" xmlDataType="decimal"/>
    </xmlCellPr>
  </singleXmlCell>
  <singleXmlCell id="833" r="P16" connectionId="0">
    <xmlCellPr id="1" uniqueName="P1081898">
      <xmlPr mapId="3" xpath="/PFI-IZD-POD/IPK-E_1000958/P1081898" xmlDataType="decimal"/>
    </xmlCellPr>
  </singleXmlCell>
  <singleXmlCell id="834" r="Q16" connectionId="0">
    <xmlCellPr id="1" uniqueName="P1081900">
      <xmlPr mapId="3" xpath="/PFI-IZD-POD/IPK-E_1000958/P1081900" xmlDataType="decimal"/>
    </xmlCellPr>
  </singleXmlCell>
  <singleXmlCell id="835" r="R16" connectionId="0">
    <xmlCellPr id="1" uniqueName="P1081902">
      <xmlPr mapId="3" xpath="/PFI-IZD-POD/IPK-E_1000958/P1081902" xmlDataType="decimal"/>
    </xmlCellPr>
  </singleXmlCell>
  <singleXmlCell id="836" r="S16" connectionId="0">
    <xmlCellPr id="1" uniqueName="P1123020">
      <xmlPr mapId="3" xpath="/PFI-IZD-POD/IPK-E_1000958/P1123020" xmlDataType="decimal"/>
    </xmlCellPr>
  </singleXmlCell>
  <singleXmlCell id="837" r="T16" connectionId="0">
    <xmlCellPr id="1" uniqueName="P1123021">
      <xmlPr mapId="3" xpath="/PFI-IZD-POD/IPK-E_1000958/P1123021" xmlDataType="decimal"/>
    </xmlCellPr>
  </singleXmlCell>
  <singleXmlCell id="838" r="U16" connectionId="0">
    <xmlCellPr id="1" uniqueName="P1081903">
      <xmlPr mapId="3" xpath="/PFI-IZD-POD/IPK-E_1000958/P1081903" xmlDataType="decimal"/>
    </xmlCellPr>
  </singleXmlCell>
  <singleXmlCell id="839" r="V16" connectionId="0">
    <xmlCellPr id="1" uniqueName="P1081906">
      <xmlPr mapId="3" xpath="/PFI-IZD-POD/IPK-E_1000958/P1081906" xmlDataType="decimal"/>
    </xmlCellPr>
  </singleXmlCell>
  <singleXmlCell id="840" r="W16" connectionId="0">
    <xmlCellPr id="1" uniqueName="P1081908">
      <xmlPr mapId="3" xpath="/PFI-IZD-POD/IPK-E_1000958/P1081908" xmlDataType="decimal"/>
    </xmlCellPr>
  </singleXmlCell>
  <singleXmlCell id="841" r="X16" connectionId="0">
    <xmlCellPr id="1" uniqueName="P1081915">
      <xmlPr mapId="3" xpath="/PFI-IZD-POD/IPK-E_1000958/P1081915" xmlDataType="decimal"/>
    </xmlCellPr>
  </singleXmlCell>
  <singleXmlCell id="842" r="Y16" connectionId="0">
    <xmlCellPr id="1" uniqueName="P1081918">
      <xmlPr mapId="3" xpath="/PFI-IZD-POD/IPK-E_1000958/P1081918" xmlDataType="decimal"/>
    </xmlCellPr>
  </singleXmlCell>
  <singleXmlCell id="843" r="H17" connectionId="0">
    <xmlCellPr id="1" uniqueName="P1079880">
      <xmlPr mapId="3" xpath="/PFI-IZD-POD/IPK-E_1000958/P1079880" xmlDataType="decimal"/>
    </xmlCellPr>
  </singleXmlCell>
  <singleXmlCell id="844" r="I17" connectionId="0">
    <xmlCellPr id="1" uniqueName="P1079881">
      <xmlPr mapId="3" xpath="/PFI-IZD-POD/IPK-E_1000958/P1079881" xmlDataType="decimal"/>
    </xmlCellPr>
  </singleXmlCell>
  <singleXmlCell id="845" r="J17" connectionId="0">
    <xmlCellPr id="1" uniqueName="P1079882">
      <xmlPr mapId="3" xpath="/PFI-IZD-POD/IPK-E_1000958/P1079882" xmlDataType="decimal"/>
    </xmlCellPr>
  </singleXmlCell>
  <singleXmlCell id="846" r="K17" connectionId="0">
    <xmlCellPr id="1" uniqueName="P1079883">
      <xmlPr mapId="3" xpath="/PFI-IZD-POD/IPK-E_1000958/P1079883" xmlDataType="decimal"/>
    </xmlCellPr>
  </singleXmlCell>
  <singleXmlCell id="847" r="L17" connectionId="0">
    <xmlCellPr id="1" uniqueName="P1079884">
      <xmlPr mapId="3" xpath="/PFI-IZD-POD/IPK-E_1000958/P1079884" xmlDataType="decimal"/>
    </xmlCellPr>
  </singleXmlCell>
  <singleXmlCell id="848" r="M17" connectionId="0">
    <xmlCellPr id="1" uniqueName="P1079885">
      <xmlPr mapId="3" xpath="/PFI-IZD-POD/IPK-E_1000958/P1079885" xmlDataType="decimal"/>
    </xmlCellPr>
  </singleXmlCell>
  <singleXmlCell id="849" r="N17" connectionId="0">
    <xmlCellPr id="1" uniqueName="P1079886">
      <xmlPr mapId="3" xpath="/PFI-IZD-POD/IPK-E_1000958/P1079886" xmlDataType="decimal"/>
    </xmlCellPr>
  </singleXmlCell>
  <singleXmlCell id="850" r="O17" connectionId="0">
    <xmlCellPr id="1" uniqueName="P1079887">
      <xmlPr mapId="3" xpath="/PFI-IZD-POD/IPK-E_1000958/P1079887" xmlDataType="decimal"/>
    </xmlCellPr>
  </singleXmlCell>
  <singleXmlCell id="851" r="P17" connectionId="0">
    <xmlCellPr id="1" uniqueName="P1081920">
      <xmlPr mapId="3" xpath="/PFI-IZD-POD/IPK-E_1000958/P1081920" xmlDataType="decimal"/>
    </xmlCellPr>
  </singleXmlCell>
  <singleXmlCell id="852" r="Q17" connectionId="0">
    <xmlCellPr id="1" uniqueName="P1081922">
      <xmlPr mapId="3" xpath="/PFI-IZD-POD/IPK-E_1000958/P1081922" xmlDataType="decimal"/>
    </xmlCellPr>
  </singleXmlCell>
  <singleXmlCell id="853" r="R17" connectionId="0">
    <xmlCellPr id="1" uniqueName="P1081925">
      <xmlPr mapId="3" xpath="/PFI-IZD-POD/IPK-E_1000958/P1081925" xmlDataType="decimal"/>
    </xmlCellPr>
  </singleXmlCell>
  <singleXmlCell id="854" r="S17" connectionId="0">
    <xmlCellPr id="1" uniqueName="P1123022">
      <xmlPr mapId="3" xpath="/PFI-IZD-POD/IPK-E_1000958/P1123022" xmlDataType="decimal"/>
    </xmlCellPr>
  </singleXmlCell>
  <singleXmlCell id="855" r="T17" connectionId="0">
    <xmlCellPr id="1" uniqueName="P1123023">
      <xmlPr mapId="3" xpath="/PFI-IZD-POD/IPK-E_1000958/P1123023" xmlDataType="decimal"/>
    </xmlCellPr>
  </singleXmlCell>
  <singleXmlCell id="856" r="U17" connectionId="0">
    <xmlCellPr id="1" uniqueName="P1081927">
      <xmlPr mapId="3" xpath="/PFI-IZD-POD/IPK-E_1000958/P1081927" xmlDataType="decimal"/>
    </xmlCellPr>
  </singleXmlCell>
  <singleXmlCell id="857" r="V17" connectionId="0">
    <xmlCellPr id="1" uniqueName="P1081929">
      <xmlPr mapId="3" xpath="/PFI-IZD-POD/IPK-E_1000958/P1081929" xmlDataType="decimal"/>
    </xmlCellPr>
  </singleXmlCell>
  <singleXmlCell id="858" r="W17" connectionId="0">
    <xmlCellPr id="1" uniqueName="P1081930">
      <xmlPr mapId="3" xpath="/PFI-IZD-POD/IPK-E_1000958/P1081930" xmlDataType="decimal"/>
    </xmlCellPr>
  </singleXmlCell>
  <singleXmlCell id="859" r="X17" connectionId="0">
    <xmlCellPr id="1" uniqueName="P1081932">
      <xmlPr mapId="3" xpath="/PFI-IZD-POD/IPK-E_1000958/P1081932" xmlDataType="decimal"/>
    </xmlCellPr>
  </singleXmlCell>
  <singleXmlCell id="860" r="Y17" connectionId="0">
    <xmlCellPr id="1" uniqueName="P1081934">
      <xmlPr mapId="3" xpath="/PFI-IZD-POD/IPK-E_1000958/P1081934" xmlDataType="decimal"/>
    </xmlCellPr>
  </singleXmlCell>
  <singleXmlCell id="861" r="H18" connectionId="0">
    <xmlCellPr id="1" uniqueName="P1079888">
      <xmlPr mapId="3" xpath="/PFI-IZD-POD/IPK-E_1000958/P1079888" xmlDataType="decimal"/>
    </xmlCellPr>
  </singleXmlCell>
  <singleXmlCell id="862" r="I18" connectionId="0">
    <xmlCellPr id="1" uniqueName="P1079889">
      <xmlPr mapId="3" xpath="/PFI-IZD-POD/IPK-E_1000958/P1079889" xmlDataType="decimal"/>
    </xmlCellPr>
  </singleXmlCell>
  <singleXmlCell id="863" r="J18" connectionId="0">
    <xmlCellPr id="1" uniqueName="P1079890">
      <xmlPr mapId="3" xpath="/PFI-IZD-POD/IPK-E_1000958/P1079890" xmlDataType="decimal"/>
    </xmlCellPr>
  </singleXmlCell>
  <singleXmlCell id="864" r="K18" connectionId="0">
    <xmlCellPr id="1" uniqueName="P1079891">
      <xmlPr mapId="3" xpath="/PFI-IZD-POD/IPK-E_1000958/P1079891" xmlDataType="decimal"/>
    </xmlCellPr>
  </singleXmlCell>
  <singleXmlCell id="865" r="L18" connectionId="0">
    <xmlCellPr id="1" uniqueName="P1079892">
      <xmlPr mapId="3" xpath="/PFI-IZD-POD/IPK-E_1000958/P1079892" xmlDataType="decimal"/>
    </xmlCellPr>
  </singleXmlCell>
  <singleXmlCell id="866" r="M18" connectionId="0">
    <xmlCellPr id="1" uniqueName="P1079893">
      <xmlPr mapId="3" xpath="/PFI-IZD-POD/IPK-E_1000958/P1079893" xmlDataType="decimal"/>
    </xmlCellPr>
  </singleXmlCell>
  <singleXmlCell id="867" r="N18" connectionId="0">
    <xmlCellPr id="1" uniqueName="P1079894">
      <xmlPr mapId="3" xpath="/PFI-IZD-POD/IPK-E_1000958/P1079894" xmlDataType="decimal"/>
    </xmlCellPr>
  </singleXmlCell>
  <singleXmlCell id="868" r="O18" connectionId="0">
    <xmlCellPr id="1" uniqueName="P1079895">
      <xmlPr mapId="3" xpath="/PFI-IZD-POD/IPK-E_1000958/P1079895" xmlDataType="decimal"/>
    </xmlCellPr>
  </singleXmlCell>
  <singleXmlCell id="869" r="P18" connectionId="0">
    <xmlCellPr id="1" uniqueName="P1081936">
      <xmlPr mapId="3" xpath="/PFI-IZD-POD/IPK-E_1000958/P1081936" xmlDataType="decimal"/>
    </xmlCellPr>
  </singleXmlCell>
  <singleXmlCell id="870" r="Q18" connectionId="0">
    <xmlCellPr id="1" uniqueName="P1081938">
      <xmlPr mapId="3" xpath="/PFI-IZD-POD/IPK-E_1000958/P1081938" xmlDataType="decimal"/>
    </xmlCellPr>
  </singleXmlCell>
  <singleXmlCell id="871" r="R18" connectionId="0">
    <xmlCellPr id="1" uniqueName="P1081940">
      <xmlPr mapId="3" xpath="/PFI-IZD-POD/IPK-E_1000958/P1081940" xmlDataType="decimal"/>
    </xmlCellPr>
  </singleXmlCell>
  <singleXmlCell id="872" r="S18" connectionId="0">
    <xmlCellPr id="1" uniqueName="P1123024">
      <xmlPr mapId="3" xpath="/PFI-IZD-POD/IPK-E_1000958/P1123024" xmlDataType="decimal"/>
    </xmlCellPr>
  </singleXmlCell>
  <singleXmlCell id="873" r="T18" connectionId="0">
    <xmlCellPr id="1" uniqueName="P1123025">
      <xmlPr mapId="3" xpath="/PFI-IZD-POD/IPK-E_1000958/P1123025" xmlDataType="decimal"/>
    </xmlCellPr>
  </singleXmlCell>
  <singleXmlCell id="874" r="U18" connectionId="0">
    <xmlCellPr id="1" uniqueName="P1081942">
      <xmlPr mapId="3" xpath="/PFI-IZD-POD/IPK-E_1000958/P1081942" xmlDataType="decimal"/>
    </xmlCellPr>
  </singleXmlCell>
  <singleXmlCell id="875" r="V18" connectionId="0">
    <xmlCellPr id="1" uniqueName="P1081944">
      <xmlPr mapId="3" xpath="/PFI-IZD-POD/IPK-E_1000958/P1081944" xmlDataType="decimal"/>
    </xmlCellPr>
  </singleXmlCell>
  <singleXmlCell id="876" r="W18" connectionId="0">
    <xmlCellPr id="1" uniqueName="P1081946">
      <xmlPr mapId="3" xpath="/PFI-IZD-POD/IPK-E_1000958/P1081946" xmlDataType="decimal"/>
    </xmlCellPr>
  </singleXmlCell>
  <singleXmlCell id="877" r="X18" connectionId="0">
    <xmlCellPr id="1" uniqueName="P1081948">
      <xmlPr mapId="3" xpath="/PFI-IZD-POD/IPK-E_1000958/P1081948" xmlDataType="decimal"/>
    </xmlCellPr>
  </singleXmlCell>
  <singleXmlCell id="878" r="Y18" connectionId="0">
    <xmlCellPr id="1" uniqueName="P1081950">
      <xmlPr mapId="3" xpath="/PFI-IZD-POD/IPK-E_1000958/P1081950" xmlDataType="decimal"/>
    </xmlCellPr>
  </singleXmlCell>
  <singleXmlCell id="879" r="H19" connectionId="0">
    <xmlCellPr id="1" uniqueName="P1079896">
      <xmlPr mapId="3" xpath="/PFI-IZD-POD/IPK-E_1000958/P1079896" xmlDataType="decimal"/>
    </xmlCellPr>
  </singleXmlCell>
  <singleXmlCell id="880" r="I19" connectionId="0">
    <xmlCellPr id="1" uniqueName="P1079897">
      <xmlPr mapId="3" xpath="/PFI-IZD-POD/IPK-E_1000958/P1079897" xmlDataType="decimal"/>
    </xmlCellPr>
  </singleXmlCell>
  <singleXmlCell id="881" r="J19" connectionId="0">
    <xmlCellPr id="1" uniqueName="P1079898">
      <xmlPr mapId="3" xpath="/PFI-IZD-POD/IPK-E_1000958/P1079898" xmlDataType="decimal"/>
    </xmlCellPr>
  </singleXmlCell>
  <singleXmlCell id="882" r="K19" connectionId="0">
    <xmlCellPr id="1" uniqueName="P1079899">
      <xmlPr mapId="3" xpath="/PFI-IZD-POD/IPK-E_1000958/P1079899" xmlDataType="decimal"/>
    </xmlCellPr>
  </singleXmlCell>
  <singleXmlCell id="883" r="L19" connectionId="0">
    <xmlCellPr id="1" uniqueName="P1079900">
      <xmlPr mapId="3" xpath="/PFI-IZD-POD/IPK-E_1000958/P1079900" xmlDataType="decimal"/>
    </xmlCellPr>
  </singleXmlCell>
  <singleXmlCell id="884" r="M19" connectionId="0">
    <xmlCellPr id="1" uniqueName="P1079901">
      <xmlPr mapId="3" xpath="/PFI-IZD-POD/IPK-E_1000958/P1079901" xmlDataType="decimal"/>
    </xmlCellPr>
  </singleXmlCell>
  <singleXmlCell id="885" r="N19" connectionId="0">
    <xmlCellPr id="1" uniqueName="P1079902">
      <xmlPr mapId="3" xpath="/PFI-IZD-POD/IPK-E_1000958/P1079902" xmlDataType="decimal"/>
    </xmlCellPr>
  </singleXmlCell>
  <singleXmlCell id="886" r="O19" connectionId="0">
    <xmlCellPr id="1" uniqueName="P1079903">
      <xmlPr mapId="3" xpath="/PFI-IZD-POD/IPK-E_1000958/P1079903" xmlDataType="decimal"/>
    </xmlCellPr>
  </singleXmlCell>
  <singleXmlCell id="887" r="P19" connectionId="0">
    <xmlCellPr id="1" uniqueName="P1081953">
      <xmlPr mapId="3" xpath="/PFI-IZD-POD/IPK-E_1000958/P1081953" xmlDataType="decimal"/>
    </xmlCellPr>
  </singleXmlCell>
  <singleXmlCell id="888" r="Q19" connectionId="0">
    <xmlCellPr id="1" uniqueName="P1081958">
      <xmlPr mapId="3" xpath="/PFI-IZD-POD/IPK-E_1000958/P1081958" xmlDataType="decimal"/>
    </xmlCellPr>
  </singleXmlCell>
  <singleXmlCell id="889" r="R19" connectionId="0">
    <xmlCellPr id="1" uniqueName="P1081960">
      <xmlPr mapId="3" xpath="/PFI-IZD-POD/IPK-E_1000958/P1081960" xmlDataType="decimal"/>
    </xmlCellPr>
  </singleXmlCell>
  <singleXmlCell id="890" r="S19" connectionId="0">
    <xmlCellPr id="1" uniqueName="P1123026">
      <xmlPr mapId="3" xpath="/PFI-IZD-POD/IPK-E_1000958/P1123026" xmlDataType="decimal"/>
    </xmlCellPr>
  </singleXmlCell>
  <singleXmlCell id="891" r="T19" connectionId="0">
    <xmlCellPr id="1" uniqueName="P1123027">
      <xmlPr mapId="3" xpath="/PFI-IZD-POD/IPK-E_1000958/P1123027" xmlDataType="decimal"/>
    </xmlCellPr>
  </singleXmlCell>
  <singleXmlCell id="892" r="U19" connectionId="0">
    <xmlCellPr id="1" uniqueName="P1081962">
      <xmlPr mapId="3" xpath="/PFI-IZD-POD/IPK-E_1000958/P1081962" xmlDataType="decimal"/>
    </xmlCellPr>
  </singleXmlCell>
  <singleXmlCell id="893" r="V19" connectionId="0">
    <xmlCellPr id="1" uniqueName="P1081964">
      <xmlPr mapId="3" xpath="/PFI-IZD-POD/IPK-E_1000958/P1081964" xmlDataType="decimal"/>
    </xmlCellPr>
  </singleXmlCell>
  <singleXmlCell id="894" r="W19" connectionId="0">
    <xmlCellPr id="1" uniqueName="P1081966">
      <xmlPr mapId="3" xpath="/PFI-IZD-POD/IPK-E_1000958/P1081966" xmlDataType="decimal"/>
    </xmlCellPr>
  </singleXmlCell>
  <singleXmlCell id="895" r="X19" connectionId="0">
    <xmlCellPr id="1" uniqueName="P1081968">
      <xmlPr mapId="3" xpath="/PFI-IZD-POD/IPK-E_1000958/P1081968" xmlDataType="decimal"/>
    </xmlCellPr>
  </singleXmlCell>
  <singleXmlCell id="896" r="Y19" connectionId="0">
    <xmlCellPr id="1" uniqueName="P1081970">
      <xmlPr mapId="3" xpath="/PFI-IZD-POD/IPK-E_1000958/P1081970" xmlDataType="decimal"/>
    </xmlCellPr>
  </singleXmlCell>
  <singleXmlCell id="897" r="H20" connectionId="0">
    <xmlCellPr id="1" uniqueName="P1079904">
      <xmlPr mapId="3" xpath="/PFI-IZD-POD/IPK-E_1000958/P1079904" xmlDataType="decimal"/>
    </xmlCellPr>
  </singleXmlCell>
  <singleXmlCell id="898" r="I20" connectionId="0">
    <xmlCellPr id="1" uniqueName="P1079905">
      <xmlPr mapId="3" xpath="/PFI-IZD-POD/IPK-E_1000958/P1079905" xmlDataType="decimal"/>
    </xmlCellPr>
  </singleXmlCell>
  <singleXmlCell id="899" r="J20" connectionId="0">
    <xmlCellPr id="1" uniqueName="P1079906">
      <xmlPr mapId="3" xpath="/PFI-IZD-POD/IPK-E_1000958/P1079906" xmlDataType="decimal"/>
    </xmlCellPr>
  </singleXmlCell>
  <singleXmlCell id="900" r="K20" connectionId="0">
    <xmlCellPr id="1" uniqueName="P1079907">
      <xmlPr mapId="3" xpath="/PFI-IZD-POD/IPK-E_1000958/P1079907" xmlDataType="decimal"/>
    </xmlCellPr>
  </singleXmlCell>
  <singleXmlCell id="901" r="L20" connectionId="0">
    <xmlCellPr id="1" uniqueName="P1079908">
      <xmlPr mapId="3" xpath="/PFI-IZD-POD/IPK-E_1000958/P1079908" xmlDataType="decimal"/>
    </xmlCellPr>
  </singleXmlCell>
  <singleXmlCell id="902" r="M20" connectionId="0">
    <xmlCellPr id="1" uniqueName="P1079909">
      <xmlPr mapId="3" xpath="/PFI-IZD-POD/IPK-E_1000958/P1079909" xmlDataType="decimal"/>
    </xmlCellPr>
  </singleXmlCell>
  <singleXmlCell id="903" r="N20" connectionId="0">
    <xmlCellPr id="1" uniqueName="P1079910">
      <xmlPr mapId="3" xpath="/PFI-IZD-POD/IPK-E_1000958/P1079910" xmlDataType="decimal"/>
    </xmlCellPr>
  </singleXmlCell>
  <singleXmlCell id="904" r="O20" connectionId="0">
    <xmlCellPr id="1" uniqueName="P1079912">
      <xmlPr mapId="3" xpath="/PFI-IZD-POD/IPK-E_1000958/P1079912" xmlDataType="decimal"/>
    </xmlCellPr>
  </singleXmlCell>
  <singleXmlCell id="905" r="P20" connectionId="0">
    <xmlCellPr id="1" uniqueName="P1081972">
      <xmlPr mapId="3" xpath="/PFI-IZD-POD/IPK-E_1000958/P1081972" xmlDataType="decimal"/>
    </xmlCellPr>
  </singleXmlCell>
  <singleXmlCell id="906" r="Q20" connectionId="0">
    <xmlCellPr id="1" uniqueName="P1081973">
      <xmlPr mapId="3" xpath="/PFI-IZD-POD/IPK-E_1000958/P1081973" xmlDataType="decimal"/>
    </xmlCellPr>
  </singleXmlCell>
  <singleXmlCell id="907" r="R20" connectionId="0">
    <xmlCellPr id="1" uniqueName="P1081975">
      <xmlPr mapId="3" xpath="/PFI-IZD-POD/IPK-E_1000958/P1081975" xmlDataType="decimal"/>
    </xmlCellPr>
  </singleXmlCell>
  <singleXmlCell id="908" r="S20" connectionId="0">
    <xmlCellPr id="1" uniqueName="P1123028">
      <xmlPr mapId="3" xpath="/PFI-IZD-POD/IPK-E_1000958/P1123028" xmlDataType="decimal"/>
    </xmlCellPr>
  </singleXmlCell>
  <singleXmlCell id="909" r="T20" connectionId="0">
    <xmlCellPr id="1" uniqueName="P1123029">
      <xmlPr mapId="3" xpath="/PFI-IZD-POD/IPK-E_1000958/P1123029" xmlDataType="decimal"/>
    </xmlCellPr>
  </singleXmlCell>
  <singleXmlCell id="910" r="U20" connectionId="0">
    <xmlCellPr id="1" uniqueName="P1081977">
      <xmlPr mapId="3" xpath="/PFI-IZD-POD/IPK-E_1000958/P1081977" xmlDataType="decimal"/>
    </xmlCellPr>
  </singleXmlCell>
  <singleXmlCell id="911" r="V20" connectionId="0">
    <xmlCellPr id="1" uniqueName="P1081978">
      <xmlPr mapId="3" xpath="/PFI-IZD-POD/IPK-E_1000958/P1081978" xmlDataType="decimal"/>
    </xmlCellPr>
  </singleXmlCell>
  <singleXmlCell id="912" r="W20" connectionId="0">
    <xmlCellPr id="1" uniqueName="P1081980">
      <xmlPr mapId="3" xpath="/PFI-IZD-POD/IPK-E_1000958/P1081980" xmlDataType="decimal"/>
    </xmlCellPr>
  </singleXmlCell>
  <singleXmlCell id="913" r="X20" connectionId="0">
    <xmlCellPr id="1" uniqueName="P1081982">
      <xmlPr mapId="3" xpath="/PFI-IZD-POD/IPK-E_1000958/P1081982" xmlDataType="decimal"/>
    </xmlCellPr>
  </singleXmlCell>
  <singleXmlCell id="914" r="Y20" connectionId="0">
    <xmlCellPr id="1" uniqueName="P1081984">
      <xmlPr mapId="3" xpath="/PFI-IZD-POD/IPK-E_1000958/P1081984" xmlDataType="decimal"/>
    </xmlCellPr>
  </singleXmlCell>
  <singleXmlCell id="915" r="H21" connectionId="0">
    <xmlCellPr id="1" uniqueName="P1079911">
      <xmlPr mapId="3" xpath="/PFI-IZD-POD/IPK-E_1000958/P1079911" xmlDataType="decimal"/>
    </xmlCellPr>
  </singleXmlCell>
  <singleXmlCell id="916" r="I21" connectionId="0">
    <xmlCellPr id="1" uniqueName="P1079913">
      <xmlPr mapId="3" xpath="/PFI-IZD-POD/IPK-E_1000958/P1079913" xmlDataType="decimal"/>
    </xmlCellPr>
  </singleXmlCell>
  <singleXmlCell id="917" r="J21" connectionId="0">
    <xmlCellPr id="1" uniqueName="P1079914">
      <xmlPr mapId="3" xpath="/PFI-IZD-POD/IPK-E_1000958/P1079914" xmlDataType="decimal"/>
    </xmlCellPr>
  </singleXmlCell>
  <singleXmlCell id="918" r="K21" connectionId="0">
    <xmlCellPr id="1" uniqueName="P1079915">
      <xmlPr mapId="3" xpath="/PFI-IZD-POD/IPK-E_1000958/P1079915" xmlDataType="decimal"/>
    </xmlCellPr>
  </singleXmlCell>
  <singleXmlCell id="919" r="L21" connectionId="0">
    <xmlCellPr id="1" uniqueName="P1079916">
      <xmlPr mapId="3" xpath="/PFI-IZD-POD/IPK-E_1000958/P1079916" xmlDataType="decimal"/>
    </xmlCellPr>
  </singleXmlCell>
  <singleXmlCell id="920" r="M21" connectionId="0">
    <xmlCellPr id="1" uniqueName="P1079917">
      <xmlPr mapId="3" xpath="/PFI-IZD-POD/IPK-E_1000958/P1079917" xmlDataType="decimal"/>
    </xmlCellPr>
  </singleXmlCell>
  <singleXmlCell id="921" r="N21" connectionId="0">
    <xmlCellPr id="1" uniqueName="P1079918">
      <xmlPr mapId="3" xpath="/PFI-IZD-POD/IPK-E_1000958/P1079918" xmlDataType="decimal"/>
    </xmlCellPr>
  </singleXmlCell>
  <singleXmlCell id="922" r="O21" connectionId="0">
    <xmlCellPr id="1" uniqueName="P1079919">
      <xmlPr mapId="3" xpath="/PFI-IZD-POD/IPK-E_1000958/P1079919" xmlDataType="decimal"/>
    </xmlCellPr>
  </singleXmlCell>
  <singleXmlCell id="923" r="P21" connectionId="0">
    <xmlCellPr id="1" uniqueName="P1081986">
      <xmlPr mapId="3" xpath="/PFI-IZD-POD/IPK-E_1000958/P1081986" xmlDataType="decimal"/>
    </xmlCellPr>
  </singleXmlCell>
  <singleXmlCell id="924" r="Q21" connectionId="0">
    <xmlCellPr id="1" uniqueName="P1081988">
      <xmlPr mapId="3" xpath="/PFI-IZD-POD/IPK-E_1000958/P1081988" xmlDataType="decimal"/>
    </xmlCellPr>
  </singleXmlCell>
  <singleXmlCell id="925" r="R21" connectionId="0">
    <xmlCellPr id="1" uniqueName="P1081990">
      <xmlPr mapId="3" xpath="/PFI-IZD-POD/IPK-E_1000958/P1081990" xmlDataType="decimal"/>
    </xmlCellPr>
  </singleXmlCell>
  <singleXmlCell id="926" r="S21" connectionId="0">
    <xmlCellPr id="1" uniqueName="P1123030">
      <xmlPr mapId="3" xpath="/PFI-IZD-POD/IPK-E_1000958/P1123030" xmlDataType="decimal"/>
    </xmlCellPr>
  </singleXmlCell>
  <singleXmlCell id="927" r="T21" connectionId="0">
    <xmlCellPr id="1" uniqueName="P1123031">
      <xmlPr mapId="3" xpath="/PFI-IZD-POD/IPK-E_1000958/P1123031" xmlDataType="decimal"/>
    </xmlCellPr>
  </singleXmlCell>
  <singleXmlCell id="928" r="U21" connectionId="0">
    <xmlCellPr id="1" uniqueName="P1081993">
      <xmlPr mapId="3" xpath="/PFI-IZD-POD/IPK-E_1000958/P1081993" xmlDataType="decimal"/>
    </xmlCellPr>
  </singleXmlCell>
  <singleXmlCell id="929" r="V21" connectionId="0">
    <xmlCellPr id="1" uniqueName="P1081995">
      <xmlPr mapId="3" xpath="/PFI-IZD-POD/IPK-E_1000958/P1081995" xmlDataType="decimal"/>
    </xmlCellPr>
  </singleXmlCell>
  <singleXmlCell id="930" r="W21" connectionId="0">
    <xmlCellPr id="1" uniqueName="P1081997">
      <xmlPr mapId="3" xpath="/PFI-IZD-POD/IPK-E_1000958/P1081997" xmlDataType="decimal"/>
    </xmlCellPr>
  </singleXmlCell>
  <singleXmlCell id="931" r="X21" connectionId="0">
    <xmlCellPr id="1" uniqueName="P1081999">
      <xmlPr mapId="3" xpath="/PFI-IZD-POD/IPK-E_1000958/P1081999" xmlDataType="decimal"/>
    </xmlCellPr>
  </singleXmlCell>
  <singleXmlCell id="932" r="Y21" connectionId="0">
    <xmlCellPr id="1" uniqueName="P1082001">
      <xmlPr mapId="3" xpath="/PFI-IZD-POD/IPK-E_1000958/P1082001" xmlDataType="decimal"/>
    </xmlCellPr>
  </singleXmlCell>
  <singleXmlCell id="933" r="H22" connectionId="0">
    <xmlCellPr id="1" uniqueName="P1079928">
      <xmlPr mapId="3" xpath="/PFI-IZD-POD/IPK-E_1000958/P1079928" xmlDataType="decimal"/>
    </xmlCellPr>
  </singleXmlCell>
  <singleXmlCell id="934" r="I22" connectionId="0">
    <xmlCellPr id="1" uniqueName="P1079929">
      <xmlPr mapId="3" xpath="/PFI-IZD-POD/IPK-E_1000958/P1079929" xmlDataType="decimal"/>
    </xmlCellPr>
  </singleXmlCell>
  <singleXmlCell id="935" r="J22" connectionId="0">
    <xmlCellPr id="1" uniqueName="P1079930">
      <xmlPr mapId="3" xpath="/PFI-IZD-POD/IPK-E_1000958/P1079930" xmlDataType="decimal"/>
    </xmlCellPr>
  </singleXmlCell>
  <singleXmlCell id="936" r="K22" connectionId="0">
    <xmlCellPr id="1" uniqueName="P1079931">
      <xmlPr mapId="3" xpath="/PFI-IZD-POD/IPK-E_1000958/P1079931" xmlDataType="decimal"/>
    </xmlCellPr>
  </singleXmlCell>
  <singleXmlCell id="937" r="L22" connectionId="0">
    <xmlCellPr id="1" uniqueName="P1079932">
      <xmlPr mapId="3" xpath="/PFI-IZD-POD/IPK-E_1000958/P1079932" xmlDataType="decimal"/>
    </xmlCellPr>
  </singleXmlCell>
  <singleXmlCell id="938" r="M22" connectionId="0">
    <xmlCellPr id="1" uniqueName="P1079933">
      <xmlPr mapId="3" xpath="/PFI-IZD-POD/IPK-E_1000958/P1079933" xmlDataType="decimal"/>
    </xmlCellPr>
  </singleXmlCell>
  <singleXmlCell id="939" r="N22" connectionId="0">
    <xmlCellPr id="1" uniqueName="P1079934">
      <xmlPr mapId="3" xpath="/PFI-IZD-POD/IPK-E_1000958/P1079934" xmlDataType="decimal"/>
    </xmlCellPr>
  </singleXmlCell>
  <singleXmlCell id="940" r="O22" connectionId="0">
    <xmlCellPr id="1" uniqueName="P1079935">
      <xmlPr mapId="3" xpath="/PFI-IZD-POD/IPK-E_1000958/P1079935" xmlDataType="decimal"/>
    </xmlCellPr>
  </singleXmlCell>
  <singleXmlCell id="941" r="P22" connectionId="0">
    <xmlCellPr id="1" uniqueName="P1082014">
      <xmlPr mapId="3" xpath="/PFI-IZD-POD/IPK-E_1000958/P1082014" xmlDataType="decimal"/>
    </xmlCellPr>
  </singleXmlCell>
  <singleXmlCell id="942" r="Q22" connectionId="0">
    <xmlCellPr id="1" uniqueName="P1082016">
      <xmlPr mapId="3" xpath="/PFI-IZD-POD/IPK-E_1000958/P1082016" xmlDataType="decimal"/>
    </xmlCellPr>
  </singleXmlCell>
  <singleXmlCell id="943" r="R22" connectionId="0">
    <xmlCellPr id="1" uniqueName="P1082018">
      <xmlPr mapId="3" xpath="/PFI-IZD-POD/IPK-E_1000958/P1082018" xmlDataType="decimal"/>
    </xmlCellPr>
  </singleXmlCell>
  <singleXmlCell id="944" r="S22" connectionId="0">
    <xmlCellPr id="1" uniqueName="P1123032">
      <xmlPr mapId="3" xpath="/PFI-IZD-POD/IPK-E_1000958/P1123032" xmlDataType="decimal"/>
    </xmlCellPr>
  </singleXmlCell>
  <singleXmlCell id="945" r="T22" connectionId="0">
    <xmlCellPr id="1" uniqueName="P1123033">
      <xmlPr mapId="3" xpath="/PFI-IZD-POD/IPK-E_1000958/P1123033" xmlDataType="decimal"/>
    </xmlCellPr>
  </singleXmlCell>
  <singleXmlCell id="946" r="U22" connectionId="0">
    <xmlCellPr id="1" uniqueName="P1082019">
      <xmlPr mapId="3" xpath="/PFI-IZD-POD/IPK-E_1000958/P1082019" xmlDataType="decimal"/>
    </xmlCellPr>
  </singleXmlCell>
  <singleXmlCell id="947" r="V22" connectionId="0">
    <xmlCellPr id="1" uniqueName="P1082029">
      <xmlPr mapId="3" xpath="/PFI-IZD-POD/IPK-E_1000958/P1082029" xmlDataType="decimal"/>
    </xmlCellPr>
  </singleXmlCell>
  <singleXmlCell id="948" r="W22" connectionId="0">
    <xmlCellPr id="1" uniqueName="P1082032">
      <xmlPr mapId="3" xpath="/PFI-IZD-POD/IPK-E_1000958/P1082032" xmlDataType="decimal"/>
    </xmlCellPr>
  </singleXmlCell>
  <singleXmlCell id="949" r="X22" connectionId="0">
    <xmlCellPr id="1" uniqueName="P1082034">
      <xmlPr mapId="3" xpath="/PFI-IZD-POD/IPK-E_1000958/P1082034" xmlDataType="decimal"/>
    </xmlCellPr>
  </singleXmlCell>
  <singleXmlCell id="950" r="Y22" connectionId="0">
    <xmlCellPr id="1" uniqueName="P1082035">
      <xmlPr mapId="3" xpath="/PFI-IZD-POD/IPK-E_1000958/P1082035" xmlDataType="decimal"/>
    </xmlCellPr>
  </singleXmlCell>
  <singleXmlCell id="951" r="H23" connectionId="0">
    <xmlCellPr id="1" uniqueName="P1123110">
      <xmlPr mapId="3" xpath="/PFI-IZD-POD/IPK-E_1000958/P1123110" xmlDataType="decimal"/>
    </xmlCellPr>
  </singleXmlCell>
  <singleXmlCell id="952" r="I23" connectionId="0">
    <xmlCellPr id="1" uniqueName="P1123111">
      <xmlPr mapId="3" xpath="/PFI-IZD-POD/IPK-E_1000958/P1123111" xmlDataType="decimal"/>
    </xmlCellPr>
  </singleXmlCell>
  <singleXmlCell id="953" r="J23" connectionId="0">
    <xmlCellPr id="1" uniqueName="P1123112">
      <xmlPr mapId="3" xpath="/PFI-IZD-POD/IPK-E_1000958/P1123112" xmlDataType="decimal"/>
    </xmlCellPr>
  </singleXmlCell>
  <singleXmlCell id="954" r="K23" connectionId="0">
    <xmlCellPr id="1" uniqueName="P1123113">
      <xmlPr mapId="3" xpath="/PFI-IZD-POD/IPK-E_1000958/P1123113" xmlDataType="decimal"/>
    </xmlCellPr>
  </singleXmlCell>
  <singleXmlCell id="955" r="L23" connectionId="0">
    <xmlCellPr id="1" uniqueName="P1123118">
      <xmlPr mapId="3" xpath="/PFI-IZD-POD/IPK-E_1000958/P1123118" xmlDataType="decimal"/>
    </xmlCellPr>
  </singleXmlCell>
  <singleXmlCell id="956" r="M23" connectionId="0">
    <xmlCellPr id="1" uniqueName="P1123127">
      <xmlPr mapId="3" xpath="/PFI-IZD-POD/IPK-E_1000958/P1123127" xmlDataType="decimal"/>
    </xmlCellPr>
  </singleXmlCell>
  <singleXmlCell id="957" r="N23" connectionId="0">
    <xmlCellPr id="1" uniqueName="P1123126">
      <xmlPr mapId="3" xpath="/PFI-IZD-POD/IPK-E_1000958/P1123126" xmlDataType="decimal"/>
    </xmlCellPr>
  </singleXmlCell>
  <singleXmlCell id="958" r="O23" connectionId="0">
    <xmlCellPr id="1" uniqueName="P1123125">
      <xmlPr mapId="3" xpath="/PFI-IZD-POD/IPK-E_1000958/P1123125" xmlDataType="decimal"/>
    </xmlCellPr>
  </singleXmlCell>
  <singleXmlCell id="959" r="P23" connectionId="0">
    <xmlCellPr id="1" uniqueName="P1123124">
      <xmlPr mapId="3" xpath="/PFI-IZD-POD/IPK-E_1000958/P1123124" xmlDataType="decimal"/>
    </xmlCellPr>
  </singleXmlCell>
  <singleXmlCell id="960" r="Q23" connectionId="0">
    <xmlCellPr id="1" uniqueName="P1123128">
      <xmlPr mapId="3" xpath="/PFI-IZD-POD/IPK-E_1000958/P1123128" xmlDataType="decimal"/>
    </xmlCellPr>
  </singleXmlCell>
  <singleXmlCell id="961" r="R23" connectionId="0">
    <xmlCellPr id="1" uniqueName="P1123129">
      <xmlPr mapId="3" xpath="/PFI-IZD-POD/IPK-E_1000958/P1123129" xmlDataType="decimal"/>
    </xmlCellPr>
  </singleXmlCell>
  <singleXmlCell id="962" r="S23" connectionId="0">
    <xmlCellPr id="1" uniqueName="P1123034">
      <xmlPr mapId="3" xpath="/PFI-IZD-POD/IPK-E_1000958/P1123034" xmlDataType="decimal"/>
    </xmlCellPr>
  </singleXmlCell>
  <singleXmlCell id="963" r="T23" connectionId="0">
    <xmlCellPr id="1" uniqueName="P1123035">
      <xmlPr mapId="3" xpath="/PFI-IZD-POD/IPK-E_1000958/P1123035" xmlDataType="decimal"/>
    </xmlCellPr>
  </singleXmlCell>
  <singleXmlCell id="964" r="U23" connectionId="0">
    <xmlCellPr id="1" uniqueName="P1123130">
      <xmlPr mapId="3" xpath="/PFI-IZD-POD/IPK-E_1000958/P1123130" xmlDataType="decimal"/>
    </xmlCellPr>
  </singleXmlCell>
  <singleXmlCell id="965" r="V23" connectionId="0">
    <xmlCellPr id="1" uniqueName="P1123134">
      <xmlPr mapId="3" xpath="/PFI-IZD-POD/IPK-E_1000958/P1123134" xmlDataType="decimal"/>
    </xmlCellPr>
  </singleXmlCell>
  <singleXmlCell id="966" r="W23" connectionId="0">
    <xmlCellPr id="1" uniqueName="P1123137">
      <xmlPr mapId="3" xpath="/PFI-IZD-POD/IPK-E_1000958/P1123137" xmlDataType="decimal"/>
    </xmlCellPr>
  </singleXmlCell>
  <singleXmlCell id="967" r="X23" connectionId="0">
    <xmlCellPr id="1" uniqueName="P1123138">
      <xmlPr mapId="3" xpath="/PFI-IZD-POD/IPK-E_1000958/P1123138" xmlDataType="decimal"/>
    </xmlCellPr>
  </singleXmlCell>
  <singleXmlCell id="968" r="Y23" connectionId="0">
    <xmlCellPr id="1" uniqueName="P1123141">
      <xmlPr mapId="3" xpath="/PFI-IZD-POD/IPK-E_1000958/P1123141" xmlDataType="decimal"/>
    </xmlCellPr>
  </singleXmlCell>
  <singleXmlCell id="969" r="H24" connectionId="0">
    <xmlCellPr id="1" uniqueName="P1079936">
      <xmlPr mapId="3" xpath="/PFI-IZD-POD/IPK-E_1000958/P1079936" xmlDataType="decimal"/>
    </xmlCellPr>
  </singleXmlCell>
  <singleXmlCell id="970" r="I24" connectionId="0">
    <xmlCellPr id="1" uniqueName="P1079937">
      <xmlPr mapId="3" xpath="/PFI-IZD-POD/IPK-E_1000958/P1079937" xmlDataType="decimal"/>
    </xmlCellPr>
  </singleXmlCell>
  <singleXmlCell id="971" r="J24" connectionId="0">
    <xmlCellPr id="1" uniqueName="P1079938">
      <xmlPr mapId="3" xpath="/PFI-IZD-POD/IPK-E_1000958/P1079938" xmlDataType="decimal"/>
    </xmlCellPr>
  </singleXmlCell>
  <singleXmlCell id="972" r="K24" connectionId="0">
    <xmlCellPr id="1" uniqueName="P1079939">
      <xmlPr mapId="3" xpath="/PFI-IZD-POD/IPK-E_1000958/P1079939" xmlDataType="decimal"/>
    </xmlCellPr>
  </singleXmlCell>
  <singleXmlCell id="973" r="L24" connectionId="0">
    <xmlCellPr id="1" uniqueName="P1079940">
      <xmlPr mapId="3" xpath="/PFI-IZD-POD/IPK-E_1000958/P1079940" xmlDataType="decimal"/>
    </xmlCellPr>
  </singleXmlCell>
  <singleXmlCell id="974" r="M24" connectionId="0">
    <xmlCellPr id="1" uniqueName="P1079941">
      <xmlPr mapId="3" xpath="/PFI-IZD-POD/IPK-E_1000958/P1079941" xmlDataType="decimal"/>
    </xmlCellPr>
  </singleXmlCell>
  <singleXmlCell id="975" r="N24" connectionId="0">
    <xmlCellPr id="1" uniqueName="P1079942">
      <xmlPr mapId="3" xpath="/PFI-IZD-POD/IPK-E_1000958/P1079942" xmlDataType="decimal"/>
    </xmlCellPr>
  </singleXmlCell>
  <singleXmlCell id="976" r="O24" connectionId="0">
    <xmlCellPr id="1" uniqueName="P1079943">
      <xmlPr mapId="3" xpath="/PFI-IZD-POD/IPK-E_1000958/P1079943" xmlDataType="decimal"/>
    </xmlCellPr>
  </singleXmlCell>
  <singleXmlCell id="977" r="P24" connectionId="0">
    <xmlCellPr id="1" uniqueName="P1082038">
      <xmlPr mapId="3" xpath="/PFI-IZD-POD/IPK-E_1000958/P1082038" xmlDataType="decimal"/>
    </xmlCellPr>
  </singleXmlCell>
  <singleXmlCell id="978" r="Q24" connectionId="0">
    <xmlCellPr id="1" uniqueName="P1082045">
      <xmlPr mapId="3" xpath="/PFI-IZD-POD/IPK-E_1000958/P1082045" xmlDataType="decimal"/>
    </xmlCellPr>
  </singleXmlCell>
  <singleXmlCell id="979" r="R24" connectionId="0">
    <xmlCellPr id="1" uniqueName="P1082047">
      <xmlPr mapId="3" xpath="/PFI-IZD-POD/IPK-E_1000958/P1082047" xmlDataType="decimal"/>
    </xmlCellPr>
  </singleXmlCell>
  <singleXmlCell id="980" r="S24" connectionId="0">
    <xmlCellPr id="1" uniqueName="P1123036">
      <xmlPr mapId="3" xpath="/PFI-IZD-POD/IPK-E_1000958/P1123036" xmlDataType="decimal"/>
    </xmlCellPr>
  </singleXmlCell>
  <singleXmlCell id="981" r="T24" connectionId="0">
    <xmlCellPr id="1" uniqueName="P1123037">
      <xmlPr mapId="3" xpath="/PFI-IZD-POD/IPK-E_1000958/P1123037" xmlDataType="decimal"/>
    </xmlCellPr>
  </singleXmlCell>
  <singleXmlCell id="982" r="U24" connectionId="0">
    <xmlCellPr id="1" uniqueName="P1082048">
      <xmlPr mapId="3" xpath="/PFI-IZD-POD/IPK-E_1000958/P1082048" xmlDataType="decimal"/>
    </xmlCellPr>
  </singleXmlCell>
  <singleXmlCell id="983" r="V24" connectionId="0">
    <xmlCellPr id="1" uniqueName="P1082075">
      <xmlPr mapId="3" xpath="/PFI-IZD-POD/IPK-E_1000958/P1082075" xmlDataType="decimal"/>
    </xmlCellPr>
  </singleXmlCell>
  <singleXmlCell id="984" r="W24" connectionId="0">
    <xmlCellPr id="1" uniqueName="P1082077">
      <xmlPr mapId="3" xpath="/PFI-IZD-POD/IPK-E_1000958/P1082077" xmlDataType="decimal"/>
    </xmlCellPr>
  </singleXmlCell>
  <singleXmlCell id="985" r="X24" connectionId="0">
    <xmlCellPr id="1" uniqueName="P1082092">
      <xmlPr mapId="3" xpath="/PFI-IZD-POD/IPK-E_1000958/P1082092" xmlDataType="decimal"/>
    </xmlCellPr>
  </singleXmlCell>
  <singleXmlCell id="986" r="Y24" connectionId="0">
    <xmlCellPr id="1" uniqueName="P1082094">
      <xmlPr mapId="3" xpath="/PFI-IZD-POD/IPK-E_1000958/P1082094" xmlDataType="decimal"/>
    </xmlCellPr>
  </singleXmlCell>
  <singleXmlCell id="987" r="H25" connectionId="0">
    <xmlCellPr id="1" uniqueName="P1123114">
      <xmlPr mapId="3" xpath="/PFI-IZD-POD/IPK-E_1000958/P1123114" xmlDataType="decimal"/>
    </xmlCellPr>
  </singleXmlCell>
  <singleXmlCell id="988" r="I25" connectionId="0">
    <xmlCellPr id="1" uniqueName="P1123115">
      <xmlPr mapId="3" xpath="/PFI-IZD-POD/IPK-E_1000958/P1123115" xmlDataType="decimal"/>
    </xmlCellPr>
  </singleXmlCell>
  <singleXmlCell id="989" r="J25" connectionId="0">
    <xmlCellPr id="1" uniqueName="P1123116">
      <xmlPr mapId="3" xpath="/PFI-IZD-POD/IPK-E_1000958/P1123116" xmlDataType="decimal"/>
    </xmlCellPr>
  </singleXmlCell>
  <singleXmlCell id="990" r="K25" connectionId="0">
    <xmlCellPr id="1" uniqueName="P1123117">
      <xmlPr mapId="3" xpath="/PFI-IZD-POD/IPK-E_1000958/P1123117" xmlDataType="decimal"/>
    </xmlCellPr>
  </singleXmlCell>
  <singleXmlCell id="991" r="L25" connectionId="0">
    <xmlCellPr id="1" uniqueName="P1123119">
      <xmlPr mapId="3" xpath="/PFI-IZD-POD/IPK-E_1000958/P1123119" xmlDataType="decimal"/>
    </xmlCellPr>
  </singleXmlCell>
  <singleXmlCell id="992" r="M25" connectionId="0">
    <xmlCellPr id="1" uniqueName="P1123120">
      <xmlPr mapId="3" xpath="/PFI-IZD-POD/IPK-E_1000958/P1123120" xmlDataType="decimal"/>
    </xmlCellPr>
  </singleXmlCell>
  <singleXmlCell id="993" r="N25" connectionId="0">
    <xmlCellPr id="1" uniqueName="P1123121">
      <xmlPr mapId="3" xpath="/PFI-IZD-POD/IPK-E_1000958/P1123121" xmlDataType="decimal"/>
    </xmlCellPr>
  </singleXmlCell>
  <singleXmlCell id="994" r="O25" connectionId="0">
    <xmlCellPr id="1" uniqueName="P1123122">
      <xmlPr mapId="3" xpath="/PFI-IZD-POD/IPK-E_1000958/P1123122" xmlDataType="decimal"/>
    </xmlCellPr>
  </singleXmlCell>
  <singleXmlCell id="995" r="P25" connectionId="0">
    <xmlCellPr id="1" uniqueName="P1123123">
      <xmlPr mapId="3" xpath="/PFI-IZD-POD/IPK-E_1000958/P1123123" xmlDataType="decimal"/>
    </xmlCellPr>
  </singleXmlCell>
  <singleXmlCell id="996" r="Q25" connectionId="0">
    <xmlCellPr id="1" uniqueName="P1123133">
      <xmlPr mapId="3" xpath="/PFI-IZD-POD/IPK-E_1000958/P1123133" xmlDataType="decimal"/>
    </xmlCellPr>
  </singleXmlCell>
  <singleXmlCell id="997" r="R25" connectionId="0">
    <xmlCellPr id="1" uniqueName="P1123132">
      <xmlPr mapId="3" xpath="/PFI-IZD-POD/IPK-E_1000958/P1123132" xmlDataType="decimal"/>
    </xmlCellPr>
  </singleXmlCell>
  <singleXmlCell id="998" r="S25" connectionId="0">
    <xmlCellPr id="1" uniqueName="P1123038">
      <xmlPr mapId="3" xpath="/PFI-IZD-POD/IPK-E_1000958/P1123038" xmlDataType="decimal"/>
    </xmlCellPr>
  </singleXmlCell>
  <singleXmlCell id="999" r="T25" connectionId="0">
    <xmlCellPr id="1" uniqueName="P1123039">
      <xmlPr mapId="3" xpath="/PFI-IZD-POD/IPK-E_1000958/P1123039" xmlDataType="decimal"/>
    </xmlCellPr>
  </singleXmlCell>
  <singleXmlCell id="1000" r="U25" connectionId="0">
    <xmlCellPr id="1" uniqueName="P1123131">
      <xmlPr mapId="3" xpath="/PFI-IZD-POD/IPK-E_1000958/P1123131" xmlDataType="decimal"/>
    </xmlCellPr>
  </singleXmlCell>
  <singleXmlCell id="1001" r="V25" connectionId="0">
    <xmlCellPr id="1" uniqueName="P1123135">
      <xmlPr mapId="3" xpath="/PFI-IZD-POD/IPK-E_1000958/P1123135" xmlDataType="decimal"/>
    </xmlCellPr>
  </singleXmlCell>
  <singleXmlCell id="1002" r="W25" connectionId="0">
    <xmlCellPr id="1" uniqueName="P1123136">
      <xmlPr mapId="3" xpath="/PFI-IZD-POD/IPK-E_1000958/P1123136" xmlDataType="decimal"/>
    </xmlCellPr>
  </singleXmlCell>
  <singleXmlCell id="1003" r="X25" connectionId="0">
    <xmlCellPr id="1" uniqueName="P1123139">
      <xmlPr mapId="3" xpath="/PFI-IZD-POD/IPK-E_1000958/P1123139" xmlDataType="decimal"/>
    </xmlCellPr>
  </singleXmlCell>
  <singleXmlCell id="1004" r="Y25" connectionId="0">
    <xmlCellPr id="1" uniqueName="P1123140">
      <xmlPr mapId="3" xpath="/PFI-IZD-POD/IPK-E_1000958/P1123140" xmlDataType="decimal"/>
    </xmlCellPr>
  </singleXmlCell>
  <singleXmlCell id="1005" r="H26" connectionId="0">
    <xmlCellPr id="1" uniqueName="P1079944">
      <xmlPr mapId="3" xpath="/PFI-IZD-POD/IPK-E_1000958/P1079944" xmlDataType="decimal"/>
    </xmlCellPr>
  </singleXmlCell>
  <singleXmlCell id="1006" r="I26" connectionId="0">
    <xmlCellPr id="1" uniqueName="P1079945">
      <xmlPr mapId="3" xpath="/PFI-IZD-POD/IPK-E_1000958/P1079945" xmlDataType="decimal"/>
    </xmlCellPr>
  </singleXmlCell>
  <singleXmlCell id="1007" r="J26" connectionId="0">
    <xmlCellPr id="1" uniqueName="P1079946">
      <xmlPr mapId="3" xpath="/PFI-IZD-POD/IPK-E_1000958/P1079946" xmlDataType="decimal"/>
    </xmlCellPr>
  </singleXmlCell>
  <singleXmlCell id="1008" r="K26" connectionId="0">
    <xmlCellPr id="1" uniqueName="P1079947">
      <xmlPr mapId="3" xpath="/PFI-IZD-POD/IPK-E_1000958/P1079947" xmlDataType="decimal"/>
    </xmlCellPr>
  </singleXmlCell>
  <singleXmlCell id="1009" r="L26" connectionId="0">
    <xmlCellPr id="1" uniqueName="P1079948">
      <xmlPr mapId="3" xpath="/PFI-IZD-POD/IPK-E_1000958/P1079948" xmlDataType="decimal"/>
    </xmlCellPr>
  </singleXmlCell>
  <singleXmlCell id="1010" r="M26" connectionId="0">
    <xmlCellPr id="1" uniqueName="P1079949">
      <xmlPr mapId="3" xpath="/PFI-IZD-POD/IPK-E_1000958/P1079949" xmlDataType="decimal"/>
    </xmlCellPr>
  </singleXmlCell>
  <singleXmlCell id="1011" r="N26" connectionId="0">
    <xmlCellPr id="1" uniqueName="P1079950">
      <xmlPr mapId="3" xpath="/PFI-IZD-POD/IPK-E_1000958/P1079950" xmlDataType="decimal"/>
    </xmlCellPr>
  </singleXmlCell>
  <singleXmlCell id="1012" r="O26" connectionId="0">
    <xmlCellPr id="1" uniqueName="P1079951">
      <xmlPr mapId="3" xpath="/PFI-IZD-POD/IPK-E_1000958/P1079951" xmlDataType="decimal"/>
    </xmlCellPr>
  </singleXmlCell>
  <singleXmlCell id="1013" r="P26" connectionId="0">
    <xmlCellPr id="1" uniqueName="P1082096">
      <xmlPr mapId="3" xpath="/PFI-IZD-POD/IPK-E_1000958/P1082096" xmlDataType="decimal"/>
    </xmlCellPr>
  </singleXmlCell>
  <singleXmlCell id="1014" r="Q26" connectionId="0">
    <xmlCellPr id="1" uniqueName="P1082098">
      <xmlPr mapId="3" xpath="/PFI-IZD-POD/IPK-E_1000958/P1082098" xmlDataType="decimal"/>
    </xmlCellPr>
  </singleXmlCell>
  <singleXmlCell id="1015" r="R26" connectionId="0">
    <xmlCellPr id="1" uniqueName="P1082100">
      <xmlPr mapId="3" xpath="/PFI-IZD-POD/IPK-E_1000958/P1082100" xmlDataType="decimal"/>
    </xmlCellPr>
  </singleXmlCell>
  <singleXmlCell id="1016" r="S26" connectionId="0">
    <xmlCellPr id="1" uniqueName="P1123041">
      <xmlPr mapId="3" xpath="/PFI-IZD-POD/IPK-E_1000958/P1123041" xmlDataType="decimal"/>
    </xmlCellPr>
  </singleXmlCell>
  <singleXmlCell id="1017" r="T26" connectionId="0">
    <xmlCellPr id="1" uniqueName="P1123040">
      <xmlPr mapId="3" xpath="/PFI-IZD-POD/IPK-E_1000958/P1123040" xmlDataType="decimal"/>
    </xmlCellPr>
  </singleXmlCell>
  <singleXmlCell id="1018" r="U26" connectionId="0">
    <xmlCellPr id="1" uniqueName="P1082102">
      <xmlPr mapId="3" xpath="/PFI-IZD-POD/IPK-E_1000958/P1082102" xmlDataType="decimal"/>
    </xmlCellPr>
  </singleXmlCell>
  <singleXmlCell id="1019" r="V26" connectionId="0">
    <xmlCellPr id="1" uniqueName="P1082104">
      <xmlPr mapId="3" xpath="/PFI-IZD-POD/IPK-E_1000958/P1082104" xmlDataType="decimal"/>
    </xmlCellPr>
  </singleXmlCell>
  <singleXmlCell id="1020" r="W26" connectionId="0">
    <xmlCellPr id="1" uniqueName="P1082105">
      <xmlPr mapId="3" xpath="/PFI-IZD-POD/IPK-E_1000958/P1082105" xmlDataType="decimal"/>
    </xmlCellPr>
  </singleXmlCell>
  <singleXmlCell id="1021" r="X26" connectionId="0">
    <xmlCellPr id="1" uniqueName="P1082106">
      <xmlPr mapId="3" xpath="/PFI-IZD-POD/IPK-E_1000958/P1082106" xmlDataType="decimal"/>
    </xmlCellPr>
  </singleXmlCell>
  <singleXmlCell id="1022" r="Y26" connectionId="0">
    <xmlCellPr id="1" uniqueName="P1082108">
      <xmlPr mapId="3" xpath="/PFI-IZD-POD/IPK-E_1000958/P1082108" xmlDataType="decimal"/>
    </xmlCellPr>
  </singleXmlCell>
  <singleXmlCell id="1023" r="H27" connectionId="0">
    <xmlCellPr id="1" uniqueName="P1079952">
      <xmlPr mapId="3" xpath="/PFI-IZD-POD/IPK-E_1000958/P1079952" xmlDataType="decimal"/>
    </xmlCellPr>
  </singleXmlCell>
  <singleXmlCell id="1024" r="I27" connectionId="0">
    <xmlCellPr id="1" uniqueName="P1079953">
      <xmlPr mapId="3" xpath="/PFI-IZD-POD/IPK-E_1000958/P1079953" xmlDataType="decimal"/>
    </xmlCellPr>
  </singleXmlCell>
  <singleXmlCell id="1025" r="J27" connectionId="0">
    <xmlCellPr id="1" uniqueName="P1079954">
      <xmlPr mapId="3" xpath="/PFI-IZD-POD/IPK-E_1000958/P1079954" xmlDataType="decimal"/>
    </xmlCellPr>
  </singleXmlCell>
  <singleXmlCell id="1026" r="K27" connectionId="0">
    <xmlCellPr id="1" uniqueName="P1079955">
      <xmlPr mapId="3" xpath="/PFI-IZD-POD/IPK-E_1000958/P1079955" xmlDataType="decimal"/>
    </xmlCellPr>
  </singleXmlCell>
  <singleXmlCell id="1027" r="L27" connectionId="0">
    <xmlCellPr id="1" uniqueName="P1079956">
      <xmlPr mapId="3" xpath="/PFI-IZD-POD/IPK-E_1000958/P1079956" xmlDataType="decimal"/>
    </xmlCellPr>
  </singleXmlCell>
  <singleXmlCell id="1028" r="M27" connectionId="0">
    <xmlCellPr id="1" uniqueName="P1079957">
      <xmlPr mapId="3" xpath="/PFI-IZD-POD/IPK-E_1000958/P1079957" xmlDataType="decimal"/>
    </xmlCellPr>
  </singleXmlCell>
  <singleXmlCell id="1029" r="N27" connectionId="0">
    <xmlCellPr id="1" uniqueName="P1079958">
      <xmlPr mapId="3" xpath="/PFI-IZD-POD/IPK-E_1000958/P1079958" xmlDataType="decimal"/>
    </xmlCellPr>
  </singleXmlCell>
  <singleXmlCell id="1030" r="O27" connectionId="0">
    <xmlCellPr id="1" uniqueName="P1079959">
      <xmlPr mapId="3" xpath="/PFI-IZD-POD/IPK-E_1000958/P1079959" xmlDataType="decimal"/>
    </xmlCellPr>
  </singleXmlCell>
  <singleXmlCell id="1031" r="P27" connectionId="0">
    <xmlCellPr id="1" uniqueName="P1082110">
      <xmlPr mapId="3" xpath="/PFI-IZD-POD/IPK-E_1000958/P1082110" xmlDataType="decimal"/>
    </xmlCellPr>
  </singleXmlCell>
  <singleXmlCell id="1032" r="Q27" connectionId="0">
    <xmlCellPr id="1" uniqueName="P1082112">
      <xmlPr mapId="3" xpath="/PFI-IZD-POD/IPK-E_1000958/P1082112" xmlDataType="decimal"/>
    </xmlCellPr>
  </singleXmlCell>
  <singleXmlCell id="1033" r="R27" connectionId="0">
    <xmlCellPr id="1" uniqueName="P1082115">
      <xmlPr mapId="3" xpath="/PFI-IZD-POD/IPK-E_1000958/P1082115" xmlDataType="decimal"/>
    </xmlCellPr>
  </singleXmlCell>
  <singleXmlCell id="1034" r="S27" connectionId="0">
    <xmlCellPr id="1" uniqueName="P1123042">
      <xmlPr mapId="3" xpath="/PFI-IZD-POD/IPK-E_1000958/P1123042" xmlDataType="decimal"/>
    </xmlCellPr>
  </singleXmlCell>
  <singleXmlCell id="1035" r="T27" connectionId="0">
    <xmlCellPr id="1" uniqueName="P1123043">
      <xmlPr mapId="3" xpath="/PFI-IZD-POD/IPK-E_1000958/P1123043" xmlDataType="decimal"/>
    </xmlCellPr>
  </singleXmlCell>
  <singleXmlCell id="1036" r="U27" connectionId="0">
    <xmlCellPr id="1" uniqueName="P1082118">
      <xmlPr mapId="3" xpath="/PFI-IZD-POD/IPK-E_1000958/P1082118" xmlDataType="decimal"/>
    </xmlCellPr>
  </singleXmlCell>
  <singleXmlCell id="1037" r="V27" connectionId="0">
    <xmlCellPr id="1" uniqueName="P1082121">
      <xmlPr mapId="3" xpath="/PFI-IZD-POD/IPK-E_1000958/P1082121" xmlDataType="decimal"/>
    </xmlCellPr>
  </singleXmlCell>
  <singleXmlCell id="1038" r="W27" connectionId="0">
    <xmlCellPr id="1" uniqueName="P1082125">
      <xmlPr mapId="3" xpath="/PFI-IZD-POD/IPK-E_1000958/P1082125" xmlDataType="decimal"/>
    </xmlCellPr>
  </singleXmlCell>
  <singleXmlCell id="1039" r="X27" connectionId="0">
    <xmlCellPr id="1" uniqueName="P1082133">
      <xmlPr mapId="3" xpath="/PFI-IZD-POD/IPK-E_1000958/P1082133" xmlDataType="decimal"/>
    </xmlCellPr>
  </singleXmlCell>
  <singleXmlCell id="1040" r="Y27" connectionId="0">
    <xmlCellPr id="1" uniqueName="P1082135">
      <xmlPr mapId="3" xpath="/PFI-IZD-POD/IPK-E_1000958/P1082135" xmlDataType="decimal"/>
    </xmlCellPr>
  </singleXmlCell>
  <singleXmlCell id="1041" r="H28" connectionId="0">
    <xmlCellPr id="1" uniqueName="P1079960">
      <xmlPr mapId="3" xpath="/PFI-IZD-POD/IPK-E_1000958/P1079960" xmlDataType="decimal"/>
    </xmlCellPr>
  </singleXmlCell>
  <singleXmlCell id="1042" r="I28" connectionId="0">
    <xmlCellPr id="1" uniqueName="P1079961">
      <xmlPr mapId="3" xpath="/PFI-IZD-POD/IPK-E_1000958/P1079961" xmlDataType="decimal"/>
    </xmlCellPr>
  </singleXmlCell>
  <singleXmlCell id="1043" r="J28" connectionId="0">
    <xmlCellPr id="1" uniqueName="P1079962">
      <xmlPr mapId="3" xpath="/PFI-IZD-POD/IPK-E_1000958/P1079962" xmlDataType="decimal"/>
    </xmlCellPr>
  </singleXmlCell>
  <singleXmlCell id="1044" r="K28" connectionId="0">
    <xmlCellPr id="1" uniqueName="P1079963">
      <xmlPr mapId="3" xpath="/PFI-IZD-POD/IPK-E_1000958/P1079963" xmlDataType="decimal"/>
    </xmlCellPr>
  </singleXmlCell>
  <singleXmlCell id="1045" r="L28" connectionId="0">
    <xmlCellPr id="1" uniqueName="P1079964">
      <xmlPr mapId="3" xpath="/PFI-IZD-POD/IPK-E_1000958/P1079964" xmlDataType="decimal"/>
    </xmlCellPr>
  </singleXmlCell>
  <singleXmlCell id="1046" r="M28" connectionId="0">
    <xmlCellPr id="1" uniqueName="P1079965">
      <xmlPr mapId="3" xpath="/PFI-IZD-POD/IPK-E_1000958/P1079965" xmlDataType="decimal"/>
    </xmlCellPr>
  </singleXmlCell>
  <singleXmlCell id="1047" r="N28" connectionId="0">
    <xmlCellPr id="1" uniqueName="P1079966">
      <xmlPr mapId="3" xpath="/PFI-IZD-POD/IPK-E_1000958/P1079966" xmlDataType="decimal"/>
    </xmlCellPr>
  </singleXmlCell>
  <singleXmlCell id="1048" r="O28" connectionId="0">
    <xmlCellPr id="1" uniqueName="P1079967">
      <xmlPr mapId="3" xpath="/PFI-IZD-POD/IPK-E_1000958/P1079967" xmlDataType="decimal"/>
    </xmlCellPr>
  </singleXmlCell>
  <singleXmlCell id="1049" r="P28" connectionId="0">
    <xmlCellPr id="1" uniqueName="P1082136">
      <xmlPr mapId="3" xpath="/PFI-IZD-POD/IPK-E_1000958/P1082136" xmlDataType="decimal"/>
    </xmlCellPr>
  </singleXmlCell>
  <singleXmlCell id="1050" r="Q28" connectionId="0">
    <xmlCellPr id="1" uniqueName="P1082139">
      <xmlPr mapId="3" xpath="/PFI-IZD-POD/IPK-E_1000958/P1082139" xmlDataType="decimal"/>
    </xmlCellPr>
  </singleXmlCell>
  <singleXmlCell id="1051" r="R28" connectionId="0">
    <xmlCellPr id="1" uniqueName="P1082147">
      <xmlPr mapId="3" xpath="/PFI-IZD-POD/IPK-E_1000958/P1082147" xmlDataType="decimal"/>
    </xmlCellPr>
  </singleXmlCell>
  <singleXmlCell id="1052" r="S28" connectionId="0">
    <xmlCellPr id="1" uniqueName="P1123044">
      <xmlPr mapId="3" xpath="/PFI-IZD-POD/IPK-E_1000958/P1123044" xmlDataType="decimal"/>
    </xmlCellPr>
  </singleXmlCell>
  <singleXmlCell id="1053" r="T28" connectionId="0">
    <xmlCellPr id="1" uniqueName="P1123045">
      <xmlPr mapId="3" xpath="/PFI-IZD-POD/IPK-E_1000958/P1123045" xmlDataType="decimal"/>
    </xmlCellPr>
  </singleXmlCell>
  <singleXmlCell id="1054" r="U28" connectionId="0">
    <xmlCellPr id="1" uniqueName="P1082148">
      <xmlPr mapId="3" xpath="/PFI-IZD-POD/IPK-E_1000958/P1082148" xmlDataType="decimal"/>
    </xmlCellPr>
  </singleXmlCell>
  <singleXmlCell id="1055" r="V28" connectionId="0">
    <xmlCellPr id="1" uniqueName="P1082149">
      <xmlPr mapId="3" xpath="/PFI-IZD-POD/IPK-E_1000958/P1082149" xmlDataType="decimal"/>
    </xmlCellPr>
  </singleXmlCell>
  <singleXmlCell id="1056" r="W28" connectionId="0">
    <xmlCellPr id="1" uniqueName="P1082150">
      <xmlPr mapId="3" xpath="/PFI-IZD-POD/IPK-E_1000958/P1082150" xmlDataType="decimal"/>
    </xmlCellPr>
  </singleXmlCell>
  <singleXmlCell id="1057" r="X28" connectionId="0">
    <xmlCellPr id="1" uniqueName="P1082151">
      <xmlPr mapId="3" xpath="/PFI-IZD-POD/IPK-E_1000958/P1082151" xmlDataType="decimal"/>
    </xmlCellPr>
  </singleXmlCell>
  <singleXmlCell id="1058" r="Y28" connectionId="0">
    <xmlCellPr id="1" uniqueName="P1082152">
      <xmlPr mapId="3" xpath="/PFI-IZD-POD/IPK-E_1000958/P1082152" xmlDataType="decimal"/>
    </xmlCellPr>
  </singleXmlCell>
  <singleXmlCell id="1059" r="H29" connectionId="0">
    <xmlCellPr id="1" uniqueName="P1079968">
      <xmlPr mapId="3" xpath="/PFI-IZD-POD/IPK-E_1000958/P1079968" xmlDataType="decimal"/>
    </xmlCellPr>
  </singleXmlCell>
  <singleXmlCell id="1060" r="I29" connectionId="0">
    <xmlCellPr id="1" uniqueName="P1079969">
      <xmlPr mapId="3" xpath="/PFI-IZD-POD/IPK-E_1000958/P1079969" xmlDataType="decimal"/>
    </xmlCellPr>
  </singleXmlCell>
  <singleXmlCell id="1061" r="J29" connectionId="0">
    <xmlCellPr id="1" uniqueName="P1079970">
      <xmlPr mapId="3" xpath="/PFI-IZD-POD/IPK-E_1000958/P1079970" xmlDataType="decimal"/>
    </xmlCellPr>
  </singleXmlCell>
  <singleXmlCell id="1062" r="K29" connectionId="0">
    <xmlCellPr id="1" uniqueName="P1079971">
      <xmlPr mapId="3" xpath="/PFI-IZD-POD/IPK-E_1000958/P1079971" xmlDataType="decimal"/>
    </xmlCellPr>
  </singleXmlCell>
  <singleXmlCell id="1063" r="L29" connectionId="0">
    <xmlCellPr id="1" uniqueName="P1079972">
      <xmlPr mapId="3" xpath="/PFI-IZD-POD/IPK-E_1000958/P1079972" xmlDataType="decimal"/>
    </xmlCellPr>
  </singleXmlCell>
  <singleXmlCell id="1064" r="M29" connectionId="0">
    <xmlCellPr id="1" uniqueName="P1079973">
      <xmlPr mapId="3" xpath="/PFI-IZD-POD/IPK-E_1000958/P1079973" xmlDataType="decimal"/>
    </xmlCellPr>
  </singleXmlCell>
  <singleXmlCell id="1065" r="N29" connectionId="0">
    <xmlCellPr id="1" uniqueName="P1079974">
      <xmlPr mapId="3" xpath="/PFI-IZD-POD/IPK-E_1000958/P1079974" xmlDataType="decimal"/>
    </xmlCellPr>
  </singleXmlCell>
  <singleXmlCell id="1066" r="O29" connectionId="0">
    <xmlCellPr id="1" uniqueName="P1079975">
      <xmlPr mapId="3" xpath="/PFI-IZD-POD/IPK-E_1000958/P1079975" xmlDataType="decimal"/>
    </xmlCellPr>
  </singleXmlCell>
  <singleXmlCell id="1067" r="P29" connectionId="0">
    <xmlCellPr id="1" uniqueName="P1082153">
      <xmlPr mapId="3" xpath="/PFI-IZD-POD/IPK-E_1000958/P1082153" xmlDataType="decimal"/>
    </xmlCellPr>
  </singleXmlCell>
  <singleXmlCell id="1068" r="Q29" connectionId="0">
    <xmlCellPr id="1" uniqueName="P1082155">
      <xmlPr mapId="3" xpath="/PFI-IZD-POD/IPK-E_1000958/P1082155" xmlDataType="decimal"/>
    </xmlCellPr>
  </singleXmlCell>
  <singleXmlCell id="1069" r="R29" connectionId="0">
    <xmlCellPr id="1" uniqueName="P1082156">
      <xmlPr mapId="3" xpath="/PFI-IZD-POD/IPK-E_1000958/P1082156" xmlDataType="decimal"/>
    </xmlCellPr>
  </singleXmlCell>
  <singleXmlCell id="1070" r="S29" connectionId="0">
    <xmlCellPr id="1" uniqueName="P1123046">
      <xmlPr mapId="3" xpath="/PFI-IZD-POD/IPK-E_1000958/P1123046" xmlDataType="decimal"/>
    </xmlCellPr>
  </singleXmlCell>
  <singleXmlCell id="1071" r="T29" connectionId="0">
    <xmlCellPr id="1" uniqueName="P1123047">
      <xmlPr mapId="3" xpath="/PFI-IZD-POD/IPK-E_1000958/P1123047" xmlDataType="decimal"/>
    </xmlCellPr>
  </singleXmlCell>
  <singleXmlCell id="1072" r="U29" connectionId="0">
    <xmlCellPr id="1" uniqueName="P1082157">
      <xmlPr mapId="3" xpath="/PFI-IZD-POD/IPK-E_1000958/P1082157" xmlDataType="decimal"/>
    </xmlCellPr>
  </singleXmlCell>
  <singleXmlCell id="1073" r="V29" connectionId="0">
    <xmlCellPr id="1" uniqueName="P1082158">
      <xmlPr mapId="3" xpath="/PFI-IZD-POD/IPK-E_1000958/P1082158" xmlDataType="decimal"/>
    </xmlCellPr>
  </singleXmlCell>
  <singleXmlCell id="1074" r="W29" connectionId="0">
    <xmlCellPr id="1" uniqueName="P1082159">
      <xmlPr mapId="3" xpath="/PFI-IZD-POD/IPK-E_1000958/P1082159" xmlDataType="decimal"/>
    </xmlCellPr>
  </singleXmlCell>
  <singleXmlCell id="1075" r="X29" connectionId="0">
    <xmlCellPr id="1" uniqueName="P1082160">
      <xmlPr mapId="3" xpath="/PFI-IZD-POD/IPK-E_1000958/P1082160" xmlDataType="decimal"/>
    </xmlCellPr>
  </singleXmlCell>
  <singleXmlCell id="1076" r="Y29" connectionId="0">
    <xmlCellPr id="1" uniqueName="P1082161">
      <xmlPr mapId="3" xpath="/PFI-IZD-POD/IPK-E_1000958/P1082161" xmlDataType="decimal"/>
    </xmlCellPr>
  </singleXmlCell>
  <singleXmlCell id="1077" r="H30" connectionId="0">
    <xmlCellPr id="1" uniqueName="P1079976">
      <xmlPr mapId="3" xpath="/PFI-IZD-POD/IPK-E_1000958/P1079976" xmlDataType="decimal"/>
    </xmlCellPr>
  </singleXmlCell>
  <singleXmlCell id="1078" r="I30" connectionId="0">
    <xmlCellPr id="1" uniqueName="P1079977">
      <xmlPr mapId="3" xpath="/PFI-IZD-POD/IPK-E_1000958/P1079977" xmlDataType="decimal"/>
    </xmlCellPr>
  </singleXmlCell>
  <singleXmlCell id="1079" r="J30" connectionId="0">
    <xmlCellPr id="1" uniqueName="P1079978">
      <xmlPr mapId="3" xpath="/PFI-IZD-POD/IPK-E_1000958/P1079978" xmlDataType="decimal"/>
    </xmlCellPr>
  </singleXmlCell>
  <singleXmlCell id="1080" r="K30" connectionId="0">
    <xmlCellPr id="1" uniqueName="P1079979">
      <xmlPr mapId="3" xpath="/PFI-IZD-POD/IPK-E_1000958/P1079979" xmlDataType="decimal"/>
    </xmlCellPr>
  </singleXmlCell>
  <singleXmlCell id="1081" r="L30" connectionId="0">
    <xmlCellPr id="1" uniqueName="P1079980">
      <xmlPr mapId="3" xpath="/PFI-IZD-POD/IPK-E_1000958/P1079980" xmlDataType="decimal"/>
    </xmlCellPr>
  </singleXmlCell>
  <singleXmlCell id="1082" r="M30" connectionId="0">
    <xmlCellPr id="1" uniqueName="P1079981">
      <xmlPr mapId="3" xpath="/PFI-IZD-POD/IPK-E_1000958/P1079981" xmlDataType="decimal"/>
    </xmlCellPr>
  </singleXmlCell>
  <singleXmlCell id="1083" r="N30" connectionId="0">
    <xmlCellPr id="1" uniqueName="P1079982">
      <xmlPr mapId="3" xpath="/PFI-IZD-POD/IPK-E_1000958/P1079982" xmlDataType="decimal"/>
    </xmlCellPr>
  </singleXmlCell>
  <singleXmlCell id="1084" r="O30" connectionId="0">
    <xmlCellPr id="1" uniqueName="P1079983">
      <xmlPr mapId="3" xpath="/PFI-IZD-POD/IPK-E_1000958/P1079983" xmlDataType="decimal"/>
    </xmlCellPr>
  </singleXmlCell>
  <singleXmlCell id="1085" r="P30" connectionId="0">
    <xmlCellPr id="1" uniqueName="P1082162">
      <xmlPr mapId="3" xpath="/PFI-IZD-POD/IPK-E_1000958/P1082162" xmlDataType="decimal"/>
    </xmlCellPr>
  </singleXmlCell>
  <singleXmlCell id="1086" r="Q30" connectionId="0">
    <xmlCellPr id="1" uniqueName="P1082163">
      <xmlPr mapId="3" xpath="/PFI-IZD-POD/IPK-E_1000958/P1082163" xmlDataType="decimal"/>
    </xmlCellPr>
  </singleXmlCell>
  <singleXmlCell id="1087" r="R30" connectionId="0">
    <xmlCellPr id="1" uniqueName="P1082164">
      <xmlPr mapId="3" xpath="/PFI-IZD-POD/IPK-E_1000958/P1082164" xmlDataType="decimal"/>
    </xmlCellPr>
  </singleXmlCell>
  <singleXmlCell id="1088" r="S30" connectionId="0">
    <xmlCellPr id="1" uniqueName="P1123048">
      <xmlPr mapId="3" xpath="/PFI-IZD-POD/IPK-E_1000958/P1123048" xmlDataType="decimal"/>
    </xmlCellPr>
  </singleXmlCell>
  <singleXmlCell id="1089" r="T30" connectionId="0">
    <xmlCellPr id="1" uniqueName="P1123049">
      <xmlPr mapId="3" xpath="/PFI-IZD-POD/IPK-E_1000958/P1123049" xmlDataType="decimal"/>
    </xmlCellPr>
  </singleXmlCell>
  <singleXmlCell id="1090" r="U30" connectionId="0">
    <xmlCellPr id="1" uniqueName="P1082165">
      <xmlPr mapId="3" xpath="/PFI-IZD-POD/IPK-E_1000958/P1082165" xmlDataType="decimal"/>
    </xmlCellPr>
  </singleXmlCell>
  <singleXmlCell id="1091" r="V30" connectionId="0">
    <xmlCellPr id="1" uniqueName="P1082166">
      <xmlPr mapId="3" xpath="/PFI-IZD-POD/IPK-E_1000958/P1082166" xmlDataType="decimal"/>
    </xmlCellPr>
  </singleXmlCell>
  <singleXmlCell id="1092" r="W30" connectionId="0">
    <xmlCellPr id="1" uniqueName="P1082167">
      <xmlPr mapId="3" xpath="/PFI-IZD-POD/IPK-E_1000958/P1082167" xmlDataType="decimal"/>
    </xmlCellPr>
  </singleXmlCell>
  <singleXmlCell id="1093" r="X30" connectionId="0">
    <xmlCellPr id="1" uniqueName="P1082168">
      <xmlPr mapId="3" xpath="/PFI-IZD-POD/IPK-E_1000958/P1082168" xmlDataType="decimal"/>
    </xmlCellPr>
  </singleXmlCell>
  <singleXmlCell id="1094" r="Y30" connectionId="0">
    <xmlCellPr id="1" uniqueName="P1082169">
      <xmlPr mapId="3" xpath="/PFI-IZD-POD/IPK-E_1000958/P1082169" xmlDataType="decimal"/>
    </xmlCellPr>
  </singleXmlCell>
  <singleXmlCell id="1095" r="H32" connectionId="0">
    <xmlCellPr id="1" uniqueName="P1079984">
      <xmlPr mapId="3" xpath="/PFI-IZD-POD/IPK-E_1000958/P1079984" xmlDataType="decimal"/>
    </xmlCellPr>
  </singleXmlCell>
  <singleXmlCell id="1096" r="I32" connectionId="0">
    <xmlCellPr id="1" uniqueName="P1079985">
      <xmlPr mapId="3" xpath="/PFI-IZD-POD/IPK-E_1000958/P1079985" xmlDataType="decimal"/>
    </xmlCellPr>
  </singleXmlCell>
  <singleXmlCell id="1097" r="J32" connectionId="0">
    <xmlCellPr id="1" uniqueName="P1079986">
      <xmlPr mapId="3" xpath="/PFI-IZD-POD/IPK-E_1000958/P1079986" xmlDataType="decimal"/>
    </xmlCellPr>
  </singleXmlCell>
  <singleXmlCell id="1098" r="K32" connectionId="0">
    <xmlCellPr id="1" uniqueName="P1079987">
      <xmlPr mapId="3" xpath="/PFI-IZD-POD/IPK-E_1000958/P1079987" xmlDataType="decimal"/>
    </xmlCellPr>
  </singleXmlCell>
  <singleXmlCell id="1099" r="L32" connectionId="0">
    <xmlCellPr id="1" uniqueName="P1079988">
      <xmlPr mapId="3" xpath="/PFI-IZD-POD/IPK-E_1000958/P1079988" xmlDataType="decimal"/>
    </xmlCellPr>
  </singleXmlCell>
  <singleXmlCell id="1100" r="M32" connectionId="0">
    <xmlCellPr id="1" uniqueName="P1079989">
      <xmlPr mapId="3" xpath="/PFI-IZD-POD/IPK-E_1000958/P1079989" xmlDataType="decimal"/>
    </xmlCellPr>
  </singleXmlCell>
  <singleXmlCell id="1101" r="N32" connectionId="0">
    <xmlCellPr id="1" uniqueName="P1079990">
      <xmlPr mapId="3" xpath="/PFI-IZD-POD/IPK-E_1000958/P1079990" xmlDataType="decimal"/>
    </xmlCellPr>
  </singleXmlCell>
  <singleXmlCell id="1102" r="O32" connectionId="0">
    <xmlCellPr id="1" uniqueName="P1079991">
      <xmlPr mapId="3" xpath="/PFI-IZD-POD/IPK-E_1000958/P1079991" xmlDataType="decimal"/>
    </xmlCellPr>
  </singleXmlCell>
  <singleXmlCell id="1103" r="P32" connectionId="0">
    <xmlCellPr id="1" uniqueName="P1082170">
      <xmlPr mapId="3" xpath="/PFI-IZD-POD/IPK-E_1000958/P1082170" xmlDataType="decimal"/>
    </xmlCellPr>
  </singleXmlCell>
  <singleXmlCell id="1104" r="Q32" connectionId="0">
    <xmlCellPr id="1" uniqueName="P1082171">
      <xmlPr mapId="3" xpath="/PFI-IZD-POD/IPK-E_1000958/P1082171" xmlDataType="decimal"/>
    </xmlCellPr>
  </singleXmlCell>
  <singleXmlCell id="1105" r="R32" connectionId="0">
    <xmlCellPr id="1" uniqueName="P1082172">
      <xmlPr mapId="3" xpath="/PFI-IZD-POD/IPK-E_1000958/P1082172" xmlDataType="decimal"/>
    </xmlCellPr>
  </singleXmlCell>
  <singleXmlCell id="1106" r="S32" connectionId="0">
    <xmlCellPr id="1" uniqueName="P1123050">
      <xmlPr mapId="3" xpath="/PFI-IZD-POD/IPK-E_1000958/P1123050" xmlDataType="decimal"/>
    </xmlCellPr>
  </singleXmlCell>
  <singleXmlCell id="1107" r="T32" connectionId="0">
    <xmlCellPr id="1" uniqueName="P1123051">
      <xmlPr mapId="3" xpath="/PFI-IZD-POD/IPK-E_1000958/P1123051" xmlDataType="decimal"/>
    </xmlCellPr>
  </singleXmlCell>
  <singleXmlCell id="1108" r="U32" connectionId="0">
    <xmlCellPr id="1" uniqueName="P1082173">
      <xmlPr mapId="3" xpath="/PFI-IZD-POD/IPK-E_1000958/P1082173" xmlDataType="decimal"/>
    </xmlCellPr>
  </singleXmlCell>
  <singleXmlCell id="1109" r="V32" connectionId="0">
    <xmlCellPr id="1" uniqueName="P1082174">
      <xmlPr mapId="3" xpath="/PFI-IZD-POD/IPK-E_1000958/P1082174" xmlDataType="decimal"/>
    </xmlCellPr>
  </singleXmlCell>
  <singleXmlCell id="1110" r="W32" connectionId="0">
    <xmlCellPr id="1" uniqueName="P1082175">
      <xmlPr mapId="3" xpath="/PFI-IZD-POD/IPK-E_1000958/P1082175" xmlDataType="decimal"/>
    </xmlCellPr>
  </singleXmlCell>
  <singleXmlCell id="1111" r="X32" connectionId="0">
    <xmlCellPr id="1" uniqueName="P1082176">
      <xmlPr mapId="3" xpath="/PFI-IZD-POD/IPK-E_1000958/P1082176" xmlDataType="decimal"/>
    </xmlCellPr>
  </singleXmlCell>
  <singleXmlCell id="1112" r="Y32" connectionId="0">
    <xmlCellPr id="1" uniqueName="P1082177">
      <xmlPr mapId="3" xpath="/PFI-IZD-POD/IPK-E_1000958/P1082177" xmlDataType="decimal"/>
    </xmlCellPr>
  </singleXmlCell>
  <singleXmlCell id="1113" r="H33" connectionId="0">
    <xmlCellPr id="1" uniqueName="P1079992">
      <xmlPr mapId="3" xpath="/PFI-IZD-POD/IPK-E_1000958/P1079992" xmlDataType="decimal"/>
    </xmlCellPr>
  </singleXmlCell>
  <singleXmlCell id="1114" r="I33" connectionId="0">
    <xmlCellPr id="1" uniqueName="P1079993">
      <xmlPr mapId="3" xpath="/PFI-IZD-POD/IPK-E_1000958/P1079993" xmlDataType="decimal"/>
    </xmlCellPr>
  </singleXmlCell>
  <singleXmlCell id="1115" r="J33" connectionId="0">
    <xmlCellPr id="1" uniqueName="P1079994">
      <xmlPr mapId="3" xpath="/PFI-IZD-POD/IPK-E_1000958/P1079994" xmlDataType="decimal"/>
    </xmlCellPr>
  </singleXmlCell>
  <singleXmlCell id="1116" r="K33" connectionId="0">
    <xmlCellPr id="1" uniqueName="P1079995">
      <xmlPr mapId="3" xpath="/PFI-IZD-POD/IPK-E_1000958/P1079995" xmlDataType="decimal"/>
    </xmlCellPr>
  </singleXmlCell>
  <singleXmlCell id="1117" r="L33" connectionId="0">
    <xmlCellPr id="1" uniqueName="P1079996">
      <xmlPr mapId="3" xpath="/PFI-IZD-POD/IPK-E_1000958/P1079996" xmlDataType="decimal"/>
    </xmlCellPr>
  </singleXmlCell>
  <singleXmlCell id="1118" r="M33" connectionId="0">
    <xmlCellPr id="1" uniqueName="P1079997">
      <xmlPr mapId="3" xpath="/PFI-IZD-POD/IPK-E_1000958/P1079997" xmlDataType="decimal"/>
    </xmlCellPr>
  </singleXmlCell>
  <singleXmlCell id="1119" r="N33" connectionId="0">
    <xmlCellPr id="1" uniqueName="P1079998">
      <xmlPr mapId="3" xpath="/PFI-IZD-POD/IPK-E_1000958/P1079998" xmlDataType="decimal"/>
    </xmlCellPr>
  </singleXmlCell>
  <singleXmlCell id="1120" r="O33" connectionId="0">
    <xmlCellPr id="1" uniqueName="P1079999">
      <xmlPr mapId="3" xpath="/PFI-IZD-POD/IPK-E_1000958/P1079999" xmlDataType="decimal"/>
    </xmlCellPr>
  </singleXmlCell>
  <singleXmlCell id="1121" r="P33" connectionId="0">
    <xmlCellPr id="1" uniqueName="P1082178">
      <xmlPr mapId="3" xpath="/PFI-IZD-POD/IPK-E_1000958/P1082178" xmlDataType="decimal"/>
    </xmlCellPr>
  </singleXmlCell>
  <singleXmlCell id="1122" r="Q33" connectionId="0">
    <xmlCellPr id="1" uniqueName="P1082179">
      <xmlPr mapId="3" xpath="/PFI-IZD-POD/IPK-E_1000958/P1082179" xmlDataType="decimal"/>
    </xmlCellPr>
  </singleXmlCell>
  <singleXmlCell id="1123" r="R33" connectionId="0">
    <xmlCellPr id="1" uniqueName="P1082180">
      <xmlPr mapId="3" xpath="/PFI-IZD-POD/IPK-E_1000958/P1082180" xmlDataType="decimal"/>
    </xmlCellPr>
  </singleXmlCell>
  <singleXmlCell id="1124" r="S33" connectionId="0">
    <xmlCellPr id="1" uniqueName="P1123052">
      <xmlPr mapId="3" xpath="/PFI-IZD-POD/IPK-E_1000958/P1123052" xmlDataType="decimal"/>
    </xmlCellPr>
  </singleXmlCell>
  <singleXmlCell id="1125" r="T33" connectionId="0">
    <xmlCellPr id="1" uniqueName="P1123053">
      <xmlPr mapId="3" xpath="/PFI-IZD-POD/IPK-E_1000958/P1123053" xmlDataType="decimal"/>
    </xmlCellPr>
  </singleXmlCell>
  <singleXmlCell id="1126" r="U33" connectionId="0">
    <xmlCellPr id="1" uniqueName="P1082181">
      <xmlPr mapId="3" xpath="/PFI-IZD-POD/IPK-E_1000958/P1082181" xmlDataType="decimal"/>
    </xmlCellPr>
  </singleXmlCell>
  <singleXmlCell id="1127" r="V33" connectionId="0">
    <xmlCellPr id="1" uniqueName="P1082182">
      <xmlPr mapId="3" xpath="/PFI-IZD-POD/IPK-E_1000958/P1082182" xmlDataType="decimal"/>
    </xmlCellPr>
  </singleXmlCell>
  <singleXmlCell id="1128" r="W33" connectionId="0">
    <xmlCellPr id="1" uniqueName="P1082183">
      <xmlPr mapId="3" xpath="/PFI-IZD-POD/IPK-E_1000958/P1082183" xmlDataType="decimal"/>
    </xmlCellPr>
  </singleXmlCell>
  <singleXmlCell id="1129" r="X33" connectionId="0">
    <xmlCellPr id="1" uniqueName="P1082184">
      <xmlPr mapId="3" xpath="/PFI-IZD-POD/IPK-E_1000958/P1082184" xmlDataType="decimal"/>
    </xmlCellPr>
  </singleXmlCell>
  <singleXmlCell id="1130" r="Y33" connectionId="0">
    <xmlCellPr id="1" uniqueName="P1082185">
      <xmlPr mapId="3" xpath="/PFI-IZD-POD/IPK-E_1000958/P1082185" xmlDataType="decimal"/>
    </xmlCellPr>
  </singleXmlCell>
  <singleXmlCell id="1131" r="H34" connectionId="0">
    <xmlCellPr id="1" uniqueName="P1080000">
      <xmlPr mapId="3" xpath="/PFI-IZD-POD/IPK-E_1000958/P1080000" xmlDataType="decimal"/>
    </xmlCellPr>
  </singleXmlCell>
  <singleXmlCell id="1132" r="I34" connectionId="0">
    <xmlCellPr id="1" uniqueName="P1080001">
      <xmlPr mapId="3" xpath="/PFI-IZD-POD/IPK-E_1000958/P1080001" xmlDataType="decimal"/>
    </xmlCellPr>
  </singleXmlCell>
  <singleXmlCell id="1133" r="J34" connectionId="0">
    <xmlCellPr id="1" uniqueName="P1080002">
      <xmlPr mapId="3" xpath="/PFI-IZD-POD/IPK-E_1000958/P1080002" xmlDataType="decimal"/>
    </xmlCellPr>
  </singleXmlCell>
  <singleXmlCell id="1134" r="K34" connectionId="0">
    <xmlCellPr id="1" uniqueName="P1080003">
      <xmlPr mapId="3" xpath="/PFI-IZD-POD/IPK-E_1000958/P1080003" xmlDataType="decimal"/>
    </xmlCellPr>
  </singleXmlCell>
  <singleXmlCell id="1135" r="L34" connectionId="0">
    <xmlCellPr id="1" uniqueName="P1080004">
      <xmlPr mapId="3" xpath="/PFI-IZD-POD/IPK-E_1000958/P1080004" xmlDataType="decimal"/>
    </xmlCellPr>
  </singleXmlCell>
  <singleXmlCell id="1136" r="M34" connectionId="0">
    <xmlCellPr id="1" uniqueName="P1080005">
      <xmlPr mapId="3" xpath="/PFI-IZD-POD/IPK-E_1000958/P1080005" xmlDataType="decimal"/>
    </xmlCellPr>
  </singleXmlCell>
  <singleXmlCell id="1137" r="N34" connectionId="0">
    <xmlCellPr id="1" uniqueName="P1080006">
      <xmlPr mapId="3" xpath="/PFI-IZD-POD/IPK-E_1000958/P1080006" xmlDataType="decimal"/>
    </xmlCellPr>
  </singleXmlCell>
  <singleXmlCell id="1138" r="O34" connectionId="0">
    <xmlCellPr id="1" uniqueName="P1080007">
      <xmlPr mapId="3" xpath="/PFI-IZD-POD/IPK-E_1000958/P1080007" xmlDataType="decimal"/>
    </xmlCellPr>
  </singleXmlCell>
  <singleXmlCell id="1139" r="P34" connectionId="0">
    <xmlCellPr id="1" uniqueName="P1082186">
      <xmlPr mapId="3" xpath="/PFI-IZD-POD/IPK-E_1000958/P1082186" xmlDataType="decimal"/>
    </xmlCellPr>
  </singleXmlCell>
  <singleXmlCell id="1140" r="Q34" connectionId="0">
    <xmlCellPr id="1" uniqueName="P1082187">
      <xmlPr mapId="3" xpath="/PFI-IZD-POD/IPK-E_1000958/P1082187" xmlDataType="decimal"/>
    </xmlCellPr>
  </singleXmlCell>
  <singleXmlCell id="1141" r="R34" connectionId="0">
    <xmlCellPr id="1" uniqueName="P1082188">
      <xmlPr mapId="3" xpath="/PFI-IZD-POD/IPK-E_1000958/P1082188" xmlDataType="decimal"/>
    </xmlCellPr>
  </singleXmlCell>
  <singleXmlCell id="1142" r="S34" connectionId="0">
    <xmlCellPr id="1" uniqueName="P1123054">
      <xmlPr mapId="3" xpath="/PFI-IZD-POD/IPK-E_1000958/P1123054" xmlDataType="decimal"/>
    </xmlCellPr>
  </singleXmlCell>
  <singleXmlCell id="1143" r="T34" connectionId="0">
    <xmlCellPr id="1" uniqueName="P1123055">
      <xmlPr mapId="3" xpath="/PFI-IZD-POD/IPK-E_1000958/P1123055" xmlDataType="decimal"/>
    </xmlCellPr>
  </singleXmlCell>
  <singleXmlCell id="1144" r="U34" connectionId="0">
    <xmlCellPr id="1" uniqueName="P1082189">
      <xmlPr mapId="3" xpath="/PFI-IZD-POD/IPK-E_1000958/P1082189" xmlDataType="decimal"/>
    </xmlCellPr>
  </singleXmlCell>
  <singleXmlCell id="1145" r="V34" connectionId="0">
    <xmlCellPr id="1" uniqueName="P1082190">
      <xmlPr mapId="3" xpath="/PFI-IZD-POD/IPK-E_1000958/P1082190" xmlDataType="decimal"/>
    </xmlCellPr>
  </singleXmlCell>
  <singleXmlCell id="1146" r="W34" connectionId="0">
    <xmlCellPr id="1" uniqueName="P1082191">
      <xmlPr mapId="3" xpath="/PFI-IZD-POD/IPK-E_1000958/P1082191" xmlDataType="decimal"/>
    </xmlCellPr>
  </singleXmlCell>
  <singleXmlCell id="1147" r="X34" connectionId="0">
    <xmlCellPr id="1" uniqueName="P1082192">
      <xmlPr mapId="3" xpath="/PFI-IZD-POD/IPK-E_1000958/P1082192" xmlDataType="decimal"/>
    </xmlCellPr>
  </singleXmlCell>
  <singleXmlCell id="1148" r="Y34" connectionId="0">
    <xmlCellPr id="1" uniqueName="P1082193">
      <xmlPr mapId="3" xpath="/PFI-IZD-POD/IPK-E_1000958/P1082193" xmlDataType="decimal"/>
    </xmlCellPr>
  </singleXmlCell>
  <singleXmlCell id="1149" r="H36" connectionId="0">
    <xmlCellPr id="1" uniqueName="P1080008">
      <xmlPr mapId="3" xpath="/PFI-IZD-POD/IPK-E_1000958/P1080008" xmlDataType="decimal"/>
    </xmlCellPr>
  </singleXmlCell>
  <singleXmlCell id="1150" r="I36" connectionId="0">
    <xmlCellPr id="1" uniqueName="P1080009">
      <xmlPr mapId="3" xpath="/PFI-IZD-POD/IPK-E_1000958/P1080009" xmlDataType="decimal"/>
    </xmlCellPr>
  </singleXmlCell>
  <singleXmlCell id="1151" r="J36" connectionId="0">
    <xmlCellPr id="1" uniqueName="P1080010">
      <xmlPr mapId="3" xpath="/PFI-IZD-POD/IPK-E_1000958/P1080010" xmlDataType="decimal"/>
    </xmlCellPr>
  </singleXmlCell>
  <singleXmlCell id="1152" r="K36" connectionId="0">
    <xmlCellPr id="1" uniqueName="P1080011">
      <xmlPr mapId="3" xpath="/PFI-IZD-POD/IPK-E_1000958/P1080011" xmlDataType="decimal"/>
    </xmlCellPr>
  </singleXmlCell>
  <singleXmlCell id="1153" r="L36" connectionId="0">
    <xmlCellPr id="1" uniqueName="P1080012">
      <xmlPr mapId="3" xpath="/PFI-IZD-POD/IPK-E_1000958/P1080012" xmlDataType="decimal"/>
    </xmlCellPr>
  </singleXmlCell>
  <singleXmlCell id="1154" r="M36" connectionId="0">
    <xmlCellPr id="1" uniqueName="P1080013">
      <xmlPr mapId="3" xpath="/PFI-IZD-POD/IPK-E_1000958/P1080013" xmlDataType="decimal"/>
    </xmlCellPr>
  </singleXmlCell>
  <singleXmlCell id="1155" r="N36" connectionId="0">
    <xmlCellPr id="1" uniqueName="P1080014">
      <xmlPr mapId="3" xpath="/PFI-IZD-POD/IPK-E_1000958/P1080014" xmlDataType="decimal"/>
    </xmlCellPr>
  </singleXmlCell>
  <singleXmlCell id="1156" r="O36" connectionId="0">
    <xmlCellPr id="1" uniqueName="P1080015">
      <xmlPr mapId="3" xpath="/PFI-IZD-POD/IPK-E_1000958/P1080015" xmlDataType="decimal"/>
    </xmlCellPr>
  </singleXmlCell>
  <singleXmlCell id="1157" r="P36" connectionId="0">
    <xmlCellPr id="1" uniqueName="P1082194">
      <xmlPr mapId="3" xpath="/PFI-IZD-POD/IPK-E_1000958/P1082194" xmlDataType="decimal"/>
    </xmlCellPr>
  </singleXmlCell>
  <singleXmlCell id="1158" r="Q36" connectionId="0">
    <xmlCellPr id="1" uniqueName="P1082195">
      <xmlPr mapId="3" xpath="/PFI-IZD-POD/IPK-E_1000958/P1082195" xmlDataType="decimal"/>
    </xmlCellPr>
  </singleXmlCell>
  <singleXmlCell id="1159" r="R36" connectionId="0">
    <xmlCellPr id="1" uniqueName="P1082196">
      <xmlPr mapId="3" xpath="/PFI-IZD-POD/IPK-E_1000958/P1082196" xmlDataType="decimal"/>
    </xmlCellPr>
  </singleXmlCell>
  <singleXmlCell id="1160" r="S36" connectionId="0">
    <xmlCellPr id="1" uniqueName="P1123057">
      <xmlPr mapId="3" xpath="/PFI-IZD-POD/IPK-E_1000958/P1123057" xmlDataType="decimal"/>
    </xmlCellPr>
  </singleXmlCell>
  <singleXmlCell id="1161" r="T36" connectionId="0">
    <xmlCellPr id="1" uniqueName="P1123056">
      <xmlPr mapId="3" xpath="/PFI-IZD-POD/IPK-E_1000958/P1123056" xmlDataType="decimal"/>
    </xmlCellPr>
  </singleXmlCell>
  <singleXmlCell id="1162" r="U36" connectionId="0">
    <xmlCellPr id="1" uniqueName="P1082197">
      <xmlPr mapId="3" xpath="/PFI-IZD-POD/IPK-E_1000958/P1082197" xmlDataType="decimal"/>
    </xmlCellPr>
  </singleXmlCell>
  <singleXmlCell id="1163" r="V36" connectionId="0">
    <xmlCellPr id="1" uniqueName="P1082198">
      <xmlPr mapId="3" xpath="/PFI-IZD-POD/IPK-E_1000958/P1082198" xmlDataType="decimal"/>
    </xmlCellPr>
  </singleXmlCell>
  <singleXmlCell id="1164" r="W36" connectionId="0">
    <xmlCellPr id="1" uniqueName="P1082199">
      <xmlPr mapId="3" xpath="/PFI-IZD-POD/IPK-E_1000958/P1082199" xmlDataType="decimal"/>
    </xmlCellPr>
  </singleXmlCell>
  <singleXmlCell id="1165" r="X36" connectionId="0">
    <xmlCellPr id="1" uniqueName="P1082200">
      <xmlPr mapId="3" xpath="/PFI-IZD-POD/IPK-E_1000958/P1082200" xmlDataType="decimal"/>
    </xmlCellPr>
  </singleXmlCell>
  <singleXmlCell id="1166" r="Y36" connectionId="0">
    <xmlCellPr id="1" uniqueName="P1082201">
      <xmlPr mapId="3" xpath="/PFI-IZD-POD/IPK-E_1000958/P1082201" xmlDataType="decimal"/>
    </xmlCellPr>
  </singleXmlCell>
  <singleXmlCell id="1167" r="H37" connectionId="0">
    <xmlCellPr id="1" uniqueName="P1080016">
      <xmlPr mapId="3" xpath="/PFI-IZD-POD/IPK-E_1000958/P1080016" xmlDataType="decimal"/>
    </xmlCellPr>
  </singleXmlCell>
  <singleXmlCell id="1168" r="I37" connectionId="0">
    <xmlCellPr id="1" uniqueName="P1080017">
      <xmlPr mapId="3" xpath="/PFI-IZD-POD/IPK-E_1000958/P1080017" xmlDataType="decimal"/>
    </xmlCellPr>
  </singleXmlCell>
  <singleXmlCell id="1169" r="J37" connectionId="0">
    <xmlCellPr id="1" uniqueName="P1080018">
      <xmlPr mapId="3" xpath="/PFI-IZD-POD/IPK-E_1000958/P1080018" xmlDataType="decimal"/>
    </xmlCellPr>
  </singleXmlCell>
  <singleXmlCell id="1170" r="K37" connectionId="0">
    <xmlCellPr id="1" uniqueName="P1080019">
      <xmlPr mapId="3" xpath="/PFI-IZD-POD/IPK-E_1000958/P1080019" xmlDataType="decimal"/>
    </xmlCellPr>
  </singleXmlCell>
  <singleXmlCell id="1171" r="L37" connectionId="0">
    <xmlCellPr id="1" uniqueName="P1080020">
      <xmlPr mapId="3" xpath="/PFI-IZD-POD/IPK-E_1000958/P1080020" xmlDataType="decimal"/>
    </xmlCellPr>
  </singleXmlCell>
  <singleXmlCell id="1172" r="M37" connectionId="0">
    <xmlCellPr id="1" uniqueName="P1080021">
      <xmlPr mapId="3" xpath="/PFI-IZD-POD/IPK-E_1000958/P1080021" xmlDataType="decimal"/>
    </xmlCellPr>
  </singleXmlCell>
  <singleXmlCell id="1173" r="N37" connectionId="0">
    <xmlCellPr id="1" uniqueName="P1080022">
      <xmlPr mapId="3" xpath="/PFI-IZD-POD/IPK-E_1000958/P1080022" xmlDataType="decimal"/>
    </xmlCellPr>
  </singleXmlCell>
  <singleXmlCell id="1174" r="O37" connectionId="0">
    <xmlCellPr id="1" uniqueName="P1080023">
      <xmlPr mapId="3" xpath="/PFI-IZD-POD/IPK-E_1000958/P1080023" xmlDataType="decimal"/>
    </xmlCellPr>
  </singleXmlCell>
  <singleXmlCell id="1175" r="P37" connectionId="0">
    <xmlCellPr id="1" uniqueName="P1082202">
      <xmlPr mapId="3" xpath="/PFI-IZD-POD/IPK-E_1000958/P1082202" xmlDataType="decimal"/>
    </xmlCellPr>
  </singleXmlCell>
  <singleXmlCell id="1176" r="Q37" connectionId="0">
    <xmlCellPr id="1" uniqueName="P1082203">
      <xmlPr mapId="3" xpath="/PFI-IZD-POD/IPK-E_1000958/P1082203" xmlDataType="decimal"/>
    </xmlCellPr>
  </singleXmlCell>
  <singleXmlCell id="1177" r="R37" connectionId="0">
    <xmlCellPr id="1" uniqueName="P1082204">
      <xmlPr mapId="3" xpath="/PFI-IZD-POD/IPK-E_1000958/P1082204" xmlDataType="decimal"/>
    </xmlCellPr>
  </singleXmlCell>
  <singleXmlCell id="1178" r="S37" connectionId="0">
    <xmlCellPr id="1" uniqueName="P1123058">
      <xmlPr mapId="3" xpath="/PFI-IZD-POD/IPK-E_1000958/P1123058" xmlDataType="decimal"/>
    </xmlCellPr>
  </singleXmlCell>
  <singleXmlCell id="1179" r="T37" connectionId="0">
    <xmlCellPr id="1" uniqueName="P1123059">
      <xmlPr mapId="3" xpath="/PFI-IZD-POD/IPK-E_1000958/P1123059" xmlDataType="decimal"/>
    </xmlCellPr>
  </singleXmlCell>
  <singleXmlCell id="1180" r="U37" connectionId="0">
    <xmlCellPr id="1" uniqueName="P1082205">
      <xmlPr mapId="3" xpath="/PFI-IZD-POD/IPK-E_1000958/P1082205" xmlDataType="decimal"/>
    </xmlCellPr>
  </singleXmlCell>
  <singleXmlCell id="1181" r="V37" connectionId="0">
    <xmlCellPr id="1" uniqueName="P1082206">
      <xmlPr mapId="3" xpath="/PFI-IZD-POD/IPK-E_1000958/P1082206" xmlDataType="decimal"/>
    </xmlCellPr>
  </singleXmlCell>
  <singleXmlCell id="1182" r="W37" connectionId="0">
    <xmlCellPr id="1" uniqueName="P1082207">
      <xmlPr mapId="3" xpath="/PFI-IZD-POD/IPK-E_1000958/P1082207" xmlDataType="decimal"/>
    </xmlCellPr>
  </singleXmlCell>
  <singleXmlCell id="1183" r="X37" connectionId="0">
    <xmlCellPr id="1" uniqueName="P1082208">
      <xmlPr mapId="3" xpath="/PFI-IZD-POD/IPK-E_1000958/P1082208" xmlDataType="decimal"/>
    </xmlCellPr>
  </singleXmlCell>
  <singleXmlCell id="1184" r="Y37" connectionId="0">
    <xmlCellPr id="1" uniqueName="P1082209">
      <xmlPr mapId="3" xpath="/PFI-IZD-POD/IPK-E_1000958/P1082209" xmlDataType="decimal"/>
    </xmlCellPr>
  </singleXmlCell>
  <singleXmlCell id="1185" r="H38" connectionId="0">
    <xmlCellPr id="1" uniqueName="P1080024">
      <xmlPr mapId="3" xpath="/PFI-IZD-POD/IPK-E_1000958/P1080024" xmlDataType="decimal"/>
    </xmlCellPr>
  </singleXmlCell>
  <singleXmlCell id="1186" r="I38" connectionId="0">
    <xmlCellPr id="1" uniqueName="P1080025">
      <xmlPr mapId="3" xpath="/PFI-IZD-POD/IPK-E_1000958/P1080025" xmlDataType="decimal"/>
    </xmlCellPr>
  </singleXmlCell>
  <singleXmlCell id="1187" r="J38" connectionId="0">
    <xmlCellPr id="1" uniqueName="P1080026">
      <xmlPr mapId="3" xpath="/PFI-IZD-POD/IPK-E_1000958/P1080026" xmlDataType="decimal"/>
    </xmlCellPr>
  </singleXmlCell>
  <singleXmlCell id="1188" r="K38" connectionId="0">
    <xmlCellPr id="1" uniqueName="P1080027">
      <xmlPr mapId="3" xpath="/PFI-IZD-POD/IPK-E_1000958/P1080027" xmlDataType="decimal"/>
    </xmlCellPr>
  </singleXmlCell>
  <singleXmlCell id="1189" r="L38" connectionId="0">
    <xmlCellPr id="1" uniqueName="P1080028">
      <xmlPr mapId="3" xpath="/PFI-IZD-POD/IPK-E_1000958/P1080028" xmlDataType="decimal"/>
    </xmlCellPr>
  </singleXmlCell>
  <singleXmlCell id="1190" r="M38" connectionId="0">
    <xmlCellPr id="1" uniqueName="P1080029">
      <xmlPr mapId="3" xpath="/PFI-IZD-POD/IPK-E_1000958/P1080029" xmlDataType="decimal"/>
    </xmlCellPr>
  </singleXmlCell>
  <singleXmlCell id="1191" r="N38" connectionId="0">
    <xmlCellPr id="1" uniqueName="P1080030">
      <xmlPr mapId="3" xpath="/PFI-IZD-POD/IPK-E_1000958/P1080030" xmlDataType="decimal"/>
    </xmlCellPr>
  </singleXmlCell>
  <singleXmlCell id="1192" r="O38" connectionId="0">
    <xmlCellPr id="1" uniqueName="P1080031">
      <xmlPr mapId="3" xpath="/PFI-IZD-POD/IPK-E_1000958/P1080031" xmlDataType="decimal"/>
    </xmlCellPr>
  </singleXmlCell>
  <singleXmlCell id="1193" r="P38" connectionId="0">
    <xmlCellPr id="1" uniqueName="P1082210">
      <xmlPr mapId="3" xpath="/PFI-IZD-POD/IPK-E_1000958/P1082210" xmlDataType="decimal"/>
    </xmlCellPr>
  </singleXmlCell>
  <singleXmlCell id="1194" r="Q38" connectionId="0">
    <xmlCellPr id="1" uniqueName="P1082211">
      <xmlPr mapId="3" xpath="/PFI-IZD-POD/IPK-E_1000958/P1082211" xmlDataType="decimal"/>
    </xmlCellPr>
  </singleXmlCell>
  <singleXmlCell id="1195" r="R38" connectionId="0">
    <xmlCellPr id="1" uniqueName="P1082212">
      <xmlPr mapId="3" xpath="/PFI-IZD-POD/IPK-E_1000958/P1082212" xmlDataType="decimal"/>
    </xmlCellPr>
  </singleXmlCell>
  <singleXmlCell id="1196" r="S38" connectionId="0">
    <xmlCellPr id="1" uniqueName="P1123060">
      <xmlPr mapId="3" xpath="/PFI-IZD-POD/IPK-E_1000958/P1123060" xmlDataType="decimal"/>
    </xmlCellPr>
  </singleXmlCell>
  <singleXmlCell id="1197" r="T38" connectionId="0">
    <xmlCellPr id="1" uniqueName="P1123061">
      <xmlPr mapId="3" xpath="/PFI-IZD-POD/IPK-E_1000958/P1123061" xmlDataType="decimal"/>
    </xmlCellPr>
  </singleXmlCell>
  <singleXmlCell id="1198" r="U38" connectionId="0">
    <xmlCellPr id="1" uniqueName="P1082213">
      <xmlPr mapId="3" xpath="/PFI-IZD-POD/IPK-E_1000958/P1082213" xmlDataType="decimal"/>
    </xmlCellPr>
  </singleXmlCell>
  <singleXmlCell id="1199" r="V38" connectionId="0">
    <xmlCellPr id="1" uniqueName="P1082214">
      <xmlPr mapId="3" xpath="/PFI-IZD-POD/IPK-E_1000958/P1082214" xmlDataType="decimal"/>
    </xmlCellPr>
  </singleXmlCell>
  <singleXmlCell id="1200" r="W38" connectionId="0">
    <xmlCellPr id="1" uniqueName="P1082215">
      <xmlPr mapId="3" xpath="/PFI-IZD-POD/IPK-E_1000958/P1082215" xmlDataType="decimal"/>
    </xmlCellPr>
  </singleXmlCell>
  <singleXmlCell id="1201" r="X38" connectionId="0">
    <xmlCellPr id="1" uniqueName="P1082216">
      <xmlPr mapId="3" xpath="/PFI-IZD-POD/IPK-E_1000958/P1082216" xmlDataType="decimal"/>
    </xmlCellPr>
  </singleXmlCell>
  <singleXmlCell id="1202" r="Y38" connectionId="0">
    <xmlCellPr id="1" uniqueName="P1082217">
      <xmlPr mapId="3" xpath="/PFI-IZD-POD/IPK-E_1000958/P1082217" xmlDataType="decimal"/>
    </xmlCellPr>
  </singleXmlCell>
  <singleXmlCell id="1203" r="H39" connectionId="0">
    <xmlCellPr id="1" uniqueName="P1080032">
      <xmlPr mapId="3" xpath="/PFI-IZD-POD/IPK-E_1000958/P1080032" xmlDataType="decimal"/>
    </xmlCellPr>
  </singleXmlCell>
  <singleXmlCell id="1204" r="I39" connectionId="0">
    <xmlCellPr id="1" uniqueName="P1080033">
      <xmlPr mapId="3" xpath="/PFI-IZD-POD/IPK-E_1000958/P1080033" xmlDataType="decimal"/>
    </xmlCellPr>
  </singleXmlCell>
  <singleXmlCell id="1205" r="J39" connectionId="0">
    <xmlCellPr id="1" uniqueName="P1080034">
      <xmlPr mapId="3" xpath="/PFI-IZD-POD/IPK-E_1000958/P1080034" xmlDataType="decimal"/>
    </xmlCellPr>
  </singleXmlCell>
  <singleXmlCell id="1206" r="K39" connectionId="0">
    <xmlCellPr id="1" uniqueName="P1080035">
      <xmlPr mapId="3" xpath="/PFI-IZD-POD/IPK-E_1000958/P1080035" xmlDataType="decimal"/>
    </xmlCellPr>
  </singleXmlCell>
  <singleXmlCell id="1207" r="L39" connectionId="0">
    <xmlCellPr id="1" uniqueName="P1080036">
      <xmlPr mapId="3" xpath="/PFI-IZD-POD/IPK-E_1000958/P1080036" xmlDataType="decimal"/>
    </xmlCellPr>
  </singleXmlCell>
  <singleXmlCell id="1208" r="M39" connectionId="0">
    <xmlCellPr id="1" uniqueName="P1080037">
      <xmlPr mapId="3" xpath="/PFI-IZD-POD/IPK-E_1000958/P1080037" xmlDataType="decimal"/>
    </xmlCellPr>
  </singleXmlCell>
  <singleXmlCell id="1209" r="N39" connectionId="0">
    <xmlCellPr id="1" uniqueName="P1080038">
      <xmlPr mapId="3" xpath="/PFI-IZD-POD/IPK-E_1000958/P1080038" xmlDataType="decimal"/>
    </xmlCellPr>
  </singleXmlCell>
  <singleXmlCell id="1210" r="O39" connectionId="0">
    <xmlCellPr id="1" uniqueName="P1080039">
      <xmlPr mapId="3" xpath="/PFI-IZD-POD/IPK-E_1000958/P1080039" xmlDataType="decimal"/>
    </xmlCellPr>
  </singleXmlCell>
  <singleXmlCell id="1211" r="P39" connectionId="0">
    <xmlCellPr id="1" uniqueName="P1082220">
      <xmlPr mapId="3" xpath="/PFI-IZD-POD/IPK-E_1000958/P1082220" xmlDataType="decimal"/>
    </xmlCellPr>
  </singleXmlCell>
  <singleXmlCell id="1212" r="Q39" connectionId="0">
    <xmlCellPr id="1" uniqueName="P1082222">
      <xmlPr mapId="3" xpath="/PFI-IZD-POD/IPK-E_1000958/P1082222" xmlDataType="decimal"/>
    </xmlCellPr>
  </singleXmlCell>
  <singleXmlCell id="1213" r="R39" connectionId="0">
    <xmlCellPr id="1" uniqueName="P1082224">
      <xmlPr mapId="3" xpath="/PFI-IZD-POD/IPK-E_1000958/P1082224" xmlDataType="decimal"/>
    </xmlCellPr>
  </singleXmlCell>
  <singleXmlCell id="1214" r="S39" connectionId="0">
    <xmlCellPr id="1" uniqueName="P1123062">
      <xmlPr mapId="3" xpath="/PFI-IZD-POD/IPK-E_1000958/P1123062" xmlDataType="decimal"/>
    </xmlCellPr>
  </singleXmlCell>
  <singleXmlCell id="1215" r="T39" connectionId="0">
    <xmlCellPr id="1" uniqueName="P1123063">
      <xmlPr mapId="3" xpath="/PFI-IZD-POD/IPK-E_1000958/P1123063" xmlDataType="decimal"/>
    </xmlCellPr>
  </singleXmlCell>
  <singleXmlCell id="1216" r="U39" connectionId="0">
    <xmlCellPr id="1" uniqueName="P1082225">
      <xmlPr mapId="3" xpath="/PFI-IZD-POD/IPK-E_1000958/P1082225" xmlDataType="decimal"/>
    </xmlCellPr>
  </singleXmlCell>
  <singleXmlCell id="1217" r="V39" connectionId="0">
    <xmlCellPr id="1" uniqueName="P1082227">
      <xmlPr mapId="3" xpath="/PFI-IZD-POD/IPK-E_1000958/P1082227" xmlDataType="decimal"/>
    </xmlCellPr>
  </singleXmlCell>
  <singleXmlCell id="1218" r="W39" connectionId="0">
    <xmlCellPr id="1" uniqueName="P1082229">
      <xmlPr mapId="3" xpath="/PFI-IZD-POD/IPK-E_1000958/P1082229" xmlDataType="decimal"/>
    </xmlCellPr>
  </singleXmlCell>
  <singleXmlCell id="1219" r="X39" connectionId="0">
    <xmlCellPr id="1" uniqueName="P1082232">
      <xmlPr mapId="3" xpath="/PFI-IZD-POD/IPK-E_1000958/P1082232" xmlDataType="decimal"/>
    </xmlCellPr>
  </singleXmlCell>
  <singleXmlCell id="1220" r="Y39" connectionId="0">
    <xmlCellPr id="1" uniqueName="P1082234">
      <xmlPr mapId="3" xpath="/PFI-IZD-POD/IPK-E_1000958/P1082234" xmlDataType="decimal"/>
    </xmlCellPr>
  </singleXmlCell>
  <singleXmlCell id="1221" r="H40" connectionId="0">
    <xmlCellPr id="1" uniqueName="P1080040">
      <xmlPr mapId="3" xpath="/PFI-IZD-POD/IPK-E_1000958/P1080040" xmlDataType="decimal"/>
    </xmlCellPr>
  </singleXmlCell>
  <singleXmlCell id="1222" r="I40" connectionId="0">
    <xmlCellPr id="1" uniqueName="P1080041">
      <xmlPr mapId="3" xpath="/PFI-IZD-POD/IPK-E_1000958/P1080041" xmlDataType="decimal"/>
    </xmlCellPr>
  </singleXmlCell>
  <singleXmlCell id="1223" r="J40" connectionId="0">
    <xmlCellPr id="1" uniqueName="P1080042">
      <xmlPr mapId="3" xpath="/PFI-IZD-POD/IPK-E_1000958/P1080042" xmlDataType="decimal"/>
    </xmlCellPr>
  </singleXmlCell>
  <singleXmlCell id="1224" r="K40" connectionId="0">
    <xmlCellPr id="1" uniqueName="P1080043">
      <xmlPr mapId="3" xpath="/PFI-IZD-POD/IPK-E_1000958/P1080043" xmlDataType="decimal"/>
    </xmlCellPr>
  </singleXmlCell>
  <singleXmlCell id="1225" r="L40" connectionId="0">
    <xmlCellPr id="1" uniqueName="P1080044">
      <xmlPr mapId="3" xpath="/PFI-IZD-POD/IPK-E_1000958/P1080044" xmlDataType="decimal"/>
    </xmlCellPr>
  </singleXmlCell>
  <singleXmlCell id="1226" r="M40" connectionId="0">
    <xmlCellPr id="1" uniqueName="P1080045">
      <xmlPr mapId="3" xpath="/PFI-IZD-POD/IPK-E_1000958/P1080045" xmlDataType="decimal"/>
    </xmlCellPr>
  </singleXmlCell>
  <singleXmlCell id="1227" r="N40" connectionId="0">
    <xmlCellPr id="1" uniqueName="P1080046">
      <xmlPr mapId="3" xpath="/PFI-IZD-POD/IPK-E_1000958/P1080046" xmlDataType="decimal"/>
    </xmlCellPr>
  </singleXmlCell>
  <singleXmlCell id="1228" r="O40" connectionId="0">
    <xmlCellPr id="1" uniqueName="P1080047">
      <xmlPr mapId="3" xpath="/PFI-IZD-POD/IPK-E_1000958/P1080047" xmlDataType="decimal"/>
    </xmlCellPr>
  </singleXmlCell>
  <singleXmlCell id="1229" r="P40" connectionId="0">
    <xmlCellPr id="1" uniqueName="P1082236">
      <xmlPr mapId="3" xpath="/PFI-IZD-POD/IPK-E_1000958/P1082236" xmlDataType="decimal"/>
    </xmlCellPr>
  </singleXmlCell>
  <singleXmlCell id="1230" r="Q40" connectionId="0">
    <xmlCellPr id="1" uniqueName="P1082248">
      <xmlPr mapId="3" xpath="/PFI-IZD-POD/IPK-E_1000958/P1082248" xmlDataType="decimal"/>
    </xmlCellPr>
  </singleXmlCell>
  <singleXmlCell id="1231" r="R40" connectionId="0">
    <xmlCellPr id="1" uniqueName="P1082250">
      <xmlPr mapId="3" xpath="/PFI-IZD-POD/IPK-E_1000958/P1082250" xmlDataType="decimal"/>
    </xmlCellPr>
  </singleXmlCell>
  <singleXmlCell id="1232" r="S40" connectionId="0">
    <xmlCellPr id="1" uniqueName="P1123064">
      <xmlPr mapId="3" xpath="/PFI-IZD-POD/IPK-E_1000958/P1123064" xmlDataType="decimal"/>
    </xmlCellPr>
  </singleXmlCell>
  <singleXmlCell id="1233" r="T40" connectionId="0">
    <xmlCellPr id="1" uniqueName="P1123065">
      <xmlPr mapId="3" xpath="/PFI-IZD-POD/IPK-E_1000958/P1123065" xmlDataType="decimal"/>
    </xmlCellPr>
  </singleXmlCell>
  <singleXmlCell id="1234" r="U40" connectionId="0">
    <xmlCellPr id="1" uniqueName="P1082252">
      <xmlPr mapId="3" xpath="/PFI-IZD-POD/IPK-E_1000958/P1082252" xmlDataType="decimal"/>
    </xmlCellPr>
  </singleXmlCell>
  <singleXmlCell id="1235" r="V40" connectionId="0">
    <xmlCellPr id="1" uniqueName="P1082254">
      <xmlPr mapId="3" xpath="/PFI-IZD-POD/IPK-E_1000958/P1082254" xmlDataType="decimal"/>
    </xmlCellPr>
  </singleXmlCell>
  <singleXmlCell id="1236" r="W40" connectionId="0">
    <xmlCellPr id="1" uniqueName="P1082256">
      <xmlPr mapId="3" xpath="/PFI-IZD-POD/IPK-E_1000958/P1082256" xmlDataType="decimal"/>
    </xmlCellPr>
  </singleXmlCell>
  <singleXmlCell id="1237" r="X40" connectionId="0">
    <xmlCellPr id="1" uniqueName="P1082257">
      <xmlPr mapId="3" xpath="/PFI-IZD-POD/IPK-E_1000958/P1082257" xmlDataType="decimal"/>
    </xmlCellPr>
  </singleXmlCell>
  <singleXmlCell id="1238" r="Y40" connectionId="0">
    <xmlCellPr id="1" uniqueName="P1082259">
      <xmlPr mapId="3" xpath="/PFI-IZD-POD/IPK-E_1000958/P1082259" xmlDataType="decimal"/>
    </xmlCellPr>
  </singleXmlCell>
  <singleXmlCell id="1239" r="H41" connectionId="0">
    <xmlCellPr id="1" uniqueName="P1080048">
      <xmlPr mapId="3" xpath="/PFI-IZD-POD/IPK-E_1000958/P1080048" xmlDataType="decimal"/>
    </xmlCellPr>
  </singleXmlCell>
  <singleXmlCell id="1240" r="I41" connectionId="0">
    <xmlCellPr id="1" uniqueName="P1080049">
      <xmlPr mapId="3" xpath="/PFI-IZD-POD/IPK-E_1000958/P1080049" xmlDataType="decimal"/>
    </xmlCellPr>
  </singleXmlCell>
  <singleXmlCell id="1241" r="J41" connectionId="0">
    <xmlCellPr id="1" uniqueName="P1080050">
      <xmlPr mapId="3" xpath="/PFI-IZD-POD/IPK-E_1000958/P1080050" xmlDataType="decimal"/>
    </xmlCellPr>
  </singleXmlCell>
  <singleXmlCell id="1242" r="K41" connectionId="0">
    <xmlCellPr id="1" uniqueName="P1080051">
      <xmlPr mapId="3" xpath="/PFI-IZD-POD/IPK-E_1000958/P1080051" xmlDataType="decimal"/>
    </xmlCellPr>
  </singleXmlCell>
  <singleXmlCell id="1243" r="L41" connectionId="0">
    <xmlCellPr id="1" uniqueName="P1080052">
      <xmlPr mapId="3" xpath="/PFI-IZD-POD/IPK-E_1000958/P1080052" xmlDataType="decimal"/>
    </xmlCellPr>
  </singleXmlCell>
  <singleXmlCell id="1244" r="M41" connectionId="0">
    <xmlCellPr id="1" uniqueName="P1080053">
      <xmlPr mapId="3" xpath="/PFI-IZD-POD/IPK-E_1000958/P1080053" xmlDataType="decimal"/>
    </xmlCellPr>
  </singleXmlCell>
  <singleXmlCell id="1245" r="N41" connectionId="0">
    <xmlCellPr id="1" uniqueName="P1080054">
      <xmlPr mapId="3" xpath="/PFI-IZD-POD/IPK-E_1000958/P1080054" xmlDataType="decimal"/>
    </xmlCellPr>
  </singleXmlCell>
  <singleXmlCell id="1246" r="O41" connectionId="0">
    <xmlCellPr id="1" uniqueName="P1080055">
      <xmlPr mapId="3" xpath="/PFI-IZD-POD/IPK-E_1000958/P1080055" xmlDataType="decimal"/>
    </xmlCellPr>
  </singleXmlCell>
  <singleXmlCell id="1247" r="P41" connectionId="0">
    <xmlCellPr id="1" uniqueName="P1082260">
      <xmlPr mapId="3" xpath="/PFI-IZD-POD/IPK-E_1000958/P1082260" xmlDataType="decimal"/>
    </xmlCellPr>
  </singleXmlCell>
  <singleXmlCell id="1248" r="Q41" connectionId="0">
    <xmlCellPr id="1" uniqueName="P1082237">
      <xmlPr mapId="3" xpath="/PFI-IZD-POD/IPK-E_1000958/P1082237" xmlDataType="decimal"/>
    </xmlCellPr>
  </singleXmlCell>
  <singleXmlCell id="1249" r="R41" connectionId="0">
    <xmlCellPr id="1" uniqueName="P1082261">
      <xmlPr mapId="3" xpath="/PFI-IZD-POD/IPK-E_1000958/P1082261" xmlDataType="decimal"/>
    </xmlCellPr>
  </singleXmlCell>
  <singleXmlCell id="1250" r="S41" connectionId="0">
    <xmlCellPr id="1" uniqueName="P1123066">
      <xmlPr mapId="3" xpath="/PFI-IZD-POD/IPK-E_1000958/P1123066" xmlDataType="decimal"/>
    </xmlCellPr>
  </singleXmlCell>
  <singleXmlCell id="1251" r="T41" connectionId="0">
    <xmlCellPr id="1" uniqueName="P1123067">
      <xmlPr mapId="3" xpath="/PFI-IZD-POD/IPK-E_1000958/P1123067" xmlDataType="decimal"/>
    </xmlCellPr>
  </singleXmlCell>
  <singleXmlCell id="1252" r="U41" connectionId="0">
    <xmlCellPr id="1" uniqueName="P1082262">
      <xmlPr mapId="3" xpath="/PFI-IZD-POD/IPK-E_1000958/P1082262" xmlDataType="decimal"/>
    </xmlCellPr>
  </singleXmlCell>
  <singleXmlCell id="1253" r="V41" connectionId="0">
    <xmlCellPr id="1" uniqueName="P1082264">
      <xmlPr mapId="3" xpath="/PFI-IZD-POD/IPK-E_1000958/P1082264" xmlDataType="decimal"/>
    </xmlCellPr>
  </singleXmlCell>
  <singleXmlCell id="1254" r="W41" connectionId="0">
    <xmlCellPr id="1" uniqueName="P1082265">
      <xmlPr mapId="3" xpath="/PFI-IZD-POD/IPK-E_1000958/P1082265" xmlDataType="decimal"/>
    </xmlCellPr>
  </singleXmlCell>
  <singleXmlCell id="1255" r="X41" connectionId="0">
    <xmlCellPr id="1" uniqueName="P1082266">
      <xmlPr mapId="3" xpath="/PFI-IZD-POD/IPK-E_1000958/P1082266" xmlDataType="decimal"/>
    </xmlCellPr>
  </singleXmlCell>
  <singleXmlCell id="1256" r="Y41" connectionId="0">
    <xmlCellPr id="1" uniqueName="P1082267">
      <xmlPr mapId="3" xpath="/PFI-IZD-POD/IPK-E_1000958/P1082267" xmlDataType="decimal"/>
    </xmlCellPr>
  </singleXmlCell>
  <singleXmlCell id="1257" r="H42" connectionId="0">
    <xmlCellPr id="1" uniqueName="P1080056">
      <xmlPr mapId="3" xpath="/PFI-IZD-POD/IPK-E_1000958/P1080056" xmlDataType="decimal"/>
    </xmlCellPr>
  </singleXmlCell>
  <singleXmlCell id="1258" r="I42" connectionId="0">
    <xmlCellPr id="1" uniqueName="P1080057">
      <xmlPr mapId="3" xpath="/PFI-IZD-POD/IPK-E_1000958/P1080057" xmlDataType="decimal"/>
    </xmlCellPr>
  </singleXmlCell>
  <singleXmlCell id="1259" r="J42" connectionId="0">
    <xmlCellPr id="1" uniqueName="P1080058">
      <xmlPr mapId="3" xpath="/PFI-IZD-POD/IPK-E_1000958/P1080058" xmlDataType="decimal"/>
    </xmlCellPr>
  </singleXmlCell>
  <singleXmlCell id="1260" r="K42" connectionId="0">
    <xmlCellPr id="1" uniqueName="P1080059">
      <xmlPr mapId="3" xpath="/PFI-IZD-POD/IPK-E_1000958/P1080059" xmlDataType="decimal"/>
    </xmlCellPr>
  </singleXmlCell>
  <singleXmlCell id="1261" r="L42" connectionId="0">
    <xmlCellPr id="1" uniqueName="P1080060">
      <xmlPr mapId="3" xpath="/PFI-IZD-POD/IPK-E_1000958/P1080060" xmlDataType="decimal"/>
    </xmlCellPr>
  </singleXmlCell>
  <singleXmlCell id="1262" r="M42" connectionId="0">
    <xmlCellPr id="1" uniqueName="P1080061">
      <xmlPr mapId="3" xpath="/PFI-IZD-POD/IPK-E_1000958/P1080061" xmlDataType="decimal"/>
    </xmlCellPr>
  </singleXmlCell>
  <singleXmlCell id="1263" r="N42" connectionId="0">
    <xmlCellPr id="1" uniqueName="P1080062">
      <xmlPr mapId="3" xpath="/PFI-IZD-POD/IPK-E_1000958/P1080062" xmlDataType="decimal"/>
    </xmlCellPr>
  </singleXmlCell>
  <singleXmlCell id="1264" r="O42" connectionId="0">
    <xmlCellPr id="1" uniqueName="P1080063">
      <xmlPr mapId="3" xpath="/PFI-IZD-POD/IPK-E_1000958/P1080063" xmlDataType="decimal"/>
    </xmlCellPr>
  </singleXmlCell>
  <singleXmlCell id="1265" r="P42" connectionId="0">
    <xmlCellPr id="1" uniqueName="P1082269">
      <xmlPr mapId="3" xpath="/PFI-IZD-POD/IPK-E_1000958/P1082269" xmlDataType="decimal"/>
    </xmlCellPr>
  </singleXmlCell>
  <singleXmlCell id="1266" r="Q42" connectionId="0">
    <xmlCellPr id="1" uniqueName="P1082270">
      <xmlPr mapId="3" xpath="/PFI-IZD-POD/IPK-E_1000958/P1082270" xmlDataType="decimal"/>
    </xmlCellPr>
  </singleXmlCell>
  <singleXmlCell id="1267" r="R42" connectionId="0">
    <xmlCellPr id="1" uniqueName="P1082239">
      <xmlPr mapId="3" xpath="/PFI-IZD-POD/IPK-E_1000958/P1082239" xmlDataType="decimal"/>
    </xmlCellPr>
  </singleXmlCell>
  <singleXmlCell id="1268" r="S42" connectionId="0">
    <xmlCellPr id="1" uniqueName="P1123068">
      <xmlPr mapId="3" xpath="/PFI-IZD-POD/IPK-E_1000958/P1123068" xmlDataType="decimal"/>
    </xmlCellPr>
  </singleXmlCell>
  <singleXmlCell id="1269" r="T42" connectionId="0">
    <xmlCellPr id="1" uniqueName="P1123069">
      <xmlPr mapId="3" xpath="/PFI-IZD-POD/IPK-E_1000958/P1123069" xmlDataType="decimal"/>
    </xmlCellPr>
  </singleXmlCell>
  <singleXmlCell id="1270" r="U42" connectionId="0">
    <xmlCellPr id="1" uniqueName="P1082272">
      <xmlPr mapId="3" xpath="/PFI-IZD-POD/IPK-E_1000958/P1082272" xmlDataType="decimal"/>
    </xmlCellPr>
  </singleXmlCell>
  <singleXmlCell id="1271" r="V42" connectionId="0">
    <xmlCellPr id="1" uniqueName="P1082273">
      <xmlPr mapId="3" xpath="/PFI-IZD-POD/IPK-E_1000958/P1082273" xmlDataType="decimal"/>
    </xmlCellPr>
  </singleXmlCell>
  <singleXmlCell id="1272" r="W42" connectionId="0">
    <xmlCellPr id="1" uniqueName="P1082275">
      <xmlPr mapId="3" xpath="/PFI-IZD-POD/IPK-E_1000958/P1082275" xmlDataType="decimal"/>
    </xmlCellPr>
  </singleXmlCell>
  <singleXmlCell id="1273" r="X42" connectionId="0">
    <xmlCellPr id="1" uniqueName="P1082276">
      <xmlPr mapId="3" xpath="/PFI-IZD-POD/IPK-E_1000958/P1082276" xmlDataType="decimal"/>
    </xmlCellPr>
  </singleXmlCell>
  <singleXmlCell id="1274" r="Y42" connectionId="0">
    <xmlCellPr id="1" uniqueName="P1082277">
      <xmlPr mapId="3" xpath="/PFI-IZD-POD/IPK-E_1000958/P1082277" xmlDataType="decimal"/>
    </xmlCellPr>
  </singleXmlCell>
  <singleXmlCell id="1275" r="H43" connectionId="0">
    <xmlCellPr id="1" uniqueName="P1080064">
      <xmlPr mapId="3" xpath="/PFI-IZD-POD/IPK-E_1000958/P1080064" xmlDataType="decimal"/>
    </xmlCellPr>
  </singleXmlCell>
  <singleXmlCell id="1276" r="I43" connectionId="0">
    <xmlCellPr id="1" uniqueName="P1080065">
      <xmlPr mapId="3" xpath="/PFI-IZD-POD/IPK-E_1000958/P1080065" xmlDataType="decimal"/>
    </xmlCellPr>
  </singleXmlCell>
  <singleXmlCell id="1277" r="J43" connectionId="0">
    <xmlCellPr id="1" uniqueName="P1080066">
      <xmlPr mapId="3" xpath="/PFI-IZD-POD/IPK-E_1000958/P1080066" xmlDataType="decimal"/>
    </xmlCellPr>
  </singleXmlCell>
  <singleXmlCell id="1278" r="K43" connectionId="0">
    <xmlCellPr id="1" uniqueName="P1080067">
      <xmlPr mapId="3" xpath="/PFI-IZD-POD/IPK-E_1000958/P1080067" xmlDataType="decimal"/>
    </xmlCellPr>
  </singleXmlCell>
  <singleXmlCell id="1279" r="L43" connectionId="0">
    <xmlCellPr id="1" uniqueName="P1080068">
      <xmlPr mapId="3" xpath="/PFI-IZD-POD/IPK-E_1000958/P1080068" xmlDataType="decimal"/>
    </xmlCellPr>
  </singleXmlCell>
  <singleXmlCell id="1280" r="M43" connectionId="0">
    <xmlCellPr id="1" uniqueName="P1080069">
      <xmlPr mapId="3" xpath="/PFI-IZD-POD/IPK-E_1000958/P1080069" xmlDataType="decimal"/>
    </xmlCellPr>
  </singleXmlCell>
  <singleXmlCell id="1281" r="N43" connectionId="0">
    <xmlCellPr id="1" uniqueName="P1080070">
      <xmlPr mapId="3" xpath="/PFI-IZD-POD/IPK-E_1000958/P1080070" xmlDataType="decimal"/>
    </xmlCellPr>
  </singleXmlCell>
  <singleXmlCell id="1282" r="O43" connectionId="0">
    <xmlCellPr id="1" uniqueName="P1080071">
      <xmlPr mapId="3" xpath="/PFI-IZD-POD/IPK-E_1000958/P1080071" xmlDataType="decimal"/>
    </xmlCellPr>
  </singleXmlCell>
  <singleXmlCell id="1283" r="P43" connectionId="0">
    <xmlCellPr id="1" uniqueName="P1082278">
      <xmlPr mapId="3" xpath="/PFI-IZD-POD/IPK-E_1000958/P1082278" xmlDataType="decimal"/>
    </xmlCellPr>
  </singleXmlCell>
  <singleXmlCell id="1284" r="Q43" connectionId="0">
    <xmlCellPr id="1" uniqueName="P1082279">
      <xmlPr mapId="3" xpath="/PFI-IZD-POD/IPK-E_1000958/P1082279" xmlDataType="decimal"/>
    </xmlCellPr>
  </singleXmlCell>
  <singleXmlCell id="1285" r="R43" connectionId="0">
    <xmlCellPr id="1" uniqueName="P1082280">
      <xmlPr mapId="3" xpath="/PFI-IZD-POD/IPK-E_1000958/P1082280" xmlDataType="decimal"/>
    </xmlCellPr>
  </singleXmlCell>
  <singleXmlCell id="1286" r="S43" connectionId="0">
    <xmlCellPr id="1" uniqueName="P1123070">
      <xmlPr mapId="3" xpath="/PFI-IZD-POD/IPK-E_1000958/P1123070" xmlDataType="decimal"/>
    </xmlCellPr>
  </singleXmlCell>
  <singleXmlCell id="1287" r="T43" connectionId="0">
    <xmlCellPr id="1" uniqueName="P1123071">
      <xmlPr mapId="3" xpath="/PFI-IZD-POD/IPK-E_1000958/P1123071" xmlDataType="decimal"/>
    </xmlCellPr>
  </singleXmlCell>
  <singleXmlCell id="1288" r="U43" connectionId="0">
    <xmlCellPr id="1" uniqueName="P1082245">
      <xmlPr mapId="3" xpath="/PFI-IZD-POD/IPK-E_1000958/P1082245" xmlDataType="decimal"/>
    </xmlCellPr>
  </singleXmlCell>
  <singleXmlCell id="1289" r="V43" connectionId="0">
    <xmlCellPr id="1" uniqueName="P1082282">
      <xmlPr mapId="3" xpath="/PFI-IZD-POD/IPK-E_1000958/P1082282" xmlDataType="decimal"/>
    </xmlCellPr>
  </singleXmlCell>
  <singleXmlCell id="1290" r="W43" connectionId="0">
    <xmlCellPr id="1" uniqueName="P1082284">
      <xmlPr mapId="3" xpath="/PFI-IZD-POD/IPK-E_1000958/P1082284" xmlDataType="decimal"/>
    </xmlCellPr>
  </singleXmlCell>
  <singleXmlCell id="1291" r="X43" connectionId="0">
    <xmlCellPr id="1" uniqueName="P1082285">
      <xmlPr mapId="3" xpath="/PFI-IZD-POD/IPK-E_1000958/P1082285" xmlDataType="decimal"/>
    </xmlCellPr>
  </singleXmlCell>
  <singleXmlCell id="1292" r="Y43" connectionId="0">
    <xmlCellPr id="1" uniqueName="P1082286">
      <xmlPr mapId="3" xpath="/PFI-IZD-POD/IPK-E_1000958/P1082286" xmlDataType="decimal"/>
    </xmlCellPr>
  </singleXmlCell>
  <singleXmlCell id="1293" r="H44" connectionId="0">
    <xmlCellPr id="1" uniqueName="P1080072">
      <xmlPr mapId="3" xpath="/PFI-IZD-POD/IPK-E_1000958/P1080072" xmlDataType="decimal"/>
    </xmlCellPr>
  </singleXmlCell>
  <singleXmlCell id="1294" r="I44" connectionId="0">
    <xmlCellPr id="1" uniqueName="P1080073">
      <xmlPr mapId="3" xpath="/PFI-IZD-POD/IPK-E_1000958/P1080073" xmlDataType="decimal"/>
    </xmlCellPr>
  </singleXmlCell>
  <singleXmlCell id="1295" r="J44" connectionId="0">
    <xmlCellPr id="1" uniqueName="P1080074">
      <xmlPr mapId="3" xpath="/PFI-IZD-POD/IPK-E_1000958/P1080074" xmlDataType="decimal"/>
    </xmlCellPr>
  </singleXmlCell>
  <singleXmlCell id="1296" r="K44" connectionId="0">
    <xmlCellPr id="1" uniqueName="P1080075">
      <xmlPr mapId="3" xpath="/PFI-IZD-POD/IPK-E_1000958/P1080075" xmlDataType="decimal"/>
    </xmlCellPr>
  </singleXmlCell>
  <singleXmlCell id="1297" r="L44" connectionId="0">
    <xmlCellPr id="1" uniqueName="P1080076">
      <xmlPr mapId="3" xpath="/PFI-IZD-POD/IPK-E_1000958/P1080076" xmlDataType="decimal"/>
    </xmlCellPr>
  </singleXmlCell>
  <singleXmlCell id="1298" r="M44" connectionId="0">
    <xmlCellPr id="1" uniqueName="P1080077">
      <xmlPr mapId="3" xpath="/PFI-IZD-POD/IPK-E_1000958/P1080077" xmlDataType="decimal"/>
    </xmlCellPr>
  </singleXmlCell>
  <singleXmlCell id="1299" r="N44" connectionId="0">
    <xmlCellPr id="1" uniqueName="P1080078">
      <xmlPr mapId="3" xpath="/PFI-IZD-POD/IPK-E_1000958/P1080078" xmlDataType="decimal"/>
    </xmlCellPr>
  </singleXmlCell>
  <singleXmlCell id="1300" r="O44" connectionId="0">
    <xmlCellPr id="1" uniqueName="P1080079">
      <xmlPr mapId="3" xpath="/PFI-IZD-POD/IPK-E_1000958/P1080079" xmlDataType="decimal"/>
    </xmlCellPr>
  </singleXmlCell>
  <singleXmlCell id="1301" r="P44" connectionId="0">
    <xmlCellPr id="1" uniqueName="P1082288">
      <xmlPr mapId="3" xpath="/PFI-IZD-POD/IPK-E_1000958/P1082288" xmlDataType="decimal"/>
    </xmlCellPr>
  </singleXmlCell>
  <singleXmlCell id="1302" r="Q44" connectionId="0">
    <xmlCellPr id="1" uniqueName="P1082289">
      <xmlPr mapId="3" xpath="/PFI-IZD-POD/IPK-E_1000958/P1082289" xmlDataType="decimal"/>
    </xmlCellPr>
  </singleXmlCell>
  <singleXmlCell id="1303" r="R44" connectionId="0">
    <xmlCellPr id="1" uniqueName="P1082290">
      <xmlPr mapId="3" xpath="/PFI-IZD-POD/IPK-E_1000958/P1082290" xmlDataType="decimal"/>
    </xmlCellPr>
  </singleXmlCell>
  <singleXmlCell id="1304" r="S44" connectionId="0">
    <xmlCellPr id="1" uniqueName="P1123072">
      <xmlPr mapId="3" xpath="/PFI-IZD-POD/IPK-E_1000958/P1123072" xmlDataType="decimal"/>
    </xmlCellPr>
  </singleXmlCell>
  <singleXmlCell id="1305" r="T44" connectionId="0">
    <xmlCellPr id="1" uniqueName="P1123073">
      <xmlPr mapId="3" xpath="/PFI-IZD-POD/IPK-E_1000958/P1123073" xmlDataType="decimal"/>
    </xmlCellPr>
  </singleXmlCell>
  <singleXmlCell id="1306" r="U44" connectionId="0">
    <xmlCellPr id="1" uniqueName="P1082292">
      <xmlPr mapId="3" xpath="/PFI-IZD-POD/IPK-E_1000958/P1082292" xmlDataType="decimal"/>
    </xmlCellPr>
  </singleXmlCell>
  <singleXmlCell id="1307" r="V44" connectionId="0">
    <xmlCellPr id="1" uniqueName="P1082247">
      <xmlPr mapId="3" xpath="/PFI-IZD-POD/IPK-E_1000958/P1082247" xmlDataType="decimal"/>
    </xmlCellPr>
  </singleXmlCell>
  <singleXmlCell id="1308" r="W44" connectionId="0">
    <xmlCellPr id="1" uniqueName="P1082295">
      <xmlPr mapId="3" xpath="/PFI-IZD-POD/IPK-E_1000958/P1082295" xmlDataType="decimal"/>
    </xmlCellPr>
  </singleXmlCell>
  <singleXmlCell id="1309" r="X44" connectionId="0">
    <xmlCellPr id="1" uniqueName="P1082298">
      <xmlPr mapId="3" xpath="/PFI-IZD-POD/IPK-E_1000958/P1082298" xmlDataType="decimal"/>
    </xmlCellPr>
  </singleXmlCell>
  <singleXmlCell id="1310" r="Y44" connectionId="0">
    <xmlCellPr id="1" uniqueName="P1082300">
      <xmlPr mapId="3" xpath="/PFI-IZD-POD/IPK-E_1000958/P1082300" xmlDataType="decimal"/>
    </xmlCellPr>
  </singleXmlCell>
  <singleXmlCell id="1311" r="H45" connectionId="0">
    <xmlCellPr id="1" uniqueName="P1080080">
      <xmlPr mapId="3" xpath="/PFI-IZD-POD/IPK-E_1000958/P1080080" xmlDataType="decimal"/>
    </xmlCellPr>
  </singleXmlCell>
  <singleXmlCell id="1312" r="I45" connectionId="0">
    <xmlCellPr id="1" uniqueName="P1080081">
      <xmlPr mapId="3" xpath="/PFI-IZD-POD/IPK-E_1000958/P1080081" xmlDataType="decimal"/>
    </xmlCellPr>
  </singleXmlCell>
  <singleXmlCell id="1313" r="J45" connectionId="0">
    <xmlCellPr id="1" uniqueName="P1080082">
      <xmlPr mapId="3" xpath="/PFI-IZD-POD/IPK-E_1000958/P1080082" xmlDataType="decimal"/>
    </xmlCellPr>
  </singleXmlCell>
  <singleXmlCell id="1314" r="K45" connectionId="0">
    <xmlCellPr id="1" uniqueName="P1080083">
      <xmlPr mapId="3" xpath="/PFI-IZD-POD/IPK-E_1000958/P1080083" xmlDataType="decimal"/>
    </xmlCellPr>
  </singleXmlCell>
  <singleXmlCell id="1315" r="L45" connectionId="0">
    <xmlCellPr id="1" uniqueName="P1080084">
      <xmlPr mapId="3" xpath="/PFI-IZD-POD/IPK-E_1000958/P1080084" xmlDataType="decimal"/>
    </xmlCellPr>
  </singleXmlCell>
  <singleXmlCell id="1316" r="M45" connectionId="0">
    <xmlCellPr id="1" uniqueName="P1080085">
      <xmlPr mapId="3" xpath="/PFI-IZD-POD/IPK-E_1000958/P1080085" xmlDataType="decimal"/>
    </xmlCellPr>
  </singleXmlCell>
  <singleXmlCell id="1317" r="N45" connectionId="0">
    <xmlCellPr id="1" uniqueName="P1080086">
      <xmlPr mapId="3" xpath="/PFI-IZD-POD/IPK-E_1000958/P1080086" xmlDataType="decimal"/>
    </xmlCellPr>
  </singleXmlCell>
  <singleXmlCell id="1318" r="O45" connectionId="0">
    <xmlCellPr id="1" uniqueName="P1080087">
      <xmlPr mapId="3" xpath="/PFI-IZD-POD/IPK-E_1000958/P1080087" xmlDataType="decimal"/>
    </xmlCellPr>
  </singleXmlCell>
  <singleXmlCell id="1319" r="P45" connectionId="0">
    <xmlCellPr id="1" uniqueName="P1082301">
      <xmlPr mapId="3" xpath="/PFI-IZD-POD/IPK-E_1000958/P1082301" xmlDataType="decimal"/>
    </xmlCellPr>
  </singleXmlCell>
  <singleXmlCell id="1320" r="Q45" connectionId="0">
    <xmlCellPr id="1" uniqueName="P1082322">
      <xmlPr mapId="3" xpath="/PFI-IZD-POD/IPK-E_1000958/P1082322" xmlDataType="decimal"/>
    </xmlCellPr>
  </singleXmlCell>
  <singleXmlCell id="1321" r="R45" connectionId="0">
    <xmlCellPr id="1" uniqueName="P1082323">
      <xmlPr mapId="3" xpath="/PFI-IZD-POD/IPK-E_1000958/P1082323" xmlDataType="decimal"/>
    </xmlCellPr>
  </singleXmlCell>
  <singleXmlCell id="1322" r="S45" connectionId="0">
    <xmlCellPr id="1" uniqueName="P1123074">
      <xmlPr mapId="3" xpath="/PFI-IZD-POD/IPK-E_1000958/P1123074" xmlDataType="decimal"/>
    </xmlCellPr>
  </singleXmlCell>
  <singleXmlCell id="1323" r="T45" connectionId="0">
    <xmlCellPr id="1" uniqueName="P1123075">
      <xmlPr mapId="3" xpath="/PFI-IZD-POD/IPK-E_1000958/P1123075" xmlDataType="decimal"/>
    </xmlCellPr>
  </singleXmlCell>
  <singleXmlCell id="1324" r="U45" connectionId="0">
    <xmlCellPr id="1" uniqueName="P1082325">
      <xmlPr mapId="3" xpath="/PFI-IZD-POD/IPK-E_1000958/P1082325" xmlDataType="decimal"/>
    </xmlCellPr>
  </singleXmlCell>
  <singleXmlCell id="1325" r="V45" connectionId="0">
    <xmlCellPr id="1" uniqueName="P1082328">
      <xmlPr mapId="3" xpath="/PFI-IZD-POD/IPK-E_1000958/P1082328" xmlDataType="decimal"/>
    </xmlCellPr>
  </singleXmlCell>
  <singleXmlCell id="1326" r="W45" connectionId="0">
    <xmlCellPr id="1" uniqueName="P1082331">
      <xmlPr mapId="3" xpath="/PFI-IZD-POD/IPK-E_1000958/P1082331" xmlDataType="decimal"/>
    </xmlCellPr>
  </singleXmlCell>
  <singleXmlCell id="1327" r="X45" connectionId="0">
    <xmlCellPr id="1" uniqueName="P1082333">
      <xmlPr mapId="3" xpath="/PFI-IZD-POD/IPK-E_1000958/P1082333" xmlDataType="decimal"/>
    </xmlCellPr>
  </singleXmlCell>
  <singleXmlCell id="1328" r="Y45" connectionId="0">
    <xmlCellPr id="1" uniqueName="P1082336">
      <xmlPr mapId="3" xpath="/PFI-IZD-POD/IPK-E_1000958/P1082336" xmlDataType="decimal"/>
    </xmlCellPr>
  </singleXmlCell>
  <singleXmlCell id="1329" r="H46" connectionId="0">
    <xmlCellPr id="1" uniqueName="P1080088">
      <xmlPr mapId="3" xpath="/PFI-IZD-POD/IPK-E_1000958/P1080088" xmlDataType="decimal"/>
    </xmlCellPr>
  </singleXmlCell>
  <singleXmlCell id="1330" r="I46" connectionId="0">
    <xmlCellPr id="1" uniqueName="P1080089">
      <xmlPr mapId="3" xpath="/PFI-IZD-POD/IPK-E_1000958/P1080089" xmlDataType="decimal"/>
    </xmlCellPr>
  </singleXmlCell>
  <singleXmlCell id="1331" r="J46" connectionId="0">
    <xmlCellPr id="1" uniqueName="P1080090">
      <xmlPr mapId="3" xpath="/PFI-IZD-POD/IPK-E_1000958/P1080090" xmlDataType="decimal"/>
    </xmlCellPr>
  </singleXmlCell>
  <singleXmlCell id="1332" r="K46" connectionId="0">
    <xmlCellPr id="1" uniqueName="P1080091">
      <xmlPr mapId="3" xpath="/PFI-IZD-POD/IPK-E_1000958/P1080091" xmlDataType="decimal"/>
    </xmlCellPr>
  </singleXmlCell>
  <singleXmlCell id="1333" r="L46" connectionId="0">
    <xmlCellPr id="1" uniqueName="P1080092">
      <xmlPr mapId="3" xpath="/PFI-IZD-POD/IPK-E_1000958/P1080092" xmlDataType="decimal"/>
    </xmlCellPr>
  </singleXmlCell>
  <singleXmlCell id="1334" r="M46" connectionId="0">
    <xmlCellPr id="1" uniqueName="P1080093">
      <xmlPr mapId="3" xpath="/PFI-IZD-POD/IPK-E_1000958/P1080093" xmlDataType="decimal"/>
    </xmlCellPr>
  </singleXmlCell>
  <singleXmlCell id="1335" r="N46" connectionId="0">
    <xmlCellPr id="1" uniqueName="P1080094">
      <xmlPr mapId="3" xpath="/PFI-IZD-POD/IPK-E_1000958/P1080094" xmlDataType="decimal"/>
    </xmlCellPr>
  </singleXmlCell>
  <singleXmlCell id="1336" r="O46" connectionId="0">
    <xmlCellPr id="1" uniqueName="P1080095">
      <xmlPr mapId="3" xpath="/PFI-IZD-POD/IPK-E_1000958/P1080095" xmlDataType="decimal"/>
    </xmlCellPr>
  </singleXmlCell>
  <singleXmlCell id="1337" r="P46" connectionId="0">
    <xmlCellPr id="1" uniqueName="P1082338">
      <xmlPr mapId="3" xpath="/PFI-IZD-POD/IPK-E_1000958/P1082338" xmlDataType="decimal"/>
    </xmlCellPr>
  </singleXmlCell>
  <singleXmlCell id="1338" r="Q46" connectionId="0">
    <xmlCellPr id="1" uniqueName="P1082304">
      <xmlPr mapId="3" xpath="/PFI-IZD-POD/IPK-E_1000958/P1082304" xmlDataType="decimal"/>
    </xmlCellPr>
  </singleXmlCell>
  <singleXmlCell id="1339" r="R46" connectionId="0">
    <xmlCellPr id="1" uniqueName="P1082341">
      <xmlPr mapId="3" xpath="/PFI-IZD-POD/IPK-E_1000958/P1082341" xmlDataType="decimal"/>
    </xmlCellPr>
  </singleXmlCell>
  <singleXmlCell id="1340" r="S46" connectionId="0">
    <xmlCellPr id="1" uniqueName="P1123076">
      <xmlPr mapId="3" xpath="/PFI-IZD-POD/IPK-E_1000958/P1123076" xmlDataType="decimal"/>
    </xmlCellPr>
  </singleXmlCell>
  <singleXmlCell id="1341" r="T46" connectionId="0">
    <xmlCellPr id="1" uniqueName="P1123077">
      <xmlPr mapId="3" xpath="/PFI-IZD-POD/IPK-E_1000958/P1123077" xmlDataType="decimal"/>
    </xmlCellPr>
  </singleXmlCell>
  <singleXmlCell id="1342" r="U46" connectionId="0">
    <xmlCellPr id="1" uniqueName="P1082343">
      <xmlPr mapId="3" xpath="/PFI-IZD-POD/IPK-E_1000958/P1082343" xmlDataType="decimal"/>
    </xmlCellPr>
  </singleXmlCell>
  <singleXmlCell id="1343" r="V46" connectionId="0">
    <xmlCellPr id="1" uniqueName="P1082344">
      <xmlPr mapId="3" xpath="/PFI-IZD-POD/IPK-E_1000958/P1082344" xmlDataType="decimal"/>
    </xmlCellPr>
  </singleXmlCell>
  <singleXmlCell id="1344" r="W46" connectionId="0">
    <xmlCellPr id="1" uniqueName="P1082346">
      <xmlPr mapId="3" xpath="/PFI-IZD-POD/IPK-E_1000958/P1082346" xmlDataType="decimal"/>
    </xmlCellPr>
  </singleXmlCell>
  <singleXmlCell id="1345" r="X46" connectionId="0">
    <xmlCellPr id="1" uniqueName="P1082349">
      <xmlPr mapId="3" xpath="/PFI-IZD-POD/IPK-E_1000958/P1082349" xmlDataType="decimal"/>
    </xmlCellPr>
  </singleXmlCell>
  <singleXmlCell id="1346" r="Y46" connectionId="0">
    <xmlCellPr id="1" uniqueName="P1082351">
      <xmlPr mapId="3" xpath="/PFI-IZD-POD/IPK-E_1000958/P1082351" xmlDataType="decimal"/>
    </xmlCellPr>
  </singleXmlCell>
  <singleXmlCell id="1347" r="H47" connectionId="0">
    <xmlCellPr id="1" uniqueName="P1080096">
      <xmlPr mapId="3" xpath="/PFI-IZD-POD/IPK-E_1000958/P1080096" xmlDataType="decimal"/>
    </xmlCellPr>
  </singleXmlCell>
  <singleXmlCell id="1348" r="I47" connectionId="0">
    <xmlCellPr id="1" uniqueName="P1080097">
      <xmlPr mapId="3" xpath="/PFI-IZD-POD/IPK-E_1000958/P1080097" xmlDataType="decimal"/>
    </xmlCellPr>
  </singleXmlCell>
  <singleXmlCell id="1349" r="J47" connectionId="0">
    <xmlCellPr id="1" uniqueName="P1080098">
      <xmlPr mapId="3" xpath="/PFI-IZD-POD/IPK-E_1000958/P1080098" xmlDataType="decimal"/>
    </xmlCellPr>
  </singleXmlCell>
  <singleXmlCell id="1350" r="K47" connectionId="0">
    <xmlCellPr id="1" uniqueName="P1080099">
      <xmlPr mapId="3" xpath="/PFI-IZD-POD/IPK-E_1000958/P1080099" xmlDataType="decimal"/>
    </xmlCellPr>
  </singleXmlCell>
  <singleXmlCell id="1351" r="L47" connectionId="0">
    <xmlCellPr id="1" uniqueName="P1080100">
      <xmlPr mapId="3" xpath="/PFI-IZD-POD/IPK-E_1000958/P1080100" xmlDataType="decimal"/>
    </xmlCellPr>
  </singleXmlCell>
  <singleXmlCell id="1352" r="M47" connectionId="0">
    <xmlCellPr id="1" uniqueName="P1080101">
      <xmlPr mapId="3" xpath="/PFI-IZD-POD/IPK-E_1000958/P1080101" xmlDataType="decimal"/>
    </xmlCellPr>
  </singleXmlCell>
  <singleXmlCell id="1353" r="N47" connectionId="0">
    <xmlCellPr id="1" uniqueName="P1080102">
      <xmlPr mapId="3" xpath="/PFI-IZD-POD/IPK-E_1000958/P1080102" xmlDataType="decimal"/>
    </xmlCellPr>
  </singleXmlCell>
  <singleXmlCell id="1354" r="O47" connectionId="0">
    <xmlCellPr id="1" uniqueName="P1080103">
      <xmlPr mapId="3" xpath="/PFI-IZD-POD/IPK-E_1000958/P1080103" xmlDataType="decimal"/>
    </xmlCellPr>
  </singleXmlCell>
  <singleXmlCell id="1355" r="P47" connectionId="0">
    <xmlCellPr id="1" uniqueName="P1082354">
      <xmlPr mapId="3" xpath="/PFI-IZD-POD/IPK-E_1000958/P1082354" xmlDataType="decimal"/>
    </xmlCellPr>
  </singleXmlCell>
  <singleXmlCell id="1356" r="Q47" connectionId="0">
    <xmlCellPr id="1" uniqueName="P1082356">
      <xmlPr mapId="3" xpath="/PFI-IZD-POD/IPK-E_1000958/P1082356" xmlDataType="decimal"/>
    </xmlCellPr>
  </singleXmlCell>
  <singleXmlCell id="1357" r="R47" connectionId="0">
    <xmlCellPr id="1" uniqueName="P1082306">
      <xmlPr mapId="3" xpath="/PFI-IZD-POD/IPK-E_1000958/P1082306" xmlDataType="decimal"/>
    </xmlCellPr>
  </singleXmlCell>
  <singleXmlCell id="1358" r="S47" connectionId="0">
    <xmlCellPr id="1" uniqueName="P1123078">
      <xmlPr mapId="3" xpath="/PFI-IZD-POD/IPK-E_1000958/P1123078" xmlDataType="decimal"/>
    </xmlCellPr>
  </singleXmlCell>
  <singleXmlCell id="1359" r="T47" connectionId="0">
    <xmlCellPr id="1" uniqueName="P1123079">
      <xmlPr mapId="3" xpath="/PFI-IZD-POD/IPK-E_1000958/P1123079" xmlDataType="decimal"/>
    </xmlCellPr>
  </singleXmlCell>
  <singleXmlCell id="1360" r="U47" connectionId="0">
    <xmlCellPr id="1" uniqueName="P1082358">
      <xmlPr mapId="3" xpath="/PFI-IZD-POD/IPK-E_1000958/P1082358" xmlDataType="decimal"/>
    </xmlCellPr>
  </singleXmlCell>
  <singleXmlCell id="1361" r="V47" connectionId="0">
    <xmlCellPr id="1" uniqueName="P1082360">
      <xmlPr mapId="3" xpath="/PFI-IZD-POD/IPK-E_1000958/P1082360" xmlDataType="decimal"/>
    </xmlCellPr>
  </singleXmlCell>
  <singleXmlCell id="1362" r="W47" connectionId="0">
    <xmlCellPr id="1" uniqueName="P1082361">
      <xmlPr mapId="3" xpath="/PFI-IZD-POD/IPK-E_1000958/P1082361" xmlDataType="decimal"/>
    </xmlCellPr>
  </singleXmlCell>
  <singleXmlCell id="1363" r="X47" connectionId="0">
    <xmlCellPr id="1" uniqueName="P1082362">
      <xmlPr mapId="3" xpath="/PFI-IZD-POD/IPK-E_1000958/P1082362" xmlDataType="decimal"/>
    </xmlCellPr>
  </singleXmlCell>
  <singleXmlCell id="1364" r="Y47" connectionId="0">
    <xmlCellPr id="1" uniqueName="P1082364">
      <xmlPr mapId="3" xpath="/PFI-IZD-POD/IPK-E_1000958/P1082364" xmlDataType="decimal"/>
    </xmlCellPr>
  </singleXmlCell>
  <singleXmlCell id="1365" r="H48" connectionId="0">
    <xmlCellPr id="1" uniqueName="P1080104">
      <xmlPr mapId="3" xpath="/PFI-IZD-POD/IPK-E_1000958/P1080104" xmlDataType="decimal"/>
    </xmlCellPr>
  </singleXmlCell>
  <singleXmlCell id="1366" r="I48" connectionId="0">
    <xmlCellPr id="1" uniqueName="P1080105">
      <xmlPr mapId="3" xpath="/PFI-IZD-POD/IPK-E_1000958/P1080105" xmlDataType="decimal"/>
    </xmlCellPr>
  </singleXmlCell>
  <singleXmlCell id="1367" r="J48" connectionId="0">
    <xmlCellPr id="1" uniqueName="P1080106">
      <xmlPr mapId="3" xpath="/PFI-IZD-POD/IPK-E_1000958/P1080106" xmlDataType="decimal"/>
    </xmlCellPr>
  </singleXmlCell>
  <singleXmlCell id="1368" r="K48" connectionId="0">
    <xmlCellPr id="1" uniqueName="P1080107">
      <xmlPr mapId="3" xpath="/PFI-IZD-POD/IPK-E_1000958/P1080107" xmlDataType="decimal"/>
    </xmlCellPr>
  </singleXmlCell>
  <singleXmlCell id="1369" r="L48" connectionId="0">
    <xmlCellPr id="1" uniqueName="P1080108">
      <xmlPr mapId="3" xpath="/PFI-IZD-POD/IPK-E_1000958/P1080108" xmlDataType="decimal"/>
    </xmlCellPr>
  </singleXmlCell>
  <singleXmlCell id="1370" r="M48" connectionId="0">
    <xmlCellPr id="1" uniqueName="P1080109">
      <xmlPr mapId="3" xpath="/PFI-IZD-POD/IPK-E_1000958/P1080109" xmlDataType="decimal"/>
    </xmlCellPr>
  </singleXmlCell>
  <singleXmlCell id="1371" r="N48" connectionId="0">
    <xmlCellPr id="1" uniqueName="P1080110">
      <xmlPr mapId="3" xpath="/PFI-IZD-POD/IPK-E_1000958/P1080110" xmlDataType="decimal"/>
    </xmlCellPr>
  </singleXmlCell>
  <singleXmlCell id="1372" r="O48" connectionId="0">
    <xmlCellPr id="1" uniqueName="P1080111">
      <xmlPr mapId="3" xpath="/PFI-IZD-POD/IPK-E_1000958/P1080111" xmlDataType="decimal"/>
    </xmlCellPr>
  </singleXmlCell>
  <singleXmlCell id="1373" r="P48" connectionId="0">
    <xmlCellPr id="1" uniqueName="P1082365">
      <xmlPr mapId="3" xpath="/PFI-IZD-POD/IPK-E_1000958/P1082365" xmlDataType="decimal"/>
    </xmlCellPr>
  </singleXmlCell>
  <singleXmlCell id="1374" r="Q48" connectionId="0">
    <xmlCellPr id="1" uniqueName="P1082366">
      <xmlPr mapId="3" xpath="/PFI-IZD-POD/IPK-E_1000958/P1082366" xmlDataType="decimal"/>
    </xmlCellPr>
  </singleXmlCell>
  <singleXmlCell id="1375" r="R48" connectionId="0">
    <xmlCellPr id="1" uniqueName="P1082367">
      <xmlPr mapId="3" xpath="/PFI-IZD-POD/IPK-E_1000958/P1082367" xmlDataType="decimal"/>
    </xmlCellPr>
  </singleXmlCell>
  <singleXmlCell id="1376" r="S48" connectionId="0">
    <xmlCellPr id="1" uniqueName="P1123080">
      <xmlPr mapId="3" xpath="/PFI-IZD-POD/IPK-E_1000958/P1123080" xmlDataType="decimal"/>
    </xmlCellPr>
  </singleXmlCell>
  <singleXmlCell id="1377" r="T48" connectionId="0">
    <xmlCellPr id="1" uniqueName="P1123081">
      <xmlPr mapId="3" xpath="/PFI-IZD-POD/IPK-E_1000958/P1123081" xmlDataType="decimal"/>
    </xmlCellPr>
  </singleXmlCell>
  <singleXmlCell id="1378" r="U48" connectionId="0">
    <xmlCellPr id="1" uniqueName="P1082309">
      <xmlPr mapId="3" xpath="/PFI-IZD-POD/IPK-E_1000958/P1082309" xmlDataType="decimal"/>
    </xmlCellPr>
  </singleXmlCell>
  <singleXmlCell id="1379" r="V48" connectionId="0">
    <xmlCellPr id="1" uniqueName="P1082368">
      <xmlPr mapId="3" xpath="/PFI-IZD-POD/IPK-E_1000958/P1082368" xmlDataType="decimal"/>
    </xmlCellPr>
  </singleXmlCell>
  <singleXmlCell id="1380" r="W48" connectionId="0">
    <xmlCellPr id="1" uniqueName="P1082369">
      <xmlPr mapId="3" xpath="/PFI-IZD-POD/IPK-E_1000958/P1082369" xmlDataType="decimal"/>
    </xmlCellPr>
  </singleXmlCell>
  <singleXmlCell id="1381" r="X48" connectionId="0">
    <xmlCellPr id="1" uniqueName="P1082370">
      <xmlPr mapId="3" xpath="/PFI-IZD-POD/IPK-E_1000958/P1082370" xmlDataType="decimal"/>
    </xmlCellPr>
  </singleXmlCell>
  <singleXmlCell id="1382" r="Y48" connectionId="0">
    <xmlCellPr id="1" uniqueName="P1082372">
      <xmlPr mapId="3" xpath="/PFI-IZD-POD/IPK-E_1000958/P1082372" xmlDataType="decimal"/>
    </xmlCellPr>
  </singleXmlCell>
  <singleXmlCell id="1383" r="H49" connectionId="0">
    <xmlCellPr id="1" uniqueName="P1080112">
      <xmlPr mapId="3" xpath="/PFI-IZD-POD/IPK-E_1000958/P1080112" xmlDataType="decimal"/>
    </xmlCellPr>
  </singleXmlCell>
  <singleXmlCell id="1384" r="I49" connectionId="0">
    <xmlCellPr id="1" uniqueName="P1080113">
      <xmlPr mapId="3" xpath="/PFI-IZD-POD/IPK-E_1000958/P1080113" xmlDataType="decimal"/>
    </xmlCellPr>
  </singleXmlCell>
  <singleXmlCell id="1385" r="J49" connectionId="0">
    <xmlCellPr id="1" uniqueName="P1080114">
      <xmlPr mapId="3" xpath="/PFI-IZD-POD/IPK-E_1000958/P1080114" xmlDataType="decimal"/>
    </xmlCellPr>
  </singleXmlCell>
  <singleXmlCell id="1386" r="K49" connectionId="0">
    <xmlCellPr id="1" uniqueName="P1080115">
      <xmlPr mapId="3" xpath="/PFI-IZD-POD/IPK-E_1000958/P1080115" xmlDataType="decimal"/>
    </xmlCellPr>
  </singleXmlCell>
  <singleXmlCell id="1387" r="L49" connectionId="0">
    <xmlCellPr id="1" uniqueName="P1080116">
      <xmlPr mapId="3" xpath="/PFI-IZD-POD/IPK-E_1000958/P1080116" xmlDataType="decimal"/>
    </xmlCellPr>
  </singleXmlCell>
  <singleXmlCell id="1388" r="M49" connectionId="0">
    <xmlCellPr id="1" uniqueName="P1080117">
      <xmlPr mapId="3" xpath="/PFI-IZD-POD/IPK-E_1000958/P1080117" xmlDataType="decimal"/>
    </xmlCellPr>
  </singleXmlCell>
  <singleXmlCell id="1389" r="N49" connectionId="0">
    <xmlCellPr id="1" uniqueName="P1080118">
      <xmlPr mapId="3" xpath="/PFI-IZD-POD/IPK-E_1000958/P1080118" xmlDataType="decimal"/>
    </xmlCellPr>
  </singleXmlCell>
  <singleXmlCell id="1390" r="O49" connectionId="0">
    <xmlCellPr id="1" uniqueName="P1080119">
      <xmlPr mapId="3" xpath="/PFI-IZD-POD/IPK-E_1000958/P1080119" xmlDataType="decimal"/>
    </xmlCellPr>
  </singleXmlCell>
  <singleXmlCell id="1391" r="P49" connectionId="0">
    <xmlCellPr id="1" uniqueName="P1082374">
      <xmlPr mapId="3" xpath="/PFI-IZD-POD/IPK-E_1000958/P1082374" xmlDataType="decimal"/>
    </xmlCellPr>
  </singleXmlCell>
  <singleXmlCell id="1392" r="Q49" connectionId="0">
    <xmlCellPr id="1" uniqueName="P1082376">
      <xmlPr mapId="3" xpath="/PFI-IZD-POD/IPK-E_1000958/P1082376" xmlDataType="decimal"/>
    </xmlCellPr>
  </singleXmlCell>
  <singleXmlCell id="1393" r="R49" connectionId="0">
    <xmlCellPr id="1" uniqueName="P1082378">
      <xmlPr mapId="3" xpath="/PFI-IZD-POD/IPK-E_1000958/P1082378" xmlDataType="decimal"/>
    </xmlCellPr>
  </singleXmlCell>
  <singleXmlCell id="1394" r="S49" connectionId="0">
    <xmlCellPr id="1" uniqueName="P1123082">
      <xmlPr mapId="3" xpath="/PFI-IZD-POD/IPK-E_1000958/P1123082" xmlDataType="decimal"/>
    </xmlCellPr>
  </singleXmlCell>
  <singleXmlCell id="1395" r="T49" connectionId="0">
    <xmlCellPr id="1" uniqueName="P1123083">
      <xmlPr mapId="3" xpath="/PFI-IZD-POD/IPK-E_1000958/P1123083" xmlDataType="decimal"/>
    </xmlCellPr>
  </singleXmlCell>
  <singleXmlCell id="1396" r="U49" connectionId="0">
    <xmlCellPr id="1" uniqueName="P1082381">
      <xmlPr mapId="3" xpath="/PFI-IZD-POD/IPK-E_1000958/P1082381" xmlDataType="decimal"/>
    </xmlCellPr>
  </singleXmlCell>
  <singleXmlCell id="1397" r="V49" connectionId="0">
    <xmlCellPr id="1" uniqueName="P1082312">
      <xmlPr mapId="3" xpath="/PFI-IZD-POD/IPK-E_1000958/P1082312" xmlDataType="decimal"/>
    </xmlCellPr>
  </singleXmlCell>
  <singleXmlCell id="1398" r="W49" connectionId="0">
    <xmlCellPr id="1" uniqueName="P1082383">
      <xmlPr mapId="3" xpath="/PFI-IZD-POD/IPK-E_1000958/P1082383" xmlDataType="decimal"/>
    </xmlCellPr>
  </singleXmlCell>
  <singleXmlCell id="1399" r="X49" connectionId="0">
    <xmlCellPr id="1" uniqueName="P1082385">
      <xmlPr mapId="3" xpath="/PFI-IZD-POD/IPK-E_1000958/P1082385" xmlDataType="decimal"/>
    </xmlCellPr>
  </singleXmlCell>
  <singleXmlCell id="1400" r="Y49" connectionId="0">
    <xmlCellPr id="1" uniqueName="P1082388">
      <xmlPr mapId="3" xpath="/PFI-IZD-POD/IPK-E_1000958/P1082388" xmlDataType="decimal"/>
    </xmlCellPr>
  </singleXmlCell>
  <singleXmlCell id="1401" r="H50" connectionId="0">
    <xmlCellPr id="1" uniqueName="P1080120">
      <xmlPr mapId="3" xpath="/PFI-IZD-POD/IPK-E_1000958/P1080120" xmlDataType="decimal"/>
    </xmlCellPr>
  </singleXmlCell>
  <singleXmlCell id="1402" r="I50" connectionId="0">
    <xmlCellPr id="1" uniqueName="P1080121">
      <xmlPr mapId="3" xpath="/PFI-IZD-POD/IPK-E_1000958/P1080121" xmlDataType="decimal"/>
    </xmlCellPr>
  </singleXmlCell>
  <singleXmlCell id="1403" r="J50" connectionId="0">
    <xmlCellPr id="1" uniqueName="P1080122">
      <xmlPr mapId="3" xpath="/PFI-IZD-POD/IPK-E_1000958/P1080122" xmlDataType="decimal"/>
    </xmlCellPr>
  </singleXmlCell>
  <singleXmlCell id="1404" r="K50" connectionId="0">
    <xmlCellPr id="1" uniqueName="P1080123">
      <xmlPr mapId="3" xpath="/PFI-IZD-POD/IPK-E_1000958/P1080123" xmlDataType="decimal"/>
    </xmlCellPr>
  </singleXmlCell>
  <singleXmlCell id="1405" r="L50" connectionId="0">
    <xmlCellPr id="1" uniqueName="P1080124">
      <xmlPr mapId="3" xpath="/PFI-IZD-POD/IPK-E_1000958/P1080124" xmlDataType="decimal"/>
    </xmlCellPr>
  </singleXmlCell>
  <singleXmlCell id="1406" r="M50" connectionId="0">
    <xmlCellPr id="1" uniqueName="P1080125">
      <xmlPr mapId="3" xpath="/PFI-IZD-POD/IPK-E_1000958/P1080125" xmlDataType="decimal"/>
    </xmlCellPr>
  </singleXmlCell>
  <singleXmlCell id="1407" r="N50" connectionId="0">
    <xmlCellPr id="1" uniqueName="P1080126">
      <xmlPr mapId="3" xpath="/PFI-IZD-POD/IPK-E_1000958/P1080126" xmlDataType="decimal"/>
    </xmlCellPr>
  </singleXmlCell>
  <singleXmlCell id="1408" r="O50" connectionId="0">
    <xmlCellPr id="1" uniqueName="P1080127">
      <xmlPr mapId="3" xpath="/PFI-IZD-POD/IPK-E_1000958/P1080127" xmlDataType="decimal"/>
    </xmlCellPr>
  </singleXmlCell>
  <singleXmlCell id="1409" r="P50" connectionId="0">
    <xmlCellPr id="1" uniqueName="P1082390">
      <xmlPr mapId="3" xpath="/PFI-IZD-POD/IPK-E_1000958/P1082390" xmlDataType="decimal"/>
    </xmlCellPr>
  </singleXmlCell>
  <singleXmlCell id="1410" r="Q50" connectionId="0">
    <xmlCellPr id="1" uniqueName="P1082392">
      <xmlPr mapId="3" xpath="/PFI-IZD-POD/IPK-E_1000958/P1082392" xmlDataType="decimal"/>
    </xmlCellPr>
  </singleXmlCell>
  <singleXmlCell id="1411" r="R50" connectionId="0">
    <xmlCellPr id="1" uniqueName="P1082394">
      <xmlPr mapId="3" xpath="/PFI-IZD-POD/IPK-E_1000958/P1082394" xmlDataType="decimal"/>
    </xmlCellPr>
  </singleXmlCell>
  <singleXmlCell id="1412" r="S50" connectionId="0">
    <xmlCellPr id="1" uniqueName="P1123084">
      <xmlPr mapId="3" xpath="/PFI-IZD-POD/IPK-E_1000958/P1123084" xmlDataType="decimal"/>
    </xmlCellPr>
  </singleXmlCell>
  <singleXmlCell id="1413" r="T50" connectionId="0">
    <xmlCellPr id="1" uniqueName="P1123085">
      <xmlPr mapId="3" xpath="/PFI-IZD-POD/IPK-E_1000958/P1123085" xmlDataType="decimal"/>
    </xmlCellPr>
  </singleXmlCell>
  <singleXmlCell id="1414" r="U50" connectionId="0">
    <xmlCellPr id="1" uniqueName="P1082396">
      <xmlPr mapId="3" xpath="/PFI-IZD-POD/IPK-E_1000958/P1082396" xmlDataType="decimal"/>
    </xmlCellPr>
  </singleXmlCell>
  <singleXmlCell id="1415" r="V50" connectionId="0">
    <xmlCellPr id="1" uniqueName="P1082398">
      <xmlPr mapId="3" xpath="/PFI-IZD-POD/IPK-E_1000958/P1082398" xmlDataType="decimal"/>
    </xmlCellPr>
  </singleXmlCell>
  <singleXmlCell id="1416" r="W50" connectionId="0">
    <xmlCellPr id="1" uniqueName="P1082314">
      <xmlPr mapId="3" xpath="/PFI-IZD-POD/IPK-E_1000958/P1082314" xmlDataType="decimal"/>
    </xmlCellPr>
  </singleXmlCell>
  <singleXmlCell id="1417" r="X50" connectionId="0">
    <xmlCellPr id="1" uniqueName="P1082401">
      <xmlPr mapId="3" xpath="/PFI-IZD-POD/IPK-E_1000958/P1082401" xmlDataType="decimal"/>
    </xmlCellPr>
  </singleXmlCell>
  <singleXmlCell id="1418" r="Y50" connectionId="0">
    <xmlCellPr id="1" uniqueName="P1082403">
      <xmlPr mapId="3" xpath="/PFI-IZD-POD/IPK-E_1000958/P1082403" xmlDataType="decimal"/>
    </xmlCellPr>
  </singleXmlCell>
  <singleXmlCell id="1419" r="H51" connectionId="0">
    <xmlCellPr id="1" uniqueName="P1080136">
      <xmlPr mapId="3" xpath="/PFI-IZD-POD/IPK-E_1000958/P1080136" xmlDataType="decimal"/>
    </xmlCellPr>
  </singleXmlCell>
  <singleXmlCell id="1420" r="I51" connectionId="0">
    <xmlCellPr id="1" uniqueName="P1080137">
      <xmlPr mapId="3" xpath="/PFI-IZD-POD/IPK-E_1000958/P1080137" xmlDataType="decimal"/>
    </xmlCellPr>
  </singleXmlCell>
  <singleXmlCell id="1421" r="J51" connectionId="0">
    <xmlCellPr id="1" uniqueName="P1080138">
      <xmlPr mapId="3" xpath="/PFI-IZD-POD/IPK-E_1000958/P1080138" xmlDataType="decimal"/>
    </xmlCellPr>
  </singleXmlCell>
  <singleXmlCell id="1422" r="K51" connectionId="0">
    <xmlCellPr id="1" uniqueName="P1080139">
      <xmlPr mapId="3" xpath="/PFI-IZD-POD/IPK-E_1000958/P1080139" xmlDataType="decimal"/>
    </xmlCellPr>
  </singleXmlCell>
  <singleXmlCell id="1423" r="L51" connectionId="0">
    <xmlCellPr id="1" uniqueName="P1080140">
      <xmlPr mapId="3" xpath="/PFI-IZD-POD/IPK-E_1000958/P1080140" xmlDataType="decimal"/>
    </xmlCellPr>
  </singleXmlCell>
  <singleXmlCell id="1424" r="M51" connectionId="0">
    <xmlCellPr id="1" uniqueName="P1080141">
      <xmlPr mapId="3" xpath="/PFI-IZD-POD/IPK-E_1000958/P1080141" xmlDataType="decimal"/>
    </xmlCellPr>
  </singleXmlCell>
  <singleXmlCell id="1425" r="N51" connectionId="0">
    <xmlCellPr id="1" uniqueName="P1080142">
      <xmlPr mapId="3" xpath="/PFI-IZD-POD/IPK-E_1000958/P1080142" xmlDataType="decimal"/>
    </xmlCellPr>
  </singleXmlCell>
  <singleXmlCell id="1426" r="O51" connectionId="0">
    <xmlCellPr id="1" uniqueName="P1080143">
      <xmlPr mapId="3" xpath="/PFI-IZD-POD/IPK-E_1000958/P1080143" xmlDataType="decimal"/>
    </xmlCellPr>
  </singleXmlCell>
  <singleXmlCell id="1427" r="P51" connectionId="0">
    <xmlCellPr id="1" uniqueName="P1082418">
      <xmlPr mapId="3" xpath="/PFI-IZD-POD/IPK-E_1000958/P1082418" xmlDataType="decimal"/>
    </xmlCellPr>
  </singleXmlCell>
  <singleXmlCell id="1428" r="Q51" connectionId="0">
    <xmlCellPr id="1" uniqueName="P1082419">
      <xmlPr mapId="3" xpath="/PFI-IZD-POD/IPK-E_1000958/P1082419" xmlDataType="decimal"/>
    </xmlCellPr>
  </singleXmlCell>
  <singleXmlCell id="1429" r="R51" connectionId="0">
    <xmlCellPr id="1" uniqueName="P1082420">
      <xmlPr mapId="3" xpath="/PFI-IZD-POD/IPK-E_1000958/P1082420" xmlDataType="decimal"/>
    </xmlCellPr>
  </singleXmlCell>
  <singleXmlCell id="1430" r="S51" connectionId="0">
    <xmlCellPr id="1" uniqueName="P1123086">
      <xmlPr mapId="3" xpath="/PFI-IZD-POD/IPK-E_1000958/P1123086" xmlDataType="decimal"/>
    </xmlCellPr>
  </singleXmlCell>
  <singleXmlCell id="1431" r="T51" connectionId="0">
    <xmlCellPr id="1" uniqueName="P1123087">
      <xmlPr mapId="3" xpath="/PFI-IZD-POD/IPK-E_1000958/P1123087" xmlDataType="decimal"/>
    </xmlCellPr>
  </singleXmlCell>
  <singleXmlCell id="1432" r="U51" connectionId="0">
    <xmlCellPr id="1" uniqueName="P1082422">
      <xmlPr mapId="3" xpath="/PFI-IZD-POD/IPK-E_1000958/P1082422" xmlDataType="decimal"/>
    </xmlCellPr>
  </singleXmlCell>
  <singleXmlCell id="1433" r="V51" connectionId="0">
    <xmlCellPr id="1" uniqueName="P1082423">
      <xmlPr mapId="3" xpath="/PFI-IZD-POD/IPK-E_1000958/P1082423" xmlDataType="decimal"/>
    </xmlCellPr>
  </singleXmlCell>
  <singleXmlCell id="1434" r="W51" connectionId="0">
    <xmlCellPr id="1" uniqueName="P1082425">
      <xmlPr mapId="3" xpath="/PFI-IZD-POD/IPK-E_1000958/P1082425" xmlDataType="decimal"/>
    </xmlCellPr>
  </singleXmlCell>
  <singleXmlCell id="1435" r="X51" connectionId="0">
    <xmlCellPr id="1" uniqueName="P1082428">
      <xmlPr mapId="3" xpath="/PFI-IZD-POD/IPK-E_1000958/P1082428" xmlDataType="decimal"/>
    </xmlCellPr>
  </singleXmlCell>
  <singleXmlCell id="1436" r="Y51" connectionId="0">
    <xmlCellPr id="1" uniqueName="P1082320">
      <xmlPr mapId="3" xpath="/PFI-IZD-POD/IPK-E_1000958/P1082320" xmlDataType="decimal"/>
    </xmlCellPr>
  </singleXmlCell>
  <singleXmlCell id="1437" r="H52" connectionId="0">
    <xmlCellPr id="1" uniqueName="P1123142">
      <xmlPr mapId="3" xpath="/PFI-IZD-POD/IPK-E_1000958/P1123142" xmlDataType="decimal"/>
    </xmlCellPr>
  </singleXmlCell>
  <singleXmlCell id="1438" r="I52" connectionId="0">
    <xmlCellPr id="1" uniqueName="P1123143">
      <xmlPr mapId="3" xpath="/PFI-IZD-POD/IPK-E_1000958/P1123143" xmlDataType="decimal"/>
    </xmlCellPr>
  </singleXmlCell>
  <singleXmlCell id="1439" r="J52" connectionId="0">
    <xmlCellPr id="1" uniqueName="P1123144">
      <xmlPr mapId="3" xpath="/PFI-IZD-POD/IPK-E_1000958/P1123144" xmlDataType="decimal"/>
    </xmlCellPr>
  </singleXmlCell>
  <singleXmlCell id="1440" r="K52" connectionId="0">
    <xmlCellPr id="1" uniqueName="P1123145">
      <xmlPr mapId="3" xpath="/PFI-IZD-POD/IPK-E_1000958/P1123145" xmlDataType="decimal"/>
    </xmlCellPr>
  </singleXmlCell>
  <singleXmlCell id="1441" r="L52" connectionId="0">
    <xmlCellPr id="1" uniqueName="P1123146">
      <xmlPr mapId="3" xpath="/PFI-IZD-POD/IPK-E_1000958/P1123146" xmlDataType="decimal"/>
    </xmlCellPr>
  </singleXmlCell>
  <singleXmlCell id="1442" r="M52" connectionId="0">
    <xmlCellPr id="1" uniqueName="P1123152">
      <xmlPr mapId="3" xpath="/PFI-IZD-POD/IPK-E_1000958/P1123152" xmlDataType="decimal"/>
    </xmlCellPr>
  </singleXmlCell>
  <singleXmlCell id="1443" r="N52" connectionId="0">
    <xmlCellPr id="1" uniqueName="P1123153">
      <xmlPr mapId="3" xpath="/PFI-IZD-POD/IPK-E_1000958/P1123153" xmlDataType="decimal"/>
    </xmlCellPr>
  </singleXmlCell>
  <singleXmlCell id="1444" r="O52" connectionId="0">
    <xmlCellPr id="1" uniqueName="P1123154">
      <xmlPr mapId="3" xpath="/PFI-IZD-POD/IPK-E_1000958/P1123154" xmlDataType="decimal"/>
    </xmlCellPr>
  </singleXmlCell>
  <singleXmlCell id="1445" r="P52" connectionId="0">
    <xmlCellPr id="1" uniqueName="P1123155">
      <xmlPr mapId="3" xpath="/PFI-IZD-POD/IPK-E_1000958/P1123155" xmlDataType="decimal"/>
    </xmlCellPr>
  </singleXmlCell>
  <singleXmlCell id="1446" r="Q52" connectionId="0">
    <xmlCellPr id="1" uniqueName="P1123156">
      <xmlPr mapId="3" xpath="/PFI-IZD-POD/IPK-E_1000958/P1123156" xmlDataType="decimal"/>
    </xmlCellPr>
  </singleXmlCell>
  <singleXmlCell id="1447" r="R52" connectionId="0">
    <xmlCellPr id="1" uniqueName="P1123157">
      <xmlPr mapId="3" xpath="/PFI-IZD-POD/IPK-E_1000958/P1123157" xmlDataType="decimal"/>
    </xmlCellPr>
  </singleXmlCell>
  <singleXmlCell id="1448" r="S52" connectionId="0">
    <xmlCellPr id="1" uniqueName="P1123088">
      <xmlPr mapId="3" xpath="/PFI-IZD-POD/IPK-E_1000958/P1123088" xmlDataType="decimal"/>
    </xmlCellPr>
  </singleXmlCell>
  <singleXmlCell id="1449" r="T52" connectionId="0">
    <xmlCellPr id="1" uniqueName="P1123089">
      <xmlPr mapId="3" xpath="/PFI-IZD-POD/IPK-E_1000958/P1123089" xmlDataType="decimal"/>
    </xmlCellPr>
  </singleXmlCell>
  <singleXmlCell id="1450" r="U52" connectionId="0">
    <xmlCellPr id="1" uniqueName="P1123164">
      <xmlPr mapId="3" xpath="/PFI-IZD-POD/IPK-E_1000958/P1123164" xmlDataType="decimal"/>
    </xmlCellPr>
  </singleXmlCell>
  <singleXmlCell id="1451" r="V52" connectionId="0">
    <xmlCellPr id="1" uniqueName="P1123165">
      <xmlPr mapId="3" xpath="/PFI-IZD-POD/IPK-E_1000958/P1123165" xmlDataType="decimal"/>
    </xmlCellPr>
  </singleXmlCell>
  <singleXmlCell id="1452" r="W52" connectionId="0">
    <xmlCellPr id="1" uniqueName="P1123166">
      <xmlPr mapId="3" xpath="/PFI-IZD-POD/IPK-E_1000958/P1123166" xmlDataType="decimal"/>
    </xmlCellPr>
  </singleXmlCell>
  <singleXmlCell id="1453" r="X52" connectionId="0">
    <xmlCellPr id="1" uniqueName="P1123167">
      <xmlPr mapId="3" xpath="/PFI-IZD-POD/IPK-E_1000958/P1123167" xmlDataType="decimal"/>
    </xmlCellPr>
  </singleXmlCell>
  <singleXmlCell id="1454" r="Y52" connectionId="0">
    <xmlCellPr id="1" uniqueName="P1123168">
      <xmlPr mapId="3" xpath="/PFI-IZD-POD/IPK-E_1000958/P1123168" xmlDataType="decimal"/>
    </xmlCellPr>
  </singleXmlCell>
  <singleXmlCell id="1455" r="H53" connectionId="0">
    <xmlCellPr id="1" uniqueName="P1080144">
      <xmlPr mapId="3" xpath="/PFI-IZD-POD/IPK-E_1000958/P1080144" xmlDataType="decimal"/>
    </xmlCellPr>
  </singleXmlCell>
  <singleXmlCell id="1456" r="I53" connectionId="0">
    <xmlCellPr id="1" uniqueName="P1080145">
      <xmlPr mapId="3" xpath="/PFI-IZD-POD/IPK-E_1000958/P1080145" xmlDataType="decimal"/>
    </xmlCellPr>
  </singleXmlCell>
  <singleXmlCell id="1457" r="J53" connectionId="0">
    <xmlCellPr id="1" uniqueName="P1080146">
      <xmlPr mapId="3" xpath="/PFI-IZD-POD/IPK-E_1000958/P1080146" xmlDataType="decimal"/>
    </xmlCellPr>
  </singleXmlCell>
  <singleXmlCell id="1458" r="K53" connectionId="0">
    <xmlCellPr id="1" uniqueName="P1080147">
      <xmlPr mapId="3" xpath="/PFI-IZD-POD/IPK-E_1000958/P1080147" xmlDataType="decimal"/>
    </xmlCellPr>
  </singleXmlCell>
  <singleXmlCell id="1459" r="L53" connectionId="0">
    <xmlCellPr id="1" uniqueName="P1080148">
      <xmlPr mapId="3" xpath="/PFI-IZD-POD/IPK-E_1000958/P1080148" xmlDataType="decimal"/>
    </xmlCellPr>
  </singleXmlCell>
  <singleXmlCell id="1460" r="M53" connectionId="0">
    <xmlCellPr id="1" uniqueName="P1080149">
      <xmlPr mapId="3" xpath="/PFI-IZD-POD/IPK-E_1000958/P1080149" xmlDataType="decimal"/>
    </xmlCellPr>
  </singleXmlCell>
  <singleXmlCell id="1461" r="N53" connectionId="0">
    <xmlCellPr id="1" uniqueName="P1080150">
      <xmlPr mapId="3" xpath="/PFI-IZD-POD/IPK-E_1000958/P1080150" xmlDataType="decimal"/>
    </xmlCellPr>
  </singleXmlCell>
  <singleXmlCell id="1462" r="O53" connectionId="0">
    <xmlCellPr id="1" uniqueName="P1080397">
      <xmlPr mapId="3" xpath="/PFI-IZD-POD/IPK-E_1000958/P1080397" xmlDataType="decimal"/>
    </xmlCellPr>
  </singleXmlCell>
  <singleXmlCell id="1463" r="P53" connectionId="0">
    <xmlCellPr id="1" uniqueName="P1082429">
      <xmlPr mapId="3" xpath="/PFI-IZD-POD/IPK-E_1000958/P1082429" xmlDataType="decimal"/>
    </xmlCellPr>
  </singleXmlCell>
  <singleXmlCell id="1464" r="Q53" connectionId="0">
    <xmlCellPr id="1" uniqueName="P1082447">
      <xmlPr mapId="3" xpath="/PFI-IZD-POD/IPK-E_1000958/P1082447" xmlDataType="decimal"/>
    </xmlCellPr>
  </singleXmlCell>
  <singleXmlCell id="1465" r="R53" connectionId="0">
    <xmlCellPr id="1" uniqueName="P1082450">
      <xmlPr mapId="3" xpath="/PFI-IZD-POD/IPK-E_1000958/P1082450" xmlDataType="decimal"/>
    </xmlCellPr>
  </singleXmlCell>
  <singleXmlCell id="1466" r="S53" connectionId="0">
    <xmlCellPr id="1" uniqueName="P1123090">
      <xmlPr mapId="3" xpath="/PFI-IZD-POD/IPK-E_1000958/P1123090" xmlDataType="decimal"/>
    </xmlCellPr>
  </singleXmlCell>
  <singleXmlCell id="1467" r="T53" connectionId="0">
    <xmlCellPr id="1" uniqueName="P1123091">
      <xmlPr mapId="3" xpath="/PFI-IZD-POD/IPK-E_1000958/P1123091" xmlDataType="decimal"/>
    </xmlCellPr>
  </singleXmlCell>
  <singleXmlCell id="1468" r="U53" connectionId="0">
    <xmlCellPr id="1" uniqueName="P1082453">
      <xmlPr mapId="3" xpath="/PFI-IZD-POD/IPK-E_1000958/P1082453" xmlDataType="decimal"/>
    </xmlCellPr>
  </singleXmlCell>
  <singleXmlCell id="1469" r="V53" connectionId="0">
    <xmlCellPr id="1" uniqueName="P1082455">
      <xmlPr mapId="3" xpath="/PFI-IZD-POD/IPK-E_1000958/P1082455" xmlDataType="decimal"/>
    </xmlCellPr>
  </singleXmlCell>
  <singleXmlCell id="1470" r="W53" connectionId="0">
    <xmlCellPr id="1" uniqueName="P1082458">
      <xmlPr mapId="3" xpath="/PFI-IZD-POD/IPK-E_1000958/P1082458" xmlDataType="decimal"/>
    </xmlCellPr>
  </singleXmlCell>
  <singleXmlCell id="1471" r="X53" connectionId="0">
    <xmlCellPr id="1" uniqueName="P1082460">
      <xmlPr mapId="3" xpath="/PFI-IZD-POD/IPK-E_1000958/P1082460" xmlDataType="decimal"/>
    </xmlCellPr>
  </singleXmlCell>
  <singleXmlCell id="1472" r="Y53" connectionId="0">
    <xmlCellPr id="1" uniqueName="P1082461">
      <xmlPr mapId="3" xpath="/PFI-IZD-POD/IPK-E_1000958/P1082461" xmlDataType="decimal"/>
    </xmlCellPr>
  </singleXmlCell>
  <singleXmlCell id="1473" r="H54" connectionId="0">
    <xmlCellPr id="1" uniqueName="P1123147">
      <xmlPr mapId="3" xpath="/PFI-IZD-POD/IPK-E_1000958/P1123147" xmlDataType="decimal"/>
    </xmlCellPr>
  </singleXmlCell>
  <singleXmlCell id="1474" r="I54" connectionId="0">
    <xmlCellPr id="1" uniqueName="P1123148">
      <xmlPr mapId="3" xpath="/PFI-IZD-POD/IPK-E_1000958/P1123148" xmlDataType="decimal"/>
    </xmlCellPr>
  </singleXmlCell>
  <singleXmlCell id="1475" r="J54" connectionId="0">
    <xmlCellPr id="1" uniqueName="P1123149">
      <xmlPr mapId="3" xpath="/PFI-IZD-POD/IPK-E_1000958/P1123149" xmlDataType="decimal"/>
    </xmlCellPr>
  </singleXmlCell>
  <singleXmlCell id="1476" r="K54" connectionId="0">
    <xmlCellPr id="1" uniqueName="P1123150">
      <xmlPr mapId="3" xpath="/PFI-IZD-POD/IPK-E_1000958/P1123150" xmlDataType="decimal"/>
    </xmlCellPr>
  </singleXmlCell>
  <singleXmlCell id="1477" r="L54" connectionId="0">
    <xmlCellPr id="1" uniqueName="P1123151">
      <xmlPr mapId="3" xpath="/PFI-IZD-POD/IPK-E_1000958/P1123151" xmlDataType="decimal"/>
    </xmlCellPr>
  </singleXmlCell>
  <singleXmlCell id="1478" r="M54" connectionId="0">
    <xmlCellPr id="1" uniqueName="P1123158">
      <xmlPr mapId="3" xpath="/PFI-IZD-POD/IPK-E_1000958/P1123158" xmlDataType="decimal"/>
    </xmlCellPr>
  </singleXmlCell>
  <singleXmlCell id="1479" r="N54" connectionId="0">
    <xmlCellPr id="1" uniqueName="P1123159">
      <xmlPr mapId="3" xpath="/PFI-IZD-POD/IPK-E_1000958/P1123159" xmlDataType="decimal"/>
    </xmlCellPr>
  </singleXmlCell>
  <singleXmlCell id="1480" r="O54" connectionId="0">
    <xmlCellPr id="1" uniqueName="P1123160">
      <xmlPr mapId="3" xpath="/PFI-IZD-POD/IPK-E_1000958/P1123160" xmlDataType="decimal"/>
    </xmlCellPr>
  </singleXmlCell>
  <singleXmlCell id="1481" r="P54" connectionId="0">
    <xmlCellPr id="1" uniqueName="P1123161">
      <xmlPr mapId="3" xpath="/PFI-IZD-POD/IPK-E_1000958/P1123161" xmlDataType="decimal"/>
    </xmlCellPr>
  </singleXmlCell>
  <singleXmlCell id="1482" r="Q54" connectionId="0">
    <xmlCellPr id="1" uniqueName="P1123162">
      <xmlPr mapId="3" xpath="/PFI-IZD-POD/IPK-E_1000958/P1123162" xmlDataType="decimal"/>
    </xmlCellPr>
  </singleXmlCell>
  <singleXmlCell id="1483" r="R54" connectionId="0">
    <xmlCellPr id="1" uniqueName="P1123163">
      <xmlPr mapId="3" xpath="/PFI-IZD-POD/IPK-E_1000958/P1123163" xmlDataType="decimal"/>
    </xmlCellPr>
  </singleXmlCell>
  <singleXmlCell id="1484" r="S54" connectionId="0">
    <xmlCellPr id="1" uniqueName="P1123092">
      <xmlPr mapId="3" xpath="/PFI-IZD-POD/IPK-E_1000958/P1123092" xmlDataType="decimal"/>
    </xmlCellPr>
  </singleXmlCell>
  <singleXmlCell id="1485" r="T54" connectionId="0">
    <xmlCellPr id="1" uniqueName="P1123093">
      <xmlPr mapId="3" xpath="/PFI-IZD-POD/IPK-E_1000958/P1123093" xmlDataType="decimal"/>
    </xmlCellPr>
  </singleXmlCell>
  <singleXmlCell id="1486" r="U54" connectionId="0">
    <xmlCellPr id="1" uniqueName="P1123169">
      <xmlPr mapId="3" xpath="/PFI-IZD-POD/IPK-E_1000958/P1123169" xmlDataType="decimal"/>
    </xmlCellPr>
  </singleXmlCell>
  <singleXmlCell id="1487" r="V54" connectionId="0">
    <xmlCellPr id="1" uniqueName="P1123170">
      <xmlPr mapId="3" xpath="/PFI-IZD-POD/IPK-E_1000958/P1123170" xmlDataType="decimal"/>
    </xmlCellPr>
  </singleXmlCell>
  <singleXmlCell id="1488" r="W54" connectionId="0">
    <xmlCellPr id="1" uniqueName="P1123171">
      <xmlPr mapId="3" xpath="/PFI-IZD-POD/IPK-E_1000958/P1123171" xmlDataType="decimal"/>
    </xmlCellPr>
  </singleXmlCell>
  <singleXmlCell id="1489" r="X54" connectionId="0">
    <xmlCellPr id="1" uniqueName="P1123172">
      <xmlPr mapId="3" xpath="/PFI-IZD-POD/IPK-E_1000958/P1123172" xmlDataType="decimal"/>
    </xmlCellPr>
  </singleXmlCell>
  <singleXmlCell id="1490" r="Y54" connectionId="0">
    <xmlCellPr id="1" uniqueName="P1123173">
      <xmlPr mapId="3" xpath="/PFI-IZD-POD/IPK-E_1000958/P1123173" xmlDataType="decimal"/>
    </xmlCellPr>
  </singleXmlCell>
  <singleXmlCell id="1491" r="H55" connectionId="0">
    <xmlCellPr id="1" uniqueName="P1080398">
      <xmlPr mapId="3" xpath="/PFI-IZD-POD/IPK-E_1000958/P1080398" xmlDataType="decimal"/>
    </xmlCellPr>
  </singleXmlCell>
  <singleXmlCell id="1492" r="I55" connectionId="0">
    <xmlCellPr id="1" uniqueName="P1080399">
      <xmlPr mapId="3" xpath="/PFI-IZD-POD/IPK-E_1000958/P1080399" xmlDataType="decimal"/>
    </xmlCellPr>
  </singleXmlCell>
  <singleXmlCell id="1493" r="J55" connectionId="0">
    <xmlCellPr id="1" uniqueName="P1080586">
      <xmlPr mapId="3" xpath="/PFI-IZD-POD/IPK-E_1000958/P1080586" xmlDataType="decimal"/>
    </xmlCellPr>
  </singleXmlCell>
  <singleXmlCell id="1494" r="K55" connectionId="0">
    <xmlCellPr id="1" uniqueName="P1080587">
      <xmlPr mapId="3" xpath="/PFI-IZD-POD/IPK-E_1000958/P1080587" xmlDataType="decimal"/>
    </xmlCellPr>
  </singleXmlCell>
  <singleXmlCell id="1495" r="L55" connectionId="0">
    <xmlCellPr id="1" uniqueName="P1080588">
      <xmlPr mapId="3" xpath="/PFI-IZD-POD/IPK-E_1000958/P1080588" xmlDataType="decimal"/>
    </xmlCellPr>
  </singleXmlCell>
  <singleXmlCell id="1496" r="M55" connectionId="0">
    <xmlCellPr id="1" uniqueName="P1080589">
      <xmlPr mapId="3" xpath="/PFI-IZD-POD/IPK-E_1000958/P1080589" xmlDataType="decimal"/>
    </xmlCellPr>
  </singleXmlCell>
  <singleXmlCell id="1497" r="N55" connectionId="0">
    <xmlCellPr id="1" uniqueName="P1080590">
      <xmlPr mapId="3" xpath="/PFI-IZD-POD/IPK-E_1000958/P1080590" xmlDataType="decimal"/>
    </xmlCellPr>
  </singleXmlCell>
  <singleXmlCell id="1498" r="O55" connectionId="0">
    <xmlCellPr id="1" uniqueName="P1080591">
      <xmlPr mapId="3" xpath="/PFI-IZD-POD/IPK-E_1000958/P1080591" xmlDataType="decimal"/>
    </xmlCellPr>
  </singleXmlCell>
  <singleXmlCell id="1499" r="P55" connectionId="0">
    <xmlCellPr id="1" uniqueName="P1082462">
      <xmlPr mapId="3" xpath="/PFI-IZD-POD/IPK-E_1000958/P1082462" xmlDataType="decimal"/>
    </xmlCellPr>
  </singleXmlCell>
  <singleXmlCell id="1500" r="Q55" connectionId="0">
    <xmlCellPr id="1" uniqueName="P1082430">
      <xmlPr mapId="3" xpath="/PFI-IZD-POD/IPK-E_1000958/P1082430" xmlDataType="decimal"/>
    </xmlCellPr>
  </singleXmlCell>
  <singleXmlCell id="1501" r="R55" connectionId="0">
    <xmlCellPr id="1" uniqueName="P1082463">
      <xmlPr mapId="3" xpath="/PFI-IZD-POD/IPK-E_1000958/P1082463" xmlDataType="decimal"/>
    </xmlCellPr>
  </singleXmlCell>
  <singleXmlCell id="1502" r="S55" connectionId="0">
    <xmlCellPr id="1" uniqueName="P1123094">
      <xmlPr mapId="3" xpath="/PFI-IZD-POD/IPK-E_1000958/P1123094" xmlDataType="decimal"/>
    </xmlCellPr>
  </singleXmlCell>
  <singleXmlCell id="1503" r="T55" connectionId="0">
    <xmlCellPr id="1" uniqueName="P1123095">
      <xmlPr mapId="3" xpath="/PFI-IZD-POD/IPK-E_1000958/P1123095" xmlDataType="decimal"/>
    </xmlCellPr>
  </singleXmlCell>
  <singleXmlCell id="1504" r="U55" connectionId="0">
    <xmlCellPr id="1" uniqueName="P1082464">
      <xmlPr mapId="3" xpath="/PFI-IZD-POD/IPK-E_1000958/P1082464" xmlDataType="decimal"/>
    </xmlCellPr>
  </singleXmlCell>
  <singleXmlCell id="1505" r="V55" connectionId="0">
    <xmlCellPr id="1" uniqueName="P1082465">
      <xmlPr mapId="3" xpath="/PFI-IZD-POD/IPK-E_1000958/P1082465" xmlDataType="decimal"/>
    </xmlCellPr>
  </singleXmlCell>
  <singleXmlCell id="1506" r="W55" connectionId="0">
    <xmlCellPr id="1" uniqueName="P1082466">
      <xmlPr mapId="3" xpath="/PFI-IZD-POD/IPK-E_1000958/P1082466" xmlDataType="decimal"/>
    </xmlCellPr>
  </singleXmlCell>
  <singleXmlCell id="1507" r="X55" connectionId="0">
    <xmlCellPr id="1" uniqueName="P1082467">
      <xmlPr mapId="3" xpath="/PFI-IZD-POD/IPK-E_1000958/P1082467" xmlDataType="decimal"/>
    </xmlCellPr>
  </singleXmlCell>
  <singleXmlCell id="1508" r="Y55" connectionId="0">
    <xmlCellPr id="1" uniqueName="P1082468">
      <xmlPr mapId="3" xpath="/PFI-IZD-POD/IPK-E_1000958/P1082468" xmlDataType="decimal"/>
    </xmlCellPr>
  </singleXmlCell>
  <singleXmlCell id="1509" r="H56" connectionId="0">
    <xmlCellPr id="1" uniqueName="P1080692">
      <xmlPr mapId="3" xpath="/PFI-IZD-POD/IPK-E_1000958/P1080692" xmlDataType="decimal"/>
    </xmlCellPr>
  </singleXmlCell>
  <singleXmlCell id="1510" r="I56" connectionId="0">
    <xmlCellPr id="1" uniqueName="P1080693">
      <xmlPr mapId="3" xpath="/PFI-IZD-POD/IPK-E_1000958/P1080693" xmlDataType="decimal"/>
    </xmlCellPr>
  </singleXmlCell>
  <singleXmlCell id="1511" r="J56" connectionId="0">
    <xmlCellPr id="1" uniqueName="P1080694">
      <xmlPr mapId="3" xpath="/PFI-IZD-POD/IPK-E_1000958/P1080694" xmlDataType="decimal"/>
    </xmlCellPr>
  </singleXmlCell>
  <singleXmlCell id="1512" r="K56" connectionId="0">
    <xmlCellPr id="1" uniqueName="P1080779">
      <xmlPr mapId="3" xpath="/PFI-IZD-POD/IPK-E_1000958/P1080779" xmlDataType="decimal"/>
    </xmlCellPr>
  </singleXmlCell>
  <singleXmlCell id="1513" r="L56" connectionId="0">
    <xmlCellPr id="1" uniqueName="P1080780">
      <xmlPr mapId="3" xpath="/PFI-IZD-POD/IPK-E_1000958/P1080780" xmlDataType="decimal"/>
    </xmlCellPr>
  </singleXmlCell>
  <singleXmlCell id="1514" r="M56" connectionId="0">
    <xmlCellPr id="1" uniqueName="P1080781">
      <xmlPr mapId="3" xpath="/PFI-IZD-POD/IPK-E_1000958/P1080781" xmlDataType="decimal"/>
    </xmlCellPr>
  </singleXmlCell>
  <singleXmlCell id="1515" r="N56" connectionId="0">
    <xmlCellPr id="1" uniqueName="P1080782">
      <xmlPr mapId="3" xpath="/PFI-IZD-POD/IPK-E_1000958/P1080782" xmlDataType="decimal"/>
    </xmlCellPr>
  </singleXmlCell>
  <singleXmlCell id="1516" r="O56" connectionId="0">
    <xmlCellPr id="1" uniqueName="P1080783">
      <xmlPr mapId="3" xpath="/PFI-IZD-POD/IPK-E_1000958/P1080783" xmlDataType="decimal"/>
    </xmlCellPr>
  </singleXmlCell>
  <singleXmlCell id="1517" r="P56" connectionId="0">
    <xmlCellPr id="1" uniqueName="P1082469">
      <xmlPr mapId="3" xpath="/PFI-IZD-POD/IPK-E_1000958/P1082469" xmlDataType="decimal"/>
    </xmlCellPr>
  </singleXmlCell>
  <singleXmlCell id="1518" r="Q56" connectionId="0">
    <xmlCellPr id="1" uniqueName="P1082470">
      <xmlPr mapId="3" xpath="/PFI-IZD-POD/IPK-E_1000958/P1082470" xmlDataType="decimal"/>
    </xmlCellPr>
  </singleXmlCell>
  <singleXmlCell id="1519" r="R56" connectionId="0">
    <xmlCellPr id="1" uniqueName="P1082433">
      <xmlPr mapId="3" xpath="/PFI-IZD-POD/IPK-E_1000958/P1082433" xmlDataType="decimal"/>
    </xmlCellPr>
  </singleXmlCell>
  <singleXmlCell id="1520" r="S56" connectionId="0">
    <xmlCellPr id="1" uniqueName="P1123096">
      <xmlPr mapId="3" xpath="/PFI-IZD-POD/IPK-E_1000958/P1123096" xmlDataType="decimal"/>
    </xmlCellPr>
  </singleXmlCell>
  <singleXmlCell id="1521" r="T56" connectionId="0">
    <xmlCellPr id="1" uniqueName="P1123097">
      <xmlPr mapId="3" xpath="/PFI-IZD-POD/IPK-E_1000958/P1123097" xmlDataType="decimal"/>
    </xmlCellPr>
  </singleXmlCell>
  <singleXmlCell id="1522" r="U56" connectionId="0">
    <xmlCellPr id="1" uniqueName="P1082471">
      <xmlPr mapId="3" xpath="/PFI-IZD-POD/IPK-E_1000958/P1082471" xmlDataType="decimal"/>
    </xmlCellPr>
  </singleXmlCell>
  <singleXmlCell id="1523" r="V56" connectionId="0">
    <xmlCellPr id="1" uniqueName="P1082472">
      <xmlPr mapId="3" xpath="/PFI-IZD-POD/IPK-E_1000958/P1082472" xmlDataType="decimal"/>
    </xmlCellPr>
  </singleXmlCell>
  <singleXmlCell id="1524" r="W56" connectionId="0">
    <xmlCellPr id="1" uniqueName="P1082473">
      <xmlPr mapId="3" xpath="/PFI-IZD-POD/IPK-E_1000958/P1082473" xmlDataType="decimal"/>
    </xmlCellPr>
  </singleXmlCell>
  <singleXmlCell id="1525" r="X56" connectionId="0">
    <xmlCellPr id="1" uniqueName="P1082474">
      <xmlPr mapId="3" xpath="/PFI-IZD-POD/IPK-E_1000958/P1082474" xmlDataType="decimal"/>
    </xmlCellPr>
  </singleXmlCell>
  <singleXmlCell id="1526" r="Y56" connectionId="0">
    <xmlCellPr id="1" uniqueName="P1082475">
      <xmlPr mapId="3" xpath="/PFI-IZD-POD/IPK-E_1000958/P1082475" xmlDataType="decimal"/>
    </xmlCellPr>
  </singleXmlCell>
  <singleXmlCell id="1527" r="H57" connectionId="0">
    <xmlCellPr id="1" uniqueName="P1080784">
      <xmlPr mapId="3" xpath="/PFI-IZD-POD/IPK-E_1000958/P1080784" xmlDataType="decimal"/>
    </xmlCellPr>
  </singleXmlCell>
  <singleXmlCell id="1528" r="I57" connectionId="0">
    <xmlCellPr id="1" uniqueName="P1080785">
      <xmlPr mapId="3" xpath="/PFI-IZD-POD/IPK-E_1000958/P1080785" xmlDataType="decimal"/>
    </xmlCellPr>
  </singleXmlCell>
  <singleXmlCell id="1529" r="J57" connectionId="0">
    <xmlCellPr id="1" uniqueName="P1080786">
      <xmlPr mapId="3" xpath="/PFI-IZD-POD/IPK-E_1000958/P1080786" xmlDataType="decimal"/>
    </xmlCellPr>
  </singleXmlCell>
  <singleXmlCell id="1530" r="K57" connectionId="0">
    <xmlCellPr id="1" uniqueName="P1081033">
      <xmlPr mapId="3" xpath="/PFI-IZD-POD/IPK-E_1000958/P1081033" xmlDataType="decimal"/>
    </xmlCellPr>
  </singleXmlCell>
  <singleXmlCell id="1531" r="L57" connectionId="0">
    <xmlCellPr id="1" uniqueName="P1081034">
      <xmlPr mapId="3" xpath="/PFI-IZD-POD/IPK-E_1000958/P1081034" xmlDataType="decimal"/>
    </xmlCellPr>
  </singleXmlCell>
  <singleXmlCell id="1532" r="M57" connectionId="0">
    <xmlCellPr id="1" uniqueName="P1081035">
      <xmlPr mapId="3" xpath="/PFI-IZD-POD/IPK-E_1000958/P1081035" xmlDataType="decimal"/>
    </xmlCellPr>
  </singleXmlCell>
  <singleXmlCell id="1533" r="N57" connectionId="0">
    <xmlCellPr id="1" uniqueName="P1081222">
      <xmlPr mapId="3" xpath="/PFI-IZD-POD/IPK-E_1000958/P1081222" xmlDataType="decimal"/>
    </xmlCellPr>
  </singleXmlCell>
  <singleXmlCell id="1534" r="O57" connectionId="0">
    <xmlCellPr id="1" uniqueName="P1081223">
      <xmlPr mapId="3" xpath="/PFI-IZD-POD/IPK-E_1000958/P1081223" xmlDataType="decimal"/>
    </xmlCellPr>
  </singleXmlCell>
  <singleXmlCell id="1535" r="P57" connectionId="0">
    <xmlCellPr id="1" uniqueName="P1082477">
      <xmlPr mapId="3" xpath="/PFI-IZD-POD/IPK-E_1000958/P1082477" xmlDataType="decimal"/>
    </xmlCellPr>
  </singleXmlCell>
  <singleXmlCell id="1536" r="Q57" connectionId="0">
    <xmlCellPr id="1" uniqueName="P1082480">
      <xmlPr mapId="3" xpath="/PFI-IZD-POD/IPK-E_1000958/P1082480" xmlDataType="decimal"/>
    </xmlCellPr>
  </singleXmlCell>
  <singleXmlCell id="1537" r="R57" connectionId="0">
    <xmlCellPr id="1" uniqueName="P1082482">
      <xmlPr mapId="3" xpath="/PFI-IZD-POD/IPK-E_1000958/P1082482" xmlDataType="decimal"/>
    </xmlCellPr>
  </singleXmlCell>
  <singleXmlCell id="1538" r="S57" connectionId="0">
    <xmlCellPr id="1" uniqueName="P1123098">
      <xmlPr mapId="3" xpath="/PFI-IZD-POD/IPK-E_1000958/P1123098" xmlDataType="decimal"/>
    </xmlCellPr>
  </singleXmlCell>
  <singleXmlCell id="1539" r="T57" connectionId="0">
    <xmlCellPr id="1" uniqueName="P1123099">
      <xmlPr mapId="3" xpath="/PFI-IZD-POD/IPK-E_1000958/P1123099" xmlDataType="decimal"/>
    </xmlCellPr>
  </singleXmlCell>
  <singleXmlCell id="1540" r="U57" connectionId="0">
    <xmlCellPr id="1" uniqueName="P1082435">
      <xmlPr mapId="3" xpath="/PFI-IZD-POD/IPK-E_1000958/P1082435" xmlDataType="decimal"/>
    </xmlCellPr>
  </singleXmlCell>
  <singleXmlCell id="1541" r="V57" connectionId="0">
    <xmlCellPr id="1" uniqueName="P1082484">
      <xmlPr mapId="3" xpath="/PFI-IZD-POD/IPK-E_1000958/P1082484" xmlDataType="decimal"/>
    </xmlCellPr>
  </singleXmlCell>
  <singleXmlCell id="1542" r="W57" connectionId="0">
    <xmlCellPr id="1" uniqueName="P1082487">
      <xmlPr mapId="3" xpath="/PFI-IZD-POD/IPK-E_1000958/P1082487" xmlDataType="decimal"/>
    </xmlCellPr>
  </singleXmlCell>
  <singleXmlCell id="1543" r="X57" connectionId="0">
    <xmlCellPr id="1" uniqueName="P1082488">
      <xmlPr mapId="3" xpath="/PFI-IZD-POD/IPK-E_1000958/P1082488" xmlDataType="decimal"/>
    </xmlCellPr>
  </singleXmlCell>
  <singleXmlCell id="1544" r="Y57" connectionId="0">
    <xmlCellPr id="1" uniqueName="P1082490">
      <xmlPr mapId="3" xpath="/PFI-IZD-POD/IPK-E_1000958/P1082490" xmlDataType="decimal"/>
    </xmlCellPr>
  </singleXmlCell>
  <singleXmlCell id="1545" r="H58" connectionId="0">
    <xmlCellPr id="1" uniqueName="P1081224">
      <xmlPr mapId="3" xpath="/PFI-IZD-POD/IPK-E_1000958/P1081224" xmlDataType="decimal"/>
    </xmlCellPr>
  </singleXmlCell>
  <singleXmlCell id="1546" r="I58" connectionId="0">
    <xmlCellPr id="1" uniqueName="P1081225">
      <xmlPr mapId="3" xpath="/PFI-IZD-POD/IPK-E_1000958/P1081225" xmlDataType="decimal"/>
    </xmlCellPr>
  </singleXmlCell>
  <singleXmlCell id="1547" r="J58" connectionId="0">
    <xmlCellPr id="1" uniqueName="P1081326">
      <xmlPr mapId="3" xpath="/PFI-IZD-POD/IPK-E_1000958/P1081326" xmlDataType="decimal"/>
    </xmlCellPr>
  </singleXmlCell>
  <singleXmlCell id="1548" r="K58" connectionId="0">
    <xmlCellPr id="1" uniqueName="P1081327">
      <xmlPr mapId="3" xpath="/PFI-IZD-POD/IPK-E_1000958/P1081327" xmlDataType="decimal"/>
    </xmlCellPr>
  </singleXmlCell>
  <singleXmlCell id="1549" r="L58" connectionId="0">
    <xmlCellPr id="1" uniqueName="P1081328">
      <xmlPr mapId="3" xpath="/PFI-IZD-POD/IPK-E_1000958/P1081328" xmlDataType="decimal"/>
    </xmlCellPr>
  </singleXmlCell>
  <singleXmlCell id="1550" r="M58" connectionId="0">
    <xmlCellPr id="1" uniqueName="P1081413">
      <xmlPr mapId="3" xpath="/PFI-IZD-POD/IPK-E_1000958/P1081413" xmlDataType="decimal"/>
    </xmlCellPr>
  </singleXmlCell>
  <singleXmlCell id="1551" r="N58" connectionId="0">
    <xmlCellPr id="1" uniqueName="P1081414">
      <xmlPr mapId="3" xpath="/PFI-IZD-POD/IPK-E_1000958/P1081414" xmlDataType="decimal"/>
    </xmlCellPr>
  </singleXmlCell>
  <singleXmlCell id="1552" r="O58" connectionId="0">
    <xmlCellPr id="1" uniqueName="P1081415">
      <xmlPr mapId="3" xpath="/PFI-IZD-POD/IPK-E_1000958/P1081415" xmlDataType="decimal"/>
    </xmlCellPr>
  </singleXmlCell>
  <singleXmlCell id="1553" r="P58" connectionId="0">
    <xmlCellPr id="1" uniqueName="P1082493">
      <xmlPr mapId="3" xpath="/PFI-IZD-POD/IPK-E_1000958/P1082493" xmlDataType="decimal"/>
    </xmlCellPr>
  </singleXmlCell>
  <singleXmlCell id="1554" r="Q58" connectionId="0">
    <xmlCellPr id="1" uniqueName="P1082497">
      <xmlPr mapId="3" xpath="/PFI-IZD-POD/IPK-E_1000958/P1082497" xmlDataType="decimal"/>
    </xmlCellPr>
  </singleXmlCell>
  <singleXmlCell id="1555" r="R58" connectionId="0">
    <xmlCellPr id="1" uniqueName="P1082498">
      <xmlPr mapId="3" xpath="/PFI-IZD-POD/IPK-E_1000958/P1082498" xmlDataType="decimal"/>
    </xmlCellPr>
  </singleXmlCell>
  <singleXmlCell id="1556" r="S58" connectionId="0">
    <xmlCellPr id="1" uniqueName="P1123100">
      <xmlPr mapId="3" xpath="/PFI-IZD-POD/IPK-E_1000958/P1123100" xmlDataType="decimal"/>
    </xmlCellPr>
  </singleXmlCell>
  <singleXmlCell id="1557" r="T58" connectionId="0">
    <xmlCellPr id="1" uniqueName="P1123101">
      <xmlPr mapId="3" xpath="/PFI-IZD-POD/IPK-E_1000958/P1123101" xmlDataType="decimal"/>
    </xmlCellPr>
  </singleXmlCell>
  <singleXmlCell id="1558" r="U58" connectionId="0">
    <xmlCellPr id="1" uniqueName="P1082501">
      <xmlPr mapId="3" xpath="/PFI-IZD-POD/IPK-E_1000958/P1082501" xmlDataType="decimal"/>
    </xmlCellPr>
  </singleXmlCell>
  <singleXmlCell id="1559" r="V58" connectionId="0">
    <xmlCellPr id="1" uniqueName="P1082437">
      <xmlPr mapId="3" xpath="/PFI-IZD-POD/IPK-E_1000958/P1082437" xmlDataType="decimal"/>
    </xmlCellPr>
  </singleXmlCell>
  <singleXmlCell id="1560" r="W58" connectionId="0">
    <xmlCellPr id="1" uniqueName="P1082503">
      <xmlPr mapId="3" xpath="/PFI-IZD-POD/IPK-E_1000958/P1082503" xmlDataType="decimal"/>
    </xmlCellPr>
  </singleXmlCell>
  <singleXmlCell id="1561" r="X58" connectionId="0">
    <xmlCellPr id="1" uniqueName="P1082505">
      <xmlPr mapId="3" xpath="/PFI-IZD-POD/IPK-E_1000958/P1082505" xmlDataType="decimal"/>
    </xmlCellPr>
  </singleXmlCell>
  <singleXmlCell id="1562" r="Y58" connectionId="0">
    <xmlCellPr id="1" uniqueName="P1082507">
      <xmlPr mapId="3" xpath="/PFI-IZD-POD/IPK-E_1000958/P1082507" xmlDataType="decimal"/>
    </xmlCellPr>
  </singleXmlCell>
  <singleXmlCell id="1563" r="H59" connectionId="0">
    <xmlCellPr id="1" uniqueName="P1081416">
      <xmlPr mapId="3" xpath="/PFI-IZD-POD/IPK-E_1000958/P1081416" xmlDataType="decimal"/>
    </xmlCellPr>
  </singleXmlCell>
  <singleXmlCell id="1564" r="I59" connectionId="0">
    <xmlCellPr id="1" uniqueName="P1081501">
      <xmlPr mapId="3" xpath="/PFI-IZD-POD/IPK-E_1000958/P1081501" xmlDataType="decimal"/>
    </xmlCellPr>
  </singleXmlCell>
  <singleXmlCell id="1565" r="J59" connectionId="0">
    <xmlCellPr id="1" uniqueName="P1081502">
      <xmlPr mapId="3" xpath="/PFI-IZD-POD/IPK-E_1000958/P1081502" xmlDataType="decimal"/>
    </xmlCellPr>
  </singleXmlCell>
  <singleXmlCell id="1566" r="K59" connectionId="0">
    <xmlCellPr id="1" uniqueName="P1081503">
      <xmlPr mapId="3" xpath="/PFI-IZD-POD/IPK-E_1000958/P1081503" xmlDataType="decimal"/>
    </xmlCellPr>
  </singleXmlCell>
  <singleXmlCell id="1567" r="L59" connectionId="0">
    <xmlCellPr id="1" uniqueName="P1081504">
      <xmlPr mapId="3" xpath="/PFI-IZD-POD/IPK-E_1000958/P1081504" xmlDataType="decimal"/>
    </xmlCellPr>
  </singleXmlCell>
  <singleXmlCell id="1568" r="M59" connectionId="0">
    <xmlCellPr id="1" uniqueName="P1081505">
      <xmlPr mapId="3" xpath="/PFI-IZD-POD/IPK-E_1000958/P1081505" xmlDataType="decimal"/>
    </xmlCellPr>
  </singleXmlCell>
  <singleXmlCell id="1569" r="N59" connectionId="0">
    <xmlCellPr id="1" uniqueName="P1081506">
      <xmlPr mapId="3" xpath="/PFI-IZD-POD/IPK-E_1000958/P1081506" xmlDataType="decimal"/>
    </xmlCellPr>
  </singleXmlCell>
  <singleXmlCell id="1570" r="O59" connectionId="0">
    <xmlCellPr id="1" uniqueName="P1081507">
      <xmlPr mapId="3" xpath="/PFI-IZD-POD/IPK-E_1000958/P1081507" xmlDataType="decimal"/>
    </xmlCellPr>
  </singleXmlCell>
  <singleXmlCell id="1571" r="P59" connectionId="0">
    <xmlCellPr id="1" uniqueName="P1082510">
      <xmlPr mapId="3" xpath="/PFI-IZD-POD/IPK-E_1000958/P1082510" xmlDataType="decimal"/>
    </xmlCellPr>
  </singleXmlCell>
  <singleXmlCell id="1572" r="Q59" connectionId="0">
    <xmlCellPr id="1" uniqueName="P1082512">
      <xmlPr mapId="3" xpath="/PFI-IZD-POD/IPK-E_1000958/P1082512" xmlDataType="decimal"/>
    </xmlCellPr>
  </singleXmlCell>
  <singleXmlCell id="1573" r="R59" connectionId="0">
    <xmlCellPr id="1" uniqueName="P1082514">
      <xmlPr mapId="3" xpath="/PFI-IZD-POD/IPK-E_1000958/P1082514" xmlDataType="decimal"/>
    </xmlCellPr>
  </singleXmlCell>
  <singleXmlCell id="1574" r="S59" connectionId="0">
    <xmlCellPr id="1" uniqueName="P1123102">
      <xmlPr mapId="3" xpath="/PFI-IZD-POD/IPK-E_1000958/P1123102" xmlDataType="decimal"/>
    </xmlCellPr>
  </singleXmlCell>
  <singleXmlCell id="1575" r="T59" connectionId="0">
    <xmlCellPr id="1" uniqueName="P1123103">
      <xmlPr mapId="3" xpath="/PFI-IZD-POD/IPK-E_1000958/P1123103" xmlDataType="decimal"/>
    </xmlCellPr>
  </singleXmlCell>
  <singleXmlCell id="1576" r="U59" connectionId="0">
    <xmlCellPr id="1" uniqueName="P1082516">
      <xmlPr mapId="3" xpath="/PFI-IZD-POD/IPK-E_1000958/P1082516" xmlDataType="decimal"/>
    </xmlCellPr>
  </singleXmlCell>
  <singleXmlCell id="1577" r="V59" connectionId="0">
    <xmlCellPr id="1" uniqueName="P1082519">
      <xmlPr mapId="3" xpath="/PFI-IZD-POD/IPK-E_1000958/P1082519" xmlDataType="decimal"/>
    </xmlCellPr>
  </singleXmlCell>
  <singleXmlCell id="1578" r="W59" connectionId="0">
    <xmlCellPr id="1" uniqueName="P1082440">
      <xmlPr mapId="3" xpath="/PFI-IZD-POD/IPK-E_1000958/P1082440" xmlDataType="decimal"/>
    </xmlCellPr>
  </singleXmlCell>
  <singleXmlCell id="1579" r="X59" connectionId="0">
    <xmlCellPr id="1" uniqueName="P1082521">
      <xmlPr mapId="3" xpath="/PFI-IZD-POD/IPK-E_1000958/P1082521" xmlDataType="decimal"/>
    </xmlCellPr>
  </singleXmlCell>
  <singleXmlCell id="1580" r="Y59" connectionId="0">
    <xmlCellPr id="1" uniqueName="P1082523">
      <xmlPr mapId="3" xpath="/PFI-IZD-POD/IPK-E_1000958/P1082523" xmlDataType="decimal"/>
    </xmlCellPr>
  </singleXmlCell>
  <singleXmlCell id="1581" r="H61" connectionId="0">
    <xmlCellPr id="1" uniqueName="P1081508">
      <xmlPr mapId="3" xpath="/PFI-IZD-POD/IPK-E_1000958/P1081508" xmlDataType="decimal"/>
    </xmlCellPr>
  </singleXmlCell>
  <singleXmlCell id="1582" r="I61" connectionId="0">
    <xmlCellPr id="1" uniqueName="P1081509">
      <xmlPr mapId="3" xpath="/PFI-IZD-POD/IPK-E_1000958/P1081509" xmlDataType="decimal"/>
    </xmlCellPr>
  </singleXmlCell>
  <singleXmlCell id="1583" r="J61" connectionId="0">
    <xmlCellPr id="1" uniqueName="P1081510">
      <xmlPr mapId="3" xpath="/PFI-IZD-POD/IPK-E_1000958/P1081510" xmlDataType="decimal"/>
    </xmlCellPr>
  </singleXmlCell>
  <singleXmlCell id="1584" r="K61" connectionId="0">
    <xmlCellPr id="1" uniqueName="P1081511">
      <xmlPr mapId="3" xpath="/PFI-IZD-POD/IPK-E_1000958/P1081511" xmlDataType="decimal"/>
    </xmlCellPr>
  </singleXmlCell>
  <singleXmlCell id="1585" r="L61" connectionId="0">
    <xmlCellPr id="1" uniqueName="P1081512">
      <xmlPr mapId="3" xpath="/PFI-IZD-POD/IPK-E_1000958/P1081512" xmlDataType="decimal"/>
    </xmlCellPr>
  </singleXmlCell>
  <singleXmlCell id="1586" r="M61" connectionId="0">
    <xmlCellPr id="1" uniqueName="P1081513">
      <xmlPr mapId="3" xpath="/PFI-IZD-POD/IPK-E_1000958/P1081513" xmlDataType="decimal"/>
    </xmlCellPr>
  </singleXmlCell>
  <singleXmlCell id="1587" r="N61" connectionId="0">
    <xmlCellPr id="1" uniqueName="P1081514">
      <xmlPr mapId="3" xpath="/PFI-IZD-POD/IPK-E_1000958/P1081514" xmlDataType="decimal"/>
    </xmlCellPr>
  </singleXmlCell>
  <singleXmlCell id="1588" r="O61" connectionId="0">
    <xmlCellPr id="1" uniqueName="P1081515">
      <xmlPr mapId="3" xpath="/PFI-IZD-POD/IPK-E_1000958/P1081515" xmlDataType="decimal"/>
    </xmlCellPr>
  </singleXmlCell>
  <singleXmlCell id="1589" r="P61" connectionId="0">
    <xmlCellPr id="1" uniqueName="P1082525">
      <xmlPr mapId="3" xpath="/PFI-IZD-POD/IPK-E_1000958/P1082525" xmlDataType="decimal"/>
    </xmlCellPr>
  </singleXmlCell>
  <singleXmlCell id="1590" r="Q61" connectionId="0">
    <xmlCellPr id="1" uniqueName="P1082527">
      <xmlPr mapId="3" xpath="/PFI-IZD-POD/IPK-E_1000958/P1082527" xmlDataType="decimal"/>
    </xmlCellPr>
  </singleXmlCell>
  <singleXmlCell id="1591" r="R61" connectionId="0">
    <xmlCellPr id="1" uniqueName="P1082528">
      <xmlPr mapId="3" xpath="/PFI-IZD-POD/IPK-E_1000958/P1082528" xmlDataType="decimal"/>
    </xmlCellPr>
  </singleXmlCell>
  <singleXmlCell id="1592" r="S61" connectionId="0">
    <xmlCellPr id="1" uniqueName="P1123104">
      <xmlPr mapId="3" xpath="/PFI-IZD-POD/IPK-E_1000958/P1123104" xmlDataType="decimal"/>
    </xmlCellPr>
  </singleXmlCell>
  <singleXmlCell id="1593" r="T61" connectionId="0">
    <xmlCellPr id="1" uniqueName="P1123105">
      <xmlPr mapId="3" xpath="/PFI-IZD-POD/IPK-E_1000958/P1123105" xmlDataType="decimal"/>
    </xmlCellPr>
  </singleXmlCell>
  <singleXmlCell id="1594" r="U61" connectionId="0">
    <xmlCellPr id="1" uniqueName="P1082529">
      <xmlPr mapId="3" xpath="/PFI-IZD-POD/IPK-E_1000958/P1082529" xmlDataType="decimal"/>
    </xmlCellPr>
  </singleXmlCell>
  <singleXmlCell id="1595" r="V61" connectionId="0">
    <xmlCellPr id="1" uniqueName="P1082530">
      <xmlPr mapId="3" xpath="/PFI-IZD-POD/IPK-E_1000958/P1082530" xmlDataType="decimal"/>
    </xmlCellPr>
  </singleXmlCell>
  <singleXmlCell id="1596" r="W61" connectionId="0">
    <xmlCellPr id="1" uniqueName="P1082532">
      <xmlPr mapId="3" xpath="/PFI-IZD-POD/IPK-E_1000958/P1082532" xmlDataType="decimal"/>
    </xmlCellPr>
  </singleXmlCell>
  <singleXmlCell id="1597" r="X61" connectionId="0">
    <xmlCellPr id="1" uniqueName="P1082442">
      <xmlPr mapId="3" xpath="/PFI-IZD-POD/IPK-E_1000958/P1082442" xmlDataType="decimal"/>
    </xmlCellPr>
  </singleXmlCell>
  <singleXmlCell id="1598" r="Y61" connectionId="0">
    <xmlCellPr id="1" uniqueName="P1082533">
      <xmlPr mapId="3" xpath="/PFI-IZD-POD/IPK-E_1000958/P1082533" xmlDataType="decimal"/>
    </xmlCellPr>
  </singleXmlCell>
  <singleXmlCell id="1607" r="H62" connectionId="0">
    <xmlCellPr id="1" uniqueName="P1081516">
      <xmlPr mapId="3" xpath="/PFI-IZD-POD/IPK-E_1000958/P1081516" xmlDataType="decimal"/>
    </xmlCellPr>
  </singleXmlCell>
  <singleXmlCell id="1608" r="I62" connectionId="0">
    <xmlCellPr id="1" uniqueName="P1081517">
      <xmlPr mapId="3" xpath="/PFI-IZD-POD/IPK-E_1000958/P1081517" xmlDataType="decimal"/>
    </xmlCellPr>
  </singleXmlCell>
  <singleXmlCell id="1609" r="J62" connectionId="0">
    <xmlCellPr id="1" uniqueName="P1081518">
      <xmlPr mapId="3" xpath="/PFI-IZD-POD/IPK-E_1000958/P1081518" xmlDataType="decimal"/>
    </xmlCellPr>
  </singleXmlCell>
  <singleXmlCell id="1610" r="K62" connectionId="0">
    <xmlCellPr id="1" uniqueName="P1081519">
      <xmlPr mapId="3" xpath="/PFI-IZD-POD/IPK-E_1000958/P1081519" xmlDataType="decimal"/>
    </xmlCellPr>
  </singleXmlCell>
  <singleXmlCell id="1611" r="L62" connectionId="0">
    <xmlCellPr id="1" uniqueName="P1081520">
      <xmlPr mapId="3" xpath="/PFI-IZD-POD/IPK-E_1000958/P1081520" xmlDataType="decimal"/>
    </xmlCellPr>
  </singleXmlCell>
  <singleXmlCell id="1612" r="M62" connectionId="0">
    <xmlCellPr id="1" uniqueName="P1081521">
      <xmlPr mapId="3" xpath="/PFI-IZD-POD/IPK-E_1000958/P1081521" xmlDataType="decimal"/>
    </xmlCellPr>
  </singleXmlCell>
  <singleXmlCell id="1613" r="N62" connectionId="0">
    <xmlCellPr id="1" uniqueName="P1081522">
      <xmlPr mapId="3" xpath="/PFI-IZD-POD/IPK-E_1000958/P1081522" xmlDataType="decimal"/>
    </xmlCellPr>
  </singleXmlCell>
  <singleXmlCell id="1614" r="O62" connectionId="0">
    <xmlCellPr id="1" uniqueName="P1081523">
      <xmlPr mapId="3" xpath="/PFI-IZD-POD/IPK-E_1000958/P1081523" xmlDataType="decimal"/>
    </xmlCellPr>
  </singleXmlCell>
  <singleXmlCell id="1615" r="P62" connectionId="0">
    <xmlCellPr id="1" uniqueName="P1082550">
      <xmlPr mapId="3" xpath="/PFI-IZD-POD/IPK-E_1000958/P1082550" xmlDataType="decimal"/>
    </xmlCellPr>
  </singleXmlCell>
  <singleXmlCell id="1616" r="Q62" connectionId="0">
    <xmlCellPr id="1" uniqueName="P1082552">
      <xmlPr mapId="3" xpath="/PFI-IZD-POD/IPK-E_1000958/P1082552" xmlDataType="decimal"/>
    </xmlCellPr>
  </singleXmlCell>
  <singleXmlCell id="1617" r="R62" connectionId="0">
    <xmlCellPr id="1" uniqueName="P1082554">
      <xmlPr mapId="3" xpath="/PFI-IZD-POD/IPK-E_1000958/P1082554" xmlDataType="decimal"/>
    </xmlCellPr>
  </singleXmlCell>
  <singleXmlCell id="1618" r="S62" connectionId="0">
    <xmlCellPr id="1" uniqueName="P1123106">
      <xmlPr mapId="3" xpath="/PFI-IZD-POD/IPK-E_1000958/P1123106" xmlDataType="decimal"/>
    </xmlCellPr>
  </singleXmlCell>
  <singleXmlCell id="1619" r="T62" connectionId="0">
    <xmlCellPr id="1" uniqueName="P1123107">
      <xmlPr mapId="3" xpath="/PFI-IZD-POD/IPK-E_1000958/P1123107" xmlDataType="decimal"/>
    </xmlCellPr>
  </singleXmlCell>
  <singleXmlCell id="1620" r="U62" connectionId="0">
    <xmlCellPr id="1" uniqueName="P1082558">
      <xmlPr mapId="3" xpath="/PFI-IZD-POD/IPK-E_1000958/P1082558" xmlDataType="decimal"/>
    </xmlCellPr>
  </singleXmlCell>
  <singleXmlCell id="1621" r="V62" connectionId="0">
    <xmlCellPr id="1" uniqueName="P1082562">
      <xmlPr mapId="3" xpath="/PFI-IZD-POD/IPK-E_1000958/P1082562" xmlDataType="decimal"/>
    </xmlCellPr>
  </singleXmlCell>
  <singleXmlCell id="1622" r="W62" connectionId="0">
    <xmlCellPr id="1" uniqueName="P1082564">
      <xmlPr mapId="3" xpath="/PFI-IZD-POD/IPK-E_1000958/P1082564" xmlDataType="decimal"/>
    </xmlCellPr>
  </singleXmlCell>
  <singleXmlCell id="1623" r="X62" connectionId="0">
    <xmlCellPr id="1" uniqueName="P1082566">
      <xmlPr mapId="3" xpath="/PFI-IZD-POD/IPK-E_1000958/P1082566" xmlDataType="decimal"/>
    </xmlCellPr>
  </singleXmlCell>
  <singleXmlCell id="1624" r="Y62" connectionId="0">
    <xmlCellPr id="1" uniqueName="P1082445">
      <xmlPr mapId="3" xpath="/PFI-IZD-POD/IPK-E_1000958/P1082445" xmlDataType="decimal"/>
    </xmlCellPr>
  </singleXmlCell>
  <singleXmlCell id="1625" r="H63" connectionId="0">
    <xmlCellPr id="1" uniqueName="P1081524">
      <xmlPr mapId="3" xpath="/PFI-IZD-POD/IPK-E_1000958/P1081524" xmlDataType="decimal"/>
    </xmlCellPr>
  </singleXmlCell>
  <singleXmlCell id="1626" r="I63" connectionId="0">
    <xmlCellPr id="1" uniqueName="P1081525">
      <xmlPr mapId="3" xpath="/PFI-IZD-POD/IPK-E_1000958/P1081525" xmlDataType="decimal"/>
    </xmlCellPr>
  </singleXmlCell>
  <singleXmlCell id="1627" r="J63" connectionId="0">
    <xmlCellPr id="1" uniqueName="P1081526">
      <xmlPr mapId="3" xpath="/PFI-IZD-POD/IPK-E_1000958/P1081526" xmlDataType="decimal"/>
    </xmlCellPr>
  </singleXmlCell>
  <singleXmlCell id="1628" r="K63" connectionId="0">
    <xmlCellPr id="1" uniqueName="P1081527">
      <xmlPr mapId="3" xpath="/PFI-IZD-POD/IPK-E_1000958/P1081527" xmlDataType="decimal"/>
    </xmlCellPr>
  </singleXmlCell>
  <singleXmlCell id="1629" r="L63" connectionId="0">
    <xmlCellPr id="1" uniqueName="P1081528">
      <xmlPr mapId="3" xpath="/PFI-IZD-POD/IPK-E_1000958/P1081528" xmlDataType="decimal"/>
    </xmlCellPr>
  </singleXmlCell>
  <singleXmlCell id="1630" r="M63" connectionId="0">
    <xmlCellPr id="1" uniqueName="P1081529">
      <xmlPr mapId="3" xpath="/PFI-IZD-POD/IPK-E_1000958/P1081529" xmlDataType="decimal"/>
    </xmlCellPr>
  </singleXmlCell>
  <singleXmlCell id="1631" r="N63" connectionId="0">
    <xmlCellPr id="1" uniqueName="P1081530">
      <xmlPr mapId="3" xpath="/PFI-IZD-POD/IPK-E_1000958/P1081530" xmlDataType="decimal"/>
    </xmlCellPr>
  </singleXmlCell>
  <singleXmlCell id="1632" r="O63" connectionId="0">
    <xmlCellPr id="1" uniqueName="P1081531">
      <xmlPr mapId="3" xpath="/PFI-IZD-POD/IPK-E_1000958/P1081531" xmlDataType="decimal"/>
    </xmlCellPr>
  </singleXmlCell>
  <singleXmlCell id="1633" r="P63" connectionId="0">
    <xmlCellPr id="1" uniqueName="P1082568">
      <xmlPr mapId="3" xpath="/PFI-IZD-POD/IPK-E_1000958/P1082568" xmlDataType="decimal"/>
    </xmlCellPr>
  </singleXmlCell>
  <singleXmlCell id="1634" r="Q63" connectionId="0">
    <xmlCellPr id="1" uniqueName="P1082570">
      <xmlPr mapId="3" xpath="/PFI-IZD-POD/IPK-E_1000958/P1082570" xmlDataType="decimal"/>
    </xmlCellPr>
  </singleXmlCell>
  <singleXmlCell id="1635" r="R63" connectionId="0">
    <xmlCellPr id="1" uniqueName="P1082573">
      <xmlPr mapId="3" xpath="/PFI-IZD-POD/IPK-E_1000958/P1082573" xmlDataType="decimal"/>
    </xmlCellPr>
  </singleXmlCell>
  <singleXmlCell id="1636" r="S63" connectionId="0">
    <xmlCellPr id="1" uniqueName="P1123108">
      <xmlPr mapId="3" xpath="/PFI-IZD-POD/IPK-E_1000958/P1123108" xmlDataType="decimal"/>
    </xmlCellPr>
  </singleXmlCell>
  <singleXmlCell id="1637" r="T63" connectionId="0">
    <xmlCellPr id="1" uniqueName="P1123109">
      <xmlPr mapId="3" xpath="/PFI-IZD-POD/IPK-E_1000958/P1123109" xmlDataType="decimal"/>
    </xmlCellPr>
  </singleXmlCell>
  <singleXmlCell id="1638" r="U63" connectionId="0">
    <xmlCellPr id="1" uniqueName="P1082576">
      <xmlPr mapId="3" xpath="/PFI-IZD-POD/IPK-E_1000958/P1082576" xmlDataType="decimal"/>
    </xmlCellPr>
  </singleXmlCell>
  <singleXmlCell id="1639" r="V63" connectionId="0">
    <xmlCellPr id="1" uniqueName="P1082578">
      <xmlPr mapId="3" xpath="/PFI-IZD-POD/IPK-E_1000958/P1082578" xmlDataType="decimal"/>
    </xmlCellPr>
  </singleXmlCell>
  <singleXmlCell id="1640" r="W63" connectionId="0">
    <xmlCellPr id="1" uniqueName="P1082580">
      <xmlPr mapId="3" xpath="/PFI-IZD-POD/IPK-E_1000958/P1082580" xmlDataType="decimal"/>
    </xmlCellPr>
  </singleXmlCell>
  <singleXmlCell id="1641" r="X63" connectionId="0">
    <xmlCellPr id="1" uniqueName="P1082582">
      <xmlPr mapId="3" xpath="/PFI-IZD-POD/IPK-E_1000958/P1082582" xmlDataType="decimal"/>
    </xmlCellPr>
  </singleXmlCell>
  <singleXmlCell id="1642" r="Y63" connectionId="0">
    <xmlCellPr id="1" uniqueName="P1082584">
      <xmlPr mapId="3" xpath="/PFI-IZD-POD/IPK-E_1000958/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G68"/>
  <sheetViews>
    <sheetView view="pageBreakPreview" zoomScale="115" zoomScaleSheetLayoutView="115" workbookViewId="0">
      <selection activeCell="E6" sqref="E6"/>
    </sheetView>
  </sheetViews>
  <sheetFormatPr defaultColWidth="9.140625" defaultRowHeight="15"/>
  <cols>
    <col min="1" max="8" width="9.140625" style="32"/>
    <col min="9" max="9" width="13.7109375" style="32" customWidth="1"/>
    <col min="10" max="10" width="9.140625" style="32"/>
    <col min="11" max="33" width="9.140625" style="81"/>
    <col min="34" max="16384" width="9.140625" style="32"/>
  </cols>
  <sheetData>
    <row r="1" spans="1:33" ht="15.75">
      <c r="A1" s="168" t="s">
        <v>305</v>
      </c>
      <c r="B1" s="169"/>
      <c r="C1" s="169"/>
      <c r="D1" s="30"/>
      <c r="E1" s="30"/>
      <c r="F1" s="30"/>
      <c r="G1" s="30"/>
      <c r="H1" s="30"/>
      <c r="I1" s="30"/>
      <c r="J1" s="31"/>
      <c r="N1" s="79"/>
    </row>
    <row r="2" spans="1:33" ht="14.45" customHeight="1">
      <c r="A2" s="170" t="s">
        <v>321</v>
      </c>
      <c r="B2" s="171"/>
      <c r="C2" s="171"/>
      <c r="D2" s="171"/>
      <c r="E2" s="171"/>
      <c r="F2" s="171"/>
      <c r="G2" s="171"/>
      <c r="H2" s="171"/>
      <c r="I2" s="171"/>
      <c r="J2" s="172"/>
      <c r="N2" s="79">
        <v>1</v>
      </c>
    </row>
    <row r="3" spans="1:33">
      <c r="A3" s="33"/>
      <c r="B3" s="34"/>
      <c r="C3" s="34"/>
      <c r="D3" s="34"/>
      <c r="E3" s="34"/>
      <c r="F3" s="34"/>
      <c r="G3" s="34"/>
      <c r="H3" s="34"/>
      <c r="I3" s="34"/>
      <c r="J3" s="35"/>
      <c r="N3" s="79">
        <v>2</v>
      </c>
    </row>
    <row r="4" spans="1:33" ht="33.6" customHeight="1">
      <c r="A4" s="173" t="s">
        <v>306</v>
      </c>
      <c r="B4" s="174"/>
      <c r="C4" s="174"/>
      <c r="D4" s="174"/>
      <c r="E4" s="175">
        <v>45658</v>
      </c>
      <c r="F4" s="176"/>
      <c r="G4" s="36" t="s">
        <v>0</v>
      </c>
      <c r="H4" s="175" t="s">
        <v>463</v>
      </c>
      <c r="I4" s="176"/>
      <c r="J4" s="37"/>
    </row>
    <row r="5" spans="1:33" s="38" customFormat="1" ht="10.15" customHeight="1">
      <c r="A5" s="177"/>
      <c r="B5" s="178"/>
      <c r="C5" s="178"/>
      <c r="D5" s="178"/>
      <c r="E5" s="178"/>
      <c r="F5" s="178"/>
      <c r="G5" s="178"/>
      <c r="H5" s="178"/>
      <c r="I5" s="178"/>
      <c r="J5" s="179"/>
    </row>
    <row r="6" spans="1:33" ht="20.45" customHeight="1">
      <c r="A6" s="39"/>
      <c r="B6" s="40" t="s">
        <v>326</v>
      </c>
      <c r="C6" s="41"/>
      <c r="D6" s="41"/>
      <c r="E6" s="46">
        <v>2025</v>
      </c>
      <c r="F6" s="42"/>
      <c r="G6" s="36"/>
      <c r="H6" s="42"/>
      <c r="I6" s="42"/>
      <c r="J6" s="43"/>
    </row>
    <row r="7" spans="1:33" s="45" customFormat="1" ht="10.9" customHeight="1">
      <c r="A7" s="39"/>
      <c r="B7" s="41"/>
      <c r="C7" s="41"/>
      <c r="D7" s="41"/>
      <c r="E7" s="44"/>
      <c r="F7" s="44"/>
      <c r="G7" s="36"/>
      <c r="H7" s="42"/>
      <c r="I7" s="42"/>
      <c r="J7" s="43"/>
      <c r="K7" s="82"/>
      <c r="L7" s="82"/>
      <c r="M7" s="82"/>
      <c r="N7" s="82"/>
      <c r="O7" s="82"/>
      <c r="P7" s="82"/>
      <c r="Q7" s="82"/>
      <c r="R7" s="82"/>
      <c r="S7" s="82"/>
      <c r="T7" s="82"/>
      <c r="U7" s="82"/>
      <c r="V7" s="82"/>
      <c r="W7" s="82"/>
      <c r="X7" s="82"/>
      <c r="Y7" s="82"/>
      <c r="Z7" s="82"/>
      <c r="AA7" s="82"/>
      <c r="AB7" s="82"/>
      <c r="AC7" s="82"/>
      <c r="AD7" s="82"/>
      <c r="AE7" s="82"/>
      <c r="AF7" s="82"/>
      <c r="AG7" s="82"/>
    </row>
    <row r="8" spans="1:33" ht="20.45" customHeight="1">
      <c r="A8" s="164" t="s">
        <v>327</v>
      </c>
      <c r="B8" s="165"/>
      <c r="C8" s="41"/>
      <c r="D8" s="41"/>
      <c r="E8" s="46">
        <v>1</v>
      </c>
      <c r="F8" s="47"/>
      <c r="G8" s="48"/>
      <c r="H8" s="47"/>
      <c r="I8" s="47"/>
      <c r="J8" s="49"/>
    </row>
    <row r="9" spans="1:33" s="45" customFormat="1" ht="10.9" customHeight="1">
      <c r="A9" s="39"/>
      <c r="B9" s="41"/>
      <c r="C9" s="41"/>
      <c r="D9" s="41"/>
      <c r="E9" s="44"/>
      <c r="F9" s="44"/>
      <c r="G9" s="36"/>
      <c r="H9" s="44"/>
      <c r="I9" s="44"/>
      <c r="J9" s="43"/>
      <c r="K9" s="82"/>
      <c r="L9" s="82"/>
      <c r="M9" s="82"/>
      <c r="N9" s="82"/>
      <c r="O9" s="82"/>
      <c r="P9" s="82"/>
      <c r="Q9" s="82"/>
      <c r="R9" s="82"/>
      <c r="S9" s="82"/>
      <c r="T9" s="82"/>
      <c r="U9" s="82"/>
      <c r="V9" s="82"/>
      <c r="W9" s="82"/>
      <c r="X9" s="82"/>
      <c r="Y9" s="82"/>
      <c r="Z9" s="82"/>
      <c r="AA9" s="82"/>
      <c r="AB9" s="82"/>
      <c r="AC9" s="82"/>
      <c r="AD9" s="82"/>
      <c r="AE9" s="82"/>
      <c r="AF9" s="82"/>
      <c r="AG9" s="82"/>
    </row>
    <row r="10" spans="1:33" ht="37.9" customHeight="1">
      <c r="A10" s="166" t="s">
        <v>328</v>
      </c>
      <c r="B10" s="167"/>
      <c r="C10" s="167"/>
      <c r="D10" s="167"/>
      <c r="E10" s="167"/>
      <c r="F10" s="167"/>
      <c r="G10" s="167"/>
      <c r="H10" s="167"/>
      <c r="I10" s="167"/>
      <c r="J10" s="50"/>
    </row>
    <row r="11" spans="1:33" ht="24" customHeight="1">
      <c r="A11" s="147" t="s">
        <v>307</v>
      </c>
      <c r="B11" s="148"/>
      <c r="C11" s="156" t="s">
        <v>446</v>
      </c>
      <c r="D11" s="157"/>
      <c r="E11" s="51"/>
      <c r="F11" s="118" t="s">
        <v>329</v>
      </c>
      <c r="G11" s="160"/>
      <c r="H11" s="135" t="s">
        <v>449</v>
      </c>
      <c r="I11" s="136"/>
      <c r="J11" s="52"/>
    </row>
    <row r="12" spans="1:33" ht="15" customHeight="1">
      <c r="A12" s="53"/>
      <c r="B12" s="54"/>
      <c r="C12" s="54"/>
      <c r="D12" s="54"/>
      <c r="E12" s="162"/>
      <c r="F12" s="162"/>
      <c r="G12" s="162"/>
      <c r="H12" s="162"/>
      <c r="I12" s="55"/>
      <c r="J12" s="52"/>
    </row>
    <row r="13" spans="1:33" ht="21" customHeight="1">
      <c r="A13" s="117" t="s">
        <v>322</v>
      </c>
      <c r="B13" s="148"/>
      <c r="C13" s="156" t="s">
        <v>447</v>
      </c>
      <c r="D13" s="157"/>
      <c r="E13" s="163"/>
      <c r="F13" s="162"/>
      <c r="G13" s="162"/>
      <c r="H13" s="162"/>
      <c r="I13" s="55"/>
      <c r="J13" s="52"/>
    </row>
    <row r="14" spans="1:33" ht="10.9" customHeight="1">
      <c r="A14" s="51"/>
      <c r="B14" s="55"/>
      <c r="C14" s="54"/>
      <c r="D14" s="54"/>
      <c r="E14" s="123"/>
      <c r="F14" s="123"/>
      <c r="G14" s="123"/>
      <c r="H14" s="123"/>
      <c r="I14" s="54"/>
      <c r="J14" s="56"/>
    </row>
    <row r="15" spans="1:33" ht="22.9" customHeight="1">
      <c r="A15" s="117" t="s">
        <v>308</v>
      </c>
      <c r="B15" s="160"/>
      <c r="C15" s="156" t="s">
        <v>448</v>
      </c>
      <c r="D15" s="157"/>
      <c r="E15" s="161"/>
      <c r="F15" s="150"/>
      <c r="G15" s="57" t="s">
        <v>330</v>
      </c>
      <c r="H15" s="135" t="s">
        <v>451</v>
      </c>
      <c r="I15" s="136"/>
      <c r="J15" s="58"/>
    </row>
    <row r="16" spans="1:33" ht="10.9" customHeight="1">
      <c r="A16" s="51"/>
      <c r="B16" s="55"/>
      <c r="C16" s="54"/>
      <c r="D16" s="54"/>
      <c r="E16" s="123"/>
      <c r="F16" s="123"/>
      <c r="G16" s="123"/>
      <c r="H16" s="123"/>
      <c r="I16" s="54"/>
      <c r="J16" s="56"/>
    </row>
    <row r="17" spans="1:10" ht="22.9" customHeight="1">
      <c r="A17" s="59"/>
      <c r="B17" s="57" t="s">
        <v>331</v>
      </c>
      <c r="C17" s="156" t="s">
        <v>450</v>
      </c>
      <c r="D17" s="157"/>
      <c r="E17" s="60"/>
      <c r="F17" s="60"/>
      <c r="G17" s="60"/>
      <c r="H17" s="60"/>
      <c r="I17" s="60"/>
      <c r="J17" s="58"/>
    </row>
    <row r="18" spans="1:10">
      <c r="A18" s="158"/>
      <c r="B18" s="159"/>
      <c r="C18" s="123"/>
      <c r="D18" s="123"/>
      <c r="E18" s="123"/>
      <c r="F18" s="123"/>
      <c r="G18" s="123"/>
      <c r="H18" s="123"/>
      <c r="I18" s="54"/>
      <c r="J18" s="56"/>
    </row>
    <row r="19" spans="1:10">
      <c r="A19" s="147" t="s">
        <v>309</v>
      </c>
      <c r="B19" s="148"/>
      <c r="C19" s="131" t="s">
        <v>452</v>
      </c>
      <c r="D19" s="132"/>
      <c r="E19" s="132"/>
      <c r="F19" s="132"/>
      <c r="G19" s="132"/>
      <c r="H19" s="132"/>
      <c r="I19" s="132"/>
      <c r="J19" s="133"/>
    </row>
    <row r="20" spans="1:10">
      <c r="A20" s="53"/>
      <c r="B20" s="54"/>
      <c r="C20" s="61"/>
      <c r="D20" s="54"/>
      <c r="E20" s="123"/>
      <c r="F20" s="123"/>
      <c r="G20" s="123"/>
      <c r="H20" s="123"/>
      <c r="I20" s="54"/>
      <c r="J20" s="56"/>
    </row>
    <row r="21" spans="1:10">
      <c r="A21" s="147" t="s">
        <v>310</v>
      </c>
      <c r="B21" s="148"/>
      <c r="C21" s="135">
        <v>10000</v>
      </c>
      <c r="D21" s="136"/>
      <c r="E21" s="123"/>
      <c r="F21" s="123"/>
      <c r="G21" s="131" t="s">
        <v>453</v>
      </c>
      <c r="H21" s="132"/>
      <c r="I21" s="132"/>
      <c r="J21" s="133"/>
    </row>
    <row r="22" spans="1:10">
      <c r="A22" s="53"/>
      <c r="B22" s="54"/>
      <c r="C22" s="54"/>
      <c r="D22" s="54"/>
      <c r="E22" s="123"/>
      <c r="F22" s="123"/>
      <c r="G22" s="123"/>
      <c r="H22" s="123"/>
      <c r="I22" s="54"/>
      <c r="J22" s="56"/>
    </row>
    <row r="23" spans="1:10">
      <c r="A23" s="147" t="s">
        <v>311</v>
      </c>
      <c r="B23" s="148"/>
      <c r="C23" s="131" t="s">
        <v>454</v>
      </c>
      <c r="D23" s="132"/>
      <c r="E23" s="132"/>
      <c r="F23" s="132"/>
      <c r="G23" s="132"/>
      <c r="H23" s="132"/>
      <c r="I23" s="132"/>
      <c r="J23" s="133"/>
    </row>
    <row r="24" spans="1:10">
      <c r="A24" s="53"/>
      <c r="B24" s="54"/>
      <c r="C24" s="54"/>
      <c r="D24" s="54"/>
      <c r="E24" s="123"/>
      <c r="F24" s="123"/>
      <c r="G24" s="123"/>
      <c r="H24" s="123"/>
      <c r="I24" s="54"/>
      <c r="J24" s="56"/>
    </row>
    <row r="25" spans="1:10">
      <c r="A25" s="147" t="s">
        <v>312</v>
      </c>
      <c r="B25" s="148"/>
      <c r="C25" s="153" t="s">
        <v>455</v>
      </c>
      <c r="D25" s="154"/>
      <c r="E25" s="154"/>
      <c r="F25" s="154"/>
      <c r="G25" s="154"/>
      <c r="H25" s="154"/>
      <c r="I25" s="154"/>
      <c r="J25" s="155"/>
    </row>
    <row r="26" spans="1:10">
      <c r="A26" s="53"/>
      <c r="B26" s="54"/>
      <c r="C26" s="61"/>
      <c r="D26" s="54"/>
      <c r="E26" s="123"/>
      <c r="F26" s="123"/>
      <c r="G26" s="123"/>
      <c r="H26" s="123"/>
      <c r="I26" s="54"/>
      <c r="J26" s="56"/>
    </row>
    <row r="27" spans="1:10">
      <c r="A27" s="147" t="s">
        <v>313</v>
      </c>
      <c r="B27" s="148"/>
      <c r="C27" s="153" t="s">
        <v>456</v>
      </c>
      <c r="D27" s="154"/>
      <c r="E27" s="154"/>
      <c r="F27" s="154"/>
      <c r="G27" s="154"/>
      <c r="H27" s="154"/>
      <c r="I27" s="154"/>
      <c r="J27" s="155"/>
    </row>
    <row r="28" spans="1:10" ht="13.9" customHeight="1">
      <c r="A28" s="53"/>
      <c r="B28" s="54"/>
      <c r="C28" s="61"/>
      <c r="D28" s="54"/>
      <c r="E28" s="123"/>
      <c r="F28" s="123"/>
      <c r="G28" s="123"/>
      <c r="H28" s="123"/>
      <c r="I28" s="54"/>
      <c r="J28" s="56"/>
    </row>
    <row r="29" spans="1:10" ht="22.9" customHeight="1">
      <c r="A29" s="117" t="s">
        <v>323</v>
      </c>
      <c r="B29" s="148"/>
      <c r="C29" s="62">
        <v>231</v>
      </c>
      <c r="D29" s="63"/>
      <c r="E29" s="134"/>
      <c r="F29" s="134"/>
      <c r="G29" s="134"/>
      <c r="H29" s="134"/>
      <c r="I29" s="151"/>
      <c r="J29" s="152"/>
    </row>
    <row r="30" spans="1:10">
      <c r="A30" s="53"/>
      <c r="B30" s="54"/>
      <c r="C30" s="54"/>
      <c r="D30" s="54"/>
      <c r="E30" s="123"/>
      <c r="F30" s="123"/>
      <c r="G30" s="123"/>
      <c r="H30" s="123"/>
      <c r="I30" s="54"/>
      <c r="J30" s="56"/>
    </row>
    <row r="31" spans="1:10">
      <c r="A31" s="147" t="s">
        <v>314</v>
      </c>
      <c r="B31" s="148"/>
      <c r="C31" s="78" t="s">
        <v>333</v>
      </c>
      <c r="D31" s="149" t="s">
        <v>332</v>
      </c>
      <c r="E31" s="127"/>
      <c r="F31" s="127"/>
      <c r="G31" s="127"/>
      <c r="H31" s="64" t="s">
        <v>333</v>
      </c>
      <c r="I31" s="65" t="s">
        <v>334</v>
      </c>
      <c r="J31" s="66"/>
    </row>
    <row r="32" spans="1:10">
      <c r="A32" s="147"/>
      <c r="B32" s="148"/>
      <c r="C32" s="67"/>
      <c r="D32" s="36"/>
      <c r="E32" s="150"/>
      <c r="F32" s="150"/>
      <c r="G32" s="150"/>
      <c r="H32" s="150"/>
      <c r="I32" s="145"/>
      <c r="J32" s="146"/>
    </row>
    <row r="33" spans="1:10">
      <c r="A33" s="147" t="s">
        <v>324</v>
      </c>
      <c r="B33" s="148"/>
      <c r="C33" s="62" t="s">
        <v>336</v>
      </c>
      <c r="D33" s="149" t="s">
        <v>335</v>
      </c>
      <c r="E33" s="127"/>
      <c r="F33" s="127"/>
      <c r="G33" s="127"/>
      <c r="H33" s="68" t="s">
        <v>336</v>
      </c>
      <c r="I33" s="69" t="s">
        <v>337</v>
      </c>
      <c r="J33" s="70"/>
    </row>
    <row r="34" spans="1:10">
      <c r="A34" s="53"/>
      <c r="B34" s="54"/>
      <c r="C34" s="54"/>
      <c r="D34" s="54"/>
      <c r="E34" s="123"/>
      <c r="F34" s="123"/>
      <c r="G34" s="123"/>
      <c r="H34" s="123"/>
      <c r="I34" s="54"/>
      <c r="J34" s="56"/>
    </row>
    <row r="35" spans="1:10">
      <c r="A35" s="149" t="s">
        <v>325</v>
      </c>
      <c r="B35" s="127"/>
      <c r="C35" s="127"/>
      <c r="D35" s="127"/>
      <c r="E35" s="127" t="s">
        <v>315</v>
      </c>
      <c r="F35" s="127"/>
      <c r="G35" s="127"/>
      <c r="H35" s="127"/>
      <c r="I35" s="127"/>
      <c r="J35" s="71" t="s">
        <v>316</v>
      </c>
    </row>
    <row r="36" spans="1:10">
      <c r="A36" s="53"/>
      <c r="B36" s="54"/>
      <c r="C36" s="54"/>
      <c r="D36" s="54"/>
      <c r="E36" s="123"/>
      <c r="F36" s="123"/>
      <c r="G36" s="123"/>
      <c r="H36" s="123"/>
      <c r="I36" s="54"/>
      <c r="J36" s="72"/>
    </row>
    <row r="37" spans="1:10">
      <c r="A37" s="141"/>
      <c r="B37" s="142"/>
      <c r="C37" s="142"/>
      <c r="D37" s="142"/>
      <c r="E37" s="141"/>
      <c r="F37" s="142"/>
      <c r="G37" s="142"/>
      <c r="H37" s="142"/>
      <c r="I37" s="143"/>
      <c r="J37" s="104"/>
    </row>
    <row r="38" spans="1:10">
      <c r="A38" s="106"/>
      <c r="B38" s="105"/>
      <c r="C38" s="107"/>
      <c r="D38" s="144"/>
      <c r="E38" s="144"/>
      <c r="F38" s="144"/>
      <c r="G38" s="144"/>
      <c r="H38" s="144"/>
      <c r="I38" s="144"/>
      <c r="J38" s="108"/>
    </row>
    <row r="39" spans="1:10">
      <c r="A39" s="141"/>
      <c r="B39" s="142"/>
      <c r="C39" s="142"/>
      <c r="D39" s="143"/>
      <c r="E39" s="141"/>
      <c r="F39" s="142"/>
      <c r="G39" s="142"/>
      <c r="H39" s="142"/>
      <c r="I39" s="143"/>
      <c r="J39" s="62"/>
    </row>
    <row r="40" spans="1:10">
      <c r="A40" s="106"/>
      <c r="B40" s="105"/>
      <c r="C40" s="107"/>
      <c r="D40" s="109"/>
      <c r="E40" s="144"/>
      <c r="F40" s="144"/>
      <c r="G40" s="144"/>
      <c r="H40" s="144"/>
      <c r="I40" s="110"/>
      <c r="J40" s="108"/>
    </row>
    <row r="41" spans="1:10">
      <c r="A41" s="141"/>
      <c r="B41" s="142"/>
      <c r="C41" s="142"/>
      <c r="D41" s="143"/>
      <c r="E41" s="141"/>
      <c r="F41" s="142"/>
      <c r="G41" s="142"/>
      <c r="H41" s="142"/>
      <c r="I41" s="143"/>
      <c r="J41" s="62"/>
    </row>
    <row r="42" spans="1:10">
      <c r="A42" s="106"/>
      <c r="B42" s="105"/>
      <c r="C42" s="107"/>
      <c r="D42" s="109"/>
      <c r="E42" s="144"/>
      <c r="F42" s="144"/>
      <c r="G42" s="144"/>
      <c r="H42" s="144"/>
      <c r="I42" s="110"/>
      <c r="J42" s="108"/>
    </row>
    <row r="43" spans="1:10">
      <c r="A43" s="141"/>
      <c r="B43" s="142"/>
      <c r="C43" s="142"/>
      <c r="D43" s="143"/>
      <c r="E43" s="141"/>
      <c r="F43" s="142"/>
      <c r="G43" s="142"/>
      <c r="H43" s="142"/>
      <c r="I43" s="143"/>
      <c r="J43" s="62"/>
    </row>
    <row r="44" spans="1:10">
      <c r="A44" s="111"/>
      <c r="B44" s="107"/>
      <c r="C44" s="140"/>
      <c r="D44" s="140"/>
      <c r="E44" s="139"/>
      <c r="F44" s="139"/>
      <c r="G44" s="140"/>
      <c r="H44" s="140"/>
      <c r="I44" s="140"/>
      <c r="J44" s="108"/>
    </row>
    <row r="45" spans="1:10">
      <c r="A45" s="141"/>
      <c r="B45" s="142"/>
      <c r="C45" s="142"/>
      <c r="D45" s="143"/>
      <c r="E45" s="141"/>
      <c r="F45" s="142"/>
      <c r="G45" s="142"/>
      <c r="H45" s="142"/>
      <c r="I45" s="143"/>
      <c r="J45" s="62"/>
    </row>
    <row r="46" spans="1:10">
      <c r="A46" s="111"/>
      <c r="B46" s="107"/>
      <c r="C46" s="107"/>
      <c r="D46" s="105"/>
      <c r="E46" s="139"/>
      <c r="F46" s="139"/>
      <c r="G46" s="140"/>
      <c r="H46" s="140"/>
      <c r="I46" s="105"/>
      <c r="J46" s="108"/>
    </row>
    <row r="47" spans="1:10">
      <c r="A47" s="141"/>
      <c r="B47" s="142"/>
      <c r="C47" s="142"/>
      <c r="D47" s="143"/>
      <c r="E47" s="141"/>
      <c r="F47" s="142"/>
      <c r="G47" s="142"/>
      <c r="H47" s="142"/>
      <c r="I47" s="143"/>
      <c r="J47" s="62"/>
    </row>
    <row r="48" spans="1:10">
      <c r="A48" s="73"/>
      <c r="B48" s="61"/>
      <c r="C48" s="61"/>
      <c r="D48" s="54"/>
      <c r="E48" s="123"/>
      <c r="F48" s="123"/>
      <c r="G48" s="129"/>
      <c r="H48" s="129"/>
      <c r="I48" s="54"/>
      <c r="J48" s="74" t="s">
        <v>338</v>
      </c>
    </row>
    <row r="49" spans="1:10">
      <c r="A49" s="73"/>
      <c r="B49" s="61"/>
      <c r="C49" s="61"/>
      <c r="D49" s="54"/>
      <c r="E49" s="123"/>
      <c r="F49" s="123"/>
      <c r="G49" s="129"/>
      <c r="H49" s="129"/>
      <c r="I49" s="54"/>
      <c r="J49" s="74" t="s">
        <v>339</v>
      </c>
    </row>
    <row r="50" spans="1:10" ht="14.45" customHeight="1">
      <c r="A50" s="117" t="s">
        <v>317</v>
      </c>
      <c r="B50" s="118"/>
      <c r="C50" s="135" t="s">
        <v>339</v>
      </c>
      <c r="D50" s="136"/>
      <c r="E50" s="137" t="s">
        <v>340</v>
      </c>
      <c r="F50" s="138"/>
      <c r="G50" s="131"/>
      <c r="H50" s="132"/>
      <c r="I50" s="132"/>
      <c r="J50" s="133"/>
    </row>
    <row r="51" spans="1:10">
      <c r="A51" s="73"/>
      <c r="B51" s="61"/>
      <c r="C51" s="129"/>
      <c r="D51" s="129"/>
      <c r="E51" s="123"/>
      <c r="F51" s="123"/>
      <c r="G51" s="130" t="s">
        <v>341</v>
      </c>
      <c r="H51" s="130"/>
      <c r="I51" s="130"/>
      <c r="J51" s="43"/>
    </row>
    <row r="52" spans="1:10" ht="13.9" customHeight="1">
      <c r="A52" s="117" t="s">
        <v>318</v>
      </c>
      <c r="B52" s="118"/>
      <c r="C52" s="131" t="s">
        <v>457</v>
      </c>
      <c r="D52" s="132"/>
      <c r="E52" s="132"/>
      <c r="F52" s="132"/>
      <c r="G52" s="132"/>
      <c r="H52" s="132"/>
      <c r="I52" s="132"/>
      <c r="J52" s="133"/>
    </row>
    <row r="53" spans="1:10">
      <c r="A53" s="53"/>
      <c r="B53" s="54"/>
      <c r="C53" s="134" t="s">
        <v>319</v>
      </c>
      <c r="D53" s="134"/>
      <c r="E53" s="134"/>
      <c r="F53" s="134"/>
      <c r="G53" s="134"/>
      <c r="H53" s="134"/>
      <c r="I53" s="134"/>
      <c r="J53" s="56"/>
    </row>
    <row r="54" spans="1:10">
      <c r="A54" s="117" t="s">
        <v>320</v>
      </c>
      <c r="B54" s="118"/>
      <c r="C54" s="124" t="s">
        <v>458</v>
      </c>
      <c r="D54" s="125"/>
      <c r="E54" s="126"/>
      <c r="F54" s="123"/>
      <c r="G54" s="123"/>
      <c r="H54" s="127"/>
      <c r="I54" s="127"/>
      <c r="J54" s="128"/>
    </row>
    <row r="55" spans="1:10">
      <c r="A55" s="53"/>
      <c r="B55" s="54"/>
      <c r="C55" s="61"/>
      <c r="D55" s="54"/>
      <c r="E55" s="123"/>
      <c r="F55" s="123"/>
      <c r="G55" s="123"/>
      <c r="H55" s="123"/>
      <c r="I55" s="54"/>
      <c r="J55" s="56"/>
    </row>
    <row r="56" spans="1:10" ht="14.45" customHeight="1">
      <c r="A56" s="117" t="s">
        <v>312</v>
      </c>
      <c r="B56" s="118"/>
      <c r="C56" s="119" t="s">
        <v>459</v>
      </c>
      <c r="D56" s="120"/>
      <c r="E56" s="120"/>
      <c r="F56" s="120"/>
      <c r="G56" s="120"/>
      <c r="H56" s="120"/>
      <c r="I56" s="120"/>
      <c r="J56" s="121"/>
    </row>
    <row r="57" spans="1:10">
      <c r="A57" s="53"/>
      <c r="B57" s="54"/>
      <c r="C57" s="54"/>
      <c r="D57" s="54"/>
      <c r="E57" s="123"/>
      <c r="F57" s="123"/>
      <c r="G57" s="123"/>
      <c r="H57" s="123"/>
      <c r="I57" s="54"/>
      <c r="J57" s="56"/>
    </row>
    <row r="58" spans="1:10">
      <c r="A58" s="117" t="s">
        <v>342</v>
      </c>
      <c r="B58" s="118"/>
      <c r="C58" s="119"/>
      <c r="D58" s="120"/>
      <c r="E58" s="120"/>
      <c r="F58" s="120"/>
      <c r="G58" s="120"/>
      <c r="H58" s="120"/>
      <c r="I58" s="120"/>
      <c r="J58" s="121"/>
    </row>
    <row r="59" spans="1:10" ht="14.45" customHeight="1">
      <c r="A59" s="53"/>
      <c r="B59" s="54"/>
      <c r="C59" s="116" t="s">
        <v>343</v>
      </c>
      <c r="D59" s="116"/>
      <c r="E59" s="116"/>
      <c r="F59" s="116"/>
      <c r="G59" s="54"/>
      <c r="H59" s="54"/>
      <c r="I59" s="54"/>
      <c r="J59" s="56"/>
    </row>
    <row r="60" spans="1:10">
      <c r="A60" s="117" t="s">
        <v>344</v>
      </c>
      <c r="B60" s="118"/>
      <c r="C60" s="119"/>
      <c r="D60" s="120"/>
      <c r="E60" s="120"/>
      <c r="F60" s="120"/>
      <c r="G60" s="120"/>
      <c r="H60" s="120"/>
      <c r="I60" s="120"/>
      <c r="J60" s="121"/>
    </row>
    <row r="61" spans="1:10" ht="14.45" customHeight="1">
      <c r="A61" s="75"/>
      <c r="B61" s="76"/>
      <c r="C61" s="122" t="s">
        <v>345</v>
      </c>
      <c r="D61" s="122"/>
      <c r="E61" s="122"/>
      <c r="F61" s="122"/>
      <c r="G61" s="122"/>
      <c r="H61" s="76"/>
      <c r="I61" s="76"/>
      <c r="J61" s="77"/>
    </row>
    <row r="64" spans="1:10" ht="27" customHeight="1"/>
    <row r="68" ht="38.450000000000003" customHeight="1"/>
  </sheetData>
  <sheetProtection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formula1>$H$33:$I$33</formula1>
    </dataValidation>
    <dataValidation type="list" allowBlank="1" showInputMessage="1" showErrorMessage="1" sqref="C31">
      <formula1>$H$31:$I$31</formula1>
    </dataValidation>
    <dataValidation type="list" allowBlank="1" showInputMessage="1" showErrorMessage="1" sqref="C50:D50">
      <formula1>$J$48:$J$49</formula1>
    </dataValidation>
    <dataValidation type="list" allowBlank="1" showInputMessage="1" showErrorMessage="1" sqref="E8">
      <formula1>$N$2:$N$3</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tabSelected="1" view="pageBreakPreview" topLeftCell="A76" zoomScale="110" workbookViewId="0">
      <selection activeCell="I96" sqref="I96"/>
    </sheetView>
  </sheetViews>
  <sheetFormatPr defaultColWidth="8.85546875" defaultRowHeight="12.75"/>
  <cols>
    <col min="1" max="7" width="8.85546875" style="9"/>
    <col min="8" max="9" width="16.7109375" style="10" customWidth="1"/>
    <col min="10" max="10" width="10.28515625" style="9" bestFit="1" customWidth="1"/>
    <col min="11" max="16384" width="8.85546875" style="9"/>
  </cols>
  <sheetData>
    <row r="1" spans="1:9">
      <c r="A1" s="186" t="s">
        <v>1</v>
      </c>
      <c r="B1" s="187"/>
      <c r="C1" s="187"/>
      <c r="D1" s="187"/>
      <c r="E1" s="187"/>
      <c r="F1" s="187"/>
      <c r="G1" s="187"/>
      <c r="H1" s="187"/>
      <c r="I1" s="187"/>
    </row>
    <row r="2" spans="1:9">
      <c r="A2" s="188" t="s">
        <v>464</v>
      </c>
      <c r="B2" s="189"/>
      <c r="C2" s="189"/>
      <c r="D2" s="189"/>
      <c r="E2" s="189"/>
      <c r="F2" s="189"/>
      <c r="G2" s="189"/>
      <c r="H2" s="189"/>
      <c r="I2" s="189"/>
    </row>
    <row r="3" spans="1:9">
      <c r="A3" s="190" t="s">
        <v>445</v>
      </c>
      <c r="B3" s="191"/>
      <c r="C3" s="191"/>
      <c r="D3" s="191"/>
      <c r="E3" s="191"/>
      <c r="F3" s="191"/>
      <c r="G3" s="191"/>
      <c r="H3" s="191"/>
      <c r="I3" s="191"/>
    </row>
    <row r="4" spans="1:9">
      <c r="A4" s="192" t="s">
        <v>461</v>
      </c>
      <c r="B4" s="193"/>
      <c r="C4" s="193"/>
      <c r="D4" s="193"/>
      <c r="E4" s="193"/>
      <c r="F4" s="193"/>
      <c r="G4" s="193"/>
      <c r="H4" s="193"/>
      <c r="I4" s="194"/>
    </row>
    <row r="5" spans="1:9" ht="33.75">
      <c r="A5" s="197" t="s">
        <v>2</v>
      </c>
      <c r="B5" s="198"/>
      <c r="C5" s="198"/>
      <c r="D5" s="198"/>
      <c r="E5" s="198"/>
      <c r="F5" s="198"/>
      <c r="G5" s="11" t="s">
        <v>104</v>
      </c>
      <c r="H5" s="12" t="s">
        <v>295</v>
      </c>
      <c r="I5" s="12" t="s">
        <v>300</v>
      </c>
    </row>
    <row r="6" spans="1:9">
      <c r="A6" s="195">
        <v>1</v>
      </c>
      <c r="B6" s="196"/>
      <c r="C6" s="196"/>
      <c r="D6" s="196"/>
      <c r="E6" s="196"/>
      <c r="F6" s="196"/>
      <c r="G6" s="13">
        <v>2</v>
      </c>
      <c r="H6" s="12">
        <v>3</v>
      </c>
      <c r="I6" s="12">
        <v>4</v>
      </c>
    </row>
    <row r="7" spans="1:9">
      <c r="A7" s="199"/>
      <c r="B7" s="199"/>
      <c r="C7" s="199"/>
      <c r="D7" s="199"/>
      <c r="E7" s="199"/>
      <c r="F7" s="199"/>
      <c r="G7" s="199"/>
      <c r="H7" s="199"/>
      <c r="I7" s="199"/>
    </row>
    <row r="8" spans="1:9" ht="12.75" customHeight="1">
      <c r="A8" s="200" t="s">
        <v>4</v>
      </c>
      <c r="B8" s="200"/>
      <c r="C8" s="200"/>
      <c r="D8" s="200"/>
      <c r="E8" s="200"/>
      <c r="F8" s="200"/>
      <c r="G8" s="14">
        <v>1</v>
      </c>
      <c r="H8" s="15">
        <v>0</v>
      </c>
      <c r="I8" s="15">
        <v>0</v>
      </c>
    </row>
    <row r="9" spans="1:9" ht="12.75" customHeight="1">
      <c r="A9" s="183" t="s">
        <v>5</v>
      </c>
      <c r="B9" s="183"/>
      <c r="C9" s="183"/>
      <c r="D9" s="183"/>
      <c r="E9" s="183"/>
      <c r="F9" s="183"/>
      <c r="G9" s="16">
        <v>2</v>
      </c>
      <c r="H9" s="80">
        <f>H10+H17+H27+H38+H43</f>
        <v>8588497</v>
      </c>
      <c r="I9" s="80">
        <f>I10+I17+I27+I38+I43</f>
        <v>8809049</v>
      </c>
    </row>
    <row r="10" spans="1:9" ht="12.75" customHeight="1">
      <c r="A10" s="182" t="s">
        <v>6</v>
      </c>
      <c r="B10" s="182"/>
      <c r="C10" s="182"/>
      <c r="D10" s="182"/>
      <c r="E10" s="182"/>
      <c r="F10" s="182"/>
      <c r="G10" s="16">
        <v>3</v>
      </c>
      <c r="H10" s="80">
        <f>H11+H12+H13+H14+H15+H16</f>
        <v>1126</v>
      </c>
      <c r="I10" s="80">
        <f>I11+I12+I13+I14+I15+I16</f>
        <v>849</v>
      </c>
    </row>
    <row r="11" spans="1:9" ht="12.75" customHeight="1">
      <c r="A11" s="180" t="s">
        <v>7</v>
      </c>
      <c r="B11" s="180"/>
      <c r="C11" s="180"/>
      <c r="D11" s="180"/>
      <c r="E11" s="180"/>
      <c r="F11" s="180"/>
      <c r="G11" s="14">
        <v>4</v>
      </c>
      <c r="H11" s="15">
        <v>0</v>
      </c>
      <c r="I11" s="15">
        <v>0</v>
      </c>
    </row>
    <row r="12" spans="1:9" ht="23.45" customHeight="1">
      <c r="A12" s="180" t="s">
        <v>8</v>
      </c>
      <c r="B12" s="180"/>
      <c r="C12" s="180"/>
      <c r="D12" s="180"/>
      <c r="E12" s="180"/>
      <c r="F12" s="180"/>
      <c r="G12" s="14">
        <v>5</v>
      </c>
      <c r="H12" s="15">
        <v>1126</v>
      </c>
      <c r="I12" s="15">
        <v>849</v>
      </c>
    </row>
    <row r="13" spans="1:9" ht="12.75" customHeight="1">
      <c r="A13" s="180" t="s">
        <v>9</v>
      </c>
      <c r="B13" s="180"/>
      <c r="C13" s="180"/>
      <c r="D13" s="180"/>
      <c r="E13" s="180"/>
      <c r="F13" s="180"/>
      <c r="G13" s="14">
        <v>6</v>
      </c>
      <c r="H13" s="15">
        <v>0</v>
      </c>
      <c r="I13" s="15">
        <v>0</v>
      </c>
    </row>
    <row r="14" spans="1:9" ht="12.75" customHeight="1">
      <c r="A14" s="180" t="s">
        <v>10</v>
      </c>
      <c r="B14" s="180"/>
      <c r="C14" s="180"/>
      <c r="D14" s="180"/>
      <c r="E14" s="180"/>
      <c r="F14" s="180"/>
      <c r="G14" s="14">
        <v>7</v>
      </c>
      <c r="H14" s="15">
        <v>0</v>
      </c>
      <c r="I14" s="15">
        <v>0</v>
      </c>
    </row>
    <row r="15" spans="1:9" ht="12.75" customHeight="1">
      <c r="A15" s="180" t="s">
        <v>11</v>
      </c>
      <c r="B15" s="180"/>
      <c r="C15" s="180"/>
      <c r="D15" s="180"/>
      <c r="E15" s="180"/>
      <c r="F15" s="180"/>
      <c r="G15" s="14">
        <v>8</v>
      </c>
      <c r="H15" s="15">
        <v>0</v>
      </c>
      <c r="I15" s="15">
        <v>0</v>
      </c>
    </row>
    <row r="16" spans="1:9" ht="12.75" customHeight="1">
      <c r="A16" s="180" t="s">
        <v>12</v>
      </c>
      <c r="B16" s="180"/>
      <c r="C16" s="180"/>
      <c r="D16" s="180"/>
      <c r="E16" s="180"/>
      <c r="F16" s="180"/>
      <c r="G16" s="14">
        <v>9</v>
      </c>
      <c r="H16" s="15">
        <v>0</v>
      </c>
      <c r="I16" s="15">
        <v>0</v>
      </c>
    </row>
    <row r="17" spans="1:9" ht="12.75" customHeight="1">
      <c r="A17" s="182" t="s">
        <v>13</v>
      </c>
      <c r="B17" s="182"/>
      <c r="C17" s="182"/>
      <c r="D17" s="182"/>
      <c r="E17" s="182"/>
      <c r="F17" s="182"/>
      <c r="G17" s="16">
        <v>10</v>
      </c>
      <c r="H17" s="80">
        <f>H18+H19+H20+H21+H22+H23+H24+H25+H26</f>
        <v>7854139</v>
      </c>
      <c r="I17" s="80">
        <f>I18+I19+I20+I21+I22+I23+I24+I25+I26</f>
        <v>8106860</v>
      </c>
    </row>
    <row r="18" spans="1:9" ht="12.75" customHeight="1">
      <c r="A18" s="180" t="s">
        <v>14</v>
      </c>
      <c r="B18" s="180"/>
      <c r="C18" s="180"/>
      <c r="D18" s="180"/>
      <c r="E18" s="180"/>
      <c r="F18" s="180"/>
      <c r="G18" s="14">
        <v>11</v>
      </c>
      <c r="H18" s="15">
        <v>6541954</v>
      </c>
      <c r="I18" s="15">
        <v>6541954</v>
      </c>
    </row>
    <row r="19" spans="1:9" ht="12.75" customHeight="1">
      <c r="A19" s="180" t="s">
        <v>15</v>
      </c>
      <c r="B19" s="180"/>
      <c r="C19" s="180"/>
      <c r="D19" s="180"/>
      <c r="E19" s="180"/>
      <c r="F19" s="180"/>
      <c r="G19" s="14">
        <v>12</v>
      </c>
      <c r="H19" s="15">
        <v>75018</v>
      </c>
      <c r="I19" s="15">
        <v>67422</v>
      </c>
    </row>
    <row r="20" spans="1:9" ht="12.75" customHeight="1">
      <c r="A20" s="180" t="s">
        <v>16</v>
      </c>
      <c r="B20" s="180"/>
      <c r="C20" s="180"/>
      <c r="D20" s="180"/>
      <c r="E20" s="180"/>
      <c r="F20" s="180"/>
      <c r="G20" s="14">
        <v>13</v>
      </c>
      <c r="H20" s="15">
        <v>64846</v>
      </c>
      <c r="I20" s="15">
        <v>56653</v>
      </c>
    </row>
    <row r="21" spans="1:9" ht="12.75" customHeight="1">
      <c r="A21" s="180" t="s">
        <v>17</v>
      </c>
      <c r="B21" s="180"/>
      <c r="C21" s="180"/>
      <c r="D21" s="180"/>
      <c r="E21" s="180"/>
      <c r="F21" s="180"/>
      <c r="G21" s="14">
        <v>14</v>
      </c>
      <c r="H21" s="15">
        <v>1116495</v>
      </c>
      <c r="I21" s="15">
        <v>1385005</v>
      </c>
    </row>
    <row r="22" spans="1:9" ht="12.75" customHeight="1">
      <c r="A22" s="180" t="s">
        <v>18</v>
      </c>
      <c r="B22" s="180"/>
      <c r="C22" s="180"/>
      <c r="D22" s="180"/>
      <c r="E22" s="180"/>
      <c r="F22" s="180"/>
      <c r="G22" s="14">
        <v>15</v>
      </c>
      <c r="H22" s="15">
        <v>0</v>
      </c>
      <c r="I22" s="15">
        <v>0</v>
      </c>
    </row>
    <row r="23" spans="1:9" ht="12.75" customHeight="1">
      <c r="A23" s="180" t="s">
        <v>19</v>
      </c>
      <c r="B23" s="180"/>
      <c r="C23" s="180"/>
      <c r="D23" s="180"/>
      <c r="E23" s="180"/>
      <c r="F23" s="180"/>
      <c r="G23" s="14">
        <v>16</v>
      </c>
      <c r="H23" s="15">
        <v>1869</v>
      </c>
      <c r="I23" s="15">
        <v>1869</v>
      </c>
    </row>
    <row r="24" spans="1:9" ht="12.75" customHeight="1">
      <c r="A24" s="180" t="s">
        <v>20</v>
      </c>
      <c r="B24" s="180"/>
      <c r="C24" s="180"/>
      <c r="D24" s="180"/>
      <c r="E24" s="180"/>
      <c r="F24" s="180"/>
      <c r="G24" s="14">
        <v>17</v>
      </c>
      <c r="H24" s="15">
        <v>0</v>
      </c>
      <c r="I24" s="15">
        <v>0</v>
      </c>
    </row>
    <row r="25" spans="1:9" ht="12.75" customHeight="1">
      <c r="A25" s="180" t="s">
        <v>21</v>
      </c>
      <c r="B25" s="180"/>
      <c r="C25" s="180"/>
      <c r="D25" s="180"/>
      <c r="E25" s="180"/>
      <c r="F25" s="180"/>
      <c r="G25" s="14">
        <v>18</v>
      </c>
      <c r="H25" s="15">
        <v>0</v>
      </c>
      <c r="I25" s="15">
        <v>0</v>
      </c>
    </row>
    <row r="26" spans="1:9" ht="12.75" customHeight="1">
      <c r="A26" s="180" t="s">
        <v>22</v>
      </c>
      <c r="B26" s="180"/>
      <c r="C26" s="180"/>
      <c r="D26" s="180"/>
      <c r="E26" s="180"/>
      <c r="F26" s="180"/>
      <c r="G26" s="14">
        <v>19</v>
      </c>
      <c r="H26" s="15">
        <v>53957</v>
      </c>
      <c r="I26" s="15">
        <v>53957</v>
      </c>
    </row>
    <row r="27" spans="1:9" ht="12.75" customHeight="1">
      <c r="A27" s="182" t="s">
        <v>23</v>
      </c>
      <c r="B27" s="182"/>
      <c r="C27" s="182"/>
      <c r="D27" s="182"/>
      <c r="E27" s="182"/>
      <c r="F27" s="182"/>
      <c r="G27" s="16">
        <v>20</v>
      </c>
      <c r="H27" s="80">
        <f>SUM(H28:H37)</f>
        <v>731767</v>
      </c>
      <c r="I27" s="80">
        <f>SUM(I28:I37)</f>
        <v>700367</v>
      </c>
    </row>
    <row r="28" spans="1:9" ht="12.75" customHeight="1">
      <c r="A28" s="180" t="s">
        <v>24</v>
      </c>
      <c r="B28" s="180"/>
      <c r="C28" s="180"/>
      <c r="D28" s="180"/>
      <c r="E28" s="180"/>
      <c r="F28" s="180"/>
      <c r="G28" s="14">
        <v>21</v>
      </c>
      <c r="H28" s="15">
        <v>0</v>
      </c>
      <c r="I28" s="15">
        <v>0</v>
      </c>
    </row>
    <row r="29" spans="1:9" ht="12.75" customHeight="1">
      <c r="A29" s="180" t="s">
        <v>25</v>
      </c>
      <c r="B29" s="180"/>
      <c r="C29" s="180"/>
      <c r="D29" s="180"/>
      <c r="E29" s="180"/>
      <c r="F29" s="180"/>
      <c r="G29" s="14">
        <v>22</v>
      </c>
      <c r="H29" s="15">
        <v>0</v>
      </c>
      <c r="I29" s="15">
        <v>0</v>
      </c>
    </row>
    <row r="30" spans="1:9" ht="12.75" customHeight="1">
      <c r="A30" s="180" t="s">
        <v>26</v>
      </c>
      <c r="B30" s="180"/>
      <c r="C30" s="180"/>
      <c r="D30" s="180"/>
      <c r="E30" s="180"/>
      <c r="F30" s="180"/>
      <c r="G30" s="14">
        <v>23</v>
      </c>
      <c r="H30" s="15">
        <v>0</v>
      </c>
      <c r="I30" s="15">
        <v>0</v>
      </c>
    </row>
    <row r="31" spans="1:9" ht="24.6" customHeight="1">
      <c r="A31" s="180" t="s">
        <v>27</v>
      </c>
      <c r="B31" s="180"/>
      <c r="C31" s="180"/>
      <c r="D31" s="180"/>
      <c r="E31" s="180"/>
      <c r="F31" s="180"/>
      <c r="G31" s="14">
        <v>24</v>
      </c>
      <c r="H31" s="15">
        <v>0</v>
      </c>
      <c r="I31" s="15">
        <v>0</v>
      </c>
    </row>
    <row r="32" spans="1:9" ht="24" customHeight="1">
      <c r="A32" s="180" t="s">
        <v>28</v>
      </c>
      <c r="B32" s="180"/>
      <c r="C32" s="180"/>
      <c r="D32" s="180"/>
      <c r="E32" s="180"/>
      <c r="F32" s="180"/>
      <c r="G32" s="14">
        <v>25</v>
      </c>
      <c r="H32" s="15">
        <v>0</v>
      </c>
      <c r="I32" s="15">
        <v>0</v>
      </c>
    </row>
    <row r="33" spans="1:9" ht="26.45" customHeight="1">
      <c r="A33" s="180" t="s">
        <v>29</v>
      </c>
      <c r="B33" s="180"/>
      <c r="C33" s="180"/>
      <c r="D33" s="180"/>
      <c r="E33" s="180"/>
      <c r="F33" s="180"/>
      <c r="G33" s="14">
        <v>26</v>
      </c>
      <c r="H33" s="15">
        <v>0</v>
      </c>
      <c r="I33" s="15">
        <v>0</v>
      </c>
    </row>
    <row r="34" spans="1:9" ht="12.75" customHeight="1">
      <c r="A34" s="180" t="s">
        <v>30</v>
      </c>
      <c r="B34" s="180"/>
      <c r="C34" s="180"/>
      <c r="D34" s="180"/>
      <c r="E34" s="180"/>
      <c r="F34" s="180"/>
      <c r="G34" s="14">
        <v>27</v>
      </c>
      <c r="H34" s="15">
        <v>0</v>
      </c>
      <c r="I34" s="15">
        <v>0</v>
      </c>
    </row>
    <row r="35" spans="1:9" ht="12.75" customHeight="1">
      <c r="A35" s="180" t="s">
        <v>31</v>
      </c>
      <c r="B35" s="180"/>
      <c r="C35" s="180"/>
      <c r="D35" s="180"/>
      <c r="E35" s="180"/>
      <c r="F35" s="180"/>
      <c r="G35" s="14">
        <v>28</v>
      </c>
      <c r="H35" s="15">
        <v>31400</v>
      </c>
      <c r="I35" s="15">
        <v>0</v>
      </c>
    </row>
    <row r="36" spans="1:9" ht="12.75" customHeight="1">
      <c r="A36" s="180" t="s">
        <v>32</v>
      </c>
      <c r="B36" s="180"/>
      <c r="C36" s="180"/>
      <c r="D36" s="180"/>
      <c r="E36" s="180"/>
      <c r="F36" s="180"/>
      <c r="G36" s="14">
        <v>29</v>
      </c>
      <c r="H36" s="15">
        <v>1020</v>
      </c>
      <c r="I36" s="15">
        <v>1020</v>
      </c>
    </row>
    <row r="37" spans="1:9" ht="12.75" customHeight="1">
      <c r="A37" s="180" t="s">
        <v>33</v>
      </c>
      <c r="B37" s="180"/>
      <c r="C37" s="180"/>
      <c r="D37" s="180"/>
      <c r="E37" s="180"/>
      <c r="F37" s="180"/>
      <c r="G37" s="14">
        <v>30</v>
      </c>
      <c r="H37" s="15">
        <v>699347</v>
      </c>
      <c r="I37" s="15">
        <v>699347</v>
      </c>
    </row>
    <row r="38" spans="1:9" ht="12.75" customHeight="1">
      <c r="A38" s="182" t="s">
        <v>34</v>
      </c>
      <c r="B38" s="182"/>
      <c r="C38" s="182"/>
      <c r="D38" s="182"/>
      <c r="E38" s="182"/>
      <c r="F38" s="182"/>
      <c r="G38" s="16">
        <v>31</v>
      </c>
      <c r="H38" s="80">
        <f>H39+H40+H41+H42</f>
        <v>1465</v>
      </c>
      <c r="I38" s="80">
        <f>I39+I40+I41+I42</f>
        <v>973</v>
      </c>
    </row>
    <row r="39" spans="1:9" ht="12.75" customHeight="1">
      <c r="A39" s="180" t="s">
        <v>35</v>
      </c>
      <c r="B39" s="180"/>
      <c r="C39" s="180"/>
      <c r="D39" s="180"/>
      <c r="E39" s="180"/>
      <c r="F39" s="180"/>
      <c r="G39" s="14">
        <v>32</v>
      </c>
      <c r="H39" s="15">
        <v>0</v>
      </c>
      <c r="I39" s="15">
        <v>0</v>
      </c>
    </row>
    <row r="40" spans="1:9" ht="12.75" customHeight="1">
      <c r="A40" s="180" t="s">
        <v>36</v>
      </c>
      <c r="B40" s="180"/>
      <c r="C40" s="180"/>
      <c r="D40" s="180"/>
      <c r="E40" s="180"/>
      <c r="F40" s="180"/>
      <c r="G40" s="14">
        <v>33</v>
      </c>
      <c r="H40" s="15">
        <v>0</v>
      </c>
      <c r="I40" s="15">
        <v>0</v>
      </c>
    </row>
    <row r="41" spans="1:9" ht="12.75" customHeight="1">
      <c r="A41" s="180" t="s">
        <v>37</v>
      </c>
      <c r="B41" s="180"/>
      <c r="C41" s="180"/>
      <c r="D41" s="180"/>
      <c r="E41" s="180"/>
      <c r="F41" s="180"/>
      <c r="G41" s="14">
        <v>34</v>
      </c>
      <c r="H41" s="15">
        <v>0</v>
      </c>
      <c r="I41" s="15">
        <v>0</v>
      </c>
    </row>
    <row r="42" spans="1:9" ht="12.75" customHeight="1">
      <c r="A42" s="180" t="s">
        <v>38</v>
      </c>
      <c r="B42" s="180"/>
      <c r="C42" s="180"/>
      <c r="D42" s="180"/>
      <c r="E42" s="180"/>
      <c r="F42" s="180"/>
      <c r="G42" s="14">
        <v>35</v>
      </c>
      <c r="H42" s="15">
        <v>1465</v>
      </c>
      <c r="I42" s="15">
        <v>973</v>
      </c>
    </row>
    <row r="43" spans="1:9" ht="12.75" customHeight="1">
      <c r="A43" s="184" t="s">
        <v>39</v>
      </c>
      <c r="B43" s="184"/>
      <c r="C43" s="184"/>
      <c r="D43" s="184"/>
      <c r="E43" s="184"/>
      <c r="F43" s="184"/>
      <c r="G43" s="14">
        <v>36</v>
      </c>
      <c r="H43" s="15">
        <v>0</v>
      </c>
      <c r="I43" s="15">
        <v>0</v>
      </c>
    </row>
    <row r="44" spans="1:9" ht="12.75" customHeight="1">
      <c r="A44" s="183" t="s">
        <v>40</v>
      </c>
      <c r="B44" s="183"/>
      <c r="C44" s="183"/>
      <c r="D44" s="183"/>
      <c r="E44" s="183"/>
      <c r="F44" s="183"/>
      <c r="G44" s="16">
        <v>37</v>
      </c>
      <c r="H44" s="80">
        <f>H45+H53+H60+H70</f>
        <v>11490390</v>
      </c>
      <c r="I44" s="80">
        <f>I45+I53+I60+I70</f>
        <v>11210632</v>
      </c>
    </row>
    <row r="45" spans="1:9" ht="12.75" customHeight="1">
      <c r="A45" s="182" t="s">
        <v>41</v>
      </c>
      <c r="B45" s="182"/>
      <c r="C45" s="182"/>
      <c r="D45" s="182"/>
      <c r="E45" s="182"/>
      <c r="F45" s="182"/>
      <c r="G45" s="16">
        <v>38</v>
      </c>
      <c r="H45" s="80">
        <f>SUM(H46:H52)</f>
        <v>252473</v>
      </c>
      <c r="I45" s="80">
        <f>SUM(I46:I52)</f>
        <v>335338</v>
      </c>
    </row>
    <row r="46" spans="1:9" ht="12.75" customHeight="1">
      <c r="A46" s="180" t="s">
        <v>42</v>
      </c>
      <c r="B46" s="180"/>
      <c r="C46" s="180"/>
      <c r="D46" s="180"/>
      <c r="E46" s="180"/>
      <c r="F46" s="180"/>
      <c r="G46" s="14">
        <v>39</v>
      </c>
      <c r="H46" s="15">
        <v>252473</v>
      </c>
      <c r="I46" s="15">
        <v>335338</v>
      </c>
    </row>
    <row r="47" spans="1:9" ht="12.75" customHeight="1">
      <c r="A47" s="180" t="s">
        <v>43</v>
      </c>
      <c r="B47" s="180"/>
      <c r="C47" s="180"/>
      <c r="D47" s="180"/>
      <c r="E47" s="180"/>
      <c r="F47" s="180"/>
      <c r="G47" s="14">
        <v>40</v>
      </c>
      <c r="H47" s="15">
        <v>0</v>
      </c>
      <c r="I47" s="15">
        <v>0</v>
      </c>
    </row>
    <row r="48" spans="1:9" ht="12.75" customHeight="1">
      <c r="A48" s="180" t="s">
        <v>44</v>
      </c>
      <c r="B48" s="180"/>
      <c r="C48" s="180"/>
      <c r="D48" s="180"/>
      <c r="E48" s="180"/>
      <c r="F48" s="180"/>
      <c r="G48" s="14">
        <v>41</v>
      </c>
      <c r="H48" s="15">
        <v>0</v>
      </c>
      <c r="I48" s="15">
        <v>0</v>
      </c>
    </row>
    <row r="49" spans="1:9" ht="12.75" customHeight="1">
      <c r="A49" s="180" t="s">
        <v>45</v>
      </c>
      <c r="B49" s="180"/>
      <c r="C49" s="180"/>
      <c r="D49" s="180"/>
      <c r="E49" s="180"/>
      <c r="F49" s="180"/>
      <c r="G49" s="14">
        <v>42</v>
      </c>
      <c r="H49" s="15">
        <v>0</v>
      </c>
      <c r="I49" s="15">
        <v>0</v>
      </c>
    </row>
    <row r="50" spans="1:9" ht="12.75" customHeight="1">
      <c r="A50" s="180" t="s">
        <v>46</v>
      </c>
      <c r="B50" s="180"/>
      <c r="C50" s="180"/>
      <c r="D50" s="180"/>
      <c r="E50" s="180"/>
      <c r="F50" s="180"/>
      <c r="G50" s="14">
        <v>43</v>
      </c>
      <c r="H50" s="15">
        <v>0</v>
      </c>
      <c r="I50" s="15">
        <v>0</v>
      </c>
    </row>
    <row r="51" spans="1:9" ht="12.75" customHeight="1">
      <c r="A51" s="180" t="s">
        <v>47</v>
      </c>
      <c r="B51" s="180"/>
      <c r="C51" s="180"/>
      <c r="D51" s="180"/>
      <c r="E51" s="180"/>
      <c r="F51" s="180"/>
      <c r="G51" s="14">
        <v>44</v>
      </c>
      <c r="H51" s="15">
        <v>0</v>
      </c>
      <c r="I51" s="15">
        <v>0</v>
      </c>
    </row>
    <row r="52" spans="1:9" ht="12.75" customHeight="1">
      <c r="A52" s="180" t="s">
        <v>48</v>
      </c>
      <c r="B52" s="180"/>
      <c r="C52" s="180"/>
      <c r="D52" s="180"/>
      <c r="E52" s="180"/>
      <c r="F52" s="180"/>
      <c r="G52" s="14">
        <v>45</v>
      </c>
      <c r="H52" s="15">
        <v>0</v>
      </c>
      <c r="I52" s="15">
        <v>0</v>
      </c>
    </row>
    <row r="53" spans="1:9" ht="12.75" customHeight="1">
      <c r="A53" s="182" t="s">
        <v>49</v>
      </c>
      <c r="B53" s="182"/>
      <c r="C53" s="182"/>
      <c r="D53" s="182"/>
      <c r="E53" s="182"/>
      <c r="F53" s="182"/>
      <c r="G53" s="16">
        <v>46</v>
      </c>
      <c r="H53" s="80">
        <f>SUM(H54:H59)</f>
        <v>538863</v>
      </c>
      <c r="I53" s="80">
        <f>SUM(I54:I59)</f>
        <v>1805353</v>
      </c>
    </row>
    <row r="54" spans="1:9" ht="12.75" customHeight="1">
      <c r="A54" s="180" t="s">
        <v>50</v>
      </c>
      <c r="B54" s="180"/>
      <c r="C54" s="180"/>
      <c r="D54" s="180"/>
      <c r="E54" s="180"/>
      <c r="F54" s="180"/>
      <c r="G54" s="14">
        <v>47</v>
      </c>
      <c r="H54" s="15">
        <v>0</v>
      </c>
      <c r="I54" s="15">
        <v>0</v>
      </c>
    </row>
    <row r="55" spans="1:9" ht="12.75" customHeight="1">
      <c r="A55" s="180" t="s">
        <v>51</v>
      </c>
      <c r="B55" s="180"/>
      <c r="C55" s="180"/>
      <c r="D55" s="180"/>
      <c r="E55" s="180"/>
      <c r="F55" s="180"/>
      <c r="G55" s="14">
        <v>48</v>
      </c>
      <c r="H55" s="15">
        <v>0</v>
      </c>
      <c r="I55" s="15">
        <v>0</v>
      </c>
    </row>
    <row r="56" spans="1:9" ht="12.75" customHeight="1">
      <c r="A56" s="180" t="s">
        <v>52</v>
      </c>
      <c r="B56" s="180"/>
      <c r="C56" s="180"/>
      <c r="D56" s="180"/>
      <c r="E56" s="180"/>
      <c r="F56" s="180"/>
      <c r="G56" s="14">
        <v>49</v>
      </c>
      <c r="H56" s="15">
        <v>295409</v>
      </c>
      <c r="I56" s="15">
        <v>1598748</v>
      </c>
    </row>
    <row r="57" spans="1:9" ht="12.75" customHeight="1">
      <c r="A57" s="180" t="s">
        <v>53</v>
      </c>
      <c r="B57" s="180"/>
      <c r="C57" s="180"/>
      <c r="D57" s="180"/>
      <c r="E57" s="180"/>
      <c r="F57" s="180"/>
      <c r="G57" s="14">
        <v>50</v>
      </c>
      <c r="H57" s="15">
        <v>0</v>
      </c>
      <c r="I57" s="15">
        <v>0</v>
      </c>
    </row>
    <row r="58" spans="1:9" ht="12.75" customHeight="1">
      <c r="A58" s="180" t="s">
        <v>54</v>
      </c>
      <c r="B58" s="180"/>
      <c r="C58" s="180"/>
      <c r="D58" s="180"/>
      <c r="E58" s="180"/>
      <c r="F58" s="180"/>
      <c r="G58" s="14">
        <v>51</v>
      </c>
      <c r="H58" s="15">
        <v>204131</v>
      </c>
      <c r="I58" s="15">
        <v>200364</v>
      </c>
    </row>
    <row r="59" spans="1:9" ht="12.75" customHeight="1">
      <c r="A59" s="180" t="s">
        <v>55</v>
      </c>
      <c r="B59" s="180"/>
      <c r="C59" s="180"/>
      <c r="D59" s="180"/>
      <c r="E59" s="180"/>
      <c r="F59" s="180"/>
      <c r="G59" s="14">
        <v>52</v>
      </c>
      <c r="H59" s="15">
        <v>39323</v>
      </c>
      <c r="I59" s="15">
        <v>6241</v>
      </c>
    </row>
    <row r="60" spans="1:9" ht="12.75" customHeight="1">
      <c r="A60" s="182" t="s">
        <v>56</v>
      </c>
      <c r="B60" s="182"/>
      <c r="C60" s="182"/>
      <c r="D60" s="182"/>
      <c r="E60" s="182"/>
      <c r="F60" s="182"/>
      <c r="G60" s="16">
        <v>53</v>
      </c>
      <c r="H60" s="80">
        <f>SUM(H61:H69)</f>
        <v>8072135</v>
      </c>
      <c r="I60" s="80">
        <f>SUM(I61:I69)</f>
        <v>124391</v>
      </c>
    </row>
    <row r="61" spans="1:9" ht="12.75" customHeight="1">
      <c r="A61" s="180" t="s">
        <v>24</v>
      </c>
      <c r="B61" s="180"/>
      <c r="C61" s="180"/>
      <c r="D61" s="180"/>
      <c r="E61" s="180"/>
      <c r="F61" s="180"/>
      <c r="G61" s="14">
        <v>54</v>
      </c>
      <c r="H61" s="15">
        <v>0</v>
      </c>
      <c r="I61" s="15">
        <v>0</v>
      </c>
    </row>
    <row r="62" spans="1:9" ht="12.75" customHeight="1">
      <c r="A62" s="180" t="s">
        <v>25</v>
      </c>
      <c r="B62" s="180"/>
      <c r="C62" s="180"/>
      <c r="D62" s="180"/>
      <c r="E62" s="180"/>
      <c r="F62" s="180"/>
      <c r="G62" s="14">
        <v>55</v>
      </c>
      <c r="H62" s="15">
        <v>0</v>
      </c>
      <c r="I62" s="15">
        <v>0</v>
      </c>
    </row>
    <row r="63" spans="1:9" ht="12.75" customHeight="1">
      <c r="A63" s="180" t="s">
        <v>26</v>
      </c>
      <c r="B63" s="180"/>
      <c r="C63" s="180"/>
      <c r="D63" s="180"/>
      <c r="E63" s="180"/>
      <c r="F63" s="180"/>
      <c r="G63" s="14">
        <v>56</v>
      </c>
      <c r="H63" s="15">
        <v>0</v>
      </c>
      <c r="I63" s="15">
        <v>0</v>
      </c>
    </row>
    <row r="64" spans="1:9" ht="23.45" customHeight="1">
      <c r="A64" s="180" t="s">
        <v>57</v>
      </c>
      <c r="B64" s="180"/>
      <c r="C64" s="180"/>
      <c r="D64" s="180"/>
      <c r="E64" s="180"/>
      <c r="F64" s="180"/>
      <c r="G64" s="14">
        <v>57</v>
      </c>
      <c r="H64" s="15">
        <v>0</v>
      </c>
      <c r="I64" s="15">
        <v>0</v>
      </c>
    </row>
    <row r="65" spans="1:9" ht="21" customHeight="1">
      <c r="A65" s="180" t="s">
        <v>28</v>
      </c>
      <c r="B65" s="180"/>
      <c r="C65" s="180"/>
      <c r="D65" s="180"/>
      <c r="E65" s="180"/>
      <c r="F65" s="180"/>
      <c r="G65" s="14">
        <v>58</v>
      </c>
      <c r="H65" s="15">
        <v>0</v>
      </c>
      <c r="I65" s="15">
        <v>0</v>
      </c>
    </row>
    <row r="66" spans="1:9" ht="22.9" customHeight="1">
      <c r="A66" s="180" t="s">
        <v>29</v>
      </c>
      <c r="B66" s="180"/>
      <c r="C66" s="180"/>
      <c r="D66" s="180"/>
      <c r="E66" s="180"/>
      <c r="F66" s="180"/>
      <c r="G66" s="14">
        <v>59</v>
      </c>
      <c r="H66" s="15">
        <v>0</v>
      </c>
      <c r="I66" s="15">
        <v>0</v>
      </c>
    </row>
    <row r="67" spans="1:9" ht="12.75" customHeight="1">
      <c r="A67" s="180" t="s">
        <v>30</v>
      </c>
      <c r="B67" s="180"/>
      <c r="C67" s="180"/>
      <c r="D67" s="180"/>
      <c r="E67" s="180"/>
      <c r="F67" s="180"/>
      <c r="G67" s="14">
        <v>60</v>
      </c>
      <c r="H67" s="15">
        <v>0</v>
      </c>
      <c r="I67" s="15">
        <v>0</v>
      </c>
    </row>
    <row r="68" spans="1:9" ht="12.75" customHeight="1">
      <c r="A68" s="180" t="s">
        <v>31</v>
      </c>
      <c r="B68" s="180"/>
      <c r="C68" s="180"/>
      <c r="D68" s="180"/>
      <c r="E68" s="180"/>
      <c r="F68" s="180"/>
      <c r="G68" s="14">
        <v>61</v>
      </c>
      <c r="H68" s="15">
        <v>8072135</v>
      </c>
      <c r="I68" s="15">
        <v>124391</v>
      </c>
    </row>
    <row r="69" spans="1:9" ht="12.75" customHeight="1">
      <c r="A69" s="180" t="s">
        <v>58</v>
      </c>
      <c r="B69" s="180"/>
      <c r="C69" s="180"/>
      <c r="D69" s="180"/>
      <c r="E69" s="180"/>
      <c r="F69" s="180"/>
      <c r="G69" s="14">
        <v>62</v>
      </c>
      <c r="H69" s="15">
        <v>0</v>
      </c>
      <c r="I69" s="15">
        <v>0</v>
      </c>
    </row>
    <row r="70" spans="1:9" ht="12.75" customHeight="1">
      <c r="A70" s="184" t="s">
        <v>59</v>
      </c>
      <c r="B70" s="184"/>
      <c r="C70" s="184"/>
      <c r="D70" s="184"/>
      <c r="E70" s="184"/>
      <c r="F70" s="184"/>
      <c r="G70" s="14">
        <v>63</v>
      </c>
      <c r="H70" s="15">
        <v>2626919</v>
      </c>
      <c r="I70" s="15">
        <v>8945550</v>
      </c>
    </row>
    <row r="71" spans="1:9" ht="12.75" customHeight="1">
      <c r="A71" s="200" t="s">
        <v>60</v>
      </c>
      <c r="B71" s="200"/>
      <c r="C71" s="200"/>
      <c r="D71" s="200"/>
      <c r="E71" s="200"/>
      <c r="F71" s="200"/>
      <c r="G71" s="14">
        <v>64</v>
      </c>
      <c r="H71" s="15">
        <v>505118</v>
      </c>
      <c r="I71" s="15">
        <v>274187</v>
      </c>
    </row>
    <row r="72" spans="1:9" ht="12.75" customHeight="1">
      <c r="A72" s="183" t="s">
        <v>61</v>
      </c>
      <c r="B72" s="183"/>
      <c r="C72" s="183"/>
      <c r="D72" s="183"/>
      <c r="E72" s="183"/>
      <c r="F72" s="183"/>
      <c r="G72" s="16">
        <v>65</v>
      </c>
      <c r="H72" s="80">
        <f>H8+H9+H44+H71</f>
        <v>20584005</v>
      </c>
      <c r="I72" s="80">
        <f>I8+I9+I44+I71</f>
        <v>20293868</v>
      </c>
    </row>
    <row r="73" spans="1:9" ht="12.75" customHeight="1">
      <c r="A73" s="200" t="s">
        <v>62</v>
      </c>
      <c r="B73" s="200"/>
      <c r="C73" s="200"/>
      <c r="D73" s="200"/>
      <c r="E73" s="200"/>
      <c r="F73" s="200"/>
      <c r="G73" s="14">
        <v>66</v>
      </c>
      <c r="H73" s="15">
        <v>0</v>
      </c>
      <c r="I73" s="15">
        <v>0</v>
      </c>
    </row>
    <row r="74" spans="1:9">
      <c r="A74" s="201" t="s">
        <v>63</v>
      </c>
      <c r="B74" s="202"/>
      <c r="C74" s="202"/>
      <c r="D74" s="202"/>
      <c r="E74" s="202"/>
      <c r="F74" s="202"/>
      <c r="G74" s="202"/>
      <c r="H74" s="202"/>
      <c r="I74" s="202"/>
    </row>
    <row r="75" spans="1:9" ht="12.75" customHeight="1">
      <c r="A75" s="183" t="s">
        <v>348</v>
      </c>
      <c r="B75" s="183"/>
      <c r="C75" s="183"/>
      <c r="D75" s="183"/>
      <c r="E75" s="183"/>
      <c r="F75" s="183"/>
      <c r="G75" s="16">
        <v>67</v>
      </c>
      <c r="H75" s="80">
        <f>H76+H77+H78+H84+H85+H91+H94+H97</f>
        <v>18228896</v>
      </c>
      <c r="I75" s="80">
        <f>I76+I77+I78+I84+I85+I91+I94+I97</f>
        <v>17005528</v>
      </c>
    </row>
    <row r="76" spans="1:9" ht="12.75" customHeight="1">
      <c r="A76" s="184" t="s">
        <v>64</v>
      </c>
      <c r="B76" s="184"/>
      <c r="C76" s="184"/>
      <c r="D76" s="184"/>
      <c r="E76" s="184"/>
      <c r="F76" s="184"/>
      <c r="G76" s="14">
        <v>68</v>
      </c>
      <c r="H76" s="15">
        <v>5140837</v>
      </c>
      <c r="I76" s="15">
        <v>5140837</v>
      </c>
    </row>
    <row r="77" spans="1:9" ht="12.75" customHeight="1">
      <c r="A77" s="184" t="s">
        <v>65</v>
      </c>
      <c r="B77" s="184"/>
      <c r="C77" s="184"/>
      <c r="D77" s="184"/>
      <c r="E77" s="184"/>
      <c r="F77" s="184"/>
      <c r="G77" s="14">
        <v>69</v>
      </c>
      <c r="H77" s="15">
        <v>107673</v>
      </c>
      <c r="I77" s="15">
        <v>107673</v>
      </c>
    </row>
    <row r="78" spans="1:9" ht="12.75" customHeight="1">
      <c r="A78" s="182" t="s">
        <v>66</v>
      </c>
      <c r="B78" s="182"/>
      <c r="C78" s="182"/>
      <c r="D78" s="182"/>
      <c r="E78" s="182"/>
      <c r="F78" s="182"/>
      <c r="G78" s="16">
        <v>70</v>
      </c>
      <c r="H78" s="80">
        <f>SUM(H79:H83)</f>
        <v>277165</v>
      </c>
      <c r="I78" s="80">
        <f>SUM(I79:I83)</f>
        <v>277165</v>
      </c>
    </row>
    <row r="79" spans="1:9" ht="12.75" customHeight="1">
      <c r="A79" s="180" t="s">
        <v>67</v>
      </c>
      <c r="B79" s="180"/>
      <c r="C79" s="180"/>
      <c r="D79" s="180"/>
      <c r="E79" s="180"/>
      <c r="F79" s="180"/>
      <c r="G79" s="14">
        <v>71</v>
      </c>
      <c r="H79" s="15">
        <v>277165</v>
      </c>
      <c r="I79" s="15">
        <v>277165</v>
      </c>
    </row>
    <row r="80" spans="1:9" ht="12.75" customHeight="1">
      <c r="A80" s="180" t="s">
        <v>68</v>
      </c>
      <c r="B80" s="180"/>
      <c r="C80" s="180"/>
      <c r="D80" s="180"/>
      <c r="E80" s="180"/>
      <c r="F80" s="180"/>
      <c r="G80" s="14">
        <v>72</v>
      </c>
      <c r="H80" s="15">
        <v>0</v>
      </c>
      <c r="I80" s="15">
        <v>0</v>
      </c>
    </row>
    <row r="81" spans="1:9" ht="12.75" customHeight="1">
      <c r="A81" s="180" t="s">
        <v>69</v>
      </c>
      <c r="B81" s="180"/>
      <c r="C81" s="180"/>
      <c r="D81" s="180"/>
      <c r="E81" s="180"/>
      <c r="F81" s="180"/>
      <c r="G81" s="14">
        <v>73</v>
      </c>
      <c r="H81" s="15">
        <v>0</v>
      </c>
      <c r="I81" s="15">
        <v>0</v>
      </c>
    </row>
    <row r="82" spans="1:9" ht="12.75" customHeight="1">
      <c r="A82" s="180" t="s">
        <v>70</v>
      </c>
      <c r="B82" s="180"/>
      <c r="C82" s="180"/>
      <c r="D82" s="180"/>
      <c r="E82" s="180"/>
      <c r="F82" s="180"/>
      <c r="G82" s="14">
        <v>74</v>
      </c>
      <c r="H82" s="15">
        <v>0</v>
      </c>
      <c r="I82" s="15">
        <v>0</v>
      </c>
    </row>
    <row r="83" spans="1:9" ht="12.75" customHeight="1">
      <c r="A83" s="180" t="s">
        <v>71</v>
      </c>
      <c r="B83" s="180"/>
      <c r="C83" s="180"/>
      <c r="D83" s="180"/>
      <c r="E83" s="180"/>
      <c r="F83" s="180"/>
      <c r="G83" s="14">
        <v>75</v>
      </c>
      <c r="H83" s="15">
        <v>0</v>
      </c>
      <c r="I83" s="15">
        <v>0</v>
      </c>
    </row>
    <row r="84" spans="1:9" ht="12.75" customHeight="1">
      <c r="A84" s="184" t="s">
        <v>72</v>
      </c>
      <c r="B84" s="184"/>
      <c r="C84" s="184"/>
      <c r="D84" s="184"/>
      <c r="E84" s="184"/>
      <c r="F84" s="184"/>
      <c r="G84" s="14">
        <v>76</v>
      </c>
      <c r="H84" s="15">
        <v>0</v>
      </c>
      <c r="I84" s="15">
        <v>0</v>
      </c>
    </row>
    <row r="85" spans="1:9" ht="12.75" customHeight="1">
      <c r="A85" s="184" t="s">
        <v>444</v>
      </c>
      <c r="B85" s="184"/>
      <c r="C85" s="184"/>
      <c r="D85" s="184"/>
      <c r="E85" s="184"/>
      <c r="F85" s="184"/>
      <c r="G85" s="16">
        <v>77</v>
      </c>
      <c r="H85" s="80">
        <f>H86+H87+H88+H89+H90</f>
        <v>0</v>
      </c>
      <c r="I85" s="80">
        <f>I86+I87+I88+I89+I90</f>
        <v>0</v>
      </c>
    </row>
    <row r="86" spans="1:9" ht="24.75" customHeight="1">
      <c r="A86" s="180" t="s">
        <v>443</v>
      </c>
      <c r="B86" s="180"/>
      <c r="C86" s="180"/>
      <c r="D86" s="180"/>
      <c r="E86" s="180"/>
      <c r="F86" s="180"/>
      <c r="G86" s="86">
        <v>78</v>
      </c>
      <c r="H86" s="15">
        <v>0</v>
      </c>
      <c r="I86" s="15">
        <v>0</v>
      </c>
    </row>
    <row r="87" spans="1:9" ht="12.75" customHeight="1">
      <c r="A87" s="180" t="s">
        <v>73</v>
      </c>
      <c r="B87" s="180"/>
      <c r="C87" s="180"/>
      <c r="D87" s="180"/>
      <c r="E87" s="180"/>
      <c r="F87" s="180"/>
      <c r="G87" s="14">
        <v>79</v>
      </c>
      <c r="H87" s="15">
        <v>0</v>
      </c>
      <c r="I87" s="15">
        <v>0</v>
      </c>
    </row>
    <row r="88" spans="1:9" ht="12.75" customHeight="1">
      <c r="A88" s="181" t="s">
        <v>74</v>
      </c>
      <c r="B88" s="181"/>
      <c r="C88" s="181"/>
      <c r="D88" s="181"/>
      <c r="E88" s="181"/>
      <c r="F88" s="181"/>
      <c r="G88" s="14">
        <v>80</v>
      </c>
      <c r="H88" s="15">
        <v>0</v>
      </c>
      <c r="I88" s="15">
        <v>0</v>
      </c>
    </row>
    <row r="89" spans="1:9" ht="12.75" customHeight="1">
      <c r="A89" s="180" t="s">
        <v>346</v>
      </c>
      <c r="B89" s="180"/>
      <c r="C89" s="180"/>
      <c r="D89" s="180"/>
      <c r="E89" s="180"/>
      <c r="F89" s="180"/>
      <c r="G89" s="14">
        <v>81</v>
      </c>
      <c r="H89" s="15">
        <v>0</v>
      </c>
      <c r="I89" s="15">
        <v>0</v>
      </c>
    </row>
    <row r="90" spans="1:9" ht="12.75" customHeight="1">
      <c r="A90" s="185" t="s">
        <v>347</v>
      </c>
      <c r="B90" s="185"/>
      <c r="C90" s="185"/>
      <c r="D90" s="185"/>
      <c r="E90" s="185"/>
      <c r="F90" s="185"/>
      <c r="G90" s="7">
        <v>82</v>
      </c>
      <c r="H90" s="15">
        <v>0</v>
      </c>
      <c r="I90" s="15">
        <v>0</v>
      </c>
    </row>
    <row r="91" spans="1:9" ht="12.75" customHeight="1">
      <c r="A91" s="182" t="s">
        <v>349</v>
      </c>
      <c r="B91" s="182"/>
      <c r="C91" s="182"/>
      <c r="D91" s="182"/>
      <c r="E91" s="182"/>
      <c r="F91" s="182"/>
      <c r="G91" s="16">
        <v>83</v>
      </c>
      <c r="H91" s="80">
        <f>H92-H93</f>
        <v>12443904</v>
      </c>
      <c r="I91" s="80">
        <f>I92-I93</f>
        <v>12703221</v>
      </c>
    </row>
    <row r="92" spans="1:9" ht="12.75" customHeight="1">
      <c r="A92" s="180" t="s">
        <v>75</v>
      </c>
      <c r="B92" s="180"/>
      <c r="C92" s="180"/>
      <c r="D92" s="180"/>
      <c r="E92" s="180"/>
      <c r="F92" s="180"/>
      <c r="G92" s="14">
        <v>84</v>
      </c>
      <c r="H92" s="15">
        <v>12443904</v>
      </c>
      <c r="I92" s="15">
        <v>12703221</v>
      </c>
    </row>
    <row r="93" spans="1:9" ht="12.75" customHeight="1">
      <c r="A93" s="180" t="s">
        <v>76</v>
      </c>
      <c r="B93" s="180"/>
      <c r="C93" s="180"/>
      <c r="D93" s="180"/>
      <c r="E93" s="180"/>
      <c r="F93" s="180"/>
      <c r="G93" s="14">
        <v>85</v>
      </c>
      <c r="H93" s="15">
        <v>0</v>
      </c>
      <c r="I93" s="15">
        <v>0</v>
      </c>
    </row>
    <row r="94" spans="1:9" ht="12.75" customHeight="1">
      <c r="A94" s="182" t="s">
        <v>350</v>
      </c>
      <c r="B94" s="182"/>
      <c r="C94" s="182"/>
      <c r="D94" s="182"/>
      <c r="E94" s="182"/>
      <c r="F94" s="182"/>
      <c r="G94" s="16">
        <v>86</v>
      </c>
      <c r="H94" s="80">
        <f>H95-H96</f>
        <v>259317</v>
      </c>
      <c r="I94" s="80">
        <f>I95-I96</f>
        <v>-1223368</v>
      </c>
    </row>
    <row r="95" spans="1:9" ht="12.75" customHeight="1">
      <c r="A95" s="180" t="s">
        <v>77</v>
      </c>
      <c r="B95" s="180"/>
      <c r="C95" s="180"/>
      <c r="D95" s="180"/>
      <c r="E95" s="180"/>
      <c r="F95" s="180"/>
      <c r="G95" s="14">
        <v>87</v>
      </c>
      <c r="H95" s="15">
        <v>259317</v>
      </c>
      <c r="I95" s="15">
        <v>0</v>
      </c>
    </row>
    <row r="96" spans="1:9" ht="12.75" customHeight="1">
      <c r="A96" s="180" t="s">
        <v>78</v>
      </c>
      <c r="B96" s="180"/>
      <c r="C96" s="180"/>
      <c r="D96" s="180"/>
      <c r="E96" s="180"/>
      <c r="F96" s="180"/>
      <c r="G96" s="14">
        <v>88</v>
      </c>
      <c r="H96" s="15">
        <v>0</v>
      </c>
      <c r="I96" s="15">
        <v>1223368</v>
      </c>
    </row>
    <row r="97" spans="1:9" ht="12.75" customHeight="1">
      <c r="A97" s="184" t="s">
        <v>79</v>
      </c>
      <c r="B97" s="184"/>
      <c r="C97" s="184"/>
      <c r="D97" s="184"/>
      <c r="E97" s="184"/>
      <c r="F97" s="184"/>
      <c r="G97" s="14">
        <v>89</v>
      </c>
      <c r="H97" s="15">
        <v>0</v>
      </c>
      <c r="I97" s="15">
        <v>0</v>
      </c>
    </row>
    <row r="98" spans="1:9" ht="12.75" customHeight="1">
      <c r="A98" s="183" t="s">
        <v>351</v>
      </c>
      <c r="B98" s="183"/>
      <c r="C98" s="183"/>
      <c r="D98" s="183"/>
      <c r="E98" s="183"/>
      <c r="F98" s="183"/>
      <c r="G98" s="16">
        <v>90</v>
      </c>
      <c r="H98" s="80">
        <f>SUM(H99:H104)</f>
        <v>171145</v>
      </c>
      <c r="I98" s="80">
        <f>SUM(I99:I104)</f>
        <v>171145</v>
      </c>
    </row>
    <row r="99" spans="1:9" ht="12.75" customHeight="1">
      <c r="A99" s="180" t="s">
        <v>80</v>
      </c>
      <c r="B99" s="180"/>
      <c r="C99" s="180"/>
      <c r="D99" s="180"/>
      <c r="E99" s="180"/>
      <c r="F99" s="180"/>
      <c r="G99" s="14">
        <v>91</v>
      </c>
      <c r="H99" s="15">
        <v>119766</v>
      </c>
      <c r="I99" s="15">
        <v>119766</v>
      </c>
    </row>
    <row r="100" spans="1:9" ht="12.75" customHeight="1">
      <c r="A100" s="180" t="s">
        <v>81</v>
      </c>
      <c r="B100" s="180"/>
      <c r="C100" s="180"/>
      <c r="D100" s="180"/>
      <c r="E100" s="180"/>
      <c r="F100" s="180"/>
      <c r="G100" s="14">
        <v>92</v>
      </c>
      <c r="H100" s="15">
        <v>0</v>
      </c>
      <c r="I100" s="15">
        <v>0</v>
      </c>
    </row>
    <row r="101" spans="1:9" ht="12.75" customHeight="1">
      <c r="A101" s="180" t="s">
        <v>82</v>
      </c>
      <c r="B101" s="180"/>
      <c r="C101" s="180"/>
      <c r="D101" s="180"/>
      <c r="E101" s="180"/>
      <c r="F101" s="180"/>
      <c r="G101" s="14">
        <v>93</v>
      </c>
      <c r="H101" s="15">
        <v>51379</v>
      </c>
      <c r="I101" s="15">
        <v>51379</v>
      </c>
    </row>
    <row r="102" spans="1:9" ht="12.75" customHeight="1">
      <c r="A102" s="180" t="s">
        <v>83</v>
      </c>
      <c r="B102" s="180"/>
      <c r="C102" s="180"/>
      <c r="D102" s="180"/>
      <c r="E102" s="180"/>
      <c r="F102" s="180"/>
      <c r="G102" s="14">
        <v>94</v>
      </c>
      <c r="H102" s="15">
        <v>0</v>
      </c>
      <c r="I102" s="15">
        <v>0</v>
      </c>
    </row>
    <row r="103" spans="1:9" ht="12.75" customHeight="1">
      <c r="A103" s="180" t="s">
        <v>84</v>
      </c>
      <c r="B103" s="180"/>
      <c r="C103" s="180"/>
      <c r="D103" s="180"/>
      <c r="E103" s="180"/>
      <c r="F103" s="180"/>
      <c r="G103" s="14">
        <v>95</v>
      </c>
      <c r="H103" s="15">
        <v>0</v>
      </c>
      <c r="I103" s="15">
        <v>0</v>
      </c>
    </row>
    <row r="104" spans="1:9" ht="12.75" customHeight="1">
      <c r="A104" s="180" t="s">
        <v>85</v>
      </c>
      <c r="B104" s="180"/>
      <c r="C104" s="180"/>
      <c r="D104" s="180"/>
      <c r="E104" s="180"/>
      <c r="F104" s="180"/>
      <c r="G104" s="14">
        <v>96</v>
      </c>
      <c r="H104" s="15">
        <v>0</v>
      </c>
      <c r="I104" s="15">
        <v>0</v>
      </c>
    </row>
    <row r="105" spans="1:9" ht="12.75" customHeight="1">
      <c r="A105" s="183" t="s">
        <v>352</v>
      </c>
      <c r="B105" s="183"/>
      <c r="C105" s="183"/>
      <c r="D105" s="183"/>
      <c r="E105" s="183"/>
      <c r="F105" s="183"/>
      <c r="G105" s="16">
        <v>97</v>
      </c>
      <c r="H105" s="80">
        <f>SUM(H106:H116)</f>
        <v>0</v>
      </c>
      <c r="I105" s="80">
        <f>SUM(I106:I116)</f>
        <v>0</v>
      </c>
    </row>
    <row r="106" spans="1:9" ht="12.75" customHeight="1">
      <c r="A106" s="180" t="s">
        <v>86</v>
      </c>
      <c r="B106" s="180"/>
      <c r="C106" s="180"/>
      <c r="D106" s="180"/>
      <c r="E106" s="180"/>
      <c r="F106" s="180"/>
      <c r="G106" s="14">
        <v>98</v>
      </c>
      <c r="H106" s="15">
        <v>0</v>
      </c>
      <c r="I106" s="15">
        <v>0</v>
      </c>
    </row>
    <row r="107" spans="1:9" ht="12.75" customHeight="1">
      <c r="A107" s="180" t="s">
        <v>87</v>
      </c>
      <c r="B107" s="180"/>
      <c r="C107" s="180"/>
      <c r="D107" s="180"/>
      <c r="E107" s="180"/>
      <c r="F107" s="180"/>
      <c r="G107" s="14">
        <v>99</v>
      </c>
      <c r="H107" s="15">
        <v>0</v>
      </c>
      <c r="I107" s="15">
        <v>0</v>
      </c>
    </row>
    <row r="108" spans="1:9" ht="12.75" customHeight="1">
      <c r="A108" s="180" t="s">
        <v>88</v>
      </c>
      <c r="B108" s="180"/>
      <c r="C108" s="180"/>
      <c r="D108" s="180"/>
      <c r="E108" s="180"/>
      <c r="F108" s="180"/>
      <c r="G108" s="14">
        <v>100</v>
      </c>
      <c r="H108" s="15">
        <v>0</v>
      </c>
      <c r="I108" s="15">
        <v>0</v>
      </c>
    </row>
    <row r="109" spans="1:9" ht="22.15" customHeight="1">
      <c r="A109" s="180" t="s">
        <v>89</v>
      </c>
      <c r="B109" s="180"/>
      <c r="C109" s="180"/>
      <c r="D109" s="180"/>
      <c r="E109" s="180"/>
      <c r="F109" s="180"/>
      <c r="G109" s="14">
        <v>101</v>
      </c>
      <c r="H109" s="15">
        <v>0</v>
      </c>
      <c r="I109" s="15">
        <v>0</v>
      </c>
    </row>
    <row r="110" spans="1:9" ht="12.75" customHeight="1">
      <c r="A110" s="180" t="s">
        <v>90</v>
      </c>
      <c r="B110" s="180"/>
      <c r="C110" s="180"/>
      <c r="D110" s="180"/>
      <c r="E110" s="180"/>
      <c r="F110" s="180"/>
      <c r="G110" s="14">
        <v>102</v>
      </c>
      <c r="H110" s="15">
        <v>0</v>
      </c>
      <c r="I110" s="15">
        <v>0</v>
      </c>
    </row>
    <row r="111" spans="1:9" ht="12.75" customHeight="1">
      <c r="A111" s="180" t="s">
        <v>91</v>
      </c>
      <c r="B111" s="180"/>
      <c r="C111" s="180"/>
      <c r="D111" s="180"/>
      <c r="E111" s="180"/>
      <c r="F111" s="180"/>
      <c r="G111" s="14">
        <v>103</v>
      </c>
      <c r="H111" s="15">
        <v>0</v>
      </c>
      <c r="I111" s="15">
        <v>0</v>
      </c>
    </row>
    <row r="112" spans="1:9" ht="12.75" customHeight="1">
      <c r="A112" s="180" t="s">
        <v>92</v>
      </c>
      <c r="B112" s="180"/>
      <c r="C112" s="180"/>
      <c r="D112" s="180"/>
      <c r="E112" s="180"/>
      <c r="F112" s="180"/>
      <c r="G112" s="14">
        <v>104</v>
      </c>
      <c r="H112" s="15">
        <v>0</v>
      </c>
      <c r="I112" s="15">
        <v>0</v>
      </c>
    </row>
    <row r="113" spans="1:9" ht="12.75" customHeight="1">
      <c r="A113" s="180" t="s">
        <v>93</v>
      </c>
      <c r="B113" s="180"/>
      <c r="C113" s="180"/>
      <c r="D113" s="180"/>
      <c r="E113" s="180"/>
      <c r="F113" s="180"/>
      <c r="G113" s="14">
        <v>105</v>
      </c>
      <c r="H113" s="15">
        <v>0</v>
      </c>
      <c r="I113" s="15">
        <v>0</v>
      </c>
    </row>
    <row r="114" spans="1:9" ht="12.75" customHeight="1">
      <c r="A114" s="180" t="s">
        <v>94</v>
      </c>
      <c r="B114" s="180"/>
      <c r="C114" s="180"/>
      <c r="D114" s="180"/>
      <c r="E114" s="180"/>
      <c r="F114" s="180"/>
      <c r="G114" s="14">
        <v>106</v>
      </c>
      <c r="H114" s="15">
        <v>0</v>
      </c>
      <c r="I114" s="15">
        <v>0</v>
      </c>
    </row>
    <row r="115" spans="1:9" ht="12.75" customHeight="1">
      <c r="A115" s="180" t="s">
        <v>95</v>
      </c>
      <c r="B115" s="180"/>
      <c r="C115" s="180"/>
      <c r="D115" s="180"/>
      <c r="E115" s="180"/>
      <c r="F115" s="180"/>
      <c r="G115" s="14">
        <v>107</v>
      </c>
      <c r="H115" s="15">
        <v>0</v>
      </c>
      <c r="I115" s="15">
        <v>0</v>
      </c>
    </row>
    <row r="116" spans="1:9" ht="12.75" customHeight="1">
      <c r="A116" s="180" t="s">
        <v>96</v>
      </c>
      <c r="B116" s="180"/>
      <c r="C116" s="180"/>
      <c r="D116" s="180"/>
      <c r="E116" s="180"/>
      <c r="F116" s="180"/>
      <c r="G116" s="14">
        <v>108</v>
      </c>
      <c r="H116" s="15">
        <v>0</v>
      </c>
      <c r="I116" s="15">
        <v>0</v>
      </c>
    </row>
    <row r="117" spans="1:9" ht="12.75" customHeight="1">
      <c r="A117" s="183" t="s">
        <v>353</v>
      </c>
      <c r="B117" s="183"/>
      <c r="C117" s="183"/>
      <c r="D117" s="183"/>
      <c r="E117" s="183"/>
      <c r="F117" s="183"/>
      <c r="G117" s="16">
        <v>109</v>
      </c>
      <c r="H117" s="80">
        <f>SUM(H118:H131)</f>
        <v>1398438</v>
      </c>
      <c r="I117" s="80">
        <f>SUM(I118:I131)</f>
        <v>2504695</v>
      </c>
    </row>
    <row r="118" spans="1:9" ht="12.75" customHeight="1">
      <c r="A118" s="180" t="s">
        <v>86</v>
      </c>
      <c r="B118" s="180"/>
      <c r="C118" s="180"/>
      <c r="D118" s="180"/>
      <c r="E118" s="180"/>
      <c r="F118" s="180"/>
      <c r="G118" s="14">
        <v>110</v>
      </c>
      <c r="H118" s="15">
        <v>0</v>
      </c>
      <c r="I118" s="15">
        <v>0</v>
      </c>
    </row>
    <row r="119" spans="1:9" ht="12.75" customHeight="1">
      <c r="A119" s="180" t="s">
        <v>87</v>
      </c>
      <c r="B119" s="180"/>
      <c r="C119" s="180"/>
      <c r="D119" s="180"/>
      <c r="E119" s="180"/>
      <c r="F119" s="180"/>
      <c r="G119" s="14">
        <v>111</v>
      </c>
      <c r="H119" s="15">
        <v>0</v>
      </c>
      <c r="I119" s="15">
        <v>0</v>
      </c>
    </row>
    <row r="120" spans="1:9" ht="12.75" customHeight="1">
      <c r="A120" s="180" t="s">
        <v>88</v>
      </c>
      <c r="B120" s="180"/>
      <c r="C120" s="180"/>
      <c r="D120" s="180"/>
      <c r="E120" s="180"/>
      <c r="F120" s="180"/>
      <c r="G120" s="14">
        <v>112</v>
      </c>
      <c r="H120" s="15">
        <v>0</v>
      </c>
      <c r="I120" s="15">
        <v>0</v>
      </c>
    </row>
    <row r="121" spans="1:9" ht="25.9" customHeight="1">
      <c r="A121" s="180" t="s">
        <v>89</v>
      </c>
      <c r="B121" s="180"/>
      <c r="C121" s="180"/>
      <c r="D121" s="180"/>
      <c r="E121" s="180"/>
      <c r="F121" s="180"/>
      <c r="G121" s="14">
        <v>113</v>
      </c>
      <c r="H121" s="15">
        <v>0</v>
      </c>
      <c r="I121" s="15">
        <v>0</v>
      </c>
    </row>
    <row r="122" spans="1:9" ht="12.75" customHeight="1">
      <c r="A122" s="180" t="s">
        <v>90</v>
      </c>
      <c r="B122" s="180"/>
      <c r="C122" s="180"/>
      <c r="D122" s="180"/>
      <c r="E122" s="180"/>
      <c r="F122" s="180"/>
      <c r="G122" s="14">
        <v>114</v>
      </c>
      <c r="H122" s="15">
        <v>0</v>
      </c>
      <c r="I122" s="15">
        <v>0</v>
      </c>
    </row>
    <row r="123" spans="1:9" ht="12.75" customHeight="1">
      <c r="A123" s="180" t="s">
        <v>91</v>
      </c>
      <c r="B123" s="180"/>
      <c r="C123" s="180"/>
      <c r="D123" s="180"/>
      <c r="E123" s="180"/>
      <c r="F123" s="180"/>
      <c r="G123" s="14">
        <v>115</v>
      </c>
      <c r="H123" s="15">
        <v>0</v>
      </c>
      <c r="I123" s="15">
        <v>0</v>
      </c>
    </row>
    <row r="124" spans="1:9" ht="12.75" customHeight="1">
      <c r="A124" s="180" t="s">
        <v>92</v>
      </c>
      <c r="B124" s="180"/>
      <c r="C124" s="180"/>
      <c r="D124" s="180"/>
      <c r="E124" s="180"/>
      <c r="F124" s="180"/>
      <c r="G124" s="14">
        <v>116</v>
      </c>
      <c r="H124" s="15">
        <v>224016</v>
      </c>
      <c r="I124" s="15">
        <v>780427</v>
      </c>
    </row>
    <row r="125" spans="1:9" ht="12.75" customHeight="1">
      <c r="A125" s="180" t="s">
        <v>93</v>
      </c>
      <c r="B125" s="180"/>
      <c r="C125" s="180"/>
      <c r="D125" s="180"/>
      <c r="E125" s="180"/>
      <c r="F125" s="180"/>
      <c r="G125" s="14">
        <v>117</v>
      </c>
      <c r="H125" s="15">
        <v>711249</v>
      </c>
      <c r="I125" s="15">
        <v>1022660</v>
      </c>
    </row>
    <row r="126" spans="1:9">
      <c r="A126" s="180" t="s">
        <v>94</v>
      </c>
      <c r="B126" s="180"/>
      <c r="C126" s="180"/>
      <c r="D126" s="180"/>
      <c r="E126" s="180"/>
      <c r="F126" s="180"/>
      <c r="G126" s="14">
        <v>118</v>
      </c>
      <c r="H126" s="15">
        <v>0</v>
      </c>
      <c r="I126" s="15">
        <v>0</v>
      </c>
    </row>
    <row r="127" spans="1:9">
      <c r="A127" s="180" t="s">
        <v>97</v>
      </c>
      <c r="B127" s="180"/>
      <c r="C127" s="180"/>
      <c r="D127" s="180"/>
      <c r="E127" s="180"/>
      <c r="F127" s="180"/>
      <c r="G127" s="14">
        <v>119</v>
      </c>
      <c r="H127" s="15">
        <v>308538</v>
      </c>
      <c r="I127" s="15">
        <v>339499</v>
      </c>
    </row>
    <row r="128" spans="1:9">
      <c r="A128" s="180" t="s">
        <v>98</v>
      </c>
      <c r="B128" s="180"/>
      <c r="C128" s="180"/>
      <c r="D128" s="180"/>
      <c r="E128" s="180"/>
      <c r="F128" s="180"/>
      <c r="G128" s="14">
        <v>120</v>
      </c>
      <c r="H128" s="15">
        <v>154635</v>
      </c>
      <c r="I128" s="15">
        <v>362109</v>
      </c>
    </row>
    <row r="129" spans="1:9">
      <c r="A129" s="180" t="s">
        <v>99</v>
      </c>
      <c r="B129" s="180"/>
      <c r="C129" s="180"/>
      <c r="D129" s="180"/>
      <c r="E129" s="180"/>
      <c r="F129" s="180"/>
      <c r="G129" s="14">
        <v>121</v>
      </c>
      <c r="H129" s="15">
        <v>0</v>
      </c>
      <c r="I129" s="15">
        <v>0</v>
      </c>
    </row>
    <row r="130" spans="1:9">
      <c r="A130" s="180" t="s">
        <v>100</v>
      </c>
      <c r="B130" s="180"/>
      <c r="C130" s="180"/>
      <c r="D130" s="180"/>
      <c r="E130" s="180"/>
      <c r="F130" s="180"/>
      <c r="G130" s="14">
        <v>122</v>
      </c>
      <c r="H130" s="15">
        <v>0</v>
      </c>
      <c r="I130" s="15">
        <v>0</v>
      </c>
    </row>
    <row r="131" spans="1:9">
      <c r="A131" s="180" t="s">
        <v>101</v>
      </c>
      <c r="B131" s="180"/>
      <c r="C131" s="180"/>
      <c r="D131" s="180"/>
      <c r="E131" s="180"/>
      <c r="F131" s="180"/>
      <c r="G131" s="14">
        <v>123</v>
      </c>
      <c r="H131" s="15">
        <v>0</v>
      </c>
      <c r="I131" s="15">
        <v>0</v>
      </c>
    </row>
    <row r="132" spans="1:9" ht="22.15" customHeight="1">
      <c r="A132" s="200" t="s">
        <v>102</v>
      </c>
      <c r="B132" s="200"/>
      <c r="C132" s="200"/>
      <c r="D132" s="200"/>
      <c r="E132" s="200"/>
      <c r="F132" s="200"/>
      <c r="G132" s="14">
        <v>124</v>
      </c>
      <c r="H132" s="15">
        <v>785526</v>
      </c>
      <c r="I132" s="15">
        <v>612500</v>
      </c>
    </row>
    <row r="133" spans="1:9" ht="12.75" customHeight="1">
      <c r="A133" s="183" t="s">
        <v>354</v>
      </c>
      <c r="B133" s="183"/>
      <c r="C133" s="183"/>
      <c r="D133" s="183"/>
      <c r="E133" s="183"/>
      <c r="F133" s="183"/>
      <c r="G133" s="16">
        <v>125</v>
      </c>
      <c r="H133" s="80">
        <f>H75+H98+H105+H117+H132</f>
        <v>20584005</v>
      </c>
      <c r="I133" s="80">
        <f>I75+I98+I105+I117+I132</f>
        <v>20293868</v>
      </c>
    </row>
    <row r="134" spans="1:9">
      <c r="A134" s="200" t="s">
        <v>103</v>
      </c>
      <c r="B134" s="200"/>
      <c r="C134" s="200"/>
      <c r="D134" s="200"/>
      <c r="E134" s="200"/>
      <c r="F134" s="200"/>
      <c r="G134" s="14">
        <v>126</v>
      </c>
      <c r="H134" s="15">
        <v>0</v>
      </c>
      <c r="I134" s="15">
        <v>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L112"/>
  <sheetViews>
    <sheetView zoomScaleSheetLayoutView="110" workbookViewId="0">
      <selection sqref="A1:I112"/>
    </sheetView>
  </sheetViews>
  <sheetFormatPr defaultRowHeight="12.75"/>
  <cols>
    <col min="1" max="7" width="9.140625" style="6"/>
    <col min="8" max="9" width="17.85546875" style="17" customWidth="1"/>
    <col min="10" max="263" width="9.140625" style="6"/>
    <col min="264" max="264" width="9.85546875" style="6" bestFit="1" customWidth="1"/>
    <col min="265" max="265" width="11.7109375" style="6" bestFit="1" customWidth="1"/>
    <col min="266" max="519" width="9.140625" style="6"/>
    <col min="520" max="520" width="9.85546875" style="6" bestFit="1" customWidth="1"/>
    <col min="521" max="521" width="11.7109375" style="6" bestFit="1" customWidth="1"/>
    <col min="522" max="775" width="9.140625" style="6"/>
    <col min="776" max="776" width="9.85546875" style="6" bestFit="1" customWidth="1"/>
    <col min="777" max="777" width="11.7109375" style="6" bestFit="1" customWidth="1"/>
    <col min="778" max="1031" width="9.140625" style="6"/>
    <col min="1032" max="1032" width="9.85546875" style="6" bestFit="1" customWidth="1"/>
    <col min="1033" max="1033" width="11.7109375" style="6" bestFit="1" customWidth="1"/>
    <col min="1034" max="1287" width="9.140625" style="6"/>
    <col min="1288" max="1288" width="9.85546875" style="6" bestFit="1" customWidth="1"/>
    <col min="1289" max="1289" width="11.7109375" style="6" bestFit="1" customWidth="1"/>
    <col min="1290" max="1543" width="9.140625" style="6"/>
    <col min="1544" max="1544" width="9.85546875" style="6" bestFit="1" customWidth="1"/>
    <col min="1545" max="1545" width="11.7109375" style="6" bestFit="1" customWidth="1"/>
    <col min="1546" max="1799" width="9.140625" style="6"/>
    <col min="1800" max="1800" width="9.85546875" style="6" bestFit="1" customWidth="1"/>
    <col min="1801" max="1801" width="11.7109375" style="6" bestFit="1" customWidth="1"/>
    <col min="1802" max="2055" width="9.140625" style="6"/>
    <col min="2056" max="2056" width="9.85546875" style="6" bestFit="1" customWidth="1"/>
    <col min="2057" max="2057" width="11.7109375" style="6" bestFit="1" customWidth="1"/>
    <col min="2058" max="2311" width="9.140625" style="6"/>
    <col min="2312" max="2312" width="9.85546875" style="6" bestFit="1" customWidth="1"/>
    <col min="2313" max="2313" width="11.7109375" style="6" bestFit="1" customWidth="1"/>
    <col min="2314" max="2567" width="9.140625" style="6"/>
    <col min="2568" max="2568" width="9.85546875" style="6" bestFit="1" customWidth="1"/>
    <col min="2569" max="2569" width="11.7109375" style="6" bestFit="1" customWidth="1"/>
    <col min="2570" max="2823" width="9.140625" style="6"/>
    <col min="2824" max="2824" width="9.85546875" style="6" bestFit="1" customWidth="1"/>
    <col min="2825" max="2825" width="11.7109375" style="6" bestFit="1" customWidth="1"/>
    <col min="2826" max="3079" width="9.140625" style="6"/>
    <col min="3080" max="3080" width="9.85546875" style="6" bestFit="1" customWidth="1"/>
    <col min="3081" max="3081" width="11.7109375" style="6" bestFit="1" customWidth="1"/>
    <col min="3082" max="3335" width="9.140625" style="6"/>
    <col min="3336" max="3336" width="9.85546875" style="6" bestFit="1" customWidth="1"/>
    <col min="3337" max="3337" width="11.7109375" style="6" bestFit="1" customWidth="1"/>
    <col min="3338" max="3591" width="9.140625" style="6"/>
    <col min="3592" max="3592" width="9.85546875" style="6" bestFit="1" customWidth="1"/>
    <col min="3593" max="3593" width="11.7109375" style="6" bestFit="1" customWidth="1"/>
    <col min="3594" max="3847" width="9.140625" style="6"/>
    <col min="3848" max="3848" width="9.85546875" style="6" bestFit="1" customWidth="1"/>
    <col min="3849" max="3849" width="11.7109375" style="6" bestFit="1" customWidth="1"/>
    <col min="3850" max="4103" width="9.140625" style="6"/>
    <col min="4104" max="4104" width="9.85546875" style="6" bestFit="1" customWidth="1"/>
    <col min="4105" max="4105" width="11.7109375" style="6" bestFit="1" customWidth="1"/>
    <col min="4106" max="4359" width="9.140625" style="6"/>
    <col min="4360" max="4360" width="9.85546875" style="6" bestFit="1" customWidth="1"/>
    <col min="4361" max="4361" width="11.7109375" style="6" bestFit="1" customWidth="1"/>
    <col min="4362" max="4615" width="9.140625" style="6"/>
    <col min="4616" max="4616" width="9.85546875" style="6" bestFit="1" customWidth="1"/>
    <col min="4617" max="4617" width="11.7109375" style="6" bestFit="1" customWidth="1"/>
    <col min="4618" max="4871" width="9.140625" style="6"/>
    <col min="4872" max="4872" width="9.85546875" style="6" bestFit="1" customWidth="1"/>
    <col min="4873" max="4873" width="11.7109375" style="6" bestFit="1" customWidth="1"/>
    <col min="4874" max="5127" width="9.140625" style="6"/>
    <col min="5128" max="5128" width="9.85546875" style="6" bestFit="1" customWidth="1"/>
    <col min="5129" max="5129" width="11.7109375" style="6" bestFit="1" customWidth="1"/>
    <col min="5130" max="5383" width="9.140625" style="6"/>
    <col min="5384" max="5384" width="9.85546875" style="6" bestFit="1" customWidth="1"/>
    <col min="5385" max="5385" width="11.7109375" style="6" bestFit="1" customWidth="1"/>
    <col min="5386" max="5639" width="9.140625" style="6"/>
    <col min="5640" max="5640" width="9.85546875" style="6" bestFit="1" customWidth="1"/>
    <col min="5641" max="5641" width="11.7109375" style="6" bestFit="1" customWidth="1"/>
    <col min="5642" max="5895" width="9.140625" style="6"/>
    <col min="5896" max="5896" width="9.85546875" style="6" bestFit="1" customWidth="1"/>
    <col min="5897" max="5897" width="11.7109375" style="6" bestFit="1" customWidth="1"/>
    <col min="5898" max="6151" width="9.140625" style="6"/>
    <col min="6152" max="6152" width="9.85546875" style="6" bestFit="1" customWidth="1"/>
    <col min="6153" max="6153" width="11.7109375" style="6" bestFit="1" customWidth="1"/>
    <col min="6154" max="6407" width="9.140625" style="6"/>
    <col min="6408" max="6408" width="9.85546875" style="6" bestFit="1" customWidth="1"/>
    <col min="6409" max="6409" width="11.7109375" style="6" bestFit="1" customWidth="1"/>
    <col min="6410" max="6663" width="9.140625" style="6"/>
    <col min="6664" max="6664" width="9.85546875" style="6" bestFit="1" customWidth="1"/>
    <col min="6665" max="6665" width="11.7109375" style="6" bestFit="1" customWidth="1"/>
    <col min="6666" max="6919" width="9.140625" style="6"/>
    <col min="6920" max="6920" width="9.85546875" style="6" bestFit="1" customWidth="1"/>
    <col min="6921" max="6921" width="11.7109375" style="6" bestFit="1" customWidth="1"/>
    <col min="6922" max="7175" width="9.140625" style="6"/>
    <col min="7176" max="7176" width="9.85546875" style="6" bestFit="1" customWidth="1"/>
    <col min="7177" max="7177" width="11.7109375" style="6" bestFit="1" customWidth="1"/>
    <col min="7178" max="7431" width="9.140625" style="6"/>
    <col min="7432" max="7432" width="9.85546875" style="6" bestFit="1" customWidth="1"/>
    <col min="7433" max="7433" width="11.7109375" style="6" bestFit="1" customWidth="1"/>
    <col min="7434" max="7687" width="9.140625" style="6"/>
    <col min="7688" max="7688" width="9.85546875" style="6" bestFit="1" customWidth="1"/>
    <col min="7689" max="7689" width="11.7109375" style="6" bestFit="1" customWidth="1"/>
    <col min="7690" max="7943" width="9.140625" style="6"/>
    <col min="7944" max="7944" width="9.85546875" style="6" bestFit="1" customWidth="1"/>
    <col min="7945" max="7945" width="11.7109375" style="6" bestFit="1" customWidth="1"/>
    <col min="7946" max="8199" width="9.140625" style="6"/>
    <col min="8200" max="8200" width="9.85546875" style="6" bestFit="1" customWidth="1"/>
    <col min="8201" max="8201" width="11.7109375" style="6" bestFit="1" customWidth="1"/>
    <col min="8202" max="8455" width="9.140625" style="6"/>
    <col min="8456" max="8456" width="9.85546875" style="6" bestFit="1" customWidth="1"/>
    <col min="8457" max="8457" width="11.7109375" style="6" bestFit="1" customWidth="1"/>
    <col min="8458" max="8711" width="9.140625" style="6"/>
    <col min="8712" max="8712" width="9.85546875" style="6" bestFit="1" customWidth="1"/>
    <col min="8713" max="8713" width="11.7109375" style="6" bestFit="1" customWidth="1"/>
    <col min="8714" max="8967" width="9.140625" style="6"/>
    <col min="8968" max="8968" width="9.85546875" style="6" bestFit="1" customWidth="1"/>
    <col min="8969" max="8969" width="11.7109375" style="6" bestFit="1" customWidth="1"/>
    <col min="8970" max="9223" width="9.140625" style="6"/>
    <col min="9224" max="9224" width="9.85546875" style="6" bestFit="1" customWidth="1"/>
    <col min="9225" max="9225" width="11.7109375" style="6" bestFit="1" customWidth="1"/>
    <col min="9226" max="9479" width="9.140625" style="6"/>
    <col min="9480" max="9480" width="9.85546875" style="6" bestFit="1" customWidth="1"/>
    <col min="9481" max="9481" width="11.7109375" style="6" bestFit="1" customWidth="1"/>
    <col min="9482" max="9735" width="9.140625" style="6"/>
    <col min="9736" max="9736" width="9.85546875" style="6" bestFit="1" customWidth="1"/>
    <col min="9737" max="9737" width="11.7109375" style="6" bestFit="1" customWidth="1"/>
    <col min="9738" max="9991" width="9.140625" style="6"/>
    <col min="9992" max="9992" width="9.85546875" style="6" bestFit="1" customWidth="1"/>
    <col min="9993" max="9993" width="11.7109375" style="6" bestFit="1" customWidth="1"/>
    <col min="9994" max="10247" width="9.140625" style="6"/>
    <col min="10248" max="10248" width="9.85546875" style="6" bestFit="1" customWidth="1"/>
    <col min="10249" max="10249" width="11.7109375" style="6" bestFit="1" customWidth="1"/>
    <col min="10250" max="10503" width="9.140625" style="6"/>
    <col min="10504" max="10504" width="9.85546875" style="6" bestFit="1" customWidth="1"/>
    <col min="10505" max="10505" width="11.7109375" style="6" bestFit="1" customWidth="1"/>
    <col min="10506" max="10759" width="9.140625" style="6"/>
    <col min="10760" max="10760" width="9.85546875" style="6" bestFit="1" customWidth="1"/>
    <col min="10761" max="10761" width="11.7109375" style="6" bestFit="1" customWidth="1"/>
    <col min="10762" max="11015" width="9.140625" style="6"/>
    <col min="11016" max="11016" width="9.85546875" style="6" bestFit="1" customWidth="1"/>
    <col min="11017" max="11017" width="11.7109375" style="6" bestFit="1" customWidth="1"/>
    <col min="11018" max="11271" width="9.140625" style="6"/>
    <col min="11272" max="11272" width="9.85546875" style="6" bestFit="1" customWidth="1"/>
    <col min="11273" max="11273" width="11.7109375" style="6" bestFit="1" customWidth="1"/>
    <col min="11274" max="11527" width="9.140625" style="6"/>
    <col min="11528" max="11528" width="9.85546875" style="6" bestFit="1" customWidth="1"/>
    <col min="11529" max="11529" width="11.7109375" style="6" bestFit="1" customWidth="1"/>
    <col min="11530" max="11783" width="9.140625" style="6"/>
    <col min="11784" max="11784" width="9.85546875" style="6" bestFit="1" customWidth="1"/>
    <col min="11785" max="11785" width="11.7109375" style="6" bestFit="1" customWidth="1"/>
    <col min="11786" max="12039" width="9.140625" style="6"/>
    <col min="12040" max="12040" width="9.85546875" style="6" bestFit="1" customWidth="1"/>
    <col min="12041" max="12041" width="11.7109375" style="6" bestFit="1" customWidth="1"/>
    <col min="12042" max="12295" width="9.140625" style="6"/>
    <col min="12296" max="12296" width="9.85546875" style="6" bestFit="1" customWidth="1"/>
    <col min="12297" max="12297" width="11.7109375" style="6" bestFit="1" customWidth="1"/>
    <col min="12298" max="12551" width="9.140625" style="6"/>
    <col min="12552" max="12552" width="9.85546875" style="6" bestFit="1" customWidth="1"/>
    <col min="12553" max="12553" width="11.7109375" style="6" bestFit="1" customWidth="1"/>
    <col min="12554" max="12807" width="9.140625" style="6"/>
    <col min="12808" max="12808" width="9.85546875" style="6" bestFit="1" customWidth="1"/>
    <col min="12809" max="12809" width="11.7109375" style="6" bestFit="1" customWidth="1"/>
    <col min="12810" max="13063" width="9.140625" style="6"/>
    <col min="13064" max="13064" width="9.85546875" style="6" bestFit="1" customWidth="1"/>
    <col min="13065" max="13065" width="11.7109375" style="6" bestFit="1" customWidth="1"/>
    <col min="13066" max="13319" width="9.140625" style="6"/>
    <col min="13320" max="13320" width="9.85546875" style="6" bestFit="1" customWidth="1"/>
    <col min="13321" max="13321" width="11.7109375" style="6" bestFit="1" customWidth="1"/>
    <col min="13322" max="13575" width="9.140625" style="6"/>
    <col min="13576" max="13576" width="9.85546875" style="6" bestFit="1" customWidth="1"/>
    <col min="13577" max="13577" width="11.7109375" style="6" bestFit="1" customWidth="1"/>
    <col min="13578" max="13831" width="9.140625" style="6"/>
    <col min="13832" max="13832" width="9.85546875" style="6" bestFit="1" customWidth="1"/>
    <col min="13833" max="13833" width="11.7109375" style="6" bestFit="1" customWidth="1"/>
    <col min="13834" max="14087" width="9.140625" style="6"/>
    <col min="14088" max="14088" width="9.85546875" style="6" bestFit="1" customWidth="1"/>
    <col min="14089" max="14089" width="11.7109375" style="6" bestFit="1" customWidth="1"/>
    <col min="14090" max="14343" width="9.140625" style="6"/>
    <col min="14344" max="14344" width="9.85546875" style="6" bestFit="1" customWidth="1"/>
    <col min="14345" max="14345" width="11.7109375" style="6" bestFit="1" customWidth="1"/>
    <col min="14346" max="14599" width="9.140625" style="6"/>
    <col min="14600" max="14600" width="9.85546875" style="6" bestFit="1" customWidth="1"/>
    <col min="14601" max="14601" width="11.7109375" style="6" bestFit="1" customWidth="1"/>
    <col min="14602" max="14855" width="9.140625" style="6"/>
    <col min="14856" max="14856" width="9.85546875" style="6" bestFit="1" customWidth="1"/>
    <col min="14857" max="14857" width="11.7109375" style="6" bestFit="1" customWidth="1"/>
    <col min="14858" max="15111" width="9.140625" style="6"/>
    <col min="15112" max="15112" width="9.85546875" style="6" bestFit="1" customWidth="1"/>
    <col min="15113" max="15113" width="11.7109375" style="6" bestFit="1" customWidth="1"/>
    <col min="15114" max="15367" width="9.140625" style="6"/>
    <col min="15368" max="15368" width="9.85546875" style="6" bestFit="1" customWidth="1"/>
    <col min="15369" max="15369" width="11.7109375" style="6" bestFit="1" customWidth="1"/>
    <col min="15370" max="15623" width="9.140625" style="6"/>
    <col min="15624" max="15624" width="9.85546875" style="6" bestFit="1" customWidth="1"/>
    <col min="15625" max="15625" width="11.7109375" style="6" bestFit="1" customWidth="1"/>
    <col min="15626" max="15879" width="9.140625" style="6"/>
    <col min="15880" max="15880" width="9.85546875" style="6" bestFit="1" customWidth="1"/>
    <col min="15881" max="15881" width="11.7109375" style="6" bestFit="1" customWidth="1"/>
    <col min="15882" max="16135" width="9.140625" style="6"/>
    <col min="16136" max="16136" width="9.85546875" style="6" bestFit="1" customWidth="1"/>
    <col min="16137" max="16137" width="11.7109375" style="6" bestFit="1" customWidth="1"/>
    <col min="16138" max="16384" width="9.140625" style="6"/>
  </cols>
  <sheetData>
    <row r="1" spans="1:9">
      <c r="A1" s="208" t="s">
        <v>105</v>
      </c>
      <c r="B1" s="187"/>
      <c r="C1" s="187"/>
      <c r="D1" s="187"/>
      <c r="E1" s="187"/>
      <c r="F1" s="187"/>
      <c r="G1" s="187"/>
      <c r="H1" s="187"/>
      <c r="I1" s="187"/>
    </row>
    <row r="2" spans="1:9">
      <c r="A2" s="207" t="s">
        <v>465</v>
      </c>
      <c r="B2" s="189"/>
      <c r="C2" s="189"/>
      <c r="D2" s="189"/>
      <c r="E2" s="189"/>
      <c r="F2" s="189"/>
      <c r="G2" s="189"/>
      <c r="H2" s="189"/>
      <c r="I2" s="189"/>
    </row>
    <row r="3" spans="1:9">
      <c r="A3" s="216" t="s">
        <v>445</v>
      </c>
      <c r="B3" s="217"/>
      <c r="C3" s="217"/>
      <c r="D3" s="217"/>
      <c r="E3" s="217"/>
      <c r="F3" s="217"/>
      <c r="G3" s="217"/>
      <c r="H3" s="217"/>
      <c r="I3" s="217"/>
    </row>
    <row r="4" spans="1:9">
      <c r="A4" s="206" t="s">
        <v>460</v>
      </c>
      <c r="B4" s="193"/>
      <c r="C4" s="193"/>
      <c r="D4" s="193"/>
      <c r="E4" s="193"/>
      <c r="F4" s="193"/>
      <c r="G4" s="193"/>
      <c r="H4" s="193"/>
      <c r="I4" s="194"/>
    </row>
    <row r="5" spans="1:9" ht="23.25">
      <c r="A5" s="204" t="s">
        <v>2</v>
      </c>
      <c r="B5" s="198"/>
      <c r="C5" s="198"/>
      <c r="D5" s="198"/>
      <c r="E5" s="198"/>
      <c r="F5" s="198"/>
      <c r="G5" s="18" t="s">
        <v>106</v>
      </c>
      <c r="H5" s="19" t="s">
        <v>296</v>
      </c>
      <c r="I5" s="19" t="s">
        <v>280</v>
      </c>
    </row>
    <row r="6" spans="1:9">
      <c r="A6" s="205">
        <v>1</v>
      </c>
      <c r="B6" s="196"/>
      <c r="C6" s="196"/>
      <c r="D6" s="196"/>
      <c r="E6" s="196"/>
      <c r="F6" s="196"/>
      <c r="G6" s="83">
        <v>2</v>
      </c>
      <c r="H6" s="19">
        <v>3</v>
      </c>
      <c r="I6" s="19">
        <v>4</v>
      </c>
    </row>
    <row r="7" spans="1:9" ht="12.75" customHeight="1">
      <c r="A7" s="183" t="s">
        <v>355</v>
      </c>
      <c r="B7" s="183"/>
      <c r="C7" s="183"/>
      <c r="D7" s="183"/>
      <c r="E7" s="183"/>
      <c r="F7" s="183"/>
      <c r="G7" s="16">
        <v>1</v>
      </c>
      <c r="H7" s="80">
        <f>SUM(H8:H12)</f>
        <v>4296775</v>
      </c>
      <c r="I7" s="80">
        <f>SUM(I8:I12)</f>
        <v>4715993</v>
      </c>
    </row>
    <row r="8" spans="1:9" ht="12.75" customHeight="1">
      <c r="A8" s="180" t="s">
        <v>118</v>
      </c>
      <c r="B8" s="180"/>
      <c r="C8" s="180"/>
      <c r="D8" s="180"/>
      <c r="E8" s="180"/>
      <c r="F8" s="180"/>
      <c r="G8" s="14">
        <v>2</v>
      </c>
      <c r="H8" s="15">
        <v>0</v>
      </c>
      <c r="I8" s="112">
        <v>0</v>
      </c>
    </row>
    <row r="9" spans="1:9" ht="12.75" customHeight="1">
      <c r="A9" s="180" t="s">
        <v>119</v>
      </c>
      <c r="B9" s="180"/>
      <c r="C9" s="180"/>
      <c r="D9" s="180"/>
      <c r="E9" s="180"/>
      <c r="F9" s="180"/>
      <c r="G9" s="14">
        <v>3</v>
      </c>
      <c r="H9" s="15">
        <v>4138110</v>
      </c>
      <c r="I9" s="112">
        <v>4263419</v>
      </c>
    </row>
    <row r="10" spans="1:9" ht="12.75" customHeight="1">
      <c r="A10" s="180" t="s">
        <v>120</v>
      </c>
      <c r="B10" s="180"/>
      <c r="C10" s="180"/>
      <c r="D10" s="180"/>
      <c r="E10" s="180"/>
      <c r="F10" s="180"/>
      <c r="G10" s="14">
        <v>4</v>
      </c>
      <c r="H10" s="15">
        <v>0</v>
      </c>
      <c r="I10" s="112">
        <v>0</v>
      </c>
    </row>
    <row r="11" spans="1:9" ht="12.75" customHeight="1">
      <c r="A11" s="180" t="s">
        <v>121</v>
      </c>
      <c r="B11" s="180"/>
      <c r="C11" s="180"/>
      <c r="D11" s="180"/>
      <c r="E11" s="180"/>
      <c r="F11" s="180"/>
      <c r="G11" s="14">
        <v>5</v>
      </c>
      <c r="H11" s="15">
        <v>0</v>
      </c>
      <c r="I11" s="112">
        <v>0</v>
      </c>
    </row>
    <row r="12" spans="1:9" ht="12.75" customHeight="1">
      <c r="A12" s="180" t="s">
        <v>122</v>
      </c>
      <c r="B12" s="180"/>
      <c r="C12" s="180"/>
      <c r="D12" s="180"/>
      <c r="E12" s="180"/>
      <c r="F12" s="180"/>
      <c r="G12" s="14">
        <v>6</v>
      </c>
      <c r="H12" s="112">
        <v>158665</v>
      </c>
      <c r="I12" s="112">
        <v>452574</v>
      </c>
    </row>
    <row r="13" spans="1:9" ht="12.75" customHeight="1">
      <c r="A13" s="183" t="s">
        <v>356</v>
      </c>
      <c r="B13" s="183"/>
      <c r="C13" s="183"/>
      <c r="D13" s="183"/>
      <c r="E13" s="183"/>
      <c r="F13" s="183"/>
      <c r="G13" s="16">
        <v>7</v>
      </c>
      <c r="H13" s="80">
        <f>H14+H15+H19+H23+H24+H25+H28+H35</f>
        <v>5679467</v>
      </c>
      <c r="I13" s="80">
        <f>I14+I15+I19+I23+I24+I25+I28+I35</f>
        <v>6230976</v>
      </c>
    </row>
    <row r="14" spans="1:9" ht="12.75" customHeight="1">
      <c r="A14" s="180" t="s">
        <v>107</v>
      </c>
      <c r="B14" s="180"/>
      <c r="C14" s="180"/>
      <c r="D14" s="180"/>
      <c r="E14" s="180"/>
      <c r="F14" s="180"/>
      <c r="G14" s="14">
        <v>8</v>
      </c>
      <c r="H14" s="15">
        <v>0</v>
      </c>
      <c r="I14" s="15">
        <v>0</v>
      </c>
    </row>
    <row r="15" spans="1:9" ht="12.75" customHeight="1">
      <c r="A15" s="215" t="s">
        <v>437</v>
      </c>
      <c r="B15" s="215"/>
      <c r="C15" s="215"/>
      <c r="D15" s="215"/>
      <c r="E15" s="215"/>
      <c r="F15" s="215"/>
      <c r="G15" s="16">
        <v>9</v>
      </c>
      <c r="H15" s="80">
        <f>SUM(H16:H18)</f>
        <v>2568612</v>
      </c>
      <c r="I15" s="80">
        <f>SUM(I16:I18)</f>
        <v>2884419</v>
      </c>
    </row>
    <row r="16" spans="1:9" ht="12.75" customHeight="1">
      <c r="A16" s="209" t="s">
        <v>123</v>
      </c>
      <c r="B16" s="209"/>
      <c r="C16" s="209"/>
      <c r="D16" s="209"/>
      <c r="E16" s="209"/>
      <c r="F16" s="209"/>
      <c r="G16" s="14">
        <v>10</v>
      </c>
      <c r="H16" s="112">
        <v>1142097</v>
      </c>
      <c r="I16" s="112">
        <v>1186671</v>
      </c>
    </row>
    <row r="17" spans="1:9" ht="12.75" customHeight="1">
      <c r="A17" s="209" t="s">
        <v>124</v>
      </c>
      <c r="B17" s="209"/>
      <c r="C17" s="209"/>
      <c r="D17" s="209"/>
      <c r="E17" s="209"/>
      <c r="F17" s="209"/>
      <c r="G17" s="14">
        <v>11</v>
      </c>
      <c r="H17" s="112">
        <v>0</v>
      </c>
      <c r="I17" s="112">
        <v>0</v>
      </c>
    </row>
    <row r="18" spans="1:9" ht="12.75" customHeight="1">
      <c r="A18" s="209" t="s">
        <v>125</v>
      </c>
      <c r="B18" s="209"/>
      <c r="C18" s="209"/>
      <c r="D18" s="209"/>
      <c r="E18" s="209"/>
      <c r="F18" s="209"/>
      <c r="G18" s="14">
        <v>12</v>
      </c>
      <c r="H18" s="112">
        <v>1426515</v>
      </c>
      <c r="I18" s="112">
        <v>1697748</v>
      </c>
    </row>
    <row r="19" spans="1:9" ht="12.75" customHeight="1">
      <c r="A19" s="215" t="s">
        <v>438</v>
      </c>
      <c r="B19" s="215"/>
      <c r="C19" s="215"/>
      <c r="D19" s="215"/>
      <c r="E19" s="215"/>
      <c r="F19" s="215"/>
      <c r="G19" s="16">
        <v>13</v>
      </c>
      <c r="H19" s="80">
        <f>SUM(H20:H22)</f>
        <v>2556000</v>
      </c>
      <c r="I19" s="80">
        <f>SUM(I20:I22)</f>
        <v>2724610</v>
      </c>
    </row>
    <row r="20" spans="1:9" ht="12.75" customHeight="1">
      <c r="A20" s="209" t="s">
        <v>108</v>
      </c>
      <c r="B20" s="209"/>
      <c r="C20" s="209"/>
      <c r="D20" s="209"/>
      <c r="E20" s="209"/>
      <c r="F20" s="209"/>
      <c r="G20" s="14">
        <v>14</v>
      </c>
      <c r="H20" s="112">
        <v>1721268</v>
      </c>
      <c r="I20" s="112">
        <v>1835981</v>
      </c>
    </row>
    <row r="21" spans="1:9" ht="12.75" customHeight="1">
      <c r="A21" s="209" t="s">
        <v>109</v>
      </c>
      <c r="B21" s="209"/>
      <c r="C21" s="209"/>
      <c r="D21" s="209"/>
      <c r="E21" s="209"/>
      <c r="F21" s="209"/>
      <c r="G21" s="14">
        <v>15</v>
      </c>
      <c r="H21" s="112">
        <v>526751</v>
      </c>
      <c r="I21" s="112">
        <v>559073</v>
      </c>
    </row>
    <row r="22" spans="1:9" ht="12.75" customHeight="1">
      <c r="A22" s="209" t="s">
        <v>110</v>
      </c>
      <c r="B22" s="209"/>
      <c r="C22" s="209"/>
      <c r="D22" s="209"/>
      <c r="E22" s="209"/>
      <c r="F22" s="209"/>
      <c r="G22" s="14">
        <v>16</v>
      </c>
      <c r="H22" s="112">
        <v>307981</v>
      </c>
      <c r="I22" s="112">
        <v>329556</v>
      </c>
    </row>
    <row r="23" spans="1:9" ht="12.75" customHeight="1">
      <c r="A23" s="180" t="s">
        <v>111</v>
      </c>
      <c r="B23" s="180"/>
      <c r="C23" s="180"/>
      <c r="D23" s="180"/>
      <c r="E23" s="180"/>
      <c r="F23" s="180"/>
      <c r="G23" s="14">
        <v>17</v>
      </c>
      <c r="H23" s="112">
        <v>205244</v>
      </c>
      <c r="I23" s="112">
        <v>238112</v>
      </c>
    </row>
    <row r="24" spans="1:9" ht="12.75" customHeight="1">
      <c r="A24" s="180" t="s">
        <v>112</v>
      </c>
      <c r="B24" s="180"/>
      <c r="C24" s="180"/>
      <c r="D24" s="180"/>
      <c r="E24" s="180"/>
      <c r="F24" s="180"/>
      <c r="G24" s="14">
        <v>18</v>
      </c>
      <c r="H24" s="112">
        <v>348053</v>
      </c>
      <c r="I24" s="112">
        <v>379305</v>
      </c>
    </row>
    <row r="25" spans="1:9" ht="12.75" customHeight="1">
      <c r="A25" s="215" t="s">
        <v>439</v>
      </c>
      <c r="B25" s="215"/>
      <c r="C25" s="215"/>
      <c r="D25" s="215"/>
      <c r="E25" s="215"/>
      <c r="F25" s="215"/>
      <c r="G25" s="16">
        <v>19</v>
      </c>
      <c r="H25" s="80">
        <f>H26+H27</f>
        <v>0</v>
      </c>
      <c r="I25" s="80">
        <f>I26+I27</f>
        <v>0</v>
      </c>
    </row>
    <row r="26" spans="1:9" ht="12.75" customHeight="1">
      <c r="A26" s="209" t="s">
        <v>126</v>
      </c>
      <c r="B26" s="209"/>
      <c r="C26" s="209"/>
      <c r="D26" s="209"/>
      <c r="E26" s="209"/>
      <c r="F26" s="209"/>
      <c r="G26" s="14">
        <v>20</v>
      </c>
      <c r="H26" s="15">
        <v>0</v>
      </c>
      <c r="I26" s="15">
        <v>0</v>
      </c>
    </row>
    <row r="27" spans="1:9" ht="12.75" customHeight="1">
      <c r="A27" s="209" t="s">
        <v>127</v>
      </c>
      <c r="B27" s="209"/>
      <c r="C27" s="209"/>
      <c r="D27" s="209"/>
      <c r="E27" s="209"/>
      <c r="F27" s="209"/>
      <c r="G27" s="14">
        <v>21</v>
      </c>
      <c r="H27" s="15">
        <v>0</v>
      </c>
      <c r="I27" s="15">
        <v>0</v>
      </c>
    </row>
    <row r="28" spans="1:9" ht="12.75" customHeight="1">
      <c r="A28" s="215" t="s">
        <v>440</v>
      </c>
      <c r="B28" s="215"/>
      <c r="C28" s="215"/>
      <c r="D28" s="215"/>
      <c r="E28" s="215"/>
      <c r="F28" s="215"/>
      <c r="G28" s="16">
        <v>22</v>
      </c>
      <c r="H28" s="80">
        <f>SUM(H29:H34)</f>
        <v>0</v>
      </c>
      <c r="I28" s="80">
        <f>SUM(I29:I34)</f>
        <v>0</v>
      </c>
    </row>
    <row r="29" spans="1:9" ht="12.75" customHeight="1">
      <c r="A29" s="209" t="s">
        <v>128</v>
      </c>
      <c r="B29" s="209"/>
      <c r="C29" s="209"/>
      <c r="D29" s="209"/>
      <c r="E29" s="209"/>
      <c r="F29" s="209"/>
      <c r="G29" s="14">
        <v>23</v>
      </c>
      <c r="H29" s="15">
        <v>0</v>
      </c>
      <c r="I29" s="15">
        <v>0</v>
      </c>
    </row>
    <row r="30" spans="1:9" ht="12.75" customHeight="1">
      <c r="A30" s="209" t="s">
        <v>129</v>
      </c>
      <c r="B30" s="209"/>
      <c r="C30" s="209"/>
      <c r="D30" s="209"/>
      <c r="E30" s="209"/>
      <c r="F30" s="209"/>
      <c r="G30" s="14">
        <v>24</v>
      </c>
      <c r="H30" s="15">
        <v>0</v>
      </c>
      <c r="I30" s="15">
        <v>0</v>
      </c>
    </row>
    <row r="31" spans="1:9" ht="12.75" customHeight="1">
      <c r="A31" s="209" t="s">
        <v>130</v>
      </c>
      <c r="B31" s="209"/>
      <c r="C31" s="209"/>
      <c r="D31" s="209"/>
      <c r="E31" s="209"/>
      <c r="F31" s="209"/>
      <c r="G31" s="14">
        <v>25</v>
      </c>
      <c r="H31" s="15">
        <v>0</v>
      </c>
      <c r="I31" s="15">
        <v>0</v>
      </c>
    </row>
    <row r="32" spans="1:9" ht="12.75" customHeight="1">
      <c r="A32" s="209" t="s">
        <v>131</v>
      </c>
      <c r="B32" s="209"/>
      <c r="C32" s="209"/>
      <c r="D32" s="209"/>
      <c r="E32" s="209"/>
      <c r="F32" s="209"/>
      <c r="G32" s="14">
        <v>26</v>
      </c>
      <c r="H32" s="15">
        <v>0</v>
      </c>
      <c r="I32" s="15">
        <v>0</v>
      </c>
    </row>
    <row r="33" spans="1:9" ht="12.75" customHeight="1">
      <c r="A33" s="209" t="s">
        <v>132</v>
      </c>
      <c r="B33" s="209"/>
      <c r="C33" s="209"/>
      <c r="D33" s="209"/>
      <c r="E33" s="209"/>
      <c r="F33" s="209"/>
      <c r="G33" s="14">
        <v>27</v>
      </c>
      <c r="H33" s="15">
        <v>0</v>
      </c>
      <c r="I33" s="15">
        <v>0</v>
      </c>
    </row>
    <row r="34" spans="1:9" ht="12.75" customHeight="1">
      <c r="A34" s="209" t="s">
        <v>133</v>
      </c>
      <c r="B34" s="209"/>
      <c r="C34" s="209"/>
      <c r="D34" s="209"/>
      <c r="E34" s="209"/>
      <c r="F34" s="209"/>
      <c r="G34" s="14">
        <v>28</v>
      </c>
      <c r="H34" s="15">
        <v>0</v>
      </c>
      <c r="I34" s="15">
        <v>0</v>
      </c>
    </row>
    <row r="35" spans="1:9" ht="12.75" customHeight="1">
      <c r="A35" s="180" t="s">
        <v>113</v>
      </c>
      <c r="B35" s="180"/>
      <c r="C35" s="180"/>
      <c r="D35" s="180"/>
      <c r="E35" s="180"/>
      <c r="F35" s="180"/>
      <c r="G35" s="14">
        <v>29</v>
      </c>
      <c r="H35" s="15">
        <v>1558</v>
      </c>
      <c r="I35" s="15">
        <v>4530</v>
      </c>
    </row>
    <row r="36" spans="1:9" ht="12.75" customHeight="1">
      <c r="A36" s="183" t="s">
        <v>357</v>
      </c>
      <c r="B36" s="183"/>
      <c r="C36" s="183"/>
      <c r="D36" s="183"/>
      <c r="E36" s="183"/>
      <c r="F36" s="183"/>
      <c r="G36" s="16">
        <v>30</v>
      </c>
      <c r="H36" s="80">
        <f>SUM(H37:H46)</f>
        <v>2792654</v>
      </c>
      <c r="I36" s="80">
        <f>SUM(I37:I46)</f>
        <v>291622</v>
      </c>
    </row>
    <row r="37" spans="1:9" ht="12.75" customHeight="1">
      <c r="A37" s="180" t="s">
        <v>134</v>
      </c>
      <c r="B37" s="180"/>
      <c r="C37" s="180"/>
      <c r="D37" s="180"/>
      <c r="E37" s="180"/>
      <c r="F37" s="180"/>
      <c r="G37" s="14">
        <v>31</v>
      </c>
      <c r="H37" s="112">
        <v>0</v>
      </c>
      <c r="I37" s="112">
        <v>0</v>
      </c>
    </row>
    <row r="38" spans="1:9" ht="25.15" customHeight="1">
      <c r="A38" s="180" t="s">
        <v>135</v>
      </c>
      <c r="B38" s="180"/>
      <c r="C38" s="180"/>
      <c r="D38" s="180"/>
      <c r="E38" s="180"/>
      <c r="F38" s="180"/>
      <c r="G38" s="14">
        <v>32</v>
      </c>
      <c r="H38" s="112">
        <v>2597121</v>
      </c>
      <c r="I38" s="112">
        <v>0</v>
      </c>
    </row>
    <row r="39" spans="1:9" ht="28.15" customHeight="1">
      <c r="A39" s="180" t="s">
        <v>136</v>
      </c>
      <c r="B39" s="180"/>
      <c r="C39" s="180"/>
      <c r="D39" s="180"/>
      <c r="E39" s="180"/>
      <c r="F39" s="180"/>
      <c r="G39" s="14">
        <v>33</v>
      </c>
      <c r="H39" s="112">
        <v>0</v>
      </c>
      <c r="I39" s="112">
        <v>0</v>
      </c>
    </row>
    <row r="40" spans="1:9" ht="28.15" customHeight="1">
      <c r="A40" s="180" t="s">
        <v>137</v>
      </c>
      <c r="B40" s="180"/>
      <c r="C40" s="180"/>
      <c r="D40" s="180"/>
      <c r="E40" s="180"/>
      <c r="F40" s="180"/>
      <c r="G40" s="14">
        <v>34</v>
      </c>
      <c r="H40" s="112">
        <v>0</v>
      </c>
      <c r="I40" s="112">
        <v>0</v>
      </c>
    </row>
    <row r="41" spans="1:9" ht="22.9" customHeight="1">
      <c r="A41" s="180" t="s">
        <v>138</v>
      </c>
      <c r="B41" s="180"/>
      <c r="C41" s="180"/>
      <c r="D41" s="180"/>
      <c r="E41" s="180"/>
      <c r="F41" s="180"/>
      <c r="G41" s="14">
        <v>35</v>
      </c>
      <c r="H41" s="112">
        <v>0</v>
      </c>
      <c r="I41" s="112">
        <v>0</v>
      </c>
    </row>
    <row r="42" spans="1:9" ht="12.75" customHeight="1">
      <c r="A42" s="180" t="s">
        <v>139</v>
      </c>
      <c r="B42" s="180"/>
      <c r="C42" s="180"/>
      <c r="D42" s="180"/>
      <c r="E42" s="180"/>
      <c r="F42" s="180"/>
      <c r="G42" s="14">
        <v>36</v>
      </c>
      <c r="H42" s="112">
        <v>0</v>
      </c>
      <c r="I42" s="112">
        <v>0</v>
      </c>
    </row>
    <row r="43" spans="1:9" ht="12.75" customHeight="1">
      <c r="A43" s="180" t="s">
        <v>140</v>
      </c>
      <c r="B43" s="180"/>
      <c r="C43" s="180"/>
      <c r="D43" s="180"/>
      <c r="E43" s="180"/>
      <c r="F43" s="180"/>
      <c r="G43" s="14">
        <v>37</v>
      </c>
      <c r="H43" s="112">
        <v>195533</v>
      </c>
      <c r="I43" s="112">
        <v>291622</v>
      </c>
    </row>
    <row r="44" spans="1:9" ht="12.75" customHeight="1">
      <c r="A44" s="180" t="s">
        <v>141</v>
      </c>
      <c r="B44" s="180"/>
      <c r="C44" s="180"/>
      <c r="D44" s="180"/>
      <c r="E44" s="180"/>
      <c r="F44" s="180"/>
      <c r="G44" s="14">
        <v>38</v>
      </c>
      <c r="H44" s="112">
        <v>0</v>
      </c>
      <c r="I44" s="112">
        <v>0</v>
      </c>
    </row>
    <row r="45" spans="1:9" ht="12.75" customHeight="1">
      <c r="A45" s="180" t="s">
        <v>142</v>
      </c>
      <c r="B45" s="180"/>
      <c r="C45" s="180"/>
      <c r="D45" s="180"/>
      <c r="E45" s="180"/>
      <c r="F45" s="180"/>
      <c r="G45" s="14">
        <v>39</v>
      </c>
      <c r="H45" s="112">
        <v>0</v>
      </c>
      <c r="I45" s="112">
        <v>0</v>
      </c>
    </row>
    <row r="46" spans="1:9" ht="12.75" customHeight="1">
      <c r="A46" s="180" t="s">
        <v>143</v>
      </c>
      <c r="B46" s="180"/>
      <c r="C46" s="180"/>
      <c r="D46" s="180"/>
      <c r="E46" s="180"/>
      <c r="F46" s="180"/>
      <c r="G46" s="14">
        <v>40</v>
      </c>
      <c r="H46" s="112">
        <v>0</v>
      </c>
      <c r="I46" s="112">
        <v>0</v>
      </c>
    </row>
    <row r="47" spans="1:9" ht="12.75" customHeight="1">
      <c r="A47" s="183" t="s">
        <v>358</v>
      </c>
      <c r="B47" s="183"/>
      <c r="C47" s="183"/>
      <c r="D47" s="183"/>
      <c r="E47" s="183"/>
      <c r="F47" s="183"/>
      <c r="G47" s="16">
        <v>41</v>
      </c>
      <c r="H47" s="80">
        <f>SUM(H48:H54)</f>
        <v>1569</v>
      </c>
      <c r="I47" s="80">
        <f>SUM(I48:I54)</f>
        <v>7</v>
      </c>
    </row>
    <row r="48" spans="1:9" ht="23.45" customHeight="1">
      <c r="A48" s="180" t="s">
        <v>144</v>
      </c>
      <c r="B48" s="180"/>
      <c r="C48" s="180"/>
      <c r="D48" s="180"/>
      <c r="E48" s="180"/>
      <c r="F48" s="180"/>
      <c r="G48" s="14">
        <v>42</v>
      </c>
      <c r="H48" s="112">
        <v>0</v>
      </c>
      <c r="I48" s="112">
        <v>0</v>
      </c>
    </row>
    <row r="49" spans="1:12" ht="12.75" customHeight="1">
      <c r="A49" s="203" t="s">
        <v>145</v>
      </c>
      <c r="B49" s="203"/>
      <c r="C49" s="203"/>
      <c r="D49" s="203"/>
      <c r="E49" s="203"/>
      <c r="F49" s="203"/>
      <c r="G49" s="14">
        <v>43</v>
      </c>
      <c r="H49" s="112">
        <v>0</v>
      </c>
      <c r="I49" s="112">
        <v>0</v>
      </c>
    </row>
    <row r="50" spans="1:12" ht="12.75" customHeight="1">
      <c r="A50" s="203" t="s">
        <v>146</v>
      </c>
      <c r="B50" s="203"/>
      <c r="C50" s="203"/>
      <c r="D50" s="203"/>
      <c r="E50" s="203"/>
      <c r="F50" s="203"/>
      <c r="G50" s="14">
        <v>44</v>
      </c>
      <c r="H50" s="112">
        <v>1569</v>
      </c>
      <c r="I50" s="112">
        <v>7</v>
      </c>
    </row>
    <row r="51" spans="1:12" ht="12.75" customHeight="1">
      <c r="A51" s="203" t="s">
        <v>147</v>
      </c>
      <c r="B51" s="203"/>
      <c r="C51" s="203"/>
      <c r="D51" s="203"/>
      <c r="E51" s="203"/>
      <c r="F51" s="203"/>
      <c r="G51" s="14">
        <v>45</v>
      </c>
      <c r="H51" s="112">
        <v>0</v>
      </c>
      <c r="I51" s="112">
        <v>0</v>
      </c>
    </row>
    <row r="52" spans="1:12" ht="12.75" customHeight="1">
      <c r="A52" s="203" t="s">
        <v>148</v>
      </c>
      <c r="B52" s="203"/>
      <c r="C52" s="203"/>
      <c r="D52" s="203"/>
      <c r="E52" s="203"/>
      <c r="F52" s="203"/>
      <c r="G52" s="14">
        <v>46</v>
      </c>
      <c r="H52" s="112">
        <v>0</v>
      </c>
      <c r="I52" s="112">
        <v>0</v>
      </c>
    </row>
    <row r="53" spans="1:12" ht="12.75" customHeight="1">
      <c r="A53" s="203" t="s">
        <v>149</v>
      </c>
      <c r="B53" s="203"/>
      <c r="C53" s="203"/>
      <c r="D53" s="203"/>
      <c r="E53" s="203"/>
      <c r="F53" s="203"/>
      <c r="G53" s="14">
        <v>47</v>
      </c>
      <c r="H53" s="112">
        <v>0</v>
      </c>
      <c r="I53" s="112">
        <v>0</v>
      </c>
    </row>
    <row r="54" spans="1:12" ht="12.75" customHeight="1">
      <c r="A54" s="203" t="s">
        <v>150</v>
      </c>
      <c r="B54" s="203"/>
      <c r="C54" s="203"/>
      <c r="D54" s="203"/>
      <c r="E54" s="203"/>
      <c r="F54" s="203"/>
      <c r="G54" s="14">
        <v>48</v>
      </c>
      <c r="H54" s="112">
        <v>0</v>
      </c>
      <c r="I54" s="112">
        <v>0</v>
      </c>
    </row>
    <row r="55" spans="1:12" ht="30.6" customHeight="1">
      <c r="A55" s="200" t="s">
        <v>151</v>
      </c>
      <c r="B55" s="200"/>
      <c r="C55" s="200"/>
      <c r="D55" s="200"/>
      <c r="E55" s="200"/>
      <c r="F55" s="200"/>
      <c r="G55" s="14">
        <v>49</v>
      </c>
      <c r="H55" s="15">
        <v>0</v>
      </c>
      <c r="I55" s="112">
        <v>0</v>
      </c>
    </row>
    <row r="56" spans="1:12" ht="12.75" customHeight="1">
      <c r="A56" s="200" t="s">
        <v>152</v>
      </c>
      <c r="B56" s="200"/>
      <c r="C56" s="200"/>
      <c r="D56" s="200"/>
      <c r="E56" s="200"/>
      <c r="F56" s="200"/>
      <c r="G56" s="14">
        <v>50</v>
      </c>
      <c r="H56" s="15">
        <v>0</v>
      </c>
      <c r="I56" s="112">
        <v>0</v>
      </c>
    </row>
    <row r="57" spans="1:12" ht="28.9" customHeight="1">
      <c r="A57" s="200" t="s">
        <v>153</v>
      </c>
      <c r="B57" s="200"/>
      <c r="C57" s="200"/>
      <c r="D57" s="200"/>
      <c r="E57" s="200"/>
      <c r="F57" s="200"/>
      <c r="G57" s="14">
        <v>51</v>
      </c>
      <c r="H57" s="15">
        <v>0</v>
      </c>
      <c r="I57" s="112">
        <v>0</v>
      </c>
    </row>
    <row r="58" spans="1:12" ht="12.75" customHeight="1">
      <c r="A58" s="200" t="s">
        <v>154</v>
      </c>
      <c r="B58" s="200"/>
      <c r="C58" s="200"/>
      <c r="D58" s="200"/>
      <c r="E58" s="200"/>
      <c r="F58" s="200"/>
      <c r="G58" s="14">
        <v>52</v>
      </c>
      <c r="H58" s="15">
        <v>0</v>
      </c>
      <c r="I58" s="112">
        <v>0</v>
      </c>
    </row>
    <row r="59" spans="1:12" ht="12.75" customHeight="1">
      <c r="A59" s="183" t="s">
        <v>359</v>
      </c>
      <c r="B59" s="183"/>
      <c r="C59" s="183"/>
      <c r="D59" s="183"/>
      <c r="E59" s="183"/>
      <c r="F59" s="183"/>
      <c r="G59" s="16">
        <v>53</v>
      </c>
      <c r="H59" s="80">
        <f>H7+H36+H55+H56</f>
        <v>7089429</v>
      </c>
      <c r="I59" s="80">
        <f>I7+I36+I55+I56</f>
        <v>5007615</v>
      </c>
    </row>
    <row r="60" spans="1:12" ht="12.75" customHeight="1">
      <c r="A60" s="183" t="s">
        <v>360</v>
      </c>
      <c r="B60" s="183"/>
      <c r="C60" s="183"/>
      <c r="D60" s="183"/>
      <c r="E60" s="183"/>
      <c r="F60" s="183"/>
      <c r="G60" s="16">
        <v>54</v>
      </c>
      <c r="H60" s="80">
        <f>H13+H47+H57+H58</f>
        <v>5681036</v>
      </c>
      <c r="I60" s="80">
        <f>I13+I47+I57+I58</f>
        <v>6230983</v>
      </c>
    </row>
    <row r="61" spans="1:12" ht="12.75" customHeight="1">
      <c r="A61" s="183" t="s">
        <v>361</v>
      </c>
      <c r="B61" s="183"/>
      <c r="C61" s="183"/>
      <c r="D61" s="183"/>
      <c r="E61" s="183"/>
      <c r="F61" s="183"/>
      <c r="G61" s="16">
        <v>55</v>
      </c>
      <c r="H61" s="80">
        <f>H59-H60</f>
        <v>1408393</v>
      </c>
      <c r="I61" s="80">
        <f>I59-I60</f>
        <v>-1223368</v>
      </c>
    </row>
    <row r="62" spans="1:12" ht="12.75" customHeight="1">
      <c r="A62" s="210" t="s">
        <v>362</v>
      </c>
      <c r="B62" s="210"/>
      <c r="C62" s="210"/>
      <c r="D62" s="210"/>
      <c r="E62" s="210"/>
      <c r="F62" s="210"/>
      <c r="G62" s="16">
        <v>56</v>
      </c>
      <c r="H62" s="80">
        <f>+IF((H59-H60)&gt;0,(H59-H60),0)</f>
        <v>1408393</v>
      </c>
      <c r="I62" s="80">
        <f>+IF((I59-I60)&gt;0,(I59-I60),0)</f>
        <v>0</v>
      </c>
      <c r="L62" s="87"/>
    </row>
    <row r="63" spans="1:12" ht="12.75" customHeight="1">
      <c r="A63" s="210" t="s">
        <v>363</v>
      </c>
      <c r="B63" s="210"/>
      <c r="C63" s="210"/>
      <c r="D63" s="210"/>
      <c r="E63" s="210"/>
      <c r="F63" s="210"/>
      <c r="G63" s="16">
        <v>57</v>
      </c>
      <c r="H63" s="80">
        <f>+IF((H59-H60)&lt;0,(H59-H60),0)</f>
        <v>0</v>
      </c>
      <c r="I63" s="80">
        <f>+IF((I59-I60)&lt;0,(I59-I60),0)</f>
        <v>-1223368</v>
      </c>
    </row>
    <row r="64" spans="1:12" ht="12.75" customHeight="1">
      <c r="A64" s="200" t="s">
        <v>114</v>
      </c>
      <c r="B64" s="200"/>
      <c r="C64" s="200"/>
      <c r="D64" s="200"/>
      <c r="E64" s="200"/>
      <c r="F64" s="200"/>
      <c r="G64" s="14">
        <v>58</v>
      </c>
      <c r="H64" s="15">
        <v>0</v>
      </c>
      <c r="I64" s="15">
        <v>0</v>
      </c>
      <c r="L64" s="87"/>
    </row>
    <row r="65" spans="1:12" ht="12.75" customHeight="1">
      <c r="A65" s="183" t="s">
        <v>364</v>
      </c>
      <c r="B65" s="183"/>
      <c r="C65" s="183"/>
      <c r="D65" s="183"/>
      <c r="E65" s="183"/>
      <c r="F65" s="183"/>
      <c r="G65" s="16">
        <v>59</v>
      </c>
      <c r="H65" s="80">
        <f>H61-H64</f>
        <v>1408393</v>
      </c>
      <c r="I65" s="80">
        <f>I61-I64</f>
        <v>-1223368</v>
      </c>
    </row>
    <row r="66" spans="1:12" ht="12.75" customHeight="1">
      <c r="A66" s="210" t="s">
        <v>365</v>
      </c>
      <c r="B66" s="210"/>
      <c r="C66" s="210"/>
      <c r="D66" s="210"/>
      <c r="E66" s="210"/>
      <c r="F66" s="210"/>
      <c r="G66" s="16">
        <v>60</v>
      </c>
      <c r="H66" s="80">
        <f>+IF((H61-H64)&gt;0,(H61-H64),0)</f>
        <v>1408393</v>
      </c>
      <c r="I66" s="80">
        <f>+IF((I61-I64)&gt;0,(I61-I64),0)</f>
        <v>0</v>
      </c>
      <c r="L66" s="87"/>
    </row>
    <row r="67" spans="1:12" ht="12.75" customHeight="1">
      <c r="A67" s="210" t="s">
        <v>366</v>
      </c>
      <c r="B67" s="210"/>
      <c r="C67" s="210"/>
      <c r="D67" s="210"/>
      <c r="E67" s="210"/>
      <c r="F67" s="210"/>
      <c r="G67" s="16">
        <v>61</v>
      </c>
      <c r="H67" s="80">
        <f>+IF((H61-H64)&lt;0,(H61-H64),0)</f>
        <v>0</v>
      </c>
      <c r="I67" s="80">
        <f>+IF((I61-I64)&lt;0,(I61-I64),0)</f>
        <v>-1223368</v>
      </c>
    </row>
    <row r="68" spans="1:12">
      <c r="A68" s="201" t="s">
        <v>155</v>
      </c>
      <c r="B68" s="201"/>
      <c r="C68" s="201"/>
      <c r="D68" s="201"/>
      <c r="E68" s="201"/>
      <c r="F68" s="201"/>
      <c r="G68" s="211"/>
      <c r="H68" s="211"/>
      <c r="I68" s="211"/>
    </row>
    <row r="69" spans="1:12" ht="25.9" customHeight="1">
      <c r="A69" s="183" t="s">
        <v>367</v>
      </c>
      <c r="B69" s="183"/>
      <c r="C69" s="183"/>
      <c r="D69" s="183"/>
      <c r="E69" s="183"/>
      <c r="F69" s="183"/>
      <c r="G69" s="16">
        <v>62</v>
      </c>
      <c r="H69" s="80">
        <f>H70-H71</f>
        <v>0</v>
      </c>
      <c r="I69" s="80">
        <f>I70-I71</f>
        <v>0</v>
      </c>
    </row>
    <row r="70" spans="1:12" ht="12.75" customHeight="1">
      <c r="A70" s="203" t="s">
        <v>156</v>
      </c>
      <c r="B70" s="203"/>
      <c r="C70" s="203"/>
      <c r="D70" s="203"/>
      <c r="E70" s="203"/>
      <c r="F70" s="203"/>
      <c r="G70" s="14">
        <v>63</v>
      </c>
      <c r="H70" s="15">
        <v>0</v>
      </c>
      <c r="I70" s="15">
        <v>0</v>
      </c>
    </row>
    <row r="71" spans="1:12" ht="12.75" customHeight="1">
      <c r="A71" s="203" t="s">
        <v>157</v>
      </c>
      <c r="B71" s="203"/>
      <c r="C71" s="203"/>
      <c r="D71" s="203"/>
      <c r="E71" s="203"/>
      <c r="F71" s="203"/>
      <c r="G71" s="14">
        <v>64</v>
      </c>
      <c r="H71" s="15">
        <v>0</v>
      </c>
      <c r="I71" s="15">
        <v>0</v>
      </c>
    </row>
    <row r="72" spans="1:12" ht="12.75" customHeight="1">
      <c r="A72" s="200" t="s">
        <v>158</v>
      </c>
      <c r="B72" s="200"/>
      <c r="C72" s="200"/>
      <c r="D72" s="200"/>
      <c r="E72" s="200"/>
      <c r="F72" s="200"/>
      <c r="G72" s="14">
        <v>65</v>
      </c>
      <c r="H72" s="15">
        <v>0</v>
      </c>
      <c r="I72" s="15">
        <v>0</v>
      </c>
    </row>
    <row r="73" spans="1:12" ht="12.75" customHeight="1">
      <c r="A73" s="210" t="s">
        <v>368</v>
      </c>
      <c r="B73" s="210"/>
      <c r="C73" s="210"/>
      <c r="D73" s="210"/>
      <c r="E73" s="210"/>
      <c r="F73" s="210"/>
      <c r="G73" s="16">
        <v>66</v>
      </c>
      <c r="H73" s="80">
        <v>0</v>
      </c>
      <c r="I73" s="80">
        <v>0</v>
      </c>
    </row>
    <row r="74" spans="1:12" ht="12.75" customHeight="1">
      <c r="A74" s="210" t="s">
        <v>369</v>
      </c>
      <c r="B74" s="210"/>
      <c r="C74" s="210"/>
      <c r="D74" s="210"/>
      <c r="E74" s="210"/>
      <c r="F74" s="210"/>
      <c r="G74" s="16">
        <v>67</v>
      </c>
      <c r="H74" s="80">
        <v>0</v>
      </c>
      <c r="I74" s="80">
        <v>0</v>
      </c>
    </row>
    <row r="75" spans="1:12">
      <c r="A75" s="201" t="s">
        <v>159</v>
      </c>
      <c r="B75" s="201"/>
      <c r="C75" s="201"/>
      <c r="D75" s="201"/>
      <c r="E75" s="201"/>
      <c r="F75" s="201"/>
      <c r="G75" s="211"/>
      <c r="H75" s="211"/>
      <c r="I75" s="211"/>
    </row>
    <row r="76" spans="1:12" ht="12.75" customHeight="1">
      <c r="A76" s="183" t="s">
        <v>370</v>
      </c>
      <c r="B76" s="183"/>
      <c r="C76" s="183"/>
      <c r="D76" s="183"/>
      <c r="E76" s="183"/>
      <c r="F76" s="183"/>
      <c r="G76" s="16">
        <v>68</v>
      </c>
      <c r="H76" s="80">
        <v>0</v>
      </c>
      <c r="I76" s="80">
        <v>0</v>
      </c>
    </row>
    <row r="77" spans="1:12" ht="12.75" customHeight="1">
      <c r="A77" s="222" t="s">
        <v>371</v>
      </c>
      <c r="B77" s="222"/>
      <c r="C77" s="222"/>
      <c r="D77" s="222"/>
      <c r="E77" s="222"/>
      <c r="F77" s="222"/>
      <c r="G77" s="20">
        <v>69</v>
      </c>
      <c r="H77" s="21">
        <v>0</v>
      </c>
      <c r="I77" s="21">
        <v>0</v>
      </c>
    </row>
    <row r="78" spans="1:12" ht="12.75" customHeight="1">
      <c r="A78" s="222" t="s">
        <v>372</v>
      </c>
      <c r="B78" s="222"/>
      <c r="C78" s="222"/>
      <c r="D78" s="222"/>
      <c r="E78" s="222"/>
      <c r="F78" s="222"/>
      <c r="G78" s="20">
        <v>70</v>
      </c>
      <c r="H78" s="21">
        <v>0</v>
      </c>
      <c r="I78" s="21">
        <v>0</v>
      </c>
    </row>
    <row r="79" spans="1:12" ht="12.75" customHeight="1">
      <c r="A79" s="183" t="s">
        <v>373</v>
      </c>
      <c r="B79" s="183"/>
      <c r="C79" s="183"/>
      <c r="D79" s="183"/>
      <c r="E79" s="183"/>
      <c r="F79" s="183"/>
      <c r="G79" s="16">
        <v>71</v>
      </c>
      <c r="H79" s="80">
        <v>0</v>
      </c>
      <c r="I79" s="80">
        <v>0</v>
      </c>
    </row>
    <row r="80" spans="1:12" ht="12.75" customHeight="1">
      <c r="A80" s="183" t="s">
        <v>374</v>
      </c>
      <c r="B80" s="183"/>
      <c r="C80" s="183"/>
      <c r="D80" s="183"/>
      <c r="E80" s="183"/>
      <c r="F80" s="183"/>
      <c r="G80" s="16">
        <v>72</v>
      </c>
      <c r="H80" s="80">
        <v>0</v>
      </c>
      <c r="I80" s="80">
        <v>0</v>
      </c>
    </row>
    <row r="81" spans="1:9" ht="12.75" customHeight="1">
      <c r="A81" s="210" t="s">
        <v>375</v>
      </c>
      <c r="B81" s="210"/>
      <c r="C81" s="210"/>
      <c r="D81" s="210"/>
      <c r="E81" s="210"/>
      <c r="F81" s="210"/>
      <c r="G81" s="16">
        <v>73</v>
      </c>
      <c r="H81" s="80">
        <v>0</v>
      </c>
      <c r="I81" s="80">
        <v>0</v>
      </c>
    </row>
    <row r="82" spans="1:9" ht="12.75" customHeight="1">
      <c r="A82" s="210" t="s">
        <v>376</v>
      </c>
      <c r="B82" s="210"/>
      <c r="C82" s="210"/>
      <c r="D82" s="210"/>
      <c r="E82" s="210"/>
      <c r="F82" s="210"/>
      <c r="G82" s="16">
        <v>74</v>
      </c>
      <c r="H82" s="80">
        <v>0</v>
      </c>
      <c r="I82" s="80">
        <v>0</v>
      </c>
    </row>
    <row r="83" spans="1:9">
      <c r="A83" s="201" t="s">
        <v>115</v>
      </c>
      <c r="B83" s="201"/>
      <c r="C83" s="201"/>
      <c r="D83" s="201"/>
      <c r="E83" s="201"/>
      <c r="F83" s="201"/>
      <c r="G83" s="211"/>
      <c r="H83" s="211"/>
      <c r="I83" s="211"/>
    </row>
    <row r="84" spans="1:9" ht="12.75" customHeight="1">
      <c r="A84" s="212" t="s">
        <v>377</v>
      </c>
      <c r="B84" s="212"/>
      <c r="C84" s="212"/>
      <c r="D84" s="212"/>
      <c r="E84" s="212"/>
      <c r="F84" s="212"/>
      <c r="G84" s="16">
        <v>75</v>
      </c>
      <c r="H84" s="102">
        <f>H85+H86</f>
        <v>0</v>
      </c>
      <c r="I84" s="102">
        <f>I85+I86</f>
        <v>0</v>
      </c>
    </row>
    <row r="85" spans="1:9" ht="12.75" customHeight="1">
      <c r="A85" s="213" t="s">
        <v>160</v>
      </c>
      <c r="B85" s="213"/>
      <c r="C85" s="213"/>
      <c r="D85" s="213"/>
      <c r="E85" s="213"/>
      <c r="F85" s="213"/>
      <c r="G85" s="14">
        <v>76</v>
      </c>
      <c r="H85" s="23">
        <v>0</v>
      </c>
      <c r="I85" s="23">
        <v>0</v>
      </c>
    </row>
    <row r="86" spans="1:9" ht="12.75" customHeight="1">
      <c r="A86" s="213" t="s">
        <v>161</v>
      </c>
      <c r="B86" s="213"/>
      <c r="C86" s="213"/>
      <c r="D86" s="213"/>
      <c r="E86" s="213"/>
      <c r="F86" s="213"/>
      <c r="G86" s="14">
        <v>77</v>
      </c>
      <c r="H86" s="23">
        <v>0</v>
      </c>
      <c r="I86" s="23">
        <v>0</v>
      </c>
    </row>
    <row r="87" spans="1:9">
      <c r="A87" s="219" t="s">
        <v>117</v>
      </c>
      <c r="B87" s="219"/>
      <c r="C87" s="219"/>
      <c r="D87" s="219"/>
      <c r="E87" s="219"/>
      <c r="F87" s="219"/>
      <c r="G87" s="220"/>
      <c r="H87" s="220"/>
      <c r="I87" s="220"/>
    </row>
    <row r="88" spans="1:9" ht="12.75" customHeight="1">
      <c r="A88" s="221" t="s">
        <v>162</v>
      </c>
      <c r="B88" s="221"/>
      <c r="C88" s="221"/>
      <c r="D88" s="221"/>
      <c r="E88" s="221"/>
      <c r="F88" s="221"/>
      <c r="G88" s="14">
        <v>78</v>
      </c>
      <c r="H88" s="23">
        <v>1408393</v>
      </c>
      <c r="I88" s="23">
        <v>-1223368</v>
      </c>
    </row>
    <row r="89" spans="1:9" ht="24.6" customHeight="1">
      <c r="A89" s="218" t="s">
        <v>433</v>
      </c>
      <c r="B89" s="218"/>
      <c r="C89" s="218"/>
      <c r="D89" s="218"/>
      <c r="E89" s="218"/>
      <c r="F89" s="218"/>
      <c r="G89" s="16">
        <v>79</v>
      </c>
      <c r="H89" s="102">
        <f>H90+H97</f>
        <v>0</v>
      </c>
      <c r="I89" s="102">
        <f>I90+I97</f>
        <v>0</v>
      </c>
    </row>
    <row r="90" spans="1:9" ht="24.6" customHeight="1">
      <c r="A90" s="214" t="s">
        <v>442</v>
      </c>
      <c r="B90" s="214"/>
      <c r="C90" s="214"/>
      <c r="D90" s="214"/>
      <c r="E90" s="214"/>
      <c r="F90" s="214"/>
      <c r="G90" s="16">
        <v>80</v>
      </c>
      <c r="H90" s="102">
        <f>SUM(H91:H95)</f>
        <v>0</v>
      </c>
      <c r="I90" s="102">
        <f>SUM(I91:I95)</f>
        <v>0</v>
      </c>
    </row>
    <row r="91" spans="1:9" ht="25.5" customHeight="1">
      <c r="A91" s="203" t="s">
        <v>378</v>
      </c>
      <c r="B91" s="203"/>
      <c r="C91" s="203"/>
      <c r="D91" s="203"/>
      <c r="E91" s="203"/>
      <c r="F91" s="203"/>
      <c r="G91" s="16">
        <v>81</v>
      </c>
      <c r="H91" s="23">
        <v>0</v>
      </c>
      <c r="I91" s="23">
        <v>0</v>
      </c>
    </row>
    <row r="92" spans="1:9" ht="39.75" customHeight="1">
      <c r="A92" s="203" t="s">
        <v>379</v>
      </c>
      <c r="B92" s="203"/>
      <c r="C92" s="203"/>
      <c r="D92" s="203"/>
      <c r="E92" s="203"/>
      <c r="F92" s="203"/>
      <c r="G92" s="16">
        <v>82</v>
      </c>
      <c r="H92" s="23">
        <v>0</v>
      </c>
      <c r="I92" s="23">
        <v>0</v>
      </c>
    </row>
    <row r="93" spans="1:9" ht="40.5" customHeight="1">
      <c r="A93" s="203" t="s">
        <v>380</v>
      </c>
      <c r="B93" s="203"/>
      <c r="C93" s="203"/>
      <c r="D93" s="203"/>
      <c r="E93" s="203"/>
      <c r="F93" s="203"/>
      <c r="G93" s="16">
        <v>83</v>
      </c>
      <c r="H93" s="23">
        <v>0</v>
      </c>
      <c r="I93" s="23">
        <v>0</v>
      </c>
    </row>
    <row r="94" spans="1:9">
      <c r="A94" s="203" t="s">
        <v>381</v>
      </c>
      <c r="B94" s="203"/>
      <c r="C94" s="203"/>
      <c r="D94" s="203"/>
      <c r="E94" s="203"/>
      <c r="F94" s="203"/>
      <c r="G94" s="16">
        <v>84</v>
      </c>
      <c r="H94" s="23">
        <v>0</v>
      </c>
      <c r="I94" s="23">
        <v>0</v>
      </c>
    </row>
    <row r="95" spans="1:9">
      <c r="A95" s="203" t="s">
        <v>382</v>
      </c>
      <c r="B95" s="203"/>
      <c r="C95" s="203"/>
      <c r="D95" s="203"/>
      <c r="E95" s="203"/>
      <c r="F95" s="203"/>
      <c r="G95" s="16">
        <v>85</v>
      </c>
      <c r="H95" s="23">
        <v>0</v>
      </c>
      <c r="I95" s="23">
        <v>0</v>
      </c>
    </row>
    <row r="96" spans="1:9">
      <c r="A96" s="203" t="s">
        <v>383</v>
      </c>
      <c r="B96" s="203"/>
      <c r="C96" s="203"/>
      <c r="D96" s="203"/>
      <c r="E96" s="203"/>
      <c r="F96" s="203"/>
      <c r="G96" s="16">
        <v>86</v>
      </c>
      <c r="H96" s="23">
        <v>0</v>
      </c>
      <c r="I96" s="23">
        <v>0</v>
      </c>
    </row>
    <row r="97" spans="1:9" ht="25.5" customHeight="1">
      <c r="A97" s="214" t="s">
        <v>434</v>
      </c>
      <c r="B97" s="214"/>
      <c r="C97" s="214"/>
      <c r="D97" s="214"/>
      <c r="E97" s="214"/>
      <c r="F97" s="214"/>
      <c r="G97" s="16">
        <v>87</v>
      </c>
      <c r="H97" s="102">
        <f>SUM(H98:H105)</f>
        <v>0</v>
      </c>
      <c r="I97" s="102">
        <f>SUM(I98:I105)</f>
        <v>0</v>
      </c>
    </row>
    <row r="98" spans="1:9" ht="14.25" customHeight="1">
      <c r="A98" s="203" t="s">
        <v>163</v>
      </c>
      <c r="B98" s="203"/>
      <c r="C98" s="203"/>
      <c r="D98" s="203"/>
      <c r="E98" s="203"/>
      <c r="F98" s="203"/>
      <c r="G98" s="14">
        <v>88</v>
      </c>
      <c r="H98" s="23">
        <v>0</v>
      </c>
      <c r="I98" s="23">
        <v>0</v>
      </c>
    </row>
    <row r="99" spans="1:9" ht="40.5" customHeight="1">
      <c r="A99" s="203" t="s">
        <v>384</v>
      </c>
      <c r="B99" s="203"/>
      <c r="C99" s="203"/>
      <c r="D99" s="203"/>
      <c r="E99" s="203"/>
      <c r="F99" s="203"/>
      <c r="G99" s="14">
        <v>89</v>
      </c>
      <c r="H99" s="23">
        <v>0</v>
      </c>
      <c r="I99" s="23">
        <v>0</v>
      </c>
    </row>
    <row r="100" spans="1:9" ht="12.75" customHeight="1">
      <c r="A100" s="203" t="s">
        <v>164</v>
      </c>
      <c r="B100" s="203"/>
      <c r="C100" s="203"/>
      <c r="D100" s="203"/>
      <c r="E100" s="203"/>
      <c r="F100" s="203"/>
      <c r="G100" s="14">
        <v>90</v>
      </c>
      <c r="H100" s="23">
        <v>0</v>
      </c>
      <c r="I100" s="23">
        <v>0</v>
      </c>
    </row>
    <row r="101" spans="1:9" ht="24" customHeight="1">
      <c r="A101" s="203" t="s">
        <v>165</v>
      </c>
      <c r="B101" s="203"/>
      <c r="C101" s="203"/>
      <c r="D101" s="203"/>
      <c r="E101" s="203"/>
      <c r="F101" s="203"/>
      <c r="G101" s="14">
        <v>91</v>
      </c>
      <c r="H101" s="23">
        <v>0</v>
      </c>
      <c r="I101" s="23">
        <v>0</v>
      </c>
    </row>
    <row r="102" spans="1:9" ht="25.5" customHeight="1">
      <c r="A102" s="203" t="s">
        <v>166</v>
      </c>
      <c r="B102" s="203"/>
      <c r="C102" s="203"/>
      <c r="D102" s="203"/>
      <c r="E102" s="203"/>
      <c r="F102" s="203"/>
      <c r="G102" s="14">
        <v>92</v>
      </c>
      <c r="H102" s="23">
        <v>0</v>
      </c>
      <c r="I102" s="23">
        <v>0</v>
      </c>
    </row>
    <row r="103" spans="1:9" ht="12.75" customHeight="1">
      <c r="A103" s="203" t="s">
        <v>385</v>
      </c>
      <c r="B103" s="203"/>
      <c r="C103" s="203"/>
      <c r="D103" s="203"/>
      <c r="E103" s="203"/>
      <c r="F103" s="203"/>
      <c r="G103" s="14">
        <v>93</v>
      </c>
      <c r="H103" s="23">
        <v>0</v>
      </c>
      <c r="I103" s="23">
        <v>0</v>
      </c>
    </row>
    <row r="104" spans="1:9" ht="24.75" customHeight="1">
      <c r="A104" s="203" t="s">
        <v>386</v>
      </c>
      <c r="B104" s="203"/>
      <c r="C104" s="203"/>
      <c r="D104" s="203"/>
      <c r="E104" s="203"/>
      <c r="F104" s="203"/>
      <c r="G104" s="14">
        <v>94</v>
      </c>
      <c r="H104" s="23">
        <v>0</v>
      </c>
      <c r="I104" s="23">
        <v>0</v>
      </c>
    </row>
    <row r="105" spans="1:9">
      <c r="A105" s="203" t="s">
        <v>387</v>
      </c>
      <c r="B105" s="203"/>
      <c r="C105" s="203"/>
      <c r="D105" s="203"/>
      <c r="E105" s="203"/>
      <c r="F105" s="203"/>
      <c r="G105" s="14">
        <v>95</v>
      </c>
      <c r="H105" s="23">
        <v>0</v>
      </c>
      <c r="I105" s="23">
        <v>0</v>
      </c>
    </row>
    <row r="106" spans="1:9" ht="22.5" customHeight="1">
      <c r="A106" s="203" t="s">
        <v>388</v>
      </c>
      <c r="B106" s="203"/>
      <c r="C106" s="203"/>
      <c r="D106" s="203"/>
      <c r="E106" s="203"/>
      <c r="F106" s="203"/>
      <c r="G106" s="14">
        <v>96</v>
      </c>
      <c r="H106" s="23">
        <v>0</v>
      </c>
      <c r="I106" s="23">
        <v>0</v>
      </c>
    </row>
    <row r="107" spans="1:9" ht="27" customHeight="1">
      <c r="A107" s="218" t="s">
        <v>435</v>
      </c>
      <c r="B107" s="218"/>
      <c r="C107" s="218"/>
      <c r="D107" s="218"/>
      <c r="E107" s="218"/>
      <c r="F107" s="218"/>
      <c r="G107" s="16">
        <v>97</v>
      </c>
      <c r="H107" s="102">
        <f>H90+H97-H106-H96</f>
        <v>0</v>
      </c>
      <c r="I107" s="102">
        <f>I90+I97-I106-I96</f>
        <v>0</v>
      </c>
    </row>
    <row r="108" spans="1:9" ht="12.75" customHeight="1">
      <c r="A108" s="215" t="s">
        <v>436</v>
      </c>
      <c r="B108" s="215"/>
      <c r="C108" s="215"/>
      <c r="D108" s="215"/>
      <c r="E108" s="215"/>
      <c r="F108" s="215"/>
      <c r="G108" s="16">
        <v>98</v>
      </c>
      <c r="H108" s="102">
        <f>H88+H107</f>
        <v>1408393</v>
      </c>
      <c r="I108" s="102">
        <f>I88+I107</f>
        <v>-1223368</v>
      </c>
    </row>
    <row r="109" spans="1:9">
      <c r="A109" s="201" t="s">
        <v>167</v>
      </c>
      <c r="B109" s="201"/>
      <c r="C109" s="201"/>
      <c r="D109" s="201"/>
      <c r="E109" s="201"/>
      <c r="F109" s="201"/>
      <c r="G109" s="211"/>
      <c r="H109" s="211"/>
      <c r="I109" s="211"/>
    </row>
    <row r="110" spans="1:9" ht="12.75" customHeight="1">
      <c r="A110" s="212" t="s">
        <v>389</v>
      </c>
      <c r="B110" s="212"/>
      <c r="C110" s="212"/>
      <c r="D110" s="212"/>
      <c r="E110" s="212"/>
      <c r="F110" s="212"/>
      <c r="G110" s="16">
        <v>99</v>
      </c>
      <c r="H110" s="102">
        <f>H111+H112</f>
        <v>0</v>
      </c>
      <c r="I110" s="102">
        <f>I111+I112</f>
        <v>0</v>
      </c>
    </row>
    <row r="111" spans="1:9" ht="12.75" customHeight="1">
      <c r="A111" s="213" t="s">
        <v>116</v>
      </c>
      <c r="B111" s="213"/>
      <c r="C111" s="213"/>
      <c r="D111" s="213"/>
      <c r="E111" s="213"/>
      <c r="F111" s="213"/>
      <c r="G111" s="14">
        <v>100</v>
      </c>
      <c r="H111" s="23">
        <v>0</v>
      </c>
      <c r="I111" s="23">
        <v>0</v>
      </c>
    </row>
    <row r="112" spans="1:9" ht="12.75" customHeight="1">
      <c r="A112" s="213" t="s">
        <v>168</v>
      </c>
      <c r="B112" s="213"/>
      <c r="C112" s="213"/>
      <c r="D112" s="213"/>
      <c r="E112" s="213"/>
      <c r="F112" s="213"/>
      <c r="G112" s="14">
        <v>101</v>
      </c>
      <c r="H112" s="23">
        <v>0</v>
      </c>
      <c r="I112" s="23">
        <v>0</v>
      </c>
    </row>
  </sheetData>
  <sheetProtection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A2" sqref="A2:I2"/>
    </sheetView>
  </sheetViews>
  <sheetFormatPr defaultColWidth="9.140625" defaultRowHeight="12.75"/>
  <cols>
    <col min="1" max="6" width="9.140625" style="6"/>
    <col min="7" max="7" width="9.140625" style="8"/>
    <col min="8" max="9" width="17.85546875" style="17" customWidth="1"/>
    <col min="10" max="16384" width="9.140625" style="6"/>
  </cols>
  <sheetData>
    <row r="1" spans="1:9">
      <c r="A1" s="208" t="s">
        <v>169</v>
      </c>
      <c r="B1" s="223"/>
      <c r="C1" s="223"/>
      <c r="D1" s="223"/>
      <c r="E1" s="223"/>
      <c r="F1" s="223"/>
      <c r="G1" s="223"/>
      <c r="H1" s="223"/>
      <c r="I1" s="223"/>
    </row>
    <row r="2" spans="1:9">
      <c r="A2" s="207" t="s">
        <v>466</v>
      </c>
      <c r="B2" s="189"/>
      <c r="C2" s="189"/>
      <c r="D2" s="189"/>
      <c r="E2" s="189"/>
      <c r="F2" s="189"/>
      <c r="G2" s="189"/>
      <c r="H2" s="189"/>
      <c r="I2" s="189"/>
    </row>
    <row r="3" spans="1:9">
      <c r="A3" s="226" t="s">
        <v>445</v>
      </c>
      <c r="B3" s="227"/>
      <c r="C3" s="227"/>
      <c r="D3" s="227"/>
      <c r="E3" s="227"/>
      <c r="F3" s="227"/>
      <c r="G3" s="227"/>
      <c r="H3" s="227"/>
      <c r="I3" s="227"/>
    </row>
    <row r="4" spans="1:9">
      <c r="A4" s="224" t="s">
        <v>460</v>
      </c>
      <c r="B4" s="193"/>
      <c r="C4" s="193"/>
      <c r="D4" s="193"/>
      <c r="E4" s="193"/>
      <c r="F4" s="193"/>
      <c r="G4" s="193"/>
      <c r="H4" s="193"/>
      <c r="I4" s="194"/>
    </row>
    <row r="5" spans="1:9" ht="22.5">
      <c r="A5" s="204" t="s">
        <v>2</v>
      </c>
      <c r="B5" s="198"/>
      <c r="C5" s="198"/>
      <c r="D5" s="198"/>
      <c r="E5" s="198"/>
      <c r="F5" s="198"/>
      <c r="G5" s="88" t="s">
        <v>106</v>
      </c>
      <c r="H5" s="19" t="s">
        <v>296</v>
      </c>
      <c r="I5" s="19" t="s">
        <v>280</v>
      </c>
    </row>
    <row r="6" spans="1:9">
      <c r="A6" s="228">
        <v>1</v>
      </c>
      <c r="B6" s="198"/>
      <c r="C6" s="198"/>
      <c r="D6" s="198"/>
      <c r="E6" s="198"/>
      <c r="F6" s="198"/>
      <c r="G6" s="19">
        <v>2</v>
      </c>
      <c r="H6" s="19" t="s">
        <v>170</v>
      </c>
      <c r="I6" s="19" t="s">
        <v>171</v>
      </c>
    </row>
    <row r="7" spans="1:9">
      <c r="A7" s="229" t="s">
        <v>172</v>
      </c>
      <c r="B7" s="229"/>
      <c r="C7" s="229"/>
      <c r="D7" s="229"/>
      <c r="E7" s="229"/>
      <c r="F7" s="229"/>
      <c r="G7" s="229"/>
      <c r="H7" s="229"/>
      <c r="I7" s="229"/>
    </row>
    <row r="8" spans="1:9" ht="12.75" customHeight="1">
      <c r="A8" s="203" t="s">
        <v>173</v>
      </c>
      <c r="B8" s="203"/>
      <c r="C8" s="203"/>
      <c r="D8" s="203"/>
      <c r="E8" s="203"/>
      <c r="F8" s="203"/>
      <c r="G8" s="20">
        <v>1</v>
      </c>
      <c r="H8" s="89">
        <v>0</v>
      </c>
      <c r="I8" s="89">
        <v>0</v>
      </c>
    </row>
    <row r="9" spans="1:9" ht="12.75" customHeight="1">
      <c r="A9" s="210" t="s">
        <v>174</v>
      </c>
      <c r="B9" s="210"/>
      <c r="C9" s="210"/>
      <c r="D9" s="210"/>
      <c r="E9" s="210"/>
      <c r="F9" s="210"/>
      <c r="G9" s="16">
        <v>2</v>
      </c>
      <c r="H9" s="103">
        <f>H10+H11+H12+H13+H14+H15+H16+H17</f>
        <v>0</v>
      </c>
      <c r="I9" s="103">
        <f>I10+I11+I12+I13+I14+I15+I16+I17</f>
        <v>0</v>
      </c>
    </row>
    <row r="10" spans="1:9" ht="12.75" customHeight="1">
      <c r="A10" s="225" t="s">
        <v>175</v>
      </c>
      <c r="B10" s="225"/>
      <c r="C10" s="225"/>
      <c r="D10" s="225"/>
      <c r="E10" s="225"/>
      <c r="F10" s="225"/>
      <c r="G10" s="20">
        <v>3</v>
      </c>
      <c r="H10" s="89">
        <v>0</v>
      </c>
      <c r="I10" s="89">
        <v>0</v>
      </c>
    </row>
    <row r="11" spans="1:9" ht="31.15" customHeight="1">
      <c r="A11" s="225" t="s">
        <v>301</v>
      </c>
      <c r="B11" s="225"/>
      <c r="C11" s="225"/>
      <c r="D11" s="225"/>
      <c r="E11" s="225"/>
      <c r="F11" s="225"/>
      <c r="G11" s="20">
        <v>4</v>
      </c>
      <c r="H11" s="89">
        <v>0</v>
      </c>
      <c r="I11" s="89">
        <v>0</v>
      </c>
    </row>
    <row r="12" spans="1:9" ht="28.15" customHeight="1">
      <c r="A12" s="225" t="s">
        <v>302</v>
      </c>
      <c r="B12" s="225"/>
      <c r="C12" s="225"/>
      <c r="D12" s="225"/>
      <c r="E12" s="225"/>
      <c r="F12" s="225"/>
      <c r="G12" s="20">
        <v>5</v>
      </c>
      <c r="H12" s="89">
        <v>0</v>
      </c>
      <c r="I12" s="89">
        <v>0</v>
      </c>
    </row>
    <row r="13" spans="1:9" ht="12.75" customHeight="1">
      <c r="A13" s="225" t="s">
        <v>176</v>
      </c>
      <c r="B13" s="225"/>
      <c r="C13" s="225"/>
      <c r="D13" s="225"/>
      <c r="E13" s="225"/>
      <c r="F13" s="225"/>
      <c r="G13" s="20">
        <v>6</v>
      </c>
      <c r="H13" s="89">
        <v>0</v>
      </c>
      <c r="I13" s="89">
        <v>0</v>
      </c>
    </row>
    <row r="14" spans="1:9" ht="12.75" customHeight="1">
      <c r="A14" s="225" t="s">
        <v>177</v>
      </c>
      <c r="B14" s="225"/>
      <c r="C14" s="225"/>
      <c r="D14" s="225"/>
      <c r="E14" s="225"/>
      <c r="F14" s="225"/>
      <c r="G14" s="20">
        <v>7</v>
      </c>
      <c r="H14" s="89">
        <v>0</v>
      </c>
      <c r="I14" s="89">
        <v>0</v>
      </c>
    </row>
    <row r="15" spans="1:9" ht="12.75" customHeight="1">
      <c r="A15" s="225" t="s">
        <v>178</v>
      </c>
      <c r="B15" s="225"/>
      <c r="C15" s="225"/>
      <c r="D15" s="225"/>
      <c r="E15" s="225"/>
      <c r="F15" s="225"/>
      <c r="G15" s="20">
        <v>8</v>
      </c>
      <c r="H15" s="89">
        <v>0</v>
      </c>
      <c r="I15" s="89">
        <v>0</v>
      </c>
    </row>
    <row r="16" spans="1:9" ht="12.75" customHeight="1">
      <c r="A16" s="225" t="s">
        <v>179</v>
      </c>
      <c r="B16" s="225"/>
      <c r="C16" s="225"/>
      <c r="D16" s="225"/>
      <c r="E16" s="225"/>
      <c r="F16" s="225"/>
      <c r="G16" s="20">
        <v>9</v>
      </c>
      <c r="H16" s="89">
        <v>0</v>
      </c>
      <c r="I16" s="89">
        <v>0</v>
      </c>
    </row>
    <row r="17" spans="1:9" ht="27.6" customHeight="1">
      <c r="A17" s="225" t="s">
        <v>180</v>
      </c>
      <c r="B17" s="225"/>
      <c r="C17" s="225"/>
      <c r="D17" s="225"/>
      <c r="E17" s="225"/>
      <c r="F17" s="225"/>
      <c r="G17" s="20">
        <v>10</v>
      </c>
      <c r="H17" s="89">
        <v>0</v>
      </c>
      <c r="I17" s="89">
        <v>0</v>
      </c>
    </row>
    <row r="18" spans="1:9" ht="29.45" customHeight="1">
      <c r="A18" s="218" t="s">
        <v>304</v>
      </c>
      <c r="B18" s="218"/>
      <c r="C18" s="218"/>
      <c r="D18" s="218"/>
      <c r="E18" s="218"/>
      <c r="F18" s="218"/>
      <c r="G18" s="16">
        <v>11</v>
      </c>
      <c r="H18" s="103">
        <f>H8+H9</f>
        <v>0</v>
      </c>
      <c r="I18" s="103">
        <f>I8+I9</f>
        <v>0</v>
      </c>
    </row>
    <row r="19" spans="1:9" ht="12.75" customHeight="1">
      <c r="A19" s="210" t="s">
        <v>181</v>
      </c>
      <c r="B19" s="210"/>
      <c r="C19" s="210"/>
      <c r="D19" s="210"/>
      <c r="E19" s="210"/>
      <c r="F19" s="210"/>
      <c r="G19" s="16">
        <v>12</v>
      </c>
      <c r="H19" s="103">
        <f>H20+H21+H22+H23</f>
        <v>0</v>
      </c>
      <c r="I19" s="103">
        <f>I20+I21+I22+I23</f>
        <v>0</v>
      </c>
    </row>
    <row r="20" spans="1:9" ht="12.75" customHeight="1">
      <c r="A20" s="225" t="s">
        <v>182</v>
      </c>
      <c r="B20" s="225"/>
      <c r="C20" s="225"/>
      <c r="D20" s="225"/>
      <c r="E20" s="225"/>
      <c r="F20" s="225"/>
      <c r="G20" s="20">
        <v>13</v>
      </c>
      <c r="H20" s="89">
        <v>0</v>
      </c>
      <c r="I20" s="89">
        <v>0</v>
      </c>
    </row>
    <row r="21" spans="1:9" ht="12.75" customHeight="1">
      <c r="A21" s="225" t="s">
        <v>183</v>
      </c>
      <c r="B21" s="225"/>
      <c r="C21" s="225"/>
      <c r="D21" s="225"/>
      <c r="E21" s="225"/>
      <c r="F21" s="225"/>
      <c r="G21" s="20">
        <v>14</v>
      </c>
      <c r="H21" s="89">
        <v>0</v>
      </c>
      <c r="I21" s="89">
        <v>0</v>
      </c>
    </row>
    <row r="22" spans="1:9" ht="12.75" customHeight="1">
      <c r="A22" s="225" t="s">
        <v>184</v>
      </c>
      <c r="B22" s="225"/>
      <c r="C22" s="225"/>
      <c r="D22" s="225"/>
      <c r="E22" s="225"/>
      <c r="F22" s="225"/>
      <c r="G22" s="20">
        <v>15</v>
      </c>
      <c r="H22" s="89">
        <v>0</v>
      </c>
      <c r="I22" s="89">
        <v>0</v>
      </c>
    </row>
    <row r="23" spans="1:9" ht="12.75" customHeight="1">
      <c r="A23" s="225" t="s">
        <v>185</v>
      </c>
      <c r="B23" s="225"/>
      <c r="C23" s="225"/>
      <c r="D23" s="225"/>
      <c r="E23" s="225"/>
      <c r="F23" s="225"/>
      <c r="G23" s="20">
        <v>16</v>
      </c>
      <c r="H23" s="89">
        <v>0</v>
      </c>
      <c r="I23" s="89">
        <v>0</v>
      </c>
    </row>
    <row r="24" spans="1:9" ht="12.75" customHeight="1">
      <c r="A24" s="218" t="s">
        <v>186</v>
      </c>
      <c r="B24" s="218"/>
      <c r="C24" s="218"/>
      <c r="D24" s="218"/>
      <c r="E24" s="218"/>
      <c r="F24" s="218"/>
      <c r="G24" s="16">
        <v>17</v>
      </c>
      <c r="H24" s="103">
        <f>H18+H19</f>
        <v>0</v>
      </c>
      <c r="I24" s="103">
        <f>I18+I19</f>
        <v>0</v>
      </c>
    </row>
    <row r="25" spans="1:9" ht="12.75" customHeight="1">
      <c r="A25" s="203" t="s">
        <v>187</v>
      </c>
      <c r="B25" s="203"/>
      <c r="C25" s="203"/>
      <c r="D25" s="203"/>
      <c r="E25" s="203"/>
      <c r="F25" s="203"/>
      <c r="G25" s="20">
        <v>18</v>
      </c>
      <c r="H25" s="89">
        <v>0</v>
      </c>
      <c r="I25" s="89">
        <v>0</v>
      </c>
    </row>
    <row r="26" spans="1:9" ht="12.75" customHeight="1">
      <c r="A26" s="203" t="s">
        <v>188</v>
      </c>
      <c r="B26" s="203"/>
      <c r="C26" s="203"/>
      <c r="D26" s="203"/>
      <c r="E26" s="203"/>
      <c r="F26" s="203"/>
      <c r="G26" s="20">
        <v>19</v>
      </c>
      <c r="H26" s="89">
        <v>0</v>
      </c>
      <c r="I26" s="89">
        <v>0</v>
      </c>
    </row>
    <row r="27" spans="1:9" ht="28.9" customHeight="1">
      <c r="A27" s="212" t="s">
        <v>189</v>
      </c>
      <c r="B27" s="212"/>
      <c r="C27" s="212"/>
      <c r="D27" s="212"/>
      <c r="E27" s="212"/>
      <c r="F27" s="212"/>
      <c r="G27" s="16">
        <v>20</v>
      </c>
      <c r="H27" s="103">
        <f>H24+H25+H26</f>
        <v>0</v>
      </c>
      <c r="I27" s="103">
        <f>I24+I25+I26</f>
        <v>0</v>
      </c>
    </row>
    <row r="28" spans="1:9">
      <c r="A28" s="229" t="s">
        <v>190</v>
      </c>
      <c r="B28" s="229"/>
      <c r="C28" s="229"/>
      <c r="D28" s="229"/>
      <c r="E28" s="229"/>
      <c r="F28" s="229"/>
      <c r="G28" s="229"/>
      <c r="H28" s="229"/>
      <c r="I28" s="229"/>
    </row>
    <row r="29" spans="1:9" ht="23.45" customHeight="1">
      <c r="A29" s="203" t="s">
        <v>191</v>
      </c>
      <c r="B29" s="203"/>
      <c r="C29" s="203"/>
      <c r="D29" s="203"/>
      <c r="E29" s="203"/>
      <c r="F29" s="203"/>
      <c r="G29" s="20">
        <v>21</v>
      </c>
      <c r="H29" s="23">
        <v>0</v>
      </c>
      <c r="I29" s="23">
        <v>0</v>
      </c>
    </row>
    <row r="30" spans="1:9" ht="12.75" customHeight="1">
      <c r="A30" s="203" t="s">
        <v>192</v>
      </c>
      <c r="B30" s="203"/>
      <c r="C30" s="203"/>
      <c r="D30" s="203"/>
      <c r="E30" s="203"/>
      <c r="F30" s="203"/>
      <c r="G30" s="20">
        <v>22</v>
      </c>
      <c r="H30" s="23">
        <v>0</v>
      </c>
      <c r="I30" s="23">
        <v>0</v>
      </c>
    </row>
    <row r="31" spans="1:9" ht="12.75" customHeight="1">
      <c r="A31" s="203" t="s">
        <v>193</v>
      </c>
      <c r="B31" s="203"/>
      <c r="C31" s="203"/>
      <c r="D31" s="203"/>
      <c r="E31" s="203"/>
      <c r="F31" s="203"/>
      <c r="G31" s="20">
        <v>23</v>
      </c>
      <c r="H31" s="23">
        <v>0</v>
      </c>
      <c r="I31" s="23">
        <v>0</v>
      </c>
    </row>
    <row r="32" spans="1:9" ht="12.75" customHeight="1">
      <c r="A32" s="203" t="s">
        <v>194</v>
      </c>
      <c r="B32" s="203"/>
      <c r="C32" s="203"/>
      <c r="D32" s="203"/>
      <c r="E32" s="203"/>
      <c r="F32" s="203"/>
      <c r="G32" s="20">
        <v>24</v>
      </c>
      <c r="H32" s="23">
        <v>0</v>
      </c>
      <c r="I32" s="23">
        <v>0</v>
      </c>
    </row>
    <row r="33" spans="1:9" ht="12.75" customHeight="1">
      <c r="A33" s="203" t="s">
        <v>195</v>
      </c>
      <c r="B33" s="203"/>
      <c r="C33" s="203"/>
      <c r="D33" s="203"/>
      <c r="E33" s="203"/>
      <c r="F33" s="203"/>
      <c r="G33" s="20">
        <v>25</v>
      </c>
      <c r="H33" s="23">
        <v>0</v>
      </c>
      <c r="I33" s="23">
        <v>0</v>
      </c>
    </row>
    <row r="34" spans="1:9" ht="12.75" customHeight="1">
      <c r="A34" s="203" t="s">
        <v>196</v>
      </c>
      <c r="B34" s="203"/>
      <c r="C34" s="203"/>
      <c r="D34" s="203"/>
      <c r="E34" s="203"/>
      <c r="F34" s="203"/>
      <c r="G34" s="20">
        <v>26</v>
      </c>
      <c r="H34" s="23">
        <v>0</v>
      </c>
      <c r="I34" s="23">
        <v>0</v>
      </c>
    </row>
    <row r="35" spans="1:9" ht="27.6" customHeight="1">
      <c r="A35" s="218" t="s">
        <v>197</v>
      </c>
      <c r="B35" s="218"/>
      <c r="C35" s="218"/>
      <c r="D35" s="218"/>
      <c r="E35" s="218"/>
      <c r="F35" s="218"/>
      <c r="G35" s="16">
        <v>27</v>
      </c>
      <c r="H35" s="22">
        <f>H29+H30+H31+H32+H33+H34</f>
        <v>0</v>
      </c>
      <c r="I35" s="22">
        <f>I29+I30+I31+I32+I33+I34</f>
        <v>0</v>
      </c>
    </row>
    <row r="36" spans="1:9" ht="26.45" customHeight="1">
      <c r="A36" s="203" t="s">
        <v>198</v>
      </c>
      <c r="B36" s="203"/>
      <c r="C36" s="203"/>
      <c r="D36" s="203"/>
      <c r="E36" s="203"/>
      <c r="F36" s="203"/>
      <c r="G36" s="20">
        <v>28</v>
      </c>
      <c r="H36" s="23">
        <v>0</v>
      </c>
      <c r="I36" s="23">
        <v>0</v>
      </c>
    </row>
    <row r="37" spans="1:9" ht="12.75" customHeight="1">
      <c r="A37" s="203" t="s">
        <v>199</v>
      </c>
      <c r="B37" s="203"/>
      <c r="C37" s="203"/>
      <c r="D37" s="203"/>
      <c r="E37" s="203"/>
      <c r="F37" s="203"/>
      <c r="G37" s="20">
        <v>29</v>
      </c>
      <c r="H37" s="23">
        <v>0</v>
      </c>
      <c r="I37" s="23">
        <v>0</v>
      </c>
    </row>
    <row r="38" spans="1:9" ht="12.75" customHeight="1">
      <c r="A38" s="203" t="s">
        <v>200</v>
      </c>
      <c r="B38" s="203"/>
      <c r="C38" s="203"/>
      <c r="D38" s="203"/>
      <c r="E38" s="203"/>
      <c r="F38" s="203"/>
      <c r="G38" s="20">
        <v>30</v>
      </c>
      <c r="H38" s="23">
        <v>0</v>
      </c>
      <c r="I38" s="23">
        <v>0</v>
      </c>
    </row>
    <row r="39" spans="1:9" ht="12.75" customHeight="1">
      <c r="A39" s="203" t="s">
        <v>201</v>
      </c>
      <c r="B39" s="203"/>
      <c r="C39" s="203"/>
      <c r="D39" s="203"/>
      <c r="E39" s="203"/>
      <c r="F39" s="203"/>
      <c r="G39" s="20">
        <v>31</v>
      </c>
      <c r="H39" s="23">
        <v>0</v>
      </c>
      <c r="I39" s="23">
        <v>0</v>
      </c>
    </row>
    <row r="40" spans="1:9" ht="12.75" customHeight="1">
      <c r="A40" s="203" t="s">
        <v>202</v>
      </c>
      <c r="B40" s="203"/>
      <c r="C40" s="203"/>
      <c r="D40" s="203"/>
      <c r="E40" s="203"/>
      <c r="F40" s="203"/>
      <c r="G40" s="20">
        <v>32</v>
      </c>
      <c r="H40" s="23">
        <v>0</v>
      </c>
      <c r="I40" s="23">
        <v>0</v>
      </c>
    </row>
    <row r="41" spans="1:9" ht="22.9" customHeight="1">
      <c r="A41" s="218" t="s">
        <v>203</v>
      </c>
      <c r="B41" s="218"/>
      <c r="C41" s="218"/>
      <c r="D41" s="218"/>
      <c r="E41" s="218"/>
      <c r="F41" s="218"/>
      <c r="G41" s="16">
        <v>33</v>
      </c>
      <c r="H41" s="22">
        <f>H36+H37+H38+H39+H40</f>
        <v>0</v>
      </c>
      <c r="I41" s="22">
        <f>I36+I37+I38+I39+I40</f>
        <v>0</v>
      </c>
    </row>
    <row r="42" spans="1:9" ht="30.6" customHeight="1">
      <c r="A42" s="212" t="s">
        <v>204</v>
      </c>
      <c r="B42" s="212"/>
      <c r="C42" s="212"/>
      <c r="D42" s="212"/>
      <c r="E42" s="212"/>
      <c r="F42" s="212"/>
      <c r="G42" s="16">
        <v>34</v>
      </c>
      <c r="H42" s="22">
        <f>H35+H41</f>
        <v>0</v>
      </c>
      <c r="I42" s="22">
        <f>I35+I41</f>
        <v>0</v>
      </c>
    </row>
    <row r="43" spans="1:9">
      <c r="A43" s="229" t="s">
        <v>205</v>
      </c>
      <c r="B43" s="229"/>
      <c r="C43" s="229"/>
      <c r="D43" s="229"/>
      <c r="E43" s="229"/>
      <c r="F43" s="229"/>
      <c r="G43" s="229"/>
      <c r="H43" s="229"/>
      <c r="I43" s="229"/>
    </row>
    <row r="44" spans="1:9" ht="12.75" customHeight="1">
      <c r="A44" s="203" t="s">
        <v>206</v>
      </c>
      <c r="B44" s="203"/>
      <c r="C44" s="203"/>
      <c r="D44" s="203"/>
      <c r="E44" s="203"/>
      <c r="F44" s="203"/>
      <c r="G44" s="20">
        <v>35</v>
      </c>
      <c r="H44" s="23">
        <v>0</v>
      </c>
      <c r="I44" s="23">
        <v>0</v>
      </c>
    </row>
    <row r="45" spans="1:9" ht="27.6" customHeight="1">
      <c r="A45" s="203" t="s">
        <v>207</v>
      </c>
      <c r="B45" s="203"/>
      <c r="C45" s="203"/>
      <c r="D45" s="203"/>
      <c r="E45" s="203"/>
      <c r="F45" s="203"/>
      <c r="G45" s="20">
        <v>36</v>
      </c>
      <c r="H45" s="23">
        <v>0</v>
      </c>
      <c r="I45" s="23">
        <v>0</v>
      </c>
    </row>
    <row r="46" spans="1:9" ht="12.75" customHeight="1">
      <c r="A46" s="203" t="s">
        <v>208</v>
      </c>
      <c r="B46" s="203"/>
      <c r="C46" s="203"/>
      <c r="D46" s="203"/>
      <c r="E46" s="203"/>
      <c r="F46" s="203"/>
      <c r="G46" s="20">
        <v>37</v>
      </c>
      <c r="H46" s="23">
        <v>0</v>
      </c>
      <c r="I46" s="23">
        <v>0</v>
      </c>
    </row>
    <row r="47" spans="1:9" ht="12.75" customHeight="1">
      <c r="A47" s="203" t="s">
        <v>209</v>
      </c>
      <c r="B47" s="203"/>
      <c r="C47" s="203"/>
      <c r="D47" s="203"/>
      <c r="E47" s="203"/>
      <c r="F47" s="203"/>
      <c r="G47" s="20">
        <v>38</v>
      </c>
      <c r="H47" s="23">
        <v>0</v>
      </c>
      <c r="I47" s="23">
        <v>0</v>
      </c>
    </row>
    <row r="48" spans="1:9" ht="25.9" customHeight="1">
      <c r="A48" s="218" t="s">
        <v>210</v>
      </c>
      <c r="B48" s="218"/>
      <c r="C48" s="218"/>
      <c r="D48" s="218"/>
      <c r="E48" s="218"/>
      <c r="F48" s="218"/>
      <c r="G48" s="16">
        <v>39</v>
      </c>
      <c r="H48" s="22">
        <f>H44+H45+H46+H47</f>
        <v>0</v>
      </c>
      <c r="I48" s="22">
        <f>I44+I45+I46+I47</f>
        <v>0</v>
      </c>
    </row>
    <row r="49" spans="1:9" ht="24.6" customHeight="1">
      <c r="A49" s="203" t="s">
        <v>303</v>
      </c>
      <c r="B49" s="203"/>
      <c r="C49" s="203"/>
      <c r="D49" s="203"/>
      <c r="E49" s="203"/>
      <c r="F49" s="203"/>
      <c r="G49" s="20">
        <v>40</v>
      </c>
      <c r="H49" s="23">
        <v>0</v>
      </c>
      <c r="I49" s="23">
        <v>0</v>
      </c>
    </row>
    <row r="50" spans="1:9" ht="12.75" customHeight="1">
      <c r="A50" s="203" t="s">
        <v>211</v>
      </c>
      <c r="B50" s="203"/>
      <c r="C50" s="203"/>
      <c r="D50" s="203"/>
      <c r="E50" s="203"/>
      <c r="F50" s="203"/>
      <c r="G50" s="20">
        <v>41</v>
      </c>
      <c r="H50" s="23">
        <v>0</v>
      </c>
      <c r="I50" s="23">
        <v>0</v>
      </c>
    </row>
    <row r="51" spans="1:9" ht="12.75" customHeight="1">
      <c r="A51" s="203" t="s">
        <v>212</v>
      </c>
      <c r="B51" s="203"/>
      <c r="C51" s="203"/>
      <c r="D51" s="203"/>
      <c r="E51" s="203"/>
      <c r="F51" s="203"/>
      <c r="G51" s="20">
        <v>42</v>
      </c>
      <c r="H51" s="23">
        <v>0</v>
      </c>
      <c r="I51" s="23">
        <v>0</v>
      </c>
    </row>
    <row r="52" spans="1:9" ht="26.45" customHeight="1">
      <c r="A52" s="203" t="s">
        <v>213</v>
      </c>
      <c r="B52" s="203"/>
      <c r="C52" s="203"/>
      <c r="D52" s="203"/>
      <c r="E52" s="203"/>
      <c r="F52" s="203"/>
      <c r="G52" s="20">
        <v>43</v>
      </c>
      <c r="H52" s="23">
        <v>0</v>
      </c>
      <c r="I52" s="23">
        <v>0</v>
      </c>
    </row>
    <row r="53" spans="1:9" ht="12.75" customHeight="1">
      <c r="A53" s="203" t="s">
        <v>214</v>
      </c>
      <c r="B53" s="203"/>
      <c r="C53" s="203"/>
      <c r="D53" s="203"/>
      <c r="E53" s="203"/>
      <c r="F53" s="203"/>
      <c r="G53" s="20">
        <v>44</v>
      </c>
      <c r="H53" s="23">
        <v>0</v>
      </c>
      <c r="I53" s="23">
        <v>0</v>
      </c>
    </row>
    <row r="54" spans="1:9" ht="27.6" customHeight="1">
      <c r="A54" s="218" t="s">
        <v>215</v>
      </c>
      <c r="B54" s="218"/>
      <c r="C54" s="218"/>
      <c r="D54" s="218"/>
      <c r="E54" s="218"/>
      <c r="F54" s="218"/>
      <c r="G54" s="16">
        <v>45</v>
      </c>
      <c r="H54" s="22">
        <f>H49+H50+H51+H52+H53</f>
        <v>0</v>
      </c>
      <c r="I54" s="22">
        <f>I49+I50+I51+I52+I53</f>
        <v>0</v>
      </c>
    </row>
    <row r="55" spans="1:9" ht="27.6" customHeight="1">
      <c r="A55" s="212" t="s">
        <v>216</v>
      </c>
      <c r="B55" s="212"/>
      <c r="C55" s="212"/>
      <c r="D55" s="212"/>
      <c r="E55" s="212"/>
      <c r="F55" s="212"/>
      <c r="G55" s="16">
        <v>46</v>
      </c>
      <c r="H55" s="22">
        <f>H48+H54</f>
        <v>0</v>
      </c>
      <c r="I55" s="22">
        <f>I48+I54</f>
        <v>0</v>
      </c>
    </row>
    <row r="56" spans="1:9">
      <c r="A56" s="180" t="s">
        <v>217</v>
      </c>
      <c r="B56" s="180"/>
      <c r="C56" s="180"/>
      <c r="D56" s="180"/>
      <c r="E56" s="180"/>
      <c r="F56" s="180"/>
      <c r="G56" s="20">
        <v>47</v>
      </c>
      <c r="H56" s="23">
        <v>0</v>
      </c>
      <c r="I56" s="23">
        <v>0</v>
      </c>
    </row>
    <row r="57" spans="1:9" ht="27" customHeight="1">
      <c r="A57" s="212" t="s">
        <v>218</v>
      </c>
      <c r="B57" s="212"/>
      <c r="C57" s="212"/>
      <c r="D57" s="212"/>
      <c r="E57" s="212"/>
      <c r="F57" s="212"/>
      <c r="G57" s="16">
        <v>48</v>
      </c>
      <c r="H57" s="22">
        <f>H27+H42+H55+H56</f>
        <v>0</v>
      </c>
      <c r="I57" s="22">
        <f>I27+I42+I55+I56</f>
        <v>0</v>
      </c>
    </row>
    <row r="58" spans="1:9" ht="15.6" customHeight="1">
      <c r="A58" s="230" t="s">
        <v>219</v>
      </c>
      <c r="B58" s="230"/>
      <c r="C58" s="230"/>
      <c r="D58" s="230"/>
      <c r="E58" s="230"/>
      <c r="F58" s="230"/>
      <c r="G58" s="20">
        <v>49</v>
      </c>
      <c r="H58" s="23">
        <v>0</v>
      </c>
      <c r="I58" s="23">
        <v>0</v>
      </c>
    </row>
    <row r="59" spans="1:9" ht="28.9" customHeight="1">
      <c r="A59" s="212" t="s">
        <v>220</v>
      </c>
      <c r="B59" s="212"/>
      <c r="C59" s="212"/>
      <c r="D59" s="212"/>
      <c r="E59" s="212"/>
      <c r="F59" s="212"/>
      <c r="G59" s="16">
        <v>50</v>
      </c>
      <c r="H59" s="22">
        <f>H57+H58</f>
        <v>0</v>
      </c>
      <c r="I59" s="22">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11:I12 H39:I39 H8:I9 H26:I27 H42:I42 H55:I57 H15:I24">
    <cfRule type="cellIs" dxfId="6" priority="1" stopIfTrue="1" operator="notEqual">
      <formula>ROUND(H8,0)</formula>
    </cfRule>
  </conditionalFormatting>
  <conditionalFormatting sqref="H10:I10 H14:I14 H29:I35 H44:I48 H58:I59">
    <cfRule type="cellIs" dxfId="5" priority="2" stopIfTrue="1" operator="notEqual">
      <formula>ROUND(H10,0)</formula>
    </cfRule>
    <cfRule type="cellIs" dxfId="4" priority="3" stopIfTrue="1" operator="lessThan">
      <formula>0</formula>
    </cfRule>
  </conditionalFormatting>
  <conditionalFormatting sqref="H13:I13 H36:I38 H25:I25 H40:I41 H49:I54">
    <cfRule type="cellIs" dxfId="3" priority="4" stopIfTrue="1" operator="notEqual">
      <formula>ROUND(H13,0)</formula>
    </cfRule>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10" workbookViewId="0">
      <selection sqref="A1:I53"/>
    </sheetView>
  </sheetViews>
  <sheetFormatPr defaultRowHeight="12.75"/>
  <cols>
    <col min="1" max="7" width="9.140625" style="6"/>
    <col min="8" max="9" width="16.28515625" style="17" customWidth="1"/>
    <col min="10" max="10" width="12" style="6" bestFit="1" customWidth="1"/>
    <col min="11" max="11" width="10.28515625" style="6" bestFit="1" customWidth="1"/>
    <col min="12" max="12" width="12.28515625" style="6" bestFit="1" customWidth="1"/>
    <col min="13" max="263" width="9.140625" style="6"/>
    <col min="264" max="265" width="9.85546875" style="6" bestFit="1" customWidth="1"/>
    <col min="266" max="266" width="12" style="6" bestFit="1" customWidth="1"/>
    <col min="267" max="267" width="10.28515625" style="6" bestFit="1" customWidth="1"/>
    <col min="268" max="268" width="12.28515625" style="6" bestFit="1" customWidth="1"/>
    <col min="269" max="519" width="9.140625" style="6"/>
    <col min="520" max="521" width="9.85546875" style="6" bestFit="1" customWidth="1"/>
    <col min="522" max="522" width="12" style="6" bestFit="1" customWidth="1"/>
    <col min="523" max="523" width="10.28515625" style="6" bestFit="1" customWidth="1"/>
    <col min="524" max="524" width="12.28515625" style="6" bestFit="1" customWidth="1"/>
    <col min="525" max="775" width="9.140625" style="6"/>
    <col min="776" max="777" width="9.85546875" style="6" bestFit="1" customWidth="1"/>
    <col min="778" max="778" width="12" style="6" bestFit="1" customWidth="1"/>
    <col min="779" max="779" width="10.28515625" style="6" bestFit="1" customWidth="1"/>
    <col min="780" max="780" width="12.28515625" style="6" bestFit="1" customWidth="1"/>
    <col min="781" max="1031" width="9.140625" style="6"/>
    <col min="1032" max="1033" width="9.85546875" style="6" bestFit="1" customWidth="1"/>
    <col min="1034" max="1034" width="12" style="6" bestFit="1" customWidth="1"/>
    <col min="1035" max="1035" width="10.28515625" style="6" bestFit="1" customWidth="1"/>
    <col min="1036" max="1036" width="12.28515625" style="6" bestFit="1" customWidth="1"/>
    <col min="1037" max="1287" width="9.140625" style="6"/>
    <col min="1288" max="1289" width="9.85546875" style="6" bestFit="1" customWidth="1"/>
    <col min="1290" max="1290" width="12" style="6" bestFit="1" customWidth="1"/>
    <col min="1291" max="1291" width="10.28515625" style="6" bestFit="1" customWidth="1"/>
    <col min="1292" max="1292" width="12.28515625" style="6" bestFit="1" customWidth="1"/>
    <col min="1293" max="1543" width="9.140625" style="6"/>
    <col min="1544" max="1545" width="9.85546875" style="6" bestFit="1" customWidth="1"/>
    <col min="1546" max="1546" width="12" style="6" bestFit="1" customWidth="1"/>
    <col min="1547" max="1547" width="10.28515625" style="6" bestFit="1" customWidth="1"/>
    <col min="1548" max="1548" width="12.28515625" style="6" bestFit="1" customWidth="1"/>
    <col min="1549" max="1799" width="9.140625" style="6"/>
    <col min="1800" max="1801" width="9.85546875" style="6" bestFit="1" customWidth="1"/>
    <col min="1802" max="1802" width="12" style="6" bestFit="1" customWidth="1"/>
    <col min="1803" max="1803" width="10.28515625" style="6" bestFit="1" customWidth="1"/>
    <col min="1804" max="1804" width="12.28515625" style="6" bestFit="1" customWidth="1"/>
    <col min="1805" max="2055" width="9.140625" style="6"/>
    <col min="2056" max="2057" width="9.85546875" style="6" bestFit="1" customWidth="1"/>
    <col min="2058" max="2058" width="12" style="6" bestFit="1" customWidth="1"/>
    <col min="2059" max="2059" width="10.28515625" style="6" bestFit="1" customWidth="1"/>
    <col min="2060" max="2060" width="12.28515625" style="6" bestFit="1" customWidth="1"/>
    <col min="2061" max="2311" width="9.140625" style="6"/>
    <col min="2312" max="2313" width="9.85546875" style="6" bestFit="1" customWidth="1"/>
    <col min="2314" max="2314" width="12" style="6" bestFit="1" customWidth="1"/>
    <col min="2315" max="2315" width="10.28515625" style="6" bestFit="1" customWidth="1"/>
    <col min="2316" max="2316" width="12.28515625" style="6" bestFit="1" customWidth="1"/>
    <col min="2317" max="2567" width="9.140625" style="6"/>
    <col min="2568" max="2569" width="9.85546875" style="6" bestFit="1" customWidth="1"/>
    <col min="2570" max="2570" width="12" style="6" bestFit="1" customWidth="1"/>
    <col min="2571" max="2571" width="10.28515625" style="6" bestFit="1" customWidth="1"/>
    <col min="2572" max="2572" width="12.28515625" style="6" bestFit="1" customWidth="1"/>
    <col min="2573" max="2823" width="9.140625" style="6"/>
    <col min="2824" max="2825" width="9.85546875" style="6" bestFit="1" customWidth="1"/>
    <col min="2826" max="2826" width="12" style="6" bestFit="1" customWidth="1"/>
    <col min="2827" max="2827" width="10.28515625" style="6" bestFit="1" customWidth="1"/>
    <col min="2828" max="2828" width="12.28515625" style="6" bestFit="1" customWidth="1"/>
    <col min="2829" max="3079" width="9.140625" style="6"/>
    <col min="3080" max="3081" width="9.85546875" style="6" bestFit="1" customWidth="1"/>
    <col min="3082" max="3082" width="12" style="6" bestFit="1" customWidth="1"/>
    <col min="3083" max="3083" width="10.28515625" style="6" bestFit="1" customWidth="1"/>
    <col min="3084" max="3084" width="12.28515625" style="6" bestFit="1" customWidth="1"/>
    <col min="3085" max="3335" width="9.140625" style="6"/>
    <col min="3336" max="3337" width="9.85546875" style="6" bestFit="1" customWidth="1"/>
    <col min="3338" max="3338" width="12" style="6" bestFit="1" customWidth="1"/>
    <col min="3339" max="3339" width="10.28515625" style="6" bestFit="1" customWidth="1"/>
    <col min="3340" max="3340" width="12.28515625" style="6" bestFit="1" customWidth="1"/>
    <col min="3341" max="3591" width="9.140625" style="6"/>
    <col min="3592" max="3593" width="9.85546875" style="6" bestFit="1" customWidth="1"/>
    <col min="3594" max="3594" width="12" style="6" bestFit="1" customWidth="1"/>
    <col min="3595" max="3595" width="10.28515625" style="6" bestFit="1" customWidth="1"/>
    <col min="3596" max="3596" width="12.28515625" style="6" bestFit="1" customWidth="1"/>
    <col min="3597" max="3847" width="9.140625" style="6"/>
    <col min="3848" max="3849" width="9.85546875" style="6" bestFit="1" customWidth="1"/>
    <col min="3850" max="3850" width="12" style="6" bestFit="1" customWidth="1"/>
    <col min="3851" max="3851" width="10.28515625" style="6" bestFit="1" customWidth="1"/>
    <col min="3852" max="3852" width="12.28515625" style="6" bestFit="1" customWidth="1"/>
    <col min="3853" max="4103" width="9.140625" style="6"/>
    <col min="4104" max="4105" width="9.85546875" style="6" bestFit="1" customWidth="1"/>
    <col min="4106" max="4106" width="12" style="6" bestFit="1" customWidth="1"/>
    <col min="4107" max="4107" width="10.28515625" style="6" bestFit="1" customWidth="1"/>
    <col min="4108" max="4108" width="12.28515625" style="6" bestFit="1" customWidth="1"/>
    <col min="4109" max="4359" width="9.140625" style="6"/>
    <col min="4360" max="4361" width="9.85546875" style="6" bestFit="1" customWidth="1"/>
    <col min="4362" max="4362" width="12" style="6" bestFit="1" customWidth="1"/>
    <col min="4363" max="4363" width="10.28515625" style="6" bestFit="1" customWidth="1"/>
    <col min="4364" max="4364" width="12.28515625" style="6" bestFit="1" customWidth="1"/>
    <col min="4365" max="4615" width="9.140625" style="6"/>
    <col min="4616" max="4617" width="9.85546875" style="6" bestFit="1" customWidth="1"/>
    <col min="4618" max="4618" width="12" style="6" bestFit="1" customWidth="1"/>
    <col min="4619" max="4619" width="10.28515625" style="6" bestFit="1" customWidth="1"/>
    <col min="4620" max="4620" width="12.28515625" style="6" bestFit="1" customWidth="1"/>
    <col min="4621" max="4871" width="9.140625" style="6"/>
    <col min="4872" max="4873" width="9.85546875" style="6" bestFit="1" customWidth="1"/>
    <col min="4874" max="4874" width="12" style="6" bestFit="1" customWidth="1"/>
    <col min="4875" max="4875" width="10.28515625" style="6" bestFit="1" customWidth="1"/>
    <col min="4876" max="4876" width="12.28515625" style="6" bestFit="1" customWidth="1"/>
    <col min="4877" max="5127" width="9.140625" style="6"/>
    <col min="5128" max="5129" width="9.85546875" style="6" bestFit="1" customWidth="1"/>
    <col min="5130" max="5130" width="12" style="6" bestFit="1" customWidth="1"/>
    <col min="5131" max="5131" width="10.28515625" style="6" bestFit="1" customWidth="1"/>
    <col min="5132" max="5132" width="12.28515625" style="6" bestFit="1" customWidth="1"/>
    <col min="5133" max="5383" width="9.140625" style="6"/>
    <col min="5384" max="5385" width="9.85546875" style="6" bestFit="1" customWidth="1"/>
    <col min="5386" max="5386" width="12" style="6" bestFit="1" customWidth="1"/>
    <col min="5387" max="5387" width="10.28515625" style="6" bestFit="1" customWidth="1"/>
    <col min="5388" max="5388" width="12.28515625" style="6" bestFit="1" customWidth="1"/>
    <col min="5389" max="5639" width="9.140625" style="6"/>
    <col min="5640" max="5641" width="9.85546875" style="6" bestFit="1" customWidth="1"/>
    <col min="5642" max="5642" width="12" style="6" bestFit="1" customWidth="1"/>
    <col min="5643" max="5643" width="10.28515625" style="6" bestFit="1" customWidth="1"/>
    <col min="5644" max="5644" width="12.28515625" style="6" bestFit="1" customWidth="1"/>
    <col min="5645" max="5895" width="9.140625" style="6"/>
    <col min="5896" max="5897" width="9.85546875" style="6" bestFit="1" customWidth="1"/>
    <col min="5898" max="5898" width="12" style="6" bestFit="1" customWidth="1"/>
    <col min="5899" max="5899" width="10.28515625" style="6" bestFit="1" customWidth="1"/>
    <col min="5900" max="5900" width="12.28515625" style="6" bestFit="1" customWidth="1"/>
    <col min="5901" max="6151" width="9.140625" style="6"/>
    <col min="6152" max="6153" width="9.85546875" style="6" bestFit="1" customWidth="1"/>
    <col min="6154" max="6154" width="12" style="6" bestFit="1" customWidth="1"/>
    <col min="6155" max="6155" width="10.28515625" style="6" bestFit="1" customWidth="1"/>
    <col min="6156" max="6156" width="12.28515625" style="6" bestFit="1" customWidth="1"/>
    <col min="6157" max="6407" width="9.140625" style="6"/>
    <col min="6408" max="6409" width="9.85546875" style="6" bestFit="1" customWidth="1"/>
    <col min="6410" max="6410" width="12" style="6" bestFit="1" customWidth="1"/>
    <col min="6411" max="6411" width="10.28515625" style="6" bestFit="1" customWidth="1"/>
    <col min="6412" max="6412" width="12.28515625" style="6" bestFit="1" customWidth="1"/>
    <col min="6413" max="6663" width="9.140625" style="6"/>
    <col min="6664" max="6665" width="9.85546875" style="6" bestFit="1" customWidth="1"/>
    <col min="6666" max="6666" width="12" style="6" bestFit="1" customWidth="1"/>
    <col min="6667" max="6667" width="10.28515625" style="6" bestFit="1" customWidth="1"/>
    <col min="6668" max="6668" width="12.28515625" style="6" bestFit="1" customWidth="1"/>
    <col min="6669" max="6919" width="9.140625" style="6"/>
    <col min="6920" max="6921" width="9.85546875" style="6" bestFit="1" customWidth="1"/>
    <col min="6922" max="6922" width="12" style="6" bestFit="1" customWidth="1"/>
    <col min="6923" max="6923" width="10.28515625" style="6" bestFit="1" customWidth="1"/>
    <col min="6924" max="6924" width="12.28515625" style="6" bestFit="1" customWidth="1"/>
    <col min="6925" max="7175" width="9.140625" style="6"/>
    <col min="7176" max="7177" width="9.85546875" style="6" bestFit="1" customWidth="1"/>
    <col min="7178" max="7178" width="12" style="6" bestFit="1" customWidth="1"/>
    <col min="7179" max="7179" width="10.28515625" style="6" bestFit="1" customWidth="1"/>
    <col min="7180" max="7180" width="12.28515625" style="6" bestFit="1" customWidth="1"/>
    <col min="7181" max="7431" width="9.140625" style="6"/>
    <col min="7432" max="7433" width="9.85546875" style="6" bestFit="1" customWidth="1"/>
    <col min="7434" max="7434" width="12" style="6" bestFit="1" customWidth="1"/>
    <col min="7435" max="7435" width="10.28515625" style="6" bestFit="1" customWidth="1"/>
    <col min="7436" max="7436" width="12.28515625" style="6" bestFit="1" customWidth="1"/>
    <col min="7437" max="7687" width="9.140625" style="6"/>
    <col min="7688" max="7689" width="9.85546875" style="6" bestFit="1" customWidth="1"/>
    <col min="7690" max="7690" width="12" style="6" bestFit="1" customWidth="1"/>
    <col min="7691" max="7691" width="10.28515625" style="6" bestFit="1" customWidth="1"/>
    <col min="7692" max="7692" width="12.28515625" style="6" bestFit="1" customWidth="1"/>
    <col min="7693" max="7943" width="9.140625" style="6"/>
    <col min="7944" max="7945" width="9.85546875" style="6" bestFit="1" customWidth="1"/>
    <col min="7946" max="7946" width="12" style="6" bestFit="1" customWidth="1"/>
    <col min="7947" max="7947" width="10.28515625" style="6" bestFit="1" customWidth="1"/>
    <col min="7948" max="7948" width="12.28515625" style="6" bestFit="1" customWidth="1"/>
    <col min="7949" max="8199" width="9.140625" style="6"/>
    <col min="8200" max="8201" width="9.85546875" style="6" bestFit="1" customWidth="1"/>
    <col min="8202" max="8202" width="12" style="6" bestFit="1" customWidth="1"/>
    <col min="8203" max="8203" width="10.28515625" style="6" bestFit="1" customWidth="1"/>
    <col min="8204" max="8204" width="12.28515625" style="6" bestFit="1" customWidth="1"/>
    <col min="8205" max="8455" width="9.140625" style="6"/>
    <col min="8456" max="8457" width="9.85546875" style="6" bestFit="1" customWidth="1"/>
    <col min="8458" max="8458" width="12" style="6" bestFit="1" customWidth="1"/>
    <col min="8459" max="8459" width="10.28515625" style="6" bestFit="1" customWidth="1"/>
    <col min="8460" max="8460" width="12.28515625" style="6" bestFit="1" customWidth="1"/>
    <col min="8461" max="8711" width="9.140625" style="6"/>
    <col min="8712" max="8713" width="9.85546875" style="6" bestFit="1" customWidth="1"/>
    <col min="8714" max="8714" width="12" style="6" bestFit="1" customWidth="1"/>
    <col min="8715" max="8715" width="10.28515625" style="6" bestFit="1" customWidth="1"/>
    <col min="8716" max="8716" width="12.28515625" style="6" bestFit="1" customWidth="1"/>
    <col min="8717" max="8967" width="9.140625" style="6"/>
    <col min="8968" max="8969" width="9.85546875" style="6" bestFit="1" customWidth="1"/>
    <col min="8970" max="8970" width="12" style="6" bestFit="1" customWidth="1"/>
    <col min="8971" max="8971" width="10.28515625" style="6" bestFit="1" customWidth="1"/>
    <col min="8972" max="8972" width="12.28515625" style="6" bestFit="1" customWidth="1"/>
    <col min="8973" max="9223" width="9.140625" style="6"/>
    <col min="9224" max="9225" width="9.85546875" style="6" bestFit="1" customWidth="1"/>
    <col min="9226" max="9226" width="12" style="6" bestFit="1" customWidth="1"/>
    <col min="9227" max="9227" width="10.28515625" style="6" bestFit="1" customWidth="1"/>
    <col min="9228" max="9228" width="12.28515625" style="6" bestFit="1" customWidth="1"/>
    <col min="9229" max="9479" width="9.140625" style="6"/>
    <col min="9480" max="9481" width="9.85546875" style="6" bestFit="1" customWidth="1"/>
    <col min="9482" max="9482" width="12" style="6" bestFit="1" customWidth="1"/>
    <col min="9483" max="9483" width="10.28515625" style="6" bestFit="1" customWidth="1"/>
    <col min="9484" max="9484" width="12.28515625" style="6" bestFit="1" customWidth="1"/>
    <col min="9485" max="9735" width="9.140625" style="6"/>
    <col min="9736" max="9737" width="9.85546875" style="6" bestFit="1" customWidth="1"/>
    <col min="9738" max="9738" width="12" style="6" bestFit="1" customWidth="1"/>
    <col min="9739" max="9739" width="10.28515625" style="6" bestFit="1" customWidth="1"/>
    <col min="9740" max="9740" width="12.28515625" style="6" bestFit="1" customWidth="1"/>
    <col min="9741" max="9991" width="9.140625" style="6"/>
    <col min="9992" max="9993" width="9.85546875" style="6" bestFit="1" customWidth="1"/>
    <col min="9994" max="9994" width="12" style="6" bestFit="1" customWidth="1"/>
    <col min="9995" max="9995" width="10.28515625" style="6" bestFit="1" customWidth="1"/>
    <col min="9996" max="9996" width="12.28515625" style="6" bestFit="1" customWidth="1"/>
    <col min="9997" max="10247" width="9.140625" style="6"/>
    <col min="10248" max="10249" width="9.85546875" style="6" bestFit="1" customWidth="1"/>
    <col min="10250" max="10250" width="12" style="6" bestFit="1" customWidth="1"/>
    <col min="10251" max="10251" width="10.28515625" style="6" bestFit="1" customWidth="1"/>
    <col min="10252" max="10252" width="12.28515625" style="6" bestFit="1" customWidth="1"/>
    <col min="10253" max="10503" width="9.140625" style="6"/>
    <col min="10504" max="10505" width="9.85546875" style="6" bestFit="1" customWidth="1"/>
    <col min="10506" max="10506" width="12" style="6" bestFit="1" customWidth="1"/>
    <col min="10507" max="10507" width="10.28515625" style="6" bestFit="1" customWidth="1"/>
    <col min="10508" max="10508" width="12.28515625" style="6" bestFit="1" customWidth="1"/>
    <col min="10509" max="10759" width="9.140625" style="6"/>
    <col min="10760" max="10761" width="9.85546875" style="6" bestFit="1" customWidth="1"/>
    <col min="10762" max="10762" width="12" style="6" bestFit="1" customWidth="1"/>
    <col min="10763" max="10763" width="10.28515625" style="6" bestFit="1" customWidth="1"/>
    <col min="10764" max="10764" width="12.28515625" style="6" bestFit="1" customWidth="1"/>
    <col min="10765" max="11015" width="9.140625" style="6"/>
    <col min="11016" max="11017" width="9.85546875" style="6" bestFit="1" customWidth="1"/>
    <col min="11018" max="11018" width="12" style="6" bestFit="1" customWidth="1"/>
    <col min="11019" max="11019" width="10.28515625" style="6" bestFit="1" customWidth="1"/>
    <col min="11020" max="11020" width="12.28515625" style="6" bestFit="1" customWidth="1"/>
    <col min="11021" max="11271" width="9.140625" style="6"/>
    <col min="11272" max="11273" width="9.85546875" style="6" bestFit="1" customWidth="1"/>
    <col min="11274" max="11274" width="12" style="6" bestFit="1" customWidth="1"/>
    <col min="11275" max="11275" width="10.28515625" style="6" bestFit="1" customWidth="1"/>
    <col min="11276" max="11276" width="12.28515625" style="6" bestFit="1" customWidth="1"/>
    <col min="11277" max="11527" width="9.140625" style="6"/>
    <col min="11528" max="11529" width="9.85546875" style="6" bestFit="1" customWidth="1"/>
    <col min="11530" max="11530" width="12" style="6" bestFit="1" customWidth="1"/>
    <col min="11531" max="11531" width="10.28515625" style="6" bestFit="1" customWidth="1"/>
    <col min="11532" max="11532" width="12.28515625" style="6" bestFit="1" customWidth="1"/>
    <col min="11533" max="11783" width="9.140625" style="6"/>
    <col min="11784" max="11785" width="9.85546875" style="6" bestFit="1" customWidth="1"/>
    <col min="11786" max="11786" width="12" style="6" bestFit="1" customWidth="1"/>
    <col min="11787" max="11787" width="10.28515625" style="6" bestFit="1" customWidth="1"/>
    <col min="11788" max="11788" width="12.28515625" style="6" bestFit="1" customWidth="1"/>
    <col min="11789" max="12039" width="9.140625" style="6"/>
    <col min="12040" max="12041" width="9.85546875" style="6" bestFit="1" customWidth="1"/>
    <col min="12042" max="12042" width="12" style="6" bestFit="1" customWidth="1"/>
    <col min="12043" max="12043" width="10.28515625" style="6" bestFit="1" customWidth="1"/>
    <col min="12044" max="12044" width="12.28515625" style="6" bestFit="1" customWidth="1"/>
    <col min="12045" max="12295" width="9.140625" style="6"/>
    <col min="12296" max="12297" width="9.85546875" style="6" bestFit="1" customWidth="1"/>
    <col min="12298" max="12298" width="12" style="6" bestFit="1" customWidth="1"/>
    <col min="12299" max="12299" width="10.28515625" style="6" bestFit="1" customWidth="1"/>
    <col min="12300" max="12300" width="12.28515625" style="6" bestFit="1" customWidth="1"/>
    <col min="12301" max="12551" width="9.140625" style="6"/>
    <col min="12552" max="12553" width="9.85546875" style="6" bestFit="1" customWidth="1"/>
    <col min="12554" max="12554" width="12" style="6" bestFit="1" customWidth="1"/>
    <col min="12555" max="12555" width="10.28515625" style="6" bestFit="1" customWidth="1"/>
    <col min="12556" max="12556" width="12.28515625" style="6" bestFit="1" customWidth="1"/>
    <col min="12557" max="12807" width="9.140625" style="6"/>
    <col min="12808" max="12809" width="9.85546875" style="6" bestFit="1" customWidth="1"/>
    <col min="12810" max="12810" width="12" style="6" bestFit="1" customWidth="1"/>
    <col min="12811" max="12811" width="10.28515625" style="6" bestFit="1" customWidth="1"/>
    <col min="12812" max="12812" width="12.28515625" style="6" bestFit="1" customWidth="1"/>
    <col min="12813" max="13063" width="9.140625" style="6"/>
    <col min="13064" max="13065" width="9.85546875" style="6" bestFit="1" customWidth="1"/>
    <col min="13066" max="13066" width="12" style="6" bestFit="1" customWidth="1"/>
    <col min="13067" max="13067" width="10.28515625" style="6" bestFit="1" customWidth="1"/>
    <col min="13068" max="13068" width="12.28515625" style="6" bestFit="1" customWidth="1"/>
    <col min="13069" max="13319" width="9.140625" style="6"/>
    <col min="13320" max="13321" width="9.85546875" style="6" bestFit="1" customWidth="1"/>
    <col min="13322" max="13322" width="12" style="6" bestFit="1" customWidth="1"/>
    <col min="13323" max="13323" width="10.28515625" style="6" bestFit="1" customWidth="1"/>
    <col min="13324" max="13324" width="12.28515625" style="6" bestFit="1" customWidth="1"/>
    <col min="13325" max="13575" width="9.140625" style="6"/>
    <col min="13576" max="13577" width="9.85546875" style="6" bestFit="1" customWidth="1"/>
    <col min="13578" max="13578" width="12" style="6" bestFit="1" customWidth="1"/>
    <col min="13579" max="13579" width="10.28515625" style="6" bestFit="1" customWidth="1"/>
    <col min="13580" max="13580" width="12.28515625" style="6" bestFit="1" customWidth="1"/>
    <col min="13581" max="13831" width="9.140625" style="6"/>
    <col min="13832" max="13833" width="9.85546875" style="6" bestFit="1" customWidth="1"/>
    <col min="13834" max="13834" width="12" style="6" bestFit="1" customWidth="1"/>
    <col min="13835" max="13835" width="10.28515625" style="6" bestFit="1" customWidth="1"/>
    <col min="13836" max="13836" width="12.28515625" style="6" bestFit="1" customWidth="1"/>
    <col min="13837" max="14087" width="9.140625" style="6"/>
    <col min="14088" max="14089" width="9.85546875" style="6" bestFit="1" customWidth="1"/>
    <col min="14090" max="14090" width="12" style="6" bestFit="1" customWidth="1"/>
    <col min="14091" max="14091" width="10.28515625" style="6" bestFit="1" customWidth="1"/>
    <col min="14092" max="14092" width="12.28515625" style="6" bestFit="1" customWidth="1"/>
    <col min="14093" max="14343" width="9.140625" style="6"/>
    <col min="14344" max="14345" width="9.85546875" style="6" bestFit="1" customWidth="1"/>
    <col min="14346" max="14346" width="12" style="6" bestFit="1" customWidth="1"/>
    <col min="14347" max="14347" width="10.28515625" style="6" bestFit="1" customWidth="1"/>
    <col min="14348" max="14348" width="12.28515625" style="6" bestFit="1" customWidth="1"/>
    <col min="14349" max="14599" width="9.140625" style="6"/>
    <col min="14600" max="14601" width="9.85546875" style="6" bestFit="1" customWidth="1"/>
    <col min="14602" max="14602" width="12" style="6" bestFit="1" customWidth="1"/>
    <col min="14603" max="14603" width="10.28515625" style="6" bestFit="1" customWidth="1"/>
    <col min="14604" max="14604" width="12.28515625" style="6" bestFit="1" customWidth="1"/>
    <col min="14605" max="14855" width="9.140625" style="6"/>
    <col min="14856" max="14857" width="9.85546875" style="6" bestFit="1" customWidth="1"/>
    <col min="14858" max="14858" width="12" style="6" bestFit="1" customWidth="1"/>
    <col min="14859" max="14859" width="10.28515625" style="6" bestFit="1" customWidth="1"/>
    <col min="14860" max="14860" width="12.28515625" style="6" bestFit="1" customWidth="1"/>
    <col min="14861" max="15111" width="9.140625" style="6"/>
    <col min="15112" max="15113" width="9.85546875" style="6" bestFit="1" customWidth="1"/>
    <col min="15114" max="15114" width="12" style="6" bestFit="1" customWidth="1"/>
    <col min="15115" max="15115" width="10.28515625" style="6" bestFit="1" customWidth="1"/>
    <col min="15116" max="15116" width="12.28515625" style="6" bestFit="1" customWidth="1"/>
    <col min="15117" max="15367" width="9.140625" style="6"/>
    <col min="15368" max="15369" width="9.85546875" style="6" bestFit="1" customWidth="1"/>
    <col min="15370" max="15370" width="12" style="6" bestFit="1" customWidth="1"/>
    <col min="15371" max="15371" width="10.28515625" style="6" bestFit="1" customWidth="1"/>
    <col min="15372" max="15372" width="12.28515625" style="6" bestFit="1" customWidth="1"/>
    <col min="15373" max="15623" width="9.140625" style="6"/>
    <col min="15624" max="15625" width="9.85546875" style="6" bestFit="1" customWidth="1"/>
    <col min="15626" max="15626" width="12" style="6" bestFit="1" customWidth="1"/>
    <col min="15627" max="15627" width="10.28515625" style="6" bestFit="1" customWidth="1"/>
    <col min="15628" max="15628" width="12.28515625" style="6" bestFit="1" customWidth="1"/>
    <col min="15629" max="15879" width="9.140625" style="6"/>
    <col min="15880" max="15881" width="9.85546875" style="6" bestFit="1" customWidth="1"/>
    <col min="15882" max="15882" width="12" style="6" bestFit="1" customWidth="1"/>
    <col min="15883" max="15883" width="10.28515625" style="6" bestFit="1" customWidth="1"/>
    <col min="15884" max="15884" width="12.28515625" style="6" bestFit="1" customWidth="1"/>
    <col min="15885" max="16135" width="9.140625" style="6"/>
    <col min="16136" max="16137" width="9.85546875" style="6" bestFit="1" customWidth="1"/>
    <col min="16138" max="16138" width="12" style="6" bestFit="1" customWidth="1"/>
    <col min="16139" max="16139" width="10.28515625" style="6" bestFit="1" customWidth="1"/>
    <col min="16140" max="16140" width="12.28515625" style="6" bestFit="1" customWidth="1"/>
    <col min="16141" max="16384" width="9.140625" style="6"/>
  </cols>
  <sheetData>
    <row r="1" spans="1:9" ht="12.75" customHeight="1">
      <c r="A1" s="208" t="s">
        <v>221</v>
      </c>
      <c r="B1" s="223"/>
      <c r="C1" s="223"/>
      <c r="D1" s="223"/>
      <c r="E1" s="223"/>
      <c r="F1" s="223"/>
      <c r="G1" s="223"/>
      <c r="H1" s="223"/>
      <c r="I1" s="223"/>
    </row>
    <row r="2" spans="1:9" ht="12.75" customHeight="1">
      <c r="A2" s="207" t="s">
        <v>466</v>
      </c>
      <c r="B2" s="189"/>
      <c r="C2" s="189"/>
      <c r="D2" s="189"/>
      <c r="E2" s="189"/>
      <c r="F2" s="189"/>
      <c r="G2" s="189"/>
      <c r="H2" s="189"/>
      <c r="I2" s="189"/>
    </row>
    <row r="3" spans="1:9">
      <c r="A3" s="226" t="s">
        <v>445</v>
      </c>
      <c r="B3" s="232"/>
      <c r="C3" s="232"/>
      <c r="D3" s="232"/>
      <c r="E3" s="232"/>
      <c r="F3" s="232"/>
      <c r="G3" s="232"/>
      <c r="H3" s="232"/>
      <c r="I3" s="232"/>
    </row>
    <row r="4" spans="1:9">
      <c r="A4" s="224" t="s">
        <v>460</v>
      </c>
      <c r="B4" s="193"/>
      <c r="C4" s="193"/>
      <c r="D4" s="193"/>
      <c r="E4" s="193"/>
      <c r="F4" s="193"/>
      <c r="G4" s="193"/>
      <c r="H4" s="193"/>
      <c r="I4" s="194"/>
    </row>
    <row r="5" spans="1:9" ht="23.25">
      <c r="A5" s="204" t="s">
        <v>2</v>
      </c>
      <c r="B5" s="198"/>
      <c r="C5" s="198"/>
      <c r="D5" s="198"/>
      <c r="E5" s="198"/>
      <c r="F5" s="198"/>
      <c r="G5" s="84" t="s">
        <v>106</v>
      </c>
      <c r="H5" s="19" t="s">
        <v>296</v>
      </c>
      <c r="I5" s="19" t="s">
        <v>280</v>
      </c>
    </row>
    <row r="6" spans="1:9">
      <c r="A6" s="228">
        <v>1</v>
      </c>
      <c r="B6" s="198"/>
      <c r="C6" s="198"/>
      <c r="D6" s="198"/>
      <c r="E6" s="198"/>
      <c r="F6" s="198"/>
      <c r="G6" s="85">
        <v>2</v>
      </c>
      <c r="H6" s="19" t="s">
        <v>170</v>
      </c>
      <c r="I6" s="19" t="s">
        <v>171</v>
      </c>
    </row>
    <row r="7" spans="1:9">
      <c r="A7" s="229" t="s">
        <v>172</v>
      </c>
      <c r="B7" s="231"/>
      <c r="C7" s="231"/>
      <c r="D7" s="231"/>
      <c r="E7" s="231"/>
      <c r="F7" s="231"/>
      <c r="G7" s="231"/>
      <c r="H7" s="231"/>
      <c r="I7" s="231"/>
    </row>
    <row r="8" spans="1:9">
      <c r="A8" s="203" t="s">
        <v>222</v>
      </c>
      <c r="B8" s="203"/>
      <c r="C8" s="203"/>
      <c r="D8" s="203"/>
      <c r="E8" s="203"/>
      <c r="F8" s="203"/>
      <c r="G8" s="14">
        <v>1</v>
      </c>
      <c r="H8" s="113">
        <v>4618282</v>
      </c>
      <c r="I8" s="113">
        <v>4849485</v>
      </c>
    </row>
    <row r="9" spans="1:9">
      <c r="A9" s="203" t="s">
        <v>223</v>
      </c>
      <c r="B9" s="203"/>
      <c r="C9" s="203"/>
      <c r="D9" s="203"/>
      <c r="E9" s="203"/>
      <c r="F9" s="203"/>
      <c r="G9" s="14">
        <v>2</v>
      </c>
      <c r="H9" s="114">
        <v>0</v>
      </c>
      <c r="I9" s="114">
        <v>0</v>
      </c>
    </row>
    <row r="10" spans="1:9">
      <c r="A10" s="203" t="s">
        <v>224</v>
      </c>
      <c r="B10" s="203"/>
      <c r="C10" s="203"/>
      <c r="D10" s="203"/>
      <c r="E10" s="203"/>
      <c r="F10" s="203"/>
      <c r="G10" s="14">
        <v>3</v>
      </c>
      <c r="H10" s="114">
        <v>1250</v>
      </c>
      <c r="I10" s="114">
        <v>873</v>
      </c>
    </row>
    <row r="11" spans="1:9">
      <c r="A11" s="203" t="s">
        <v>225</v>
      </c>
      <c r="B11" s="203"/>
      <c r="C11" s="203"/>
      <c r="D11" s="203"/>
      <c r="E11" s="203"/>
      <c r="F11" s="203"/>
      <c r="G11" s="14">
        <v>4</v>
      </c>
      <c r="H11" s="114">
        <v>0</v>
      </c>
      <c r="I11" s="114">
        <v>0</v>
      </c>
    </row>
    <row r="12" spans="1:9">
      <c r="A12" s="203" t="s">
        <v>390</v>
      </c>
      <c r="B12" s="203"/>
      <c r="C12" s="203"/>
      <c r="D12" s="203"/>
      <c r="E12" s="203"/>
      <c r="F12" s="203"/>
      <c r="G12" s="14">
        <v>5</v>
      </c>
      <c r="H12" s="114">
        <v>60198</v>
      </c>
      <c r="I12" s="114">
        <v>80766</v>
      </c>
    </row>
    <row r="13" spans="1:9" ht="24.75" customHeight="1">
      <c r="A13" s="214" t="s">
        <v>391</v>
      </c>
      <c r="B13" s="214"/>
      <c r="C13" s="214"/>
      <c r="D13" s="214"/>
      <c r="E13" s="214"/>
      <c r="F13" s="214"/>
      <c r="G13" s="16">
        <v>6</v>
      </c>
      <c r="H13" s="90">
        <f>SUM(H8:H12)</f>
        <v>4679730</v>
      </c>
      <c r="I13" s="90">
        <f>SUM(I8:I12)</f>
        <v>4931124</v>
      </c>
    </row>
    <row r="14" spans="1:9" ht="12.75" customHeight="1">
      <c r="A14" s="203" t="s">
        <v>392</v>
      </c>
      <c r="B14" s="203"/>
      <c r="C14" s="203"/>
      <c r="D14" s="203"/>
      <c r="E14" s="203"/>
      <c r="F14" s="203"/>
      <c r="G14" s="14">
        <v>7</v>
      </c>
      <c r="H14" s="114">
        <v>-3621353</v>
      </c>
      <c r="I14" s="114">
        <v>-3503390</v>
      </c>
    </row>
    <row r="15" spans="1:9" ht="12.75" customHeight="1">
      <c r="A15" s="203" t="s">
        <v>393</v>
      </c>
      <c r="B15" s="203"/>
      <c r="C15" s="203"/>
      <c r="D15" s="203"/>
      <c r="E15" s="203"/>
      <c r="F15" s="203"/>
      <c r="G15" s="14">
        <v>8</v>
      </c>
      <c r="H15" s="114">
        <v>-2680535</v>
      </c>
      <c r="I15" s="114">
        <v>-2910473</v>
      </c>
    </row>
    <row r="16" spans="1:9" ht="12.75" customHeight="1">
      <c r="A16" s="203" t="s">
        <v>394</v>
      </c>
      <c r="B16" s="203"/>
      <c r="C16" s="203"/>
      <c r="D16" s="203"/>
      <c r="E16" s="203"/>
      <c r="F16" s="203"/>
      <c r="G16" s="14">
        <v>9</v>
      </c>
      <c r="H16" s="114">
        <v>-30973</v>
      </c>
      <c r="I16" s="114">
        <v>-43540</v>
      </c>
    </row>
    <row r="17" spans="1:9" ht="12.75" customHeight="1">
      <c r="A17" s="203" t="s">
        <v>395</v>
      </c>
      <c r="B17" s="203"/>
      <c r="C17" s="203"/>
      <c r="D17" s="203"/>
      <c r="E17" s="203"/>
      <c r="F17" s="203"/>
      <c r="G17" s="14">
        <v>10</v>
      </c>
      <c r="H17" s="114">
        <v>-1508</v>
      </c>
      <c r="I17" s="114">
        <v>0</v>
      </c>
    </row>
    <row r="18" spans="1:9" ht="12.75" customHeight="1">
      <c r="A18" s="203" t="s">
        <v>396</v>
      </c>
      <c r="B18" s="203"/>
      <c r="C18" s="203"/>
      <c r="D18" s="203"/>
      <c r="E18" s="203"/>
      <c r="F18" s="203"/>
      <c r="G18" s="14">
        <v>11</v>
      </c>
      <c r="H18" s="114">
        <v>0</v>
      </c>
      <c r="I18" s="114">
        <v>0</v>
      </c>
    </row>
    <row r="19" spans="1:9" ht="12.75" customHeight="1">
      <c r="A19" s="203" t="s">
        <v>397</v>
      </c>
      <c r="B19" s="203"/>
      <c r="C19" s="203"/>
      <c r="D19" s="203"/>
      <c r="E19" s="203"/>
      <c r="F19" s="203"/>
      <c r="G19" s="14">
        <v>12</v>
      </c>
      <c r="H19" s="114">
        <v>-123497</v>
      </c>
      <c r="I19" s="114">
        <v>-105703</v>
      </c>
    </row>
    <row r="20" spans="1:9" ht="26.25" customHeight="1">
      <c r="A20" s="214" t="s">
        <v>398</v>
      </c>
      <c r="B20" s="214"/>
      <c r="C20" s="214"/>
      <c r="D20" s="214"/>
      <c r="E20" s="214"/>
      <c r="F20" s="214"/>
      <c r="G20" s="16">
        <v>13</v>
      </c>
      <c r="H20" s="90">
        <f>SUM(H14:H19)</f>
        <v>-6457866</v>
      </c>
      <c r="I20" s="90">
        <f>SUM(I14:I19)</f>
        <v>-6563106</v>
      </c>
    </row>
    <row r="21" spans="1:9" ht="25.9" customHeight="1">
      <c r="A21" s="212" t="s">
        <v>399</v>
      </c>
      <c r="B21" s="212"/>
      <c r="C21" s="212"/>
      <c r="D21" s="212"/>
      <c r="E21" s="212"/>
      <c r="F21" s="212"/>
      <c r="G21" s="16">
        <v>14</v>
      </c>
      <c r="H21" s="22">
        <f>H13+H20</f>
        <v>-1778136</v>
      </c>
      <c r="I21" s="22">
        <f>I13+I20</f>
        <v>-1631982</v>
      </c>
    </row>
    <row r="22" spans="1:9">
      <c r="A22" s="229" t="s">
        <v>190</v>
      </c>
      <c r="B22" s="231"/>
      <c r="C22" s="231"/>
      <c r="D22" s="231"/>
      <c r="E22" s="231"/>
      <c r="F22" s="231"/>
      <c r="G22" s="231"/>
      <c r="H22" s="231"/>
      <c r="I22" s="231"/>
    </row>
    <row r="23" spans="1:9" ht="26.45" customHeight="1">
      <c r="A23" s="203" t="s">
        <v>226</v>
      </c>
      <c r="B23" s="203"/>
      <c r="C23" s="203"/>
      <c r="D23" s="203"/>
      <c r="E23" s="203"/>
      <c r="F23" s="203"/>
      <c r="G23" s="14">
        <v>15</v>
      </c>
      <c r="H23" s="113">
        <v>63</v>
      </c>
      <c r="I23" s="113">
        <v>1500</v>
      </c>
    </row>
    <row r="24" spans="1:9" ht="12.75" customHeight="1">
      <c r="A24" s="203" t="s">
        <v>227</v>
      </c>
      <c r="B24" s="203"/>
      <c r="C24" s="203"/>
      <c r="D24" s="203"/>
      <c r="E24" s="203"/>
      <c r="F24" s="203"/>
      <c r="G24" s="14">
        <v>16</v>
      </c>
      <c r="H24" s="114">
        <v>0</v>
      </c>
      <c r="I24" s="114">
        <v>0</v>
      </c>
    </row>
    <row r="25" spans="1:9" ht="12.75" customHeight="1">
      <c r="A25" s="203" t="s">
        <v>228</v>
      </c>
      <c r="B25" s="203"/>
      <c r="C25" s="203"/>
      <c r="D25" s="203"/>
      <c r="E25" s="203"/>
      <c r="F25" s="203"/>
      <c r="G25" s="14">
        <v>17</v>
      </c>
      <c r="H25" s="114">
        <v>195533</v>
      </c>
      <c r="I25" s="114">
        <v>291622</v>
      </c>
    </row>
    <row r="26" spans="1:9" ht="12.75" customHeight="1">
      <c r="A26" s="203" t="s">
        <v>229</v>
      </c>
      <c r="B26" s="203"/>
      <c r="C26" s="203"/>
      <c r="D26" s="203"/>
      <c r="E26" s="203"/>
      <c r="F26" s="203"/>
      <c r="G26" s="14">
        <v>18</v>
      </c>
      <c r="H26" s="114">
        <v>0</v>
      </c>
      <c r="I26" s="114">
        <v>0</v>
      </c>
    </row>
    <row r="27" spans="1:9" ht="12.75" customHeight="1">
      <c r="A27" s="203" t="s">
        <v>230</v>
      </c>
      <c r="B27" s="203"/>
      <c r="C27" s="203"/>
      <c r="D27" s="203"/>
      <c r="E27" s="203"/>
      <c r="F27" s="203"/>
      <c r="G27" s="14">
        <v>19</v>
      </c>
      <c r="H27" s="114">
        <v>8000000</v>
      </c>
      <c r="I27" s="114">
        <v>8000000</v>
      </c>
    </row>
    <row r="28" spans="1:9" ht="12.75" customHeight="1">
      <c r="A28" s="203" t="s">
        <v>231</v>
      </c>
      <c r="B28" s="203"/>
      <c r="C28" s="203"/>
      <c r="D28" s="203"/>
      <c r="E28" s="203"/>
      <c r="F28" s="203"/>
      <c r="G28" s="14">
        <v>20</v>
      </c>
      <c r="H28" s="114">
        <v>0</v>
      </c>
      <c r="I28" s="114">
        <v>0</v>
      </c>
    </row>
    <row r="29" spans="1:9" ht="25.15" customHeight="1">
      <c r="A29" s="218" t="s">
        <v>400</v>
      </c>
      <c r="B29" s="218"/>
      <c r="C29" s="218"/>
      <c r="D29" s="218"/>
      <c r="E29" s="218"/>
      <c r="F29" s="218"/>
      <c r="G29" s="16">
        <v>21</v>
      </c>
      <c r="H29" s="22">
        <f>SUM(H23:H28)</f>
        <v>8195596</v>
      </c>
      <c r="I29" s="22">
        <f>SUM(I23:I28)</f>
        <v>8293122</v>
      </c>
    </row>
    <row r="30" spans="1:9" ht="21" customHeight="1">
      <c r="A30" s="203" t="s">
        <v>232</v>
      </c>
      <c r="B30" s="203"/>
      <c r="C30" s="203"/>
      <c r="D30" s="203"/>
      <c r="E30" s="203"/>
      <c r="F30" s="203"/>
      <c r="G30" s="14">
        <v>22</v>
      </c>
      <c r="H30" s="114">
        <v>-439149</v>
      </c>
      <c r="I30" s="114">
        <v>-343371</v>
      </c>
    </row>
    <row r="31" spans="1:9" ht="12.75" customHeight="1">
      <c r="A31" s="203" t="s">
        <v>233</v>
      </c>
      <c r="B31" s="203"/>
      <c r="C31" s="203"/>
      <c r="D31" s="203"/>
      <c r="E31" s="203"/>
      <c r="F31" s="203"/>
      <c r="G31" s="14">
        <v>23</v>
      </c>
      <c r="H31" s="114">
        <v>0</v>
      </c>
      <c r="I31" s="114">
        <v>0</v>
      </c>
    </row>
    <row r="32" spans="1:9" ht="12.75" customHeight="1">
      <c r="A32" s="203" t="s">
        <v>401</v>
      </c>
      <c r="B32" s="203"/>
      <c r="C32" s="203"/>
      <c r="D32" s="203"/>
      <c r="E32" s="203"/>
      <c r="F32" s="203"/>
      <c r="G32" s="14">
        <v>24</v>
      </c>
      <c r="H32" s="114">
        <v>-8000000</v>
      </c>
      <c r="I32" s="114">
        <v>0</v>
      </c>
    </row>
    <row r="33" spans="1:9" ht="12.75" customHeight="1">
      <c r="A33" s="203" t="s">
        <v>234</v>
      </c>
      <c r="B33" s="203"/>
      <c r="C33" s="203"/>
      <c r="D33" s="203"/>
      <c r="E33" s="203"/>
      <c r="F33" s="203"/>
      <c r="G33" s="14">
        <v>25</v>
      </c>
      <c r="H33" s="114">
        <v>0</v>
      </c>
      <c r="I33" s="114">
        <v>0</v>
      </c>
    </row>
    <row r="34" spans="1:9" ht="12.75" customHeight="1">
      <c r="A34" s="203" t="s">
        <v>235</v>
      </c>
      <c r="B34" s="203"/>
      <c r="C34" s="203"/>
      <c r="D34" s="203"/>
      <c r="E34" s="203"/>
      <c r="F34" s="203"/>
      <c r="G34" s="14">
        <v>26</v>
      </c>
      <c r="H34" s="114">
        <v>0</v>
      </c>
      <c r="I34" s="114">
        <v>0</v>
      </c>
    </row>
    <row r="35" spans="1:9" ht="28.9" customHeight="1">
      <c r="A35" s="218" t="s">
        <v>402</v>
      </c>
      <c r="B35" s="218"/>
      <c r="C35" s="218"/>
      <c r="D35" s="218"/>
      <c r="E35" s="218"/>
      <c r="F35" s="218"/>
      <c r="G35" s="16">
        <v>27</v>
      </c>
      <c r="H35" s="22">
        <f>SUM(H30:H34)</f>
        <v>-8439149</v>
      </c>
      <c r="I35" s="22">
        <f>SUM(I30:I34)</f>
        <v>-343371</v>
      </c>
    </row>
    <row r="36" spans="1:9" ht="26.45" customHeight="1">
      <c r="A36" s="212" t="s">
        <v>403</v>
      </c>
      <c r="B36" s="212"/>
      <c r="C36" s="212"/>
      <c r="D36" s="212"/>
      <c r="E36" s="212"/>
      <c r="F36" s="212"/>
      <c r="G36" s="16">
        <v>28</v>
      </c>
      <c r="H36" s="22">
        <f>H29+H35</f>
        <v>-243553</v>
      </c>
      <c r="I36" s="22">
        <f>I29+I35</f>
        <v>7949751</v>
      </c>
    </row>
    <row r="37" spans="1:9">
      <c r="A37" s="229" t="s">
        <v>205</v>
      </c>
      <c r="B37" s="231"/>
      <c r="C37" s="231"/>
      <c r="D37" s="231"/>
      <c r="E37" s="231"/>
      <c r="F37" s="231"/>
      <c r="G37" s="231">
        <v>0</v>
      </c>
      <c r="H37" s="231"/>
      <c r="I37" s="231"/>
    </row>
    <row r="38" spans="1:9" ht="12.75" customHeight="1">
      <c r="A38" s="180" t="s">
        <v>236</v>
      </c>
      <c r="B38" s="180"/>
      <c r="C38" s="180"/>
      <c r="D38" s="180"/>
      <c r="E38" s="180"/>
      <c r="F38" s="180"/>
      <c r="G38" s="14">
        <v>29</v>
      </c>
      <c r="H38" s="113">
        <v>0</v>
      </c>
      <c r="I38" s="113">
        <v>0</v>
      </c>
    </row>
    <row r="39" spans="1:9" ht="21.6" customHeight="1">
      <c r="A39" s="180" t="s">
        <v>237</v>
      </c>
      <c r="B39" s="180"/>
      <c r="C39" s="180"/>
      <c r="D39" s="180"/>
      <c r="E39" s="180"/>
      <c r="F39" s="180"/>
      <c r="G39" s="14">
        <v>30</v>
      </c>
      <c r="H39" s="114">
        <v>0</v>
      </c>
      <c r="I39" s="114">
        <v>0</v>
      </c>
    </row>
    <row r="40" spans="1:9" ht="12.75" customHeight="1">
      <c r="A40" s="180" t="s">
        <v>238</v>
      </c>
      <c r="B40" s="180"/>
      <c r="C40" s="180"/>
      <c r="D40" s="180"/>
      <c r="E40" s="180"/>
      <c r="F40" s="180"/>
      <c r="G40" s="14">
        <v>31</v>
      </c>
      <c r="H40" s="114">
        <v>627</v>
      </c>
      <c r="I40" s="114">
        <v>862</v>
      </c>
    </row>
    <row r="41" spans="1:9" ht="12.75" customHeight="1">
      <c r="A41" s="180" t="s">
        <v>239</v>
      </c>
      <c r="B41" s="180"/>
      <c r="C41" s="180"/>
      <c r="D41" s="180"/>
      <c r="E41" s="180"/>
      <c r="F41" s="180"/>
      <c r="G41" s="14">
        <v>32</v>
      </c>
      <c r="H41" s="114">
        <v>1350000</v>
      </c>
      <c r="I41" s="114">
        <v>0</v>
      </c>
    </row>
    <row r="42" spans="1:9" ht="26.45" customHeight="1">
      <c r="A42" s="218" t="s">
        <v>404</v>
      </c>
      <c r="B42" s="218"/>
      <c r="C42" s="218"/>
      <c r="D42" s="218"/>
      <c r="E42" s="218"/>
      <c r="F42" s="218"/>
      <c r="G42" s="16">
        <v>33</v>
      </c>
      <c r="H42" s="22">
        <f>H41+H40+H39+H38</f>
        <v>1350627</v>
      </c>
      <c r="I42" s="22">
        <f>I41+I40+I39+I38</f>
        <v>862</v>
      </c>
    </row>
    <row r="43" spans="1:9" ht="22.9" customHeight="1">
      <c r="A43" s="180" t="s">
        <v>240</v>
      </c>
      <c r="B43" s="180"/>
      <c r="C43" s="180"/>
      <c r="D43" s="180"/>
      <c r="E43" s="180"/>
      <c r="F43" s="180"/>
      <c r="G43" s="14">
        <v>34</v>
      </c>
      <c r="H43" s="23">
        <v>0</v>
      </c>
      <c r="I43" s="23">
        <v>0</v>
      </c>
    </row>
    <row r="44" spans="1:9" ht="12.75" customHeight="1">
      <c r="A44" s="180" t="s">
        <v>241</v>
      </c>
      <c r="B44" s="180"/>
      <c r="C44" s="180"/>
      <c r="D44" s="180"/>
      <c r="E44" s="180"/>
      <c r="F44" s="180"/>
      <c r="G44" s="14">
        <v>35</v>
      </c>
      <c r="H44" s="23">
        <v>0</v>
      </c>
      <c r="I44" s="23">
        <v>0</v>
      </c>
    </row>
    <row r="45" spans="1:9" ht="12.75" customHeight="1">
      <c r="A45" s="180" t="s">
        <v>242</v>
      </c>
      <c r="B45" s="180"/>
      <c r="C45" s="180"/>
      <c r="D45" s="180"/>
      <c r="E45" s="180"/>
      <c r="F45" s="180"/>
      <c r="G45" s="14">
        <v>36</v>
      </c>
      <c r="H45" s="23">
        <v>0</v>
      </c>
      <c r="I45" s="23">
        <v>0</v>
      </c>
    </row>
    <row r="46" spans="1:9" ht="25.15" customHeight="1">
      <c r="A46" s="180" t="s">
        <v>243</v>
      </c>
      <c r="B46" s="180"/>
      <c r="C46" s="180"/>
      <c r="D46" s="180"/>
      <c r="E46" s="180"/>
      <c r="F46" s="180"/>
      <c r="G46" s="14">
        <v>37</v>
      </c>
      <c r="H46" s="23">
        <v>0</v>
      </c>
      <c r="I46" s="23">
        <v>0</v>
      </c>
    </row>
    <row r="47" spans="1:9" ht="12.75" customHeight="1">
      <c r="A47" s="180" t="s">
        <v>244</v>
      </c>
      <c r="B47" s="180"/>
      <c r="C47" s="180"/>
      <c r="D47" s="180"/>
      <c r="E47" s="180"/>
      <c r="F47" s="180"/>
      <c r="G47" s="14">
        <v>38</v>
      </c>
      <c r="H47" s="23">
        <v>0</v>
      </c>
      <c r="I47" s="23">
        <v>0</v>
      </c>
    </row>
    <row r="48" spans="1:9" ht="25.15" customHeight="1">
      <c r="A48" s="218" t="s">
        <v>405</v>
      </c>
      <c r="B48" s="218"/>
      <c r="C48" s="218"/>
      <c r="D48" s="218"/>
      <c r="E48" s="218"/>
      <c r="F48" s="218"/>
      <c r="G48" s="16">
        <v>39</v>
      </c>
      <c r="H48" s="22">
        <f>H47+H46+H45+H44+H43</f>
        <v>0</v>
      </c>
      <c r="I48" s="22">
        <f>I47+I46+I45+I44+I43</f>
        <v>0</v>
      </c>
    </row>
    <row r="49" spans="1:9" ht="28.15" customHeight="1">
      <c r="A49" s="212" t="s">
        <v>441</v>
      </c>
      <c r="B49" s="212"/>
      <c r="C49" s="212"/>
      <c r="D49" s="212"/>
      <c r="E49" s="212"/>
      <c r="F49" s="212"/>
      <c r="G49" s="16">
        <v>40</v>
      </c>
      <c r="H49" s="22">
        <f>H48+H42</f>
        <v>1350627</v>
      </c>
      <c r="I49" s="22">
        <f>I48+I42</f>
        <v>862</v>
      </c>
    </row>
    <row r="50" spans="1:9" ht="12.75" customHeight="1">
      <c r="A50" s="203" t="s">
        <v>245</v>
      </c>
      <c r="B50" s="203"/>
      <c r="C50" s="203"/>
      <c r="D50" s="203"/>
      <c r="E50" s="203"/>
      <c r="F50" s="203"/>
      <c r="G50" s="14">
        <v>41</v>
      </c>
      <c r="H50" s="23">
        <v>0</v>
      </c>
      <c r="I50" s="23">
        <v>0</v>
      </c>
    </row>
    <row r="51" spans="1:9" ht="24.6" customHeight="1">
      <c r="A51" s="212" t="s">
        <v>406</v>
      </c>
      <c r="B51" s="212"/>
      <c r="C51" s="212"/>
      <c r="D51" s="212"/>
      <c r="E51" s="212"/>
      <c r="F51" s="212"/>
      <c r="G51" s="16">
        <v>42</v>
      </c>
      <c r="H51" s="22">
        <f>H21+H36+H49+H50</f>
        <v>-671062</v>
      </c>
      <c r="I51" s="22">
        <f>I21+I36+I49+I50</f>
        <v>6318631</v>
      </c>
    </row>
    <row r="52" spans="1:9" ht="12.75" customHeight="1">
      <c r="A52" s="230" t="s">
        <v>219</v>
      </c>
      <c r="B52" s="230"/>
      <c r="C52" s="230"/>
      <c r="D52" s="230"/>
      <c r="E52" s="230"/>
      <c r="F52" s="230"/>
      <c r="G52" s="14">
        <v>43</v>
      </c>
      <c r="H52" s="114">
        <v>2414613</v>
      </c>
      <c r="I52" s="114">
        <v>2626919</v>
      </c>
    </row>
    <row r="53" spans="1:9" ht="28.9" customHeight="1">
      <c r="A53" s="230" t="s">
        <v>407</v>
      </c>
      <c r="B53" s="230"/>
      <c r="C53" s="230"/>
      <c r="D53" s="230"/>
      <c r="E53" s="230"/>
      <c r="F53" s="230"/>
      <c r="G53" s="14">
        <v>44</v>
      </c>
      <c r="H53" s="91">
        <f>H52+H51</f>
        <v>1743551</v>
      </c>
      <c r="I53" s="91">
        <f>I52+I51</f>
        <v>8945550</v>
      </c>
    </row>
  </sheetData>
  <sheetProtection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20:I21 H17:I17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AC63"/>
  <sheetViews>
    <sheetView view="pageBreakPreview" zoomScale="68" zoomScaleSheetLayoutView="68" workbookViewId="0">
      <selection sqref="A1:Y63"/>
    </sheetView>
  </sheetViews>
  <sheetFormatPr defaultRowHeight="12.75"/>
  <cols>
    <col min="1" max="4" width="9.140625" style="2"/>
    <col min="5" max="5" width="10.140625" style="2" bestFit="1" customWidth="1"/>
    <col min="6" max="6" width="9.140625" style="2"/>
    <col min="7" max="7" width="9.85546875" style="2" bestFit="1" customWidth="1"/>
    <col min="8" max="25" width="13.42578125" style="26"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33" t="s">
        <v>246</v>
      </c>
      <c r="B1" s="234"/>
      <c r="C1" s="234"/>
      <c r="D1" s="234"/>
      <c r="E1" s="234"/>
      <c r="F1" s="234"/>
      <c r="G1" s="234"/>
      <c r="H1" s="234"/>
      <c r="I1" s="234"/>
      <c r="J1" s="234"/>
      <c r="K1" s="25"/>
    </row>
    <row r="2" spans="1:25" ht="15.75">
      <c r="A2" s="3"/>
      <c r="B2" s="4"/>
      <c r="C2" s="235" t="s">
        <v>247</v>
      </c>
      <c r="D2" s="235"/>
      <c r="E2" s="24">
        <v>45658</v>
      </c>
      <c r="F2" s="5" t="s">
        <v>0</v>
      </c>
      <c r="G2" s="24">
        <v>45838</v>
      </c>
      <c r="H2" s="27"/>
      <c r="I2" s="27"/>
      <c r="J2" s="27"/>
      <c r="K2" s="28"/>
      <c r="X2" s="29" t="s">
        <v>445</v>
      </c>
    </row>
    <row r="3" spans="1:25" ht="13.5" customHeight="1">
      <c r="A3" s="238" t="s">
        <v>248</v>
      </c>
      <c r="B3" s="239"/>
      <c r="C3" s="239"/>
      <c r="D3" s="239"/>
      <c r="E3" s="239"/>
      <c r="F3" s="239"/>
      <c r="G3" s="238" t="s">
        <v>3</v>
      </c>
      <c r="H3" s="241" t="s">
        <v>249</v>
      </c>
      <c r="I3" s="241"/>
      <c r="J3" s="241"/>
      <c r="K3" s="241"/>
      <c r="L3" s="241"/>
      <c r="M3" s="241"/>
      <c r="N3" s="241"/>
      <c r="O3" s="241"/>
      <c r="P3" s="241"/>
      <c r="Q3" s="241"/>
      <c r="R3" s="241"/>
      <c r="S3" s="241"/>
      <c r="T3" s="241"/>
      <c r="U3" s="241"/>
      <c r="V3" s="241"/>
      <c r="W3" s="241"/>
      <c r="X3" s="241" t="s">
        <v>250</v>
      </c>
      <c r="Y3" s="241" t="s">
        <v>251</v>
      </c>
    </row>
    <row r="4" spans="1:25" ht="90">
      <c r="A4" s="239"/>
      <c r="B4" s="239"/>
      <c r="C4" s="239"/>
      <c r="D4" s="239"/>
      <c r="E4" s="239"/>
      <c r="F4" s="239"/>
      <c r="G4" s="240"/>
      <c r="H4" s="92" t="s">
        <v>252</v>
      </c>
      <c r="I4" s="92" t="s">
        <v>253</v>
      </c>
      <c r="J4" s="92" t="s">
        <v>254</v>
      </c>
      <c r="K4" s="92" t="s">
        <v>255</v>
      </c>
      <c r="L4" s="92" t="s">
        <v>256</v>
      </c>
      <c r="M4" s="92" t="s">
        <v>257</v>
      </c>
      <c r="N4" s="92" t="s">
        <v>258</v>
      </c>
      <c r="O4" s="92" t="s">
        <v>259</v>
      </c>
      <c r="P4" s="101" t="s">
        <v>408</v>
      </c>
      <c r="Q4" s="92" t="s">
        <v>260</v>
      </c>
      <c r="R4" s="92" t="s">
        <v>261</v>
      </c>
      <c r="S4" s="101" t="s">
        <v>409</v>
      </c>
      <c r="T4" s="101" t="s">
        <v>410</v>
      </c>
      <c r="U4" s="92" t="s">
        <v>262</v>
      </c>
      <c r="V4" s="92" t="s">
        <v>263</v>
      </c>
      <c r="W4" s="92" t="s">
        <v>264</v>
      </c>
      <c r="X4" s="242"/>
      <c r="Y4" s="242"/>
    </row>
    <row r="5" spans="1:25" ht="22.5">
      <c r="A5" s="243">
        <v>1</v>
      </c>
      <c r="B5" s="243"/>
      <c r="C5" s="243"/>
      <c r="D5" s="243"/>
      <c r="E5" s="243"/>
      <c r="F5" s="243"/>
      <c r="G5" s="93">
        <v>2</v>
      </c>
      <c r="H5" s="92" t="s">
        <v>170</v>
      </c>
      <c r="I5" s="94" t="s">
        <v>171</v>
      </c>
      <c r="J5" s="92" t="s">
        <v>283</v>
      </c>
      <c r="K5" s="94" t="s">
        <v>284</v>
      </c>
      <c r="L5" s="92" t="s">
        <v>285</v>
      </c>
      <c r="M5" s="94" t="s">
        <v>286</v>
      </c>
      <c r="N5" s="92" t="s">
        <v>287</v>
      </c>
      <c r="O5" s="94" t="s">
        <v>288</v>
      </c>
      <c r="P5" s="92" t="s">
        <v>289</v>
      </c>
      <c r="Q5" s="94" t="s">
        <v>290</v>
      </c>
      <c r="R5" s="92" t="s">
        <v>291</v>
      </c>
      <c r="S5" s="92" t="s">
        <v>292</v>
      </c>
      <c r="T5" s="92" t="s">
        <v>293</v>
      </c>
      <c r="U5" s="92" t="s">
        <v>411</v>
      </c>
      <c r="V5" s="92" t="s">
        <v>294</v>
      </c>
      <c r="W5" s="92" t="s">
        <v>412</v>
      </c>
      <c r="X5" s="92">
        <v>19</v>
      </c>
      <c r="Y5" s="94" t="s">
        <v>413</v>
      </c>
    </row>
    <row r="6" spans="1:25">
      <c r="A6" s="244" t="s">
        <v>265</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c r="A7" s="247" t="s">
        <v>297</v>
      </c>
      <c r="B7" s="247"/>
      <c r="C7" s="247"/>
      <c r="D7" s="247"/>
      <c r="E7" s="247"/>
      <c r="F7" s="247"/>
      <c r="G7" s="95">
        <v>1</v>
      </c>
      <c r="H7" s="115">
        <v>5140837</v>
      </c>
      <c r="I7" s="115">
        <v>107673</v>
      </c>
      <c r="J7" s="115">
        <v>277165</v>
      </c>
      <c r="K7" s="115">
        <v>0</v>
      </c>
      <c r="L7" s="115">
        <v>0</v>
      </c>
      <c r="M7" s="115">
        <v>0</v>
      </c>
      <c r="N7" s="115">
        <v>0</v>
      </c>
      <c r="O7" s="115">
        <v>0</v>
      </c>
      <c r="P7" s="115">
        <v>0</v>
      </c>
      <c r="Q7" s="115">
        <v>0</v>
      </c>
      <c r="R7" s="115">
        <v>0</v>
      </c>
      <c r="S7" s="115">
        <v>0</v>
      </c>
      <c r="T7" s="115">
        <v>0</v>
      </c>
      <c r="U7" s="115">
        <v>4163746</v>
      </c>
      <c r="V7" s="115">
        <v>8280158</v>
      </c>
      <c r="W7" s="97">
        <f>H7+I7+J7+K7-L7+M7+N7+O7+P7+Q7+R7+U7+V7+S7+T7</f>
        <v>17969579</v>
      </c>
      <c r="X7" s="96">
        <v>0</v>
      </c>
      <c r="Y7" s="97">
        <f>W7+X7</f>
        <v>17969579</v>
      </c>
    </row>
    <row r="8" spans="1:25">
      <c r="A8" s="236" t="s">
        <v>266</v>
      </c>
      <c r="B8" s="236"/>
      <c r="C8" s="236"/>
      <c r="D8" s="236"/>
      <c r="E8" s="236"/>
      <c r="F8" s="236"/>
      <c r="G8" s="95">
        <v>2</v>
      </c>
      <c r="H8" s="115">
        <v>0</v>
      </c>
      <c r="I8" s="115">
        <v>0</v>
      </c>
      <c r="J8" s="115">
        <v>0</v>
      </c>
      <c r="K8" s="115">
        <v>0</v>
      </c>
      <c r="L8" s="115">
        <v>0</v>
      </c>
      <c r="M8" s="115">
        <v>0</v>
      </c>
      <c r="N8" s="115">
        <v>0</v>
      </c>
      <c r="O8" s="115">
        <v>0</v>
      </c>
      <c r="P8" s="115">
        <v>0</v>
      </c>
      <c r="Q8" s="115">
        <v>0</v>
      </c>
      <c r="R8" s="115">
        <v>0</v>
      </c>
      <c r="S8" s="115">
        <v>0</v>
      </c>
      <c r="T8" s="115">
        <v>0</v>
      </c>
      <c r="U8" s="115">
        <v>0</v>
      </c>
      <c r="V8" s="115">
        <v>0</v>
      </c>
      <c r="W8" s="97">
        <f t="shared" ref="W8:W9" si="0">H8+I8+J8+K8-L8+M8+N8+O8+P8+Q8+R8+U8+V8+S8+T8</f>
        <v>0</v>
      </c>
      <c r="X8" s="96">
        <v>0</v>
      </c>
      <c r="Y8" s="97">
        <f t="shared" ref="Y8:Y9" si="1">W8+X8</f>
        <v>0</v>
      </c>
    </row>
    <row r="9" spans="1:25">
      <c r="A9" s="236" t="s">
        <v>267</v>
      </c>
      <c r="B9" s="236"/>
      <c r="C9" s="236"/>
      <c r="D9" s="236"/>
      <c r="E9" s="236"/>
      <c r="F9" s="236"/>
      <c r="G9" s="95">
        <v>3</v>
      </c>
      <c r="H9" s="115">
        <v>0</v>
      </c>
      <c r="I9" s="115">
        <v>0</v>
      </c>
      <c r="J9" s="115">
        <v>0</v>
      </c>
      <c r="K9" s="115">
        <v>0</v>
      </c>
      <c r="L9" s="115">
        <v>0</v>
      </c>
      <c r="M9" s="115">
        <v>0</v>
      </c>
      <c r="N9" s="115">
        <v>0</v>
      </c>
      <c r="O9" s="115">
        <v>0</v>
      </c>
      <c r="P9" s="115">
        <v>0</v>
      </c>
      <c r="Q9" s="115">
        <v>0</v>
      </c>
      <c r="R9" s="115">
        <v>0</v>
      </c>
      <c r="S9" s="115">
        <v>0</v>
      </c>
      <c r="T9" s="115">
        <v>0</v>
      </c>
      <c r="U9" s="115">
        <v>0</v>
      </c>
      <c r="V9" s="115">
        <v>0</v>
      </c>
      <c r="W9" s="97">
        <f t="shared" si="0"/>
        <v>0</v>
      </c>
      <c r="X9" s="96">
        <v>0</v>
      </c>
      <c r="Y9" s="97">
        <f t="shared" si="1"/>
        <v>0</v>
      </c>
    </row>
    <row r="10" spans="1:25" ht="22.5" customHeight="1">
      <c r="A10" s="237" t="s">
        <v>298</v>
      </c>
      <c r="B10" s="237"/>
      <c r="C10" s="237"/>
      <c r="D10" s="237"/>
      <c r="E10" s="237"/>
      <c r="F10" s="237"/>
      <c r="G10" s="98">
        <v>4</v>
      </c>
      <c r="H10" s="99">
        <f>H7+H8+H9</f>
        <v>5140837</v>
      </c>
      <c r="I10" s="99">
        <f t="shared" ref="I10:Y10" si="2">I7+I8+I9</f>
        <v>107673</v>
      </c>
      <c r="J10" s="99">
        <f t="shared" si="2"/>
        <v>277165</v>
      </c>
      <c r="K10" s="99">
        <f t="shared" si="2"/>
        <v>0</v>
      </c>
      <c r="L10" s="99">
        <f t="shared" si="2"/>
        <v>0</v>
      </c>
      <c r="M10" s="99">
        <f t="shared" si="2"/>
        <v>0</v>
      </c>
      <c r="N10" s="99">
        <f t="shared" si="2"/>
        <v>0</v>
      </c>
      <c r="O10" s="99">
        <f t="shared" si="2"/>
        <v>0</v>
      </c>
      <c r="P10" s="99">
        <f t="shared" si="2"/>
        <v>0</v>
      </c>
      <c r="Q10" s="99">
        <f t="shared" si="2"/>
        <v>0</v>
      </c>
      <c r="R10" s="99">
        <f t="shared" si="2"/>
        <v>0</v>
      </c>
      <c r="S10" s="99">
        <f t="shared" si="2"/>
        <v>0</v>
      </c>
      <c r="T10" s="99">
        <f t="shared" si="2"/>
        <v>0</v>
      </c>
      <c r="U10" s="99">
        <f t="shared" si="2"/>
        <v>4163746</v>
      </c>
      <c r="V10" s="99">
        <f t="shared" si="2"/>
        <v>8280158</v>
      </c>
      <c r="W10" s="99">
        <f t="shared" si="2"/>
        <v>17969579</v>
      </c>
      <c r="X10" s="99">
        <f t="shared" si="2"/>
        <v>0</v>
      </c>
      <c r="Y10" s="99">
        <f t="shared" si="2"/>
        <v>17969579</v>
      </c>
    </row>
    <row r="11" spans="1:25">
      <c r="A11" s="236" t="s">
        <v>268</v>
      </c>
      <c r="B11" s="236"/>
      <c r="C11" s="236"/>
      <c r="D11" s="236"/>
      <c r="E11" s="236"/>
      <c r="F11" s="236"/>
      <c r="G11" s="95">
        <v>5</v>
      </c>
      <c r="H11" s="100">
        <v>0</v>
      </c>
      <c r="I11" s="100">
        <v>0</v>
      </c>
      <c r="J11" s="100">
        <v>0</v>
      </c>
      <c r="K11" s="100">
        <v>0</v>
      </c>
      <c r="L11" s="100">
        <v>0</v>
      </c>
      <c r="M11" s="100">
        <v>0</v>
      </c>
      <c r="N11" s="100">
        <v>0</v>
      </c>
      <c r="O11" s="100">
        <v>0</v>
      </c>
      <c r="P11" s="100">
        <v>0</v>
      </c>
      <c r="Q11" s="100">
        <v>0</v>
      </c>
      <c r="R11" s="100">
        <v>0</v>
      </c>
      <c r="S11" s="96">
        <v>0</v>
      </c>
      <c r="T11" s="96">
        <v>0</v>
      </c>
      <c r="U11" s="100">
        <v>0</v>
      </c>
      <c r="V11" s="96">
        <v>259317</v>
      </c>
      <c r="W11" s="97">
        <f t="shared" ref="W11:W29" si="3">H11+I11+J11+K11-L11+M11+N11+O11+P11+Q11+R11+U11+V11+S11+T11</f>
        <v>259317</v>
      </c>
      <c r="X11" s="96">
        <v>0</v>
      </c>
      <c r="Y11" s="97">
        <f t="shared" ref="Y11:Y29" si="4">W11+X11</f>
        <v>259317</v>
      </c>
    </row>
    <row r="12" spans="1:25">
      <c r="A12" s="236" t="s">
        <v>269</v>
      </c>
      <c r="B12" s="236"/>
      <c r="C12" s="236"/>
      <c r="D12" s="236"/>
      <c r="E12" s="236"/>
      <c r="F12" s="236"/>
      <c r="G12" s="95">
        <v>6</v>
      </c>
      <c r="H12" s="100">
        <v>0</v>
      </c>
      <c r="I12" s="100">
        <v>0</v>
      </c>
      <c r="J12" s="100">
        <v>0</v>
      </c>
      <c r="K12" s="100">
        <v>0</v>
      </c>
      <c r="L12" s="100">
        <v>0</v>
      </c>
      <c r="M12" s="100">
        <v>0</v>
      </c>
      <c r="N12" s="96">
        <v>0</v>
      </c>
      <c r="O12" s="100">
        <v>0</v>
      </c>
      <c r="P12" s="100">
        <v>0</v>
      </c>
      <c r="Q12" s="100">
        <v>0</v>
      </c>
      <c r="R12" s="100">
        <v>0</v>
      </c>
      <c r="S12" s="96">
        <v>0</v>
      </c>
      <c r="T12" s="96">
        <v>0</v>
      </c>
      <c r="U12" s="100">
        <v>0</v>
      </c>
      <c r="V12" s="100">
        <v>0</v>
      </c>
      <c r="W12" s="97">
        <f t="shared" si="3"/>
        <v>0</v>
      </c>
      <c r="X12" s="96">
        <v>0</v>
      </c>
      <c r="Y12" s="97">
        <f t="shared" si="4"/>
        <v>0</v>
      </c>
    </row>
    <row r="13" spans="1:25" ht="26.25" customHeight="1">
      <c r="A13" s="236" t="s">
        <v>270</v>
      </c>
      <c r="B13" s="236"/>
      <c r="C13" s="236"/>
      <c r="D13" s="236"/>
      <c r="E13" s="236"/>
      <c r="F13" s="236"/>
      <c r="G13" s="95">
        <v>7</v>
      </c>
      <c r="H13" s="100">
        <v>0</v>
      </c>
      <c r="I13" s="100">
        <v>0</v>
      </c>
      <c r="J13" s="100">
        <v>0</v>
      </c>
      <c r="K13" s="100">
        <v>0</v>
      </c>
      <c r="L13" s="100">
        <v>0</v>
      </c>
      <c r="M13" s="100">
        <v>0</v>
      </c>
      <c r="N13" s="100">
        <v>0</v>
      </c>
      <c r="O13" s="96">
        <v>0</v>
      </c>
      <c r="P13" s="100">
        <v>0</v>
      </c>
      <c r="Q13" s="100">
        <v>0</v>
      </c>
      <c r="R13" s="100">
        <v>0</v>
      </c>
      <c r="S13" s="96">
        <v>0</v>
      </c>
      <c r="T13" s="96">
        <v>0</v>
      </c>
      <c r="U13" s="96">
        <v>0</v>
      </c>
      <c r="V13" s="96">
        <v>0</v>
      </c>
      <c r="W13" s="97">
        <f t="shared" si="3"/>
        <v>0</v>
      </c>
      <c r="X13" s="96">
        <v>0</v>
      </c>
      <c r="Y13" s="97">
        <f t="shared" si="4"/>
        <v>0</v>
      </c>
    </row>
    <row r="14" spans="1:25" ht="29.25" customHeight="1">
      <c r="A14" s="236" t="s">
        <v>414</v>
      </c>
      <c r="B14" s="236"/>
      <c r="C14" s="236"/>
      <c r="D14" s="236"/>
      <c r="E14" s="236"/>
      <c r="F14" s="236"/>
      <c r="G14" s="95">
        <v>8</v>
      </c>
      <c r="H14" s="100">
        <v>0</v>
      </c>
      <c r="I14" s="100">
        <v>0</v>
      </c>
      <c r="J14" s="100">
        <v>0</v>
      </c>
      <c r="K14" s="100">
        <v>0</v>
      </c>
      <c r="L14" s="100">
        <v>0</v>
      </c>
      <c r="M14" s="100">
        <v>0</v>
      </c>
      <c r="N14" s="100">
        <v>0</v>
      </c>
      <c r="O14" s="100">
        <v>0</v>
      </c>
      <c r="P14" s="96">
        <v>0</v>
      </c>
      <c r="Q14" s="100">
        <v>0</v>
      </c>
      <c r="R14" s="100">
        <v>0</v>
      </c>
      <c r="S14" s="96">
        <v>0</v>
      </c>
      <c r="T14" s="96">
        <v>0</v>
      </c>
      <c r="U14" s="96">
        <v>0</v>
      </c>
      <c r="V14" s="96">
        <v>0</v>
      </c>
      <c r="W14" s="97">
        <f t="shared" si="3"/>
        <v>0</v>
      </c>
      <c r="X14" s="96">
        <v>0</v>
      </c>
      <c r="Y14" s="97">
        <f t="shared" si="4"/>
        <v>0</v>
      </c>
    </row>
    <row r="15" spans="1:25">
      <c r="A15" s="236" t="s">
        <v>271</v>
      </c>
      <c r="B15" s="236"/>
      <c r="C15" s="236"/>
      <c r="D15" s="236"/>
      <c r="E15" s="236"/>
      <c r="F15" s="236"/>
      <c r="G15" s="95">
        <v>9</v>
      </c>
      <c r="H15" s="100">
        <v>0</v>
      </c>
      <c r="I15" s="100">
        <v>0</v>
      </c>
      <c r="J15" s="100">
        <v>0</v>
      </c>
      <c r="K15" s="100">
        <v>0</v>
      </c>
      <c r="L15" s="100">
        <v>0</v>
      </c>
      <c r="M15" s="100">
        <v>0</v>
      </c>
      <c r="N15" s="100">
        <v>0</v>
      </c>
      <c r="O15" s="100">
        <v>0</v>
      </c>
      <c r="P15" s="100">
        <v>0</v>
      </c>
      <c r="Q15" s="96">
        <v>0</v>
      </c>
      <c r="R15" s="100">
        <v>0</v>
      </c>
      <c r="S15" s="96">
        <v>0</v>
      </c>
      <c r="T15" s="96">
        <v>0</v>
      </c>
      <c r="U15" s="96">
        <v>0</v>
      </c>
      <c r="V15" s="96">
        <v>0</v>
      </c>
      <c r="W15" s="97">
        <f t="shared" si="3"/>
        <v>0</v>
      </c>
      <c r="X15" s="96">
        <v>0</v>
      </c>
      <c r="Y15" s="97">
        <f t="shared" si="4"/>
        <v>0</v>
      </c>
    </row>
    <row r="16" spans="1:25" ht="28.5" customHeight="1">
      <c r="A16" s="236" t="s">
        <v>272</v>
      </c>
      <c r="B16" s="236"/>
      <c r="C16" s="236"/>
      <c r="D16" s="236"/>
      <c r="E16" s="236"/>
      <c r="F16" s="236"/>
      <c r="G16" s="95">
        <v>10</v>
      </c>
      <c r="H16" s="100">
        <v>0</v>
      </c>
      <c r="I16" s="100">
        <v>0</v>
      </c>
      <c r="J16" s="100">
        <v>0</v>
      </c>
      <c r="K16" s="100">
        <v>0</v>
      </c>
      <c r="L16" s="100">
        <v>0</v>
      </c>
      <c r="M16" s="100">
        <v>0</v>
      </c>
      <c r="N16" s="100">
        <v>0</v>
      </c>
      <c r="O16" s="100">
        <v>0</v>
      </c>
      <c r="P16" s="100">
        <v>0</v>
      </c>
      <c r="Q16" s="100">
        <v>0</v>
      </c>
      <c r="R16" s="96">
        <v>0</v>
      </c>
      <c r="S16" s="96">
        <v>0</v>
      </c>
      <c r="T16" s="96">
        <v>0</v>
      </c>
      <c r="U16" s="96">
        <v>0</v>
      </c>
      <c r="V16" s="96">
        <v>0</v>
      </c>
      <c r="W16" s="97">
        <f t="shared" si="3"/>
        <v>0</v>
      </c>
      <c r="X16" s="96">
        <v>0</v>
      </c>
      <c r="Y16" s="97">
        <f t="shared" si="4"/>
        <v>0</v>
      </c>
    </row>
    <row r="17" spans="1:25" ht="23.25" customHeight="1">
      <c r="A17" s="236" t="s">
        <v>273</v>
      </c>
      <c r="B17" s="236"/>
      <c r="C17" s="236"/>
      <c r="D17" s="236"/>
      <c r="E17" s="236"/>
      <c r="F17" s="236"/>
      <c r="G17" s="95">
        <v>11</v>
      </c>
      <c r="H17" s="100">
        <v>0</v>
      </c>
      <c r="I17" s="100">
        <v>0</v>
      </c>
      <c r="J17" s="100">
        <v>0</v>
      </c>
      <c r="K17" s="100">
        <v>0</v>
      </c>
      <c r="L17" s="100">
        <v>0</v>
      </c>
      <c r="M17" s="100">
        <v>0</v>
      </c>
      <c r="N17" s="96">
        <v>0</v>
      </c>
      <c r="O17" s="96">
        <v>0</v>
      </c>
      <c r="P17" s="96">
        <v>0</v>
      </c>
      <c r="Q17" s="96">
        <v>0</v>
      </c>
      <c r="R17" s="96">
        <v>0</v>
      </c>
      <c r="S17" s="96">
        <v>0</v>
      </c>
      <c r="T17" s="96">
        <v>0</v>
      </c>
      <c r="U17" s="96">
        <v>0</v>
      </c>
      <c r="V17" s="96">
        <v>0</v>
      </c>
      <c r="W17" s="97">
        <f t="shared" si="3"/>
        <v>0</v>
      </c>
      <c r="X17" s="96">
        <v>0</v>
      </c>
      <c r="Y17" s="97">
        <f t="shared" si="4"/>
        <v>0</v>
      </c>
    </row>
    <row r="18" spans="1:25">
      <c r="A18" s="236" t="s">
        <v>274</v>
      </c>
      <c r="B18" s="236"/>
      <c r="C18" s="236"/>
      <c r="D18" s="236"/>
      <c r="E18" s="236"/>
      <c r="F18" s="236"/>
      <c r="G18" s="95">
        <v>12</v>
      </c>
      <c r="H18" s="100">
        <v>0</v>
      </c>
      <c r="I18" s="100">
        <v>0</v>
      </c>
      <c r="J18" s="100">
        <v>0</v>
      </c>
      <c r="K18" s="100">
        <v>0</v>
      </c>
      <c r="L18" s="100">
        <v>0</v>
      </c>
      <c r="M18" s="100">
        <v>0</v>
      </c>
      <c r="N18" s="96">
        <v>0</v>
      </c>
      <c r="O18" s="96">
        <v>0</v>
      </c>
      <c r="P18" s="96">
        <v>0</v>
      </c>
      <c r="Q18" s="96">
        <v>0</v>
      </c>
      <c r="R18" s="96">
        <v>0</v>
      </c>
      <c r="S18" s="96">
        <v>0</v>
      </c>
      <c r="T18" s="96">
        <v>0</v>
      </c>
      <c r="U18" s="96">
        <v>0</v>
      </c>
      <c r="V18" s="96">
        <v>0</v>
      </c>
      <c r="W18" s="97">
        <f t="shared" si="3"/>
        <v>0</v>
      </c>
      <c r="X18" s="96">
        <v>0</v>
      </c>
      <c r="Y18" s="97">
        <f t="shared" si="4"/>
        <v>0</v>
      </c>
    </row>
    <row r="19" spans="1:25">
      <c r="A19" s="236" t="s">
        <v>275</v>
      </c>
      <c r="B19" s="236"/>
      <c r="C19" s="236"/>
      <c r="D19" s="236"/>
      <c r="E19" s="236"/>
      <c r="F19" s="236"/>
      <c r="G19" s="95">
        <v>13</v>
      </c>
      <c r="H19" s="96">
        <v>0</v>
      </c>
      <c r="I19" s="96">
        <v>0</v>
      </c>
      <c r="J19" s="96">
        <v>0</v>
      </c>
      <c r="K19" s="96">
        <v>0</v>
      </c>
      <c r="L19" s="96">
        <v>0</v>
      </c>
      <c r="M19" s="96">
        <v>0</v>
      </c>
      <c r="N19" s="96">
        <v>0</v>
      </c>
      <c r="O19" s="96">
        <v>0</v>
      </c>
      <c r="P19" s="96">
        <v>0</v>
      </c>
      <c r="Q19" s="96">
        <v>0</v>
      </c>
      <c r="R19" s="96">
        <v>0</v>
      </c>
      <c r="S19" s="96">
        <v>0</v>
      </c>
      <c r="T19" s="96">
        <v>0</v>
      </c>
      <c r="U19" s="96">
        <v>0</v>
      </c>
      <c r="V19" s="96">
        <v>0</v>
      </c>
      <c r="W19" s="97">
        <f t="shared" si="3"/>
        <v>0</v>
      </c>
      <c r="X19" s="96">
        <v>0</v>
      </c>
      <c r="Y19" s="97">
        <f t="shared" si="4"/>
        <v>0</v>
      </c>
    </row>
    <row r="20" spans="1:25">
      <c r="A20" s="236" t="s">
        <v>276</v>
      </c>
      <c r="B20" s="236"/>
      <c r="C20" s="236"/>
      <c r="D20" s="236"/>
      <c r="E20" s="236"/>
      <c r="F20" s="236"/>
      <c r="G20" s="95">
        <v>14</v>
      </c>
      <c r="H20" s="100">
        <v>0</v>
      </c>
      <c r="I20" s="100">
        <v>0</v>
      </c>
      <c r="J20" s="100">
        <v>0</v>
      </c>
      <c r="K20" s="100">
        <v>0</v>
      </c>
      <c r="L20" s="100">
        <v>0</v>
      </c>
      <c r="M20" s="100">
        <v>0</v>
      </c>
      <c r="N20" s="96">
        <v>0</v>
      </c>
      <c r="O20" s="96">
        <v>0</v>
      </c>
      <c r="P20" s="96">
        <v>0</v>
      </c>
      <c r="Q20" s="96">
        <v>0</v>
      </c>
      <c r="R20" s="96">
        <v>0</v>
      </c>
      <c r="S20" s="96">
        <v>0</v>
      </c>
      <c r="T20" s="96">
        <v>0</v>
      </c>
      <c r="U20" s="96">
        <v>0</v>
      </c>
      <c r="V20" s="96">
        <v>0</v>
      </c>
      <c r="W20" s="97">
        <f t="shared" si="3"/>
        <v>0</v>
      </c>
      <c r="X20" s="96">
        <v>0</v>
      </c>
      <c r="Y20" s="97">
        <f t="shared" si="4"/>
        <v>0</v>
      </c>
    </row>
    <row r="21" spans="1:25" ht="30.75" customHeight="1">
      <c r="A21" s="236" t="s">
        <v>415</v>
      </c>
      <c r="B21" s="236"/>
      <c r="C21" s="236"/>
      <c r="D21" s="236"/>
      <c r="E21" s="236"/>
      <c r="F21" s="236"/>
      <c r="G21" s="95">
        <v>15</v>
      </c>
      <c r="H21" s="115">
        <v>-107673</v>
      </c>
      <c r="I21" s="115">
        <v>107673</v>
      </c>
      <c r="J21" s="115">
        <v>0</v>
      </c>
      <c r="K21" s="115">
        <v>0</v>
      </c>
      <c r="L21" s="115">
        <v>0</v>
      </c>
      <c r="M21" s="115">
        <v>0</v>
      </c>
      <c r="N21" s="115">
        <v>0</v>
      </c>
      <c r="O21" s="115">
        <v>0</v>
      </c>
      <c r="P21" s="115">
        <v>0</v>
      </c>
      <c r="Q21" s="115">
        <v>0</v>
      </c>
      <c r="R21" s="115">
        <v>0</v>
      </c>
      <c r="S21" s="115">
        <v>0</v>
      </c>
      <c r="T21" s="115">
        <v>0</v>
      </c>
      <c r="U21" s="115">
        <v>0</v>
      </c>
      <c r="V21" s="115">
        <v>0</v>
      </c>
      <c r="W21" s="97">
        <f t="shared" si="3"/>
        <v>0</v>
      </c>
      <c r="X21" s="96">
        <v>0</v>
      </c>
      <c r="Y21" s="97">
        <f t="shared" si="4"/>
        <v>0</v>
      </c>
    </row>
    <row r="22" spans="1:25" ht="28.5" customHeight="1">
      <c r="A22" s="236" t="s">
        <v>416</v>
      </c>
      <c r="B22" s="236"/>
      <c r="C22" s="236"/>
      <c r="D22" s="236"/>
      <c r="E22" s="236"/>
      <c r="F22" s="236"/>
      <c r="G22" s="95">
        <v>16</v>
      </c>
      <c r="H22" s="115">
        <v>0</v>
      </c>
      <c r="I22" s="115">
        <v>0</v>
      </c>
      <c r="J22" s="115">
        <v>0</v>
      </c>
      <c r="K22" s="115">
        <v>0</v>
      </c>
      <c r="L22" s="115">
        <v>0</v>
      </c>
      <c r="M22" s="115">
        <v>0</v>
      </c>
      <c r="N22" s="115">
        <v>0</v>
      </c>
      <c r="O22" s="115">
        <v>0</v>
      </c>
      <c r="P22" s="115">
        <v>0</v>
      </c>
      <c r="Q22" s="115">
        <v>0</v>
      </c>
      <c r="R22" s="115">
        <v>0</v>
      </c>
      <c r="S22" s="115">
        <v>0</v>
      </c>
      <c r="T22" s="115">
        <v>0</v>
      </c>
      <c r="U22" s="115">
        <v>0</v>
      </c>
      <c r="V22" s="115">
        <v>0</v>
      </c>
      <c r="W22" s="97">
        <f t="shared" si="3"/>
        <v>0</v>
      </c>
      <c r="X22" s="96">
        <v>0</v>
      </c>
      <c r="Y22" s="97">
        <f t="shared" si="4"/>
        <v>0</v>
      </c>
    </row>
    <row r="23" spans="1:25" ht="26.25" customHeight="1">
      <c r="A23" s="236" t="s">
        <v>417</v>
      </c>
      <c r="B23" s="236"/>
      <c r="C23" s="236"/>
      <c r="D23" s="236"/>
      <c r="E23" s="236"/>
      <c r="F23" s="236"/>
      <c r="G23" s="95">
        <v>17</v>
      </c>
      <c r="H23" s="115">
        <v>0</v>
      </c>
      <c r="I23" s="115">
        <v>0</v>
      </c>
      <c r="J23" s="115">
        <v>0</v>
      </c>
      <c r="K23" s="115">
        <v>0</v>
      </c>
      <c r="L23" s="115">
        <v>0</v>
      </c>
      <c r="M23" s="115">
        <v>0</v>
      </c>
      <c r="N23" s="115">
        <v>0</v>
      </c>
      <c r="O23" s="115">
        <v>0</v>
      </c>
      <c r="P23" s="115">
        <v>0</v>
      </c>
      <c r="Q23" s="115">
        <v>0</v>
      </c>
      <c r="R23" s="115">
        <v>0</v>
      </c>
      <c r="S23" s="115">
        <v>0</v>
      </c>
      <c r="T23" s="115">
        <v>0</v>
      </c>
      <c r="U23" s="115">
        <v>0</v>
      </c>
      <c r="V23" s="115">
        <v>0</v>
      </c>
      <c r="W23" s="97">
        <f t="shared" si="3"/>
        <v>0</v>
      </c>
      <c r="X23" s="96">
        <v>0</v>
      </c>
      <c r="Y23" s="97">
        <f t="shared" si="4"/>
        <v>0</v>
      </c>
    </row>
    <row r="24" spans="1:25">
      <c r="A24" s="236" t="s">
        <v>277</v>
      </c>
      <c r="B24" s="236"/>
      <c r="C24" s="236"/>
      <c r="D24" s="236"/>
      <c r="E24" s="236"/>
      <c r="F24" s="236"/>
      <c r="G24" s="95">
        <v>18</v>
      </c>
      <c r="H24" s="115">
        <v>0</v>
      </c>
      <c r="I24" s="115">
        <v>0</v>
      </c>
      <c r="J24" s="115">
        <v>0</v>
      </c>
      <c r="K24" s="115">
        <v>0</v>
      </c>
      <c r="L24" s="115">
        <v>0</v>
      </c>
      <c r="M24" s="115">
        <v>0</v>
      </c>
      <c r="N24" s="115">
        <v>0</v>
      </c>
      <c r="O24" s="115">
        <v>0</v>
      </c>
      <c r="P24" s="115">
        <v>0</v>
      </c>
      <c r="Q24" s="115">
        <v>0</v>
      </c>
      <c r="R24" s="115">
        <v>0</v>
      </c>
      <c r="S24" s="115">
        <v>0</v>
      </c>
      <c r="T24" s="115">
        <v>0</v>
      </c>
      <c r="U24" s="115">
        <v>0</v>
      </c>
      <c r="V24" s="115">
        <v>0</v>
      </c>
      <c r="W24" s="97">
        <f t="shared" si="3"/>
        <v>0</v>
      </c>
      <c r="X24" s="96">
        <v>0</v>
      </c>
      <c r="Y24" s="97">
        <f t="shared" si="4"/>
        <v>0</v>
      </c>
    </row>
    <row r="25" spans="1:25">
      <c r="A25" s="236" t="s">
        <v>418</v>
      </c>
      <c r="B25" s="236"/>
      <c r="C25" s="236"/>
      <c r="D25" s="236"/>
      <c r="E25" s="236"/>
      <c r="F25" s="236"/>
      <c r="G25" s="95">
        <v>19</v>
      </c>
      <c r="H25" s="115">
        <v>0</v>
      </c>
      <c r="I25" s="115">
        <v>0</v>
      </c>
      <c r="J25" s="115">
        <v>0</v>
      </c>
      <c r="K25" s="115">
        <v>0</v>
      </c>
      <c r="L25" s="115">
        <v>0</v>
      </c>
      <c r="M25" s="115">
        <v>0</v>
      </c>
      <c r="N25" s="115">
        <v>0</v>
      </c>
      <c r="O25" s="115">
        <v>0</v>
      </c>
      <c r="P25" s="115">
        <v>0</v>
      </c>
      <c r="Q25" s="115">
        <v>0</v>
      </c>
      <c r="R25" s="115">
        <v>0</v>
      </c>
      <c r="S25" s="115">
        <v>0</v>
      </c>
      <c r="T25" s="115">
        <v>0</v>
      </c>
      <c r="U25" s="115">
        <v>0</v>
      </c>
      <c r="V25" s="115">
        <v>0</v>
      </c>
      <c r="W25" s="97">
        <f t="shared" si="3"/>
        <v>0</v>
      </c>
      <c r="X25" s="96">
        <v>0</v>
      </c>
      <c r="Y25" s="97">
        <f t="shared" si="4"/>
        <v>0</v>
      </c>
    </row>
    <row r="26" spans="1:25" ht="12.75" customHeight="1">
      <c r="A26" s="236" t="s">
        <v>419</v>
      </c>
      <c r="B26" s="236"/>
      <c r="C26" s="236"/>
      <c r="D26" s="236"/>
      <c r="E26" s="236"/>
      <c r="F26" s="236"/>
      <c r="G26" s="95">
        <v>20</v>
      </c>
      <c r="H26" s="115">
        <v>0</v>
      </c>
      <c r="I26" s="115">
        <v>0</v>
      </c>
      <c r="J26" s="115">
        <v>0</v>
      </c>
      <c r="K26" s="115">
        <v>0</v>
      </c>
      <c r="L26" s="115">
        <v>0</v>
      </c>
      <c r="M26" s="115">
        <v>0</v>
      </c>
      <c r="N26" s="115">
        <v>0</v>
      </c>
      <c r="O26" s="115">
        <v>0</v>
      </c>
      <c r="P26" s="115">
        <v>0</v>
      </c>
      <c r="Q26" s="115">
        <v>0</v>
      </c>
      <c r="R26" s="115">
        <v>0</v>
      </c>
      <c r="S26" s="115">
        <v>0</v>
      </c>
      <c r="T26" s="115">
        <v>0</v>
      </c>
      <c r="U26" s="115">
        <v>0</v>
      </c>
      <c r="V26" s="115">
        <v>0</v>
      </c>
      <c r="W26" s="97">
        <f t="shared" si="3"/>
        <v>0</v>
      </c>
      <c r="X26" s="96">
        <v>0</v>
      </c>
      <c r="Y26" s="97">
        <f t="shared" si="4"/>
        <v>0</v>
      </c>
    </row>
    <row r="27" spans="1:25" ht="12.75" customHeight="1">
      <c r="A27" s="236" t="s">
        <v>420</v>
      </c>
      <c r="B27" s="236"/>
      <c r="C27" s="236"/>
      <c r="D27" s="236"/>
      <c r="E27" s="236"/>
      <c r="F27" s="236"/>
      <c r="G27" s="95">
        <v>21</v>
      </c>
      <c r="H27" s="115">
        <v>0</v>
      </c>
      <c r="I27" s="115">
        <v>0</v>
      </c>
      <c r="J27" s="115">
        <v>0</v>
      </c>
      <c r="K27" s="115">
        <v>0</v>
      </c>
      <c r="L27" s="115">
        <v>0</v>
      </c>
      <c r="M27" s="115">
        <v>0</v>
      </c>
      <c r="N27" s="115">
        <v>0</v>
      </c>
      <c r="O27" s="115">
        <v>0</v>
      </c>
      <c r="P27" s="115">
        <v>0</v>
      </c>
      <c r="Q27" s="115">
        <v>0</v>
      </c>
      <c r="R27" s="115">
        <v>0</v>
      </c>
      <c r="S27" s="115">
        <v>0</v>
      </c>
      <c r="T27" s="115">
        <v>0</v>
      </c>
      <c r="U27" s="115">
        <v>8280158</v>
      </c>
      <c r="V27" s="115">
        <v>-8280158</v>
      </c>
      <c r="W27" s="97">
        <f t="shared" si="3"/>
        <v>0</v>
      </c>
      <c r="X27" s="96">
        <v>0</v>
      </c>
      <c r="Y27" s="97">
        <f t="shared" si="4"/>
        <v>0</v>
      </c>
    </row>
    <row r="28" spans="1:25" ht="12.75" customHeight="1">
      <c r="A28" s="236" t="s">
        <v>421</v>
      </c>
      <c r="B28" s="236"/>
      <c r="C28" s="236"/>
      <c r="D28" s="236"/>
      <c r="E28" s="236"/>
      <c r="F28" s="236"/>
      <c r="G28" s="95">
        <v>22</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97">
        <f t="shared" si="3"/>
        <v>0</v>
      </c>
      <c r="X28" s="96">
        <v>0</v>
      </c>
      <c r="Y28" s="97">
        <f t="shared" si="4"/>
        <v>0</v>
      </c>
    </row>
    <row r="29" spans="1:25" ht="12.75" customHeight="1">
      <c r="A29" s="236" t="s">
        <v>422</v>
      </c>
      <c r="B29" s="236"/>
      <c r="C29" s="236"/>
      <c r="D29" s="236"/>
      <c r="E29" s="236"/>
      <c r="F29" s="236"/>
      <c r="G29" s="95">
        <v>23</v>
      </c>
      <c r="H29" s="115">
        <v>0</v>
      </c>
      <c r="I29" s="115">
        <v>0</v>
      </c>
      <c r="J29" s="115">
        <v>0</v>
      </c>
      <c r="K29" s="115">
        <v>0</v>
      </c>
      <c r="L29" s="115">
        <v>0</v>
      </c>
      <c r="M29" s="115">
        <v>0</v>
      </c>
      <c r="N29" s="115">
        <v>0</v>
      </c>
      <c r="O29" s="115">
        <v>0</v>
      </c>
      <c r="P29" s="115">
        <v>0</v>
      </c>
      <c r="Q29" s="115">
        <v>0</v>
      </c>
      <c r="R29" s="115">
        <v>0</v>
      </c>
      <c r="S29" s="115">
        <v>0</v>
      </c>
      <c r="T29" s="115">
        <v>0</v>
      </c>
      <c r="U29" s="115">
        <v>0</v>
      </c>
      <c r="V29" s="115">
        <v>0</v>
      </c>
      <c r="W29" s="97">
        <f t="shared" si="3"/>
        <v>0</v>
      </c>
      <c r="X29" s="96">
        <v>0</v>
      </c>
      <c r="Y29" s="97">
        <f t="shared" si="4"/>
        <v>0</v>
      </c>
    </row>
    <row r="30" spans="1:25" ht="27.75" customHeight="1">
      <c r="A30" s="237" t="s">
        <v>423</v>
      </c>
      <c r="B30" s="237"/>
      <c r="C30" s="237"/>
      <c r="D30" s="237"/>
      <c r="E30" s="237"/>
      <c r="F30" s="237"/>
      <c r="G30" s="98">
        <v>24</v>
      </c>
      <c r="H30" s="99">
        <f>SUM(H10:H29)</f>
        <v>5033164</v>
      </c>
      <c r="I30" s="99">
        <f t="shared" ref="I30:Y30" si="5">SUM(I10:I29)</f>
        <v>215346</v>
      </c>
      <c r="J30" s="99">
        <f t="shared" si="5"/>
        <v>277165</v>
      </c>
      <c r="K30" s="99">
        <f t="shared" si="5"/>
        <v>0</v>
      </c>
      <c r="L30" s="99">
        <f t="shared" si="5"/>
        <v>0</v>
      </c>
      <c r="M30" s="99">
        <f t="shared" si="5"/>
        <v>0</v>
      </c>
      <c r="N30" s="99">
        <f t="shared" si="5"/>
        <v>0</v>
      </c>
      <c r="O30" s="99">
        <f t="shared" si="5"/>
        <v>0</v>
      </c>
      <c r="P30" s="99">
        <f t="shared" si="5"/>
        <v>0</v>
      </c>
      <c r="Q30" s="99">
        <f t="shared" si="5"/>
        <v>0</v>
      </c>
      <c r="R30" s="99">
        <f t="shared" si="5"/>
        <v>0</v>
      </c>
      <c r="S30" s="99">
        <f t="shared" si="5"/>
        <v>0</v>
      </c>
      <c r="T30" s="99">
        <f t="shared" si="5"/>
        <v>0</v>
      </c>
      <c r="U30" s="99">
        <f t="shared" si="5"/>
        <v>12443904</v>
      </c>
      <c r="V30" s="99">
        <f t="shared" si="5"/>
        <v>259317</v>
      </c>
      <c r="W30" s="99">
        <f t="shared" si="5"/>
        <v>18228896</v>
      </c>
      <c r="X30" s="99">
        <f t="shared" si="5"/>
        <v>0</v>
      </c>
      <c r="Y30" s="99">
        <f t="shared" si="5"/>
        <v>18228896</v>
      </c>
    </row>
    <row r="31" spans="1:25">
      <c r="A31" s="244" t="s">
        <v>278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36.75" customHeight="1">
      <c r="A32" s="248" t="s">
        <v>279</v>
      </c>
      <c r="B32" s="248"/>
      <c r="C32" s="248"/>
      <c r="D32" s="248"/>
      <c r="E32" s="248"/>
      <c r="F32" s="248"/>
      <c r="G32" s="98">
        <v>25</v>
      </c>
      <c r="H32" s="99">
        <f>SUM(H12:H20)</f>
        <v>0</v>
      </c>
      <c r="I32" s="99">
        <f t="shared" ref="I32:Y32" si="6">SUM(I12:I20)</f>
        <v>0</v>
      </c>
      <c r="J32" s="99">
        <f t="shared" si="6"/>
        <v>0</v>
      </c>
      <c r="K32" s="99">
        <f t="shared" si="6"/>
        <v>0</v>
      </c>
      <c r="L32" s="99">
        <f t="shared" si="6"/>
        <v>0</v>
      </c>
      <c r="M32" s="99">
        <f t="shared" si="6"/>
        <v>0</v>
      </c>
      <c r="N32" s="99">
        <f t="shared" si="6"/>
        <v>0</v>
      </c>
      <c r="O32" s="99">
        <f t="shared" si="6"/>
        <v>0</v>
      </c>
      <c r="P32" s="99">
        <f t="shared" si="6"/>
        <v>0</v>
      </c>
      <c r="Q32" s="99">
        <f t="shared" si="6"/>
        <v>0</v>
      </c>
      <c r="R32" s="99">
        <f t="shared" si="6"/>
        <v>0</v>
      </c>
      <c r="S32" s="99">
        <f t="shared" ref="S32:T32" si="7">SUM(S12:S20)</f>
        <v>0</v>
      </c>
      <c r="T32" s="99">
        <f t="shared" si="7"/>
        <v>0</v>
      </c>
      <c r="U32" s="99">
        <f t="shared" si="6"/>
        <v>0</v>
      </c>
      <c r="V32" s="99">
        <f t="shared" si="6"/>
        <v>0</v>
      </c>
      <c r="W32" s="99">
        <f t="shared" si="6"/>
        <v>0</v>
      </c>
      <c r="X32" s="99">
        <f t="shared" si="6"/>
        <v>0</v>
      </c>
      <c r="Y32" s="99">
        <f t="shared" si="6"/>
        <v>0</v>
      </c>
    </row>
    <row r="33" spans="1:25" ht="31.5" customHeight="1">
      <c r="A33" s="248" t="s">
        <v>424</v>
      </c>
      <c r="B33" s="248"/>
      <c r="C33" s="248"/>
      <c r="D33" s="248"/>
      <c r="E33" s="248"/>
      <c r="F33" s="248"/>
      <c r="G33" s="98">
        <v>26</v>
      </c>
      <c r="H33" s="99">
        <f>H11+H32</f>
        <v>0</v>
      </c>
      <c r="I33" s="99">
        <f t="shared" ref="I33:Y33" si="8">I11+I32</f>
        <v>0</v>
      </c>
      <c r="J33" s="99">
        <f t="shared" si="8"/>
        <v>0</v>
      </c>
      <c r="K33" s="99">
        <f t="shared" si="8"/>
        <v>0</v>
      </c>
      <c r="L33" s="99">
        <f t="shared" si="8"/>
        <v>0</v>
      </c>
      <c r="M33" s="99">
        <f t="shared" si="8"/>
        <v>0</v>
      </c>
      <c r="N33" s="99">
        <f t="shared" si="8"/>
        <v>0</v>
      </c>
      <c r="O33" s="99">
        <f t="shared" si="8"/>
        <v>0</v>
      </c>
      <c r="P33" s="99">
        <f t="shared" si="8"/>
        <v>0</v>
      </c>
      <c r="Q33" s="99">
        <f t="shared" si="8"/>
        <v>0</v>
      </c>
      <c r="R33" s="99">
        <f t="shared" si="8"/>
        <v>0</v>
      </c>
      <c r="S33" s="99">
        <f t="shared" ref="S33:T33" si="9">S11+S32</f>
        <v>0</v>
      </c>
      <c r="T33" s="99">
        <f t="shared" si="9"/>
        <v>0</v>
      </c>
      <c r="U33" s="99">
        <f t="shared" si="8"/>
        <v>0</v>
      </c>
      <c r="V33" s="99">
        <f t="shared" si="8"/>
        <v>259317</v>
      </c>
      <c r="W33" s="99">
        <f t="shared" si="8"/>
        <v>259317</v>
      </c>
      <c r="X33" s="99">
        <f t="shared" si="8"/>
        <v>0</v>
      </c>
      <c r="Y33" s="99">
        <f t="shared" si="8"/>
        <v>259317</v>
      </c>
    </row>
    <row r="34" spans="1:25" ht="30.75" customHeight="1">
      <c r="A34" s="248" t="s">
        <v>425</v>
      </c>
      <c r="B34" s="248"/>
      <c r="C34" s="248"/>
      <c r="D34" s="248"/>
      <c r="E34" s="248"/>
      <c r="F34" s="248"/>
      <c r="G34" s="98">
        <v>27</v>
      </c>
      <c r="H34" s="99">
        <f>SUM(H21:H29)</f>
        <v>-107673</v>
      </c>
      <c r="I34" s="99">
        <f t="shared" ref="I34:Y34" si="10">SUM(I21:I29)</f>
        <v>107673</v>
      </c>
      <c r="J34" s="99">
        <f t="shared" si="10"/>
        <v>0</v>
      </c>
      <c r="K34" s="99">
        <f t="shared" si="10"/>
        <v>0</v>
      </c>
      <c r="L34" s="99">
        <f t="shared" si="10"/>
        <v>0</v>
      </c>
      <c r="M34" s="99">
        <f t="shared" si="10"/>
        <v>0</v>
      </c>
      <c r="N34" s="99">
        <f t="shared" si="10"/>
        <v>0</v>
      </c>
      <c r="O34" s="99">
        <f t="shared" si="10"/>
        <v>0</v>
      </c>
      <c r="P34" s="99">
        <f t="shared" si="10"/>
        <v>0</v>
      </c>
      <c r="Q34" s="99">
        <f t="shared" si="10"/>
        <v>0</v>
      </c>
      <c r="R34" s="99">
        <f t="shared" si="10"/>
        <v>0</v>
      </c>
      <c r="S34" s="99">
        <f t="shared" ref="S34:T34" si="11">SUM(S21:S29)</f>
        <v>0</v>
      </c>
      <c r="T34" s="99">
        <f t="shared" si="11"/>
        <v>0</v>
      </c>
      <c r="U34" s="99">
        <f t="shared" si="10"/>
        <v>8280158</v>
      </c>
      <c r="V34" s="99">
        <f t="shared" si="10"/>
        <v>-8280158</v>
      </c>
      <c r="W34" s="99">
        <f t="shared" si="10"/>
        <v>0</v>
      </c>
      <c r="X34" s="99">
        <f t="shared" si="10"/>
        <v>0</v>
      </c>
      <c r="Y34" s="99">
        <f t="shared" si="10"/>
        <v>0</v>
      </c>
    </row>
    <row r="35" spans="1:25">
      <c r="A35" s="244" t="s">
        <v>280</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row>
    <row r="36" spans="1:25" ht="12.75" customHeight="1">
      <c r="A36" s="247" t="s">
        <v>299</v>
      </c>
      <c r="B36" s="247"/>
      <c r="C36" s="247"/>
      <c r="D36" s="247"/>
      <c r="E36" s="247"/>
      <c r="F36" s="247"/>
      <c r="G36" s="95">
        <v>28</v>
      </c>
      <c r="H36" s="115">
        <v>5140837</v>
      </c>
      <c r="I36" s="115">
        <v>107673</v>
      </c>
      <c r="J36" s="115">
        <v>277165</v>
      </c>
      <c r="K36" s="115">
        <v>0</v>
      </c>
      <c r="L36" s="115">
        <v>0</v>
      </c>
      <c r="M36" s="115">
        <v>0</v>
      </c>
      <c r="N36" s="115">
        <v>0</v>
      </c>
      <c r="O36" s="115">
        <v>0</v>
      </c>
      <c r="P36" s="115">
        <v>0</v>
      </c>
      <c r="Q36" s="115">
        <v>0</v>
      </c>
      <c r="R36" s="115">
        <v>0</v>
      </c>
      <c r="S36" s="115">
        <v>0</v>
      </c>
      <c r="T36" s="115">
        <v>0</v>
      </c>
      <c r="U36" s="115">
        <v>12443904</v>
      </c>
      <c r="V36" s="115">
        <v>259317</v>
      </c>
      <c r="W36" s="97">
        <f>H36+I36+J36+K36-L36+M36+N36+O36+P36+Q36+R36+U36+V36+S36+T36</f>
        <v>18228896</v>
      </c>
      <c r="X36" s="96">
        <v>0</v>
      </c>
      <c r="Y36" s="97">
        <f t="shared" ref="Y36:Y38" si="12">W36+X36</f>
        <v>18228896</v>
      </c>
    </row>
    <row r="37" spans="1:25" ht="12.75" customHeight="1">
      <c r="A37" s="236" t="s">
        <v>266</v>
      </c>
      <c r="B37" s="236"/>
      <c r="C37" s="236"/>
      <c r="D37" s="236"/>
      <c r="E37" s="236"/>
      <c r="F37" s="236"/>
      <c r="G37" s="95">
        <v>29</v>
      </c>
      <c r="H37" s="115">
        <v>0</v>
      </c>
      <c r="I37" s="115">
        <v>0</v>
      </c>
      <c r="J37" s="115">
        <v>0</v>
      </c>
      <c r="K37" s="115">
        <v>0</v>
      </c>
      <c r="L37" s="115">
        <v>0</v>
      </c>
      <c r="M37" s="115">
        <v>0</v>
      </c>
      <c r="N37" s="115">
        <v>0</v>
      </c>
      <c r="O37" s="115">
        <v>0</v>
      </c>
      <c r="P37" s="115">
        <v>0</v>
      </c>
      <c r="Q37" s="115">
        <v>0</v>
      </c>
      <c r="R37" s="115">
        <v>0</v>
      </c>
      <c r="S37" s="115">
        <v>0</v>
      </c>
      <c r="T37" s="115">
        <v>0</v>
      </c>
      <c r="U37" s="115">
        <v>0</v>
      </c>
      <c r="V37" s="115">
        <v>0</v>
      </c>
      <c r="W37" s="97">
        <f t="shared" ref="W37:W38" si="13">H37+I37+J37+K37-L37+M37+N37+O37+P37+Q37+R37+U37+V37+S37+T37</f>
        <v>0</v>
      </c>
      <c r="X37" s="96">
        <v>0</v>
      </c>
      <c r="Y37" s="97">
        <f t="shared" si="12"/>
        <v>0</v>
      </c>
    </row>
    <row r="38" spans="1:25" ht="12.75" customHeight="1">
      <c r="A38" s="236" t="s">
        <v>267</v>
      </c>
      <c r="B38" s="236"/>
      <c r="C38" s="236"/>
      <c r="D38" s="236"/>
      <c r="E38" s="236"/>
      <c r="F38" s="236"/>
      <c r="G38" s="95">
        <v>30</v>
      </c>
      <c r="H38" s="115">
        <v>0</v>
      </c>
      <c r="I38" s="115">
        <v>0</v>
      </c>
      <c r="J38" s="115">
        <v>0</v>
      </c>
      <c r="K38" s="115">
        <v>0</v>
      </c>
      <c r="L38" s="115">
        <v>0</v>
      </c>
      <c r="M38" s="115">
        <v>0</v>
      </c>
      <c r="N38" s="115">
        <v>0</v>
      </c>
      <c r="O38" s="115">
        <v>0</v>
      </c>
      <c r="P38" s="115">
        <v>0</v>
      </c>
      <c r="Q38" s="115">
        <v>0</v>
      </c>
      <c r="R38" s="115">
        <v>0</v>
      </c>
      <c r="S38" s="115">
        <v>0</v>
      </c>
      <c r="T38" s="115">
        <v>0</v>
      </c>
      <c r="U38" s="115">
        <v>0</v>
      </c>
      <c r="V38" s="115">
        <v>0</v>
      </c>
      <c r="W38" s="97">
        <f t="shared" si="13"/>
        <v>0</v>
      </c>
      <c r="X38" s="96">
        <v>0</v>
      </c>
      <c r="Y38" s="97">
        <f t="shared" si="12"/>
        <v>0</v>
      </c>
    </row>
    <row r="39" spans="1:25" ht="25.5" customHeight="1">
      <c r="A39" s="237" t="s">
        <v>426</v>
      </c>
      <c r="B39" s="237"/>
      <c r="C39" s="237"/>
      <c r="D39" s="237"/>
      <c r="E39" s="237"/>
      <c r="F39" s="237"/>
      <c r="G39" s="98">
        <v>31</v>
      </c>
      <c r="H39" s="99">
        <f>H36+H37+H38</f>
        <v>5140837</v>
      </c>
      <c r="I39" s="99">
        <f t="shared" ref="I39:Y39" si="14">I36+I37+I38</f>
        <v>107673</v>
      </c>
      <c r="J39" s="99">
        <f t="shared" si="14"/>
        <v>277165</v>
      </c>
      <c r="K39" s="99">
        <f t="shared" si="14"/>
        <v>0</v>
      </c>
      <c r="L39" s="99">
        <f t="shared" si="14"/>
        <v>0</v>
      </c>
      <c r="M39" s="99">
        <f t="shared" si="14"/>
        <v>0</v>
      </c>
      <c r="N39" s="99">
        <f t="shared" si="14"/>
        <v>0</v>
      </c>
      <c r="O39" s="99">
        <f t="shared" si="14"/>
        <v>0</v>
      </c>
      <c r="P39" s="99">
        <f t="shared" si="14"/>
        <v>0</v>
      </c>
      <c r="Q39" s="99">
        <f t="shared" si="14"/>
        <v>0</v>
      </c>
      <c r="R39" s="99">
        <f t="shared" si="14"/>
        <v>0</v>
      </c>
      <c r="S39" s="99">
        <f t="shared" si="14"/>
        <v>0</v>
      </c>
      <c r="T39" s="99">
        <f t="shared" si="14"/>
        <v>0</v>
      </c>
      <c r="U39" s="99">
        <f t="shared" si="14"/>
        <v>12443904</v>
      </c>
      <c r="V39" s="99">
        <f t="shared" si="14"/>
        <v>259317</v>
      </c>
      <c r="W39" s="99">
        <f t="shared" si="14"/>
        <v>18228896</v>
      </c>
      <c r="X39" s="99">
        <f t="shared" si="14"/>
        <v>0</v>
      </c>
      <c r="Y39" s="99">
        <f t="shared" si="14"/>
        <v>18228896</v>
      </c>
    </row>
    <row r="40" spans="1:25" ht="12.75" customHeight="1">
      <c r="A40" s="236" t="s">
        <v>268</v>
      </c>
      <c r="B40" s="236"/>
      <c r="C40" s="236"/>
      <c r="D40" s="236"/>
      <c r="E40" s="236"/>
      <c r="F40" s="236"/>
      <c r="G40" s="95">
        <v>32</v>
      </c>
      <c r="H40" s="100">
        <v>0</v>
      </c>
      <c r="I40" s="100">
        <v>0</v>
      </c>
      <c r="J40" s="100">
        <v>0</v>
      </c>
      <c r="K40" s="100">
        <v>0</v>
      </c>
      <c r="L40" s="100">
        <v>0</v>
      </c>
      <c r="M40" s="100">
        <v>0</v>
      </c>
      <c r="N40" s="100">
        <v>0</v>
      </c>
      <c r="O40" s="100">
        <v>0</v>
      </c>
      <c r="P40" s="100">
        <v>0</v>
      </c>
      <c r="Q40" s="100">
        <v>0</v>
      </c>
      <c r="R40" s="100">
        <v>0</v>
      </c>
      <c r="S40" s="96">
        <v>0</v>
      </c>
      <c r="T40" s="96">
        <v>0</v>
      </c>
      <c r="U40" s="100">
        <v>0</v>
      </c>
      <c r="V40" s="96">
        <v>-1223368</v>
      </c>
      <c r="W40" s="97">
        <f t="shared" ref="W40:W58" si="15">H40+I40+J40+K40-L40+M40+N40+O40+P40+Q40+R40+U40+V40+S40+T40</f>
        <v>-1223368</v>
      </c>
      <c r="X40" s="96">
        <v>0</v>
      </c>
      <c r="Y40" s="97">
        <f t="shared" ref="Y40:Y58" si="16">W40+X40</f>
        <v>-1223368</v>
      </c>
    </row>
    <row r="41" spans="1:25" ht="12.75" customHeight="1">
      <c r="A41" s="236" t="s">
        <v>269</v>
      </c>
      <c r="B41" s="236"/>
      <c r="C41" s="236"/>
      <c r="D41" s="236"/>
      <c r="E41" s="236"/>
      <c r="F41" s="236"/>
      <c r="G41" s="95">
        <v>33</v>
      </c>
      <c r="H41" s="100">
        <v>0</v>
      </c>
      <c r="I41" s="100">
        <v>0</v>
      </c>
      <c r="J41" s="100">
        <v>0</v>
      </c>
      <c r="K41" s="100">
        <v>0</v>
      </c>
      <c r="L41" s="100">
        <v>0</v>
      </c>
      <c r="M41" s="100">
        <v>0</v>
      </c>
      <c r="N41" s="96">
        <v>0</v>
      </c>
      <c r="O41" s="100">
        <v>0</v>
      </c>
      <c r="P41" s="100">
        <v>0</v>
      </c>
      <c r="Q41" s="100">
        <v>0</v>
      </c>
      <c r="R41" s="100">
        <v>0</v>
      </c>
      <c r="S41" s="96">
        <v>0</v>
      </c>
      <c r="T41" s="96">
        <v>0</v>
      </c>
      <c r="U41" s="100">
        <v>0</v>
      </c>
      <c r="V41" s="100">
        <v>0</v>
      </c>
      <c r="W41" s="97">
        <f t="shared" si="15"/>
        <v>0</v>
      </c>
      <c r="X41" s="96">
        <v>0</v>
      </c>
      <c r="Y41" s="97">
        <f t="shared" si="16"/>
        <v>0</v>
      </c>
    </row>
    <row r="42" spans="1:25" ht="27" customHeight="1">
      <c r="A42" s="236" t="s">
        <v>281</v>
      </c>
      <c r="B42" s="236"/>
      <c r="C42" s="236"/>
      <c r="D42" s="236"/>
      <c r="E42" s="236"/>
      <c r="F42" s="236"/>
      <c r="G42" s="95">
        <v>34</v>
      </c>
      <c r="H42" s="100">
        <v>0</v>
      </c>
      <c r="I42" s="100">
        <v>0</v>
      </c>
      <c r="J42" s="100">
        <v>0</v>
      </c>
      <c r="K42" s="100">
        <v>0</v>
      </c>
      <c r="L42" s="100">
        <v>0</v>
      </c>
      <c r="M42" s="100">
        <v>0</v>
      </c>
      <c r="N42" s="100">
        <v>0</v>
      </c>
      <c r="O42" s="96">
        <v>0</v>
      </c>
      <c r="P42" s="100">
        <v>0</v>
      </c>
      <c r="Q42" s="100">
        <v>0</v>
      </c>
      <c r="R42" s="100">
        <v>0</v>
      </c>
      <c r="S42" s="96">
        <v>0</v>
      </c>
      <c r="T42" s="96">
        <v>0</v>
      </c>
      <c r="U42" s="96">
        <v>0</v>
      </c>
      <c r="V42" s="96">
        <v>0</v>
      </c>
      <c r="W42" s="97">
        <f t="shared" si="15"/>
        <v>0</v>
      </c>
      <c r="X42" s="96">
        <v>0</v>
      </c>
      <c r="Y42" s="97">
        <f t="shared" si="16"/>
        <v>0</v>
      </c>
    </row>
    <row r="43" spans="1:25" ht="20.25" customHeight="1">
      <c r="A43" s="236" t="s">
        <v>414</v>
      </c>
      <c r="B43" s="236"/>
      <c r="C43" s="236"/>
      <c r="D43" s="236"/>
      <c r="E43" s="236"/>
      <c r="F43" s="236"/>
      <c r="G43" s="95">
        <v>35</v>
      </c>
      <c r="H43" s="100">
        <v>0</v>
      </c>
      <c r="I43" s="100">
        <v>0</v>
      </c>
      <c r="J43" s="100">
        <v>0</v>
      </c>
      <c r="K43" s="100">
        <v>0</v>
      </c>
      <c r="L43" s="100">
        <v>0</v>
      </c>
      <c r="M43" s="100">
        <v>0</v>
      </c>
      <c r="N43" s="100">
        <v>0</v>
      </c>
      <c r="O43" s="100">
        <v>0</v>
      </c>
      <c r="P43" s="96">
        <v>0</v>
      </c>
      <c r="Q43" s="100">
        <v>0</v>
      </c>
      <c r="R43" s="100">
        <v>0</v>
      </c>
      <c r="S43" s="96">
        <v>0</v>
      </c>
      <c r="T43" s="96">
        <v>0</v>
      </c>
      <c r="U43" s="96">
        <v>0</v>
      </c>
      <c r="V43" s="96">
        <v>0</v>
      </c>
      <c r="W43" s="97">
        <f t="shared" si="15"/>
        <v>0</v>
      </c>
      <c r="X43" s="96">
        <v>0</v>
      </c>
      <c r="Y43" s="97">
        <f t="shared" si="16"/>
        <v>0</v>
      </c>
    </row>
    <row r="44" spans="1:25" ht="21" customHeight="1">
      <c r="A44" s="236" t="s">
        <v>271</v>
      </c>
      <c r="B44" s="236"/>
      <c r="C44" s="236"/>
      <c r="D44" s="236"/>
      <c r="E44" s="236"/>
      <c r="F44" s="236"/>
      <c r="G44" s="95">
        <v>36</v>
      </c>
      <c r="H44" s="100">
        <v>0</v>
      </c>
      <c r="I44" s="100">
        <v>0</v>
      </c>
      <c r="J44" s="100">
        <v>0</v>
      </c>
      <c r="K44" s="100">
        <v>0</v>
      </c>
      <c r="L44" s="100">
        <v>0</v>
      </c>
      <c r="M44" s="100">
        <v>0</v>
      </c>
      <c r="N44" s="100">
        <v>0</v>
      </c>
      <c r="O44" s="100">
        <v>0</v>
      </c>
      <c r="P44" s="100">
        <v>0</v>
      </c>
      <c r="Q44" s="96">
        <v>0</v>
      </c>
      <c r="R44" s="100">
        <v>0</v>
      </c>
      <c r="S44" s="96">
        <v>0</v>
      </c>
      <c r="T44" s="96">
        <v>0</v>
      </c>
      <c r="U44" s="96">
        <v>0</v>
      </c>
      <c r="V44" s="96">
        <v>0</v>
      </c>
      <c r="W44" s="97">
        <f t="shared" si="15"/>
        <v>0</v>
      </c>
      <c r="X44" s="96">
        <v>0</v>
      </c>
      <c r="Y44" s="97">
        <f t="shared" si="16"/>
        <v>0</v>
      </c>
    </row>
    <row r="45" spans="1:25" ht="29.25" customHeight="1">
      <c r="A45" s="236" t="s">
        <v>272</v>
      </c>
      <c r="B45" s="236"/>
      <c r="C45" s="236"/>
      <c r="D45" s="236"/>
      <c r="E45" s="236"/>
      <c r="F45" s="236"/>
      <c r="G45" s="95">
        <v>37</v>
      </c>
      <c r="H45" s="100">
        <v>0</v>
      </c>
      <c r="I45" s="100">
        <v>0</v>
      </c>
      <c r="J45" s="100">
        <v>0</v>
      </c>
      <c r="K45" s="100">
        <v>0</v>
      </c>
      <c r="L45" s="100">
        <v>0</v>
      </c>
      <c r="M45" s="100">
        <v>0</v>
      </c>
      <c r="N45" s="100">
        <v>0</v>
      </c>
      <c r="O45" s="100">
        <v>0</v>
      </c>
      <c r="P45" s="100">
        <v>0</v>
      </c>
      <c r="Q45" s="100">
        <v>0</v>
      </c>
      <c r="R45" s="96">
        <v>0</v>
      </c>
      <c r="S45" s="96">
        <v>0</v>
      </c>
      <c r="T45" s="96">
        <v>0</v>
      </c>
      <c r="U45" s="96">
        <v>0</v>
      </c>
      <c r="V45" s="96">
        <v>0</v>
      </c>
      <c r="W45" s="97">
        <f t="shared" si="15"/>
        <v>0</v>
      </c>
      <c r="X45" s="96">
        <v>0</v>
      </c>
      <c r="Y45" s="97">
        <f t="shared" si="16"/>
        <v>0</v>
      </c>
    </row>
    <row r="46" spans="1:25" ht="21" customHeight="1">
      <c r="A46" s="236" t="s">
        <v>282</v>
      </c>
      <c r="B46" s="236"/>
      <c r="C46" s="236"/>
      <c r="D46" s="236"/>
      <c r="E46" s="236"/>
      <c r="F46" s="236"/>
      <c r="G46" s="95">
        <v>38</v>
      </c>
      <c r="H46" s="100">
        <v>0</v>
      </c>
      <c r="I46" s="100">
        <v>0</v>
      </c>
      <c r="J46" s="100">
        <v>0</v>
      </c>
      <c r="K46" s="100">
        <v>0</v>
      </c>
      <c r="L46" s="100">
        <v>0</v>
      </c>
      <c r="M46" s="100">
        <v>0</v>
      </c>
      <c r="N46" s="96">
        <v>0</v>
      </c>
      <c r="O46" s="96">
        <v>0</v>
      </c>
      <c r="P46" s="96">
        <v>0</v>
      </c>
      <c r="Q46" s="96">
        <v>0</v>
      </c>
      <c r="R46" s="96">
        <v>0</v>
      </c>
      <c r="S46" s="96">
        <v>0</v>
      </c>
      <c r="T46" s="96">
        <v>0</v>
      </c>
      <c r="U46" s="96">
        <v>0</v>
      </c>
      <c r="V46" s="96">
        <v>0</v>
      </c>
      <c r="W46" s="97">
        <f t="shared" si="15"/>
        <v>0</v>
      </c>
      <c r="X46" s="96">
        <v>0</v>
      </c>
      <c r="Y46" s="97">
        <f t="shared" si="16"/>
        <v>0</v>
      </c>
    </row>
    <row r="47" spans="1:25" ht="12.75" customHeight="1">
      <c r="A47" s="236" t="s">
        <v>274</v>
      </c>
      <c r="B47" s="236"/>
      <c r="C47" s="236"/>
      <c r="D47" s="236"/>
      <c r="E47" s="236"/>
      <c r="F47" s="236"/>
      <c r="G47" s="95">
        <v>39</v>
      </c>
      <c r="H47" s="100">
        <v>0</v>
      </c>
      <c r="I47" s="100">
        <v>0</v>
      </c>
      <c r="J47" s="100">
        <v>0</v>
      </c>
      <c r="K47" s="100">
        <v>0</v>
      </c>
      <c r="L47" s="100">
        <v>0</v>
      </c>
      <c r="M47" s="100">
        <v>0</v>
      </c>
      <c r="N47" s="96">
        <v>0</v>
      </c>
      <c r="O47" s="96">
        <v>0</v>
      </c>
      <c r="P47" s="96">
        <v>0</v>
      </c>
      <c r="Q47" s="96">
        <v>0</v>
      </c>
      <c r="R47" s="96">
        <v>0</v>
      </c>
      <c r="S47" s="96">
        <v>0</v>
      </c>
      <c r="T47" s="96">
        <v>0</v>
      </c>
      <c r="U47" s="96">
        <v>0</v>
      </c>
      <c r="V47" s="96">
        <v>0</v>
      </c>
      <c r="W47" s="97">
        <f t="shared" si="15"/>
        <v>0</v>
      </c>
      <c r="X47" s="96">
        <v>0</v>
      </c>
      <c r="Y47" s="97">
        <f t="shared" si="16"/>
        <v>0</v>
      </c>
    </row>
    <row r="48" spans="1:25" ht="12.75" customHeight="1">
      <c r="A48" s="236" t="s">
        <v>275</v>
      </c>
      <c r="B48" s="236"/>
      <c r="C48" s="236"/>
      <c r="D48" s="236"/>
      <c r="E48" s="236"/>
      <c r="F48" s="236"/>
      <c r="G48" s="95">
        <v>40</v>
      </c>
      <c r="H48" s="96">
        <v>0</v>
      </c>
      <c r="I48" s="96">
        <v>0</v>
      </c>
      <c r="J48" s="96">
        <v>0</v>
      </c>
      <c r="K48" s="96">
        <v>0</v>
      </c>
      <c r="L48" s="96">
        <v>0</v>
      </c>
      <c r="M48" s="96">
        <v>0</v>
      </c>
      <c r="N48" s="96">
        <v>0</v>
      </c>
      <c r="O48" s="96">
        <v>0</v>
      </c>
      <c r="P48" s="96">
        <v>0</v>
      </c>
      <c r="Q48" s="96">
        <v>0</v>
      </c>
      <c r="R48" s="96">
        <v>0</v>
      </c>
      <c r="S48" s="96">
        <v>0</v>
      </c>
      <c r="T48" s="96">
        <v>0</v>
      </c>
      <c r="U48" s="96">
        <v>0</v>
      </c>
      <c r="V48" s="96">
        <v>0</v>
      </c>
      <c r="W48" s="97">
        <f t="shared" si="15"/>
        <v>0</v>
      </c>
      <c r="X48" s="96">
        <v>0</v>
      </c>
      <c r="Y48" s="97">
        <f t="shared" si="16"/>
        <v>0</v>
      </c>
    </row>
    <row r="49" spans="1:25" ht="12.75" customHeight="1">
      <c r="A49" s="236" t="s">
        <v>276</v>
      </c>
      <c r="B49" s="236"/>
      <c r="C49" s="236"/>
      <c r="D49" s="236"/>
      <c r="E49" s="236"/>
      <c r="F49" s="236"/>
      <c r="G49" s="95">
        <v>41</v>
      </c>
      <c r="H49" s="100">
        <v>0</v>
      </c>
      <c r="I49" s="100">
        <v>0</v>
      </c>
      <c r="J49" s="100">
        <v>0</v>
      </c>
      <c r="K49" s="100">
        <v>0</v>
      </c>
      <c r="L49" s="100">
        <v>0</v>
      </c>
      <c r="M49" s="100">
        <v>0</v>
      </c>
      <c r="N49" s="96">
        <v>0</v>
      </c>
      <c r="O49" s="96">
        <v>0</v>
      </c>
      <c r="P49" s="96">
        <v>0</v>
      </c>
      <c r="Q49" s="96">
        <v>0</v>
      </c>
      <c r="R49" s="96">
        <v>0</v>
      </c>
      <c r="S49" s="96">
        <v>0</v>
      </c>
      <c r="T49" s="96">
        <v>0</v>
      </c>
      <c r="U49" s="96">
        <v>0</v>
      </c>
      <c r="V49" s="96">
        <v>0</v>
      </c>
      <c r="W49" s="97">
        <f t="shared" si="15"/>
        <v>0</v>
      </c>
      <c r="X49" s="96">
        <v>0</v>
      </c>
      <c r="Y49" s="97">
        <f t="shared" si="16"/>
        <v>0</v>
      </c>
    </row>
    <row r="50" spans="1:25" ht="24" customHeight="1">
      <c r="A50" s="236" t="s">
        <v>415</v>
      </c>
      <c r="B50" s="236"/>
      <c r="C50" s="236"/>
      <c r="D50" s="236"/>
      <c r="E50" s="236"/>
      <c r="F50" s="236"/>
      <c r="G50" s="95">
        <v>42</v>
      </c>
      <c r="H50" s="115">
        <v>0</v>
      </c>
      <c r="I50" s="115">
        <v>0</v>
      </c>
      <c r="J50" s="115">
        <v>0</v>
      </c>
      <c r="K50" s="115">
        <v>0</v>
      </c>
      <c r="L50" s="115">
        <v>0</v>
      </c>
      <c r="M50" s="115">
        <v>0</v>
      </c>
      <c r="N50" s="115">
        <v>0</v>
      </c>
      <c r="O50" s="115">
        <v>0</v>
      </c>
      <c r="P50" s="115">
        <v>0</v>
      </c>
      <c r="Q50" s="115">
        <v>0</v>
      </c>
      <c r="R50" s="115">
        <v>0</v>
      </c>
      <c r="S50" s="115">
        <v>0</v>
      </c>
      <c r="T50" s="115">
        <v>0</v>
      </c>
      <c r="U50" s="115">
        <v>0</v>
      </c>
      <c r="V50" s="115">
        <v>0</v>
      </c>
      <c r="W50" s="97">
        <f t="shared" si="15"/>
        <v>0</v>
      </c>
      <c r="X50" s="96">
        <v>0</v>
      </c>
      <c r="Y50" s="97">
        <f t="shared" si="16"/>
        <v>0</v>
      </c>
    </row>
    <row r="51" spans="1:25" ht="26.25" customHeight="1">
      <c r="A51" s="236" t="s">
        <v>416</v>
      </c>
      <c r="B51" s="236"/>
      <c r="C51" s="236"/>
      <c r="D51" s="236"/>
      <c r="E51" s="236"/>
      <c r="F51" s="236"/>
      <c r="G51" s="95">
        <v>43</v>
      </c>
      <c r="H51" s="115">
        <v>0</v>
      </c>
      <c r="I51" s="115">
        <v>0</v>
      </c>
      <c r="J51" s="115">
        <v>0</v>
      </c>
      <c r="K51" s="115">
        <v>0</v>
      </c>
      <c r="L51" s="115">
        <v>0</v>
      </c>
      <c r="M51" s="115">
        <v>0</v>
      </c>
      <c r="N51" s="115">
        <v>0</v>
      </c>
      <c r="O51" s="115">
        <v>0</v>
      </c>
      <c r="P51" s="115">
        <v>0</v>
      </c>
      <c r="Q51" s="115">
        <v>0</v>
      </c>
      <c r="R51" s="115">
        <v>0</v>
      </c>
      <c r="S51" s="115">
        <v>0</v>
      </c>
      <c r="T51" s="115">
        <v>0</v>
      </c>
      <c r="U51" s="115">
        <v>0</v>
      </c>
      <c r="V51" s="115">
        <v>0</v>
      </c>
      <c r="W51" s="97">
        <f t="shared" si="15"/>
        <v>0</v>
      </c>
      <c r="X51" s="96">
        <v>0</v>
      </c>
      <c r="Y51" s="97">
        <f t="shared" si="16"/>
        <v>0</v>
      </c>
    </row>
    <row r="52" spans="1:25" ht="22.5" customHeight="1">
      <c r="A52" s="236" t="s">
        <v>417</v>
      </c>
      <c r="B52" s="236"/>
      <c r="C52" s="236"/>
      <c r="D52" s="236"/>
      <c r="E52" s="236"/>
      <c r="F52" s="236"/>
      <c r="G52" s="95">
        <v>44</v>
      </c>
      <c r="H52" s="115">
        <v>0</v>
      </c>
      <c r="I52" s="115">
        <v>0</v>
      </c>
      <c r="J52" s="115">
        <v>0</v>
      </c>
      <c r="K52" s="115">
        <v>0</v>
      </c>
      <c r="L52" s="115">
        <v>0</v>
      </c>
      <c r="M52" s="115">
        <v>0</v>
      </c>
      <c r="N52" s="115">
        <v>0</v>
      </c>
      <c r="O52" s="115">
        <v>0</v>
      </c>
      <c r="P52" s="115">
        <v>0</v>
      </c>
      <c r="Q52" s="115">
        <v>0</v>
      </c>
      <c r="R52" s="115">
        <v>0</v>
      </c>
      <c r="S52" s="115">
        <v>0</v>
      </c>
      <c r="T52" s="115">
        <v>0</v>
      </c>
      <c r="U52" s="115">
        <v>0</v>
      </c>
      <c r="V52" s="115">
        <v>0</v>
      </c>
      <c r="W52" s="97">
        <f t="shared" si="15"/>
        <v>0</v>
      </c>
      <c r="X52" s="96">
        <v>0</v>
      </c>
      <c r="Y52" s="97">
        <f t="shared" si="16"/>
        <v>0</v>
      </c>
    </row>
    <row r="53" spans="1:25" ht="12.75" customHeight="1">
      <c r="A53" s="236" t="s">
        <v>277</v>
      </c>
      <c r="B53" s="236"/>
      <c r="C53" s="236"/>
      <c r="D53" s="236"/>
      <c r="E53" s="236"/>
      <c r="F53" s="236"/>
      <c r="G53" s="95">
        <v>45</v>
      </c>
      <c r="H53" s="115">
        <v>0</v>
      </c>
      <c r="I53" s="115">
        <v>0</v>
      </c>
      <c r="J53" s="115">
        <v>0</v>
      </c>
      <c r="K53" s="115">
        <v>0</v>
      </c>
      <c r="L53" s="115">
        <v>0</v>
      </c>
      <c r="M53" s="115">
        <v>0</v>
      </c>
      <c r="N53" s="115">
        <v>0</v>
      </c>
      <c r="O53" s="115">
        <v>0</v>
      </c>
      <c r="P53" s="115">
        <v>0</v>
      </c>
      <c r="Q53" s="115">
        <v>0</v>
      </c>
      <c r="R53" s="115">
        <v>0</v>
      </c>
      <c r="S53" s="115">
        <v>0</v>
      </c>
      <c r="T53" s="115">
        <v>0</v>
      </c>
      <c r="U53" s="115">
        <v>0</v>
      </c>
      <c r="V53" s="115">
        <v>0</v>
      </c>
      <c r="W53" s="97">
        <f t="shared" si="15"/>
        <v>0</v>
      </c>
      <c r="X53" s="96">
        <v>0</v>
      </c>
      <c r="Y53" s="97">
        <f t="shared" si="16"/>
        <v>0</v>
      </c>
    </row>
    <row r="54" spans="1:25" ht="12.75" customHeight="1">
      <c r="A54" s="236" t="s">
        <v>418</v>
      </c>
      <c r="B54" s="236"/>
      <c r="C54" s="236"/>
      <c r="D54" s="236"/>
      <c r="E54" s="236"/>
      <c r="F54" s="236"/>
      <c r="G54" s="95">
        <v>46</v>
      </c>
      <c r="H54" s="115">
        <v>0</v>
      </c>
      <c r="I54" s="115">
        <v>0</v>
      </c>
      <c r="J54" s="115">
        <v>0</v>
      </c>
      <c r="K54" s="115">
        <v>0</v>
      </c>
      <c r="L54" s="115">
        <v>0</v>
      </c>
      <c r="M54" s="115">
        <v>0</v>
      </c>
      <c r="N54" s="115">
        <v>0</v>
      </c>
      <c r="O54" s="115">
        <v>0</v>
      </c>
      <c r="P54" s="115">
        <v>0</v>
      </c>
      <c r="Q54" s="115">
        <v>0</v>
      </c>
      <c r="R54" s="115">
        <v>0</v>
      </c>
      <c r="S54" s="115">
        <v>0</v>
      </c>
      <c r="T54" s="115">
        <v>0</v>
      </c>
      <c r="U54" s="115">
        <v>0</v>
      </c>
      <c r="V54" s="115">
        <v>0</v>
      </c>
      <c r="W54" s="97">
        <f t="shared" si="15"/>
        <v>0</v>
      </c>
      <c r="X54" s="96">
        <v>0</v>
      </c>
      <c r="Y54" s="97">
        <f t="shared" si="16"/>
        <v>0</v>
      </c>
    </row>
    <row r="55" spans="1:25" ht="12.75" customHeight="1">
      <c r="A55" s="236" t="s">
        <v>427</v>
      </c>
      <c r="B55" s="236"/>
      <c r="C55" s="236"/>
      <c r="D55" s="236"/>
      <c r="E55" s="236"/>
      <c r="F55" s="236"/>
      <c r="G55" s="95">
        <v>47</v>
      </c>
      <c r="H55" s="115">
        <v>0</v>
      </c>
      <c r="I55" s="115">
        <v>0</v>
      </c>
      <c r="J55" s="115">
        <v>0</v>
      </c>
      <c r="K55" s="115">
        <v>0</v>
      </c>
      <c r="L55" s="115">
        <v>0</v>
      </c>
      <c r="M55" s="115">
        <v>0</v>
      </c>
      <c r="N55" s="115">
        <v>0</v>
      </c>
      <c r="O55" s="115">
        <v>0</v>
      </c>
      <c r="P55" s="115">
        <v>0</v>
      </c>
      <c r="Q55" s="115">
        <v>0</v>
      </c>
      <c r="R55" s="115">
        <v>0</v>
      </c>
      <c r="S55" s="115">
        <v>0</v>
      </c>
      <c r="T55" s="115">
        <v>0</v>
      </c>
      <c r="U55" s="115">
        <v>0</v>
      </c>
      <c r="V55" s="115">
        <v>0</v>
      </c>
      <c r="W55" s="97">
        <f t="shared" si="15"/>
        <v>0</v>
      </c>
      <c r="X55" s="96">
        <v>0</v>
      </c>
      <c r="Y55" s="97">
        <f t="shared" si="16"/>
        <v>0</v>
      </c>
    </row>
    <row r="56" spans="1:25" ht="12.75" customHeight="1">
      <c r="A56" s="236" t="s">
        <v>420</v>
      </c>
      <c r="B56" s="236"/>
      <c r="C56" s="236"/>
      <c r="D56" s="236"/>
      <c r="E56" s="236"/>
      <c r="F56" s="236"/>
      <c r="G56" s="95">
        <v>48</v>
      </c>
      <c r="H56" s="115">
        <v>0</v>
      </c>
      <c r="I56" s="115">
        <v>0</v>
      </c>
      <c r="J56" s="115">
        <v>0</v>
      </c>
      <c r="K56" s="115">
        <v>0</v>
      </c>
      <c r="L56" s="115">
        <v>0</v>
      </c>
      <c r="M56" s="115">
        <v>0</v>
      </c>
      <c r="N56" s="115">
        <v>0</v>
      </c>
      <c r="O56" s="115">
        <v>0</v>
      </c>
      <c r="P56" s="115">
        <v>0</v>
      </c>
      <c r="Q56" s="115">
        <v>0</v>
      </c>
      <c r="R56" s="115">
        <v>0</v>
      </c>
      <c r="S56" s="115">
        <v>0</v>
      </c>
      <c r="T56" s="115">
        <v>0</v>
      </c>
      <c r="U56" s="115">
        <v>259317</v>
      </c>
      <c r="V56" s="115">
        <v>-259317</v>
      </c>
      <c r="W56" s="97">
        <f t="shared" si="15"/>
        <v>0</v>
      </c>
      <c r="X56" s="96">
        <v>0</v>
      </c>
      <c r="Y56" s="97">
        <f t="shared" si="16"/>
        <v>0</v>
      </c>
    </row>
    <row r="57" spans="1:25" ht="12.75" customHeight="1">
      <c r="A57" s="236" t="s">
        <v>428</v>
      </c>
      <c r="B57" s="236"/>
      <c r="C57" s="236"/>
      <c r="D57" s="236"/>
      <c r="E57" s="236"/>
      <c r="F57" s="236"/>
      <c r="G57" s="95">
        <v>49</v>
      </c>
      <c r="H57" s="115">
        <v>0</v>
      </c>
      <c r="I57" s="115">
        <v>0</v>
      </c>
      <c r="J57" s="115">
        <v>0</v>
      </c>
      <c r="K57" s="115">
        <v>0</v>
      </c>
      <c r="L57" s="115">
        <v>0</v>
      </c>
      <c r="M57" s="115">
        <v>0</v>
      </c>
      <c r="N57" s="115">
        <v>0</v>
      </c>
      <c r="O57" s="115">
        <v>0</v>
      </c>
      <c r="P57" s="115">
        <v>0</v>
      </c>
      <c r="Q57" s="115">
        <v>0</v>
      </c>
      <c r="R57" s="115">
        <v>0</v>
      </c>
      <c r="S57" s="115">
        <v>0</v>
      </c>
      <c r="T57" s="115">
        <v>0</v>
      </c>
      <c r="U57" s="115">
        <v>0</v>
      </c>
      <c r="V57" s="115">
        <v>0</v>
      </c>
      <c r="W57" s="97">
        <f t="shared" si="15"/>
        <v>0</v>
      </c>
      <c r="X57" s="96">
        <v>0</v>
      </c>
      <c r="Y57" s="97">
        <f t="shared" si="16"/>
        <v>0</v>
      </c>
    </row>
    <row r="58" spans="1:25" ht="12.75" customHeight="1">
      <c r="A58" s="236" t="s">
        <v>422</v>
      </c>
      <c r="B58" s="236"/>
      <c r="C58" s="236"/>
      <c r="D58" s="236"/>
      <c r="E58" s="236"/>
      <c r="F58" s="236"/>
      <c r="G58" s="95">
        <v>50</v>
      </c>
      <c r="H58" s="115">
        <v>0</v>
      </c>
      <c r="I58" s="115">
        <v>0</v>
      </c>
      <c r="J58" s="115">
        <v>0</v>
      </c>
      <c r="K58" s="115">
        <v>0</v>
      </c>
      <c r="L58" s="115">
        <v>0</v>
      </c>
      <c r="M58" s="115">
        <v>0</v>
      </c>
      <c r="N58" s="115">
        <v>0</v>
      </c>
      <c r="O58" s="115">
        <v>0</v>
      </c>
      <c r="P58" s="115">
        <v>0</v>
      </c>
      <c r="Q58" s="115">
        <v>0</v>
      </c>
      <c r="R58" s="115">
        <v>0</v>
      </c>
      <c r="S58" s="115">
        <v>0</v>
      </c>
      <c r="T58" s="115">
        <v>0</v>
      </c>
      <c r="U58" s="115">
        <v>0</v>
      </c>
      <c r="V58" s="115">
        <v>0</v>
      </c>
      <c r="W58" s="97">
        <f t="shared" si="15"/>
        <v>0</v>
      </c>
      <c r="X58" s="96">
        <v>0</v>
      </c>
      <c r="Y58" s="97">
        <f t="shared" si="16"/>
        <v>0</v>
      </c>
    </row>
    <row r="59" spans="1:25" ht="24" customHeight="1">
      <c r="A59" s="237" t="s">
        <v>429</v>
      </c>
      <c r="B59" s="237"/>
      <c r="C59" s="237"/>
      <c r="D59" s="237"/>
      <c r="E59" s="237"/>
      <c r="F59" s="237"/>
      <c r="G59" s="98">
        <v>51</v>
      </c>
      <c r="H59" s="99">
        <f t="shared" ref="H59:R59" si="17">SUM(H39:H58)</f>
        <v>5140837</v>
      </c>
      <c r="I59" s="99">
        <f t="shared" si="17"/>
        <v>107673</v>
      </c>
      <c r="J59" s="99">
        <f t="shared" si="17"/>
        <v>277165</v>
      </c>
      <c r="K59" s="99">
        <f t="shared" si="17"/>
        <v>0</v>
      </c>
      <c r="L59" s="99">
        <f t="shared" si="17"/>
        <v>0</v>
      </c>
      <c r="M59" s="99">
        <f t="shared" si="17"/>
        <v>0</v>
      </c>
      <c r="N59" s="99">
        <f t="shared" si="17"/>
        <v>0</v>
      </c>
      <c r="O59" s="99">
        <f t="shared" si="17"/>
        <v>0</v>
      </c>
      <c r="P59" s="99">
        <f t="shared" si="17"/>
        <v>0</v>
      </c>
      <c r="Q59" s="99">
        <f t="shared" si="17"/>
        <v>0</v>
      </c>
      <c r="R59" s="99">
        <f t="shared" si="17"/>
        <v>0</v>
      </c>
      <c r="S59" s="99">
        <f t="shared" ref="S59:T59" si="18">SUM(S39:S58)</f>
        <v>0</v>
      </c>
      <c r="T59" s="99">
        <f t="shared" si="18"/>
        <v>0</v>
      </c>
      <c r="U59" s="99">
        <f>SUM(U39:U58)</f>
        <v>12703221</v>
      </c>
      <c r="V59" s="99">
        <f>SUM(V39:V58)</f>
        <v>-1223368</v>
      </c>
      <c r="W59" s="99">
        <f>SUM(W39:W58)</f>
        <v>17005528</v>
      </c>
      <c r="X59" s="99">
        <f>SUM(X39:X58)</f>
        <v>0</v>
      </c>
      <c r="Y59" s="99">
        <f>SUM(Y39:Y58)</f>
        <v>17005528</v>
      </c>
    </row>
    <row r="60" spans="1:25">
      <c r="A60" s="244" t="s">
        <v>278</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1:25" ht="31.5" customHeight="1">
      <c r="A61" s="248" t="s">
        <v>430</v>
      </c>
      <c r="B61" s="248"/>
      <c r="C61" s="248"/>
      <c r="D61" s="248"/>
      <c r="E61" s="248"/>
      <c r="F61" s="248"/>
      <c r="G61" s="98">
        <v>52</v>
      </c>
      <c r="H61" s="99">
        <f t="shared" ref="H61:R61" si="19">SUM(H41:H49)</f>
        <v>0</v>
      </c>
      <c r="I61" s="99">
        <f t="shared" si="19"/>
        <v>0</v>
      </c>
      <c r="J61" s="99">
        <f t="shared" si="19"/>
        <v>0</v>
      </c>
      <c r="K61" s="99">
        <f t="shared" si="19"/>
        <v>0</v>
      </c>
      <c r="L61" s="99">
        <f t="shared" si="19"/>
        <v>0</v>
      </c>
      <c r="M61" s="99">
        <f t="shared" si="19"/>
        <v>0</v>
      </c>
      <c r="N61" s="99">
        <f t="shared" si="19"/>
        <v>0</v>
      </c>
      <c r="O61" s="99">
        <f t="shared" si="19"/>
        <v>0</v>
      </c>
      <c r="P61" s="99">
        <f t="shared" si="19"/>
        <v>0</v>
      </c>
      <c r="Q61" s="99">
        <f t="shared" si="19"/>
        <v>0</v>
      </c>
      <c r="R61" s="99">
        <f t="shared" si="19"/>
        <v>0</v>
      </c>
      <c r="S61" s="99">
        <f t="shared" ref="S61:T61" si="20">SUM(S41:S49)</f>
        <v>0</v>
      </c>
      <c r="T61" s="99">
        <f t="shared" si="20"/>
        <v>0</v>
      </c>
      <c r="U61" s="99">
        <f>SUM(U41:U49)</f>
        <v>0</v>
      </c>
      <c r="V61" s="99">
        <f>SUM(V41:V49)</f>
        <v>0</v>
      </c>
      <c r="W61" s="99">
        <f>SUM(W41:W49)</f>
        <v>0</v>
      </c>
      <c r="X61" s="99">
        <f>SUM(X41:X49)</f>
        <v>0</v>
      </c>
      <c r="Y61" s="99">
        <f>SUM(Y41:Y49)</f>
        <v>0</v>
      </c>
    </row>
    <row r="62" spans="1:25" ht="27.75" customHeight="1">
      <c r="A62" s="248" t="s">
        <v>431</v>
      </c>
      <c r="B62" s="248"/>
      <c r="C62" s="248"/>
      <c r="D62" s="248"/>
      <c r="E62" s="248"/>
      <c r="F62" s="248"/>
      <c r="G62" s="98">
        <v>53</v>
      </c>
      <c r="H62" s="99">
        <f t="shared" ref="H62:R62" si="21">H40+H61</f>
        <v>0</v>
      </c>
      <c r="I62" s="99">
        <f t="shared" si="21"/>
        <v>0</v>
      </c>
      <c r="J62" s="99">
        <f t="shared" si="21"/>
        <v>0</v>
      </c>
      <c r="K62" s="99">
        <f t="shared" si="21"/>
        <v>0</v>
      </c>
      <c r="L62" s="99">
        <f t="shared" si="21"/>
        <v>0</v>
      </c>
      <c r="M62" s="99">
        <f t="shared" si="21"/>
        <v>0</v>
      </c>
      <c r="N62" s="99">
        <f t="shared" si="21"/>
        <v>0</v>
      </c>
      <c r="O62" s="99">
        <f t="shared" si="21"/>
        <v>0</v>
      </c>
      <c r="P62" s="99">
        <f t="shared" si="21"/>
        <v>0</v>
      </c>
      <c r="Q62" s="99">
        <f t="shared" si="21"/>
        <v>0</v>
      </c>
      <c r="R62" s="99">
        <f t="shared" si="21"/>
        <v>0</v>
      </c>
      <c r="S62" s="99">
        <f t="shared" ref="S62:T62" si="22">S40+S61</f>
        <v>0</v>
      </c>
      <c r="T62" s="99">
        <f t="shared" si="22"/>
        <v>0</v>
      </c>
      <c r="U62" s="99">
        <f>U40+U61</f>
        <v>0</v>
      </c>
      <c r="V62" s="99">
        <f>V40+V61</f>
        <v>-1223368</v>
      </c>
      <c r="W62" s="99">
        <f>W40+W61</f>
        <v>-1223368</v>
      </c>
      <c r="X62" s="99">
        <f>X40+X61</f>
        <v>0</v>
      </c>
      <c r="Y62" s="99">
        <f>Y40+Y61</f>
        <v>-1223368</v>
      </c>
    </row>
    <row r="63" spans="1:25" ht="29.25" customHeight="1">
      <c r="A63" s="248" t="s">
        <v>432</v>
      </c>
      <c r="B63" s="248"/>
      <c r="C63" s="248"/>
      <c r="D63" s="248"/>
      <c r="E63" s="248"/>
      <c r="F63" s="248"/>
      <c r="G63" s="98">
        <v>54</v>
      </c>
      <c r="H63" s="99">
        <f t="shared" ref="H63:R63" si="23">SUM(H50:H58)</f>
        <v>0</v>
      </c>
      <c r="I63" s="99">
        <f t="shared" si="23"/>
        <v>0</v>
      </c>
      <c r="J63" s="99">
        <f t="shared" si="23"/>
        <v>0</v>
      </c>
      <c r="K63" s="99">
        <f t="shared" si="23"/>
        <v>0</v>
      </c>
      <c r="L63" s="99">
        <f t="shared" si="23"/>
        <v>0</v>
      </c>
      <c r="M63" s="99">
        <f t="shared" si="23"/>
        <v>0</v>
      </c>
      <c r="N63" s="99">
        <f t="shared" si="23"/>
        <v>0</v>
      </c>
      <c r="O63" s="99">
        <f t="shared" si="23"/>
        <v>0</v>
      </c>
      <c r="P63" s="99">
        <f t="shared" si="23"/>
        <v>0</v>
      </c>
      <c r="Q63" s="99">
        <f t="shared" si="23"/>
        <v>0</v>
      </c>
      <c r="R63" s="99">
        <f t="shared" si="23"/>
        <v>0</v>
      </c>
      <c r="S63" s="99">
        <f t="shared" ref="S63:T63" si="24">SUM(S50:S58)</f>
        <v>0</v>
      </c>
      <c r="T63" s="99">
        <f t="shared" si="24"/>
        <v>0</v>
      </c>
      <c r="U63" s="99">
        <f>SUM(U50:U58)</f>
        <v>259317</v>
      </c>
      <c r="V63" s="99">
        <f>SUM(V50:V58)</f>
        <v>-259317</v>
      </c>
      <c r="W63" s="99">
        <f>SUM(W50:W58)</f>
        <v>0</v>
      </c>
      <c r="X63" s="99">
        <f>SUM(X50:X58)</f>
        <v>0</v>
      </c>
      <c r="Y63" s="99">
        <f>SUM(Y50:Y58)</f>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1" priority="2" stopIfTrue="1" operator="lessThan">
      <formula>#REF!</formula>
    </cfRule>
  </conditionalFormatting>
  <conditionalFormatting sqref="H7:Y30 H32:Y34 H61:Y63 H36:Y5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workbookViewId="0">
      <selection activeCell="O28" sqref="O28"/>
    </sheetView>
  </sheetViews>
  <sheetFormatPr defaultRowHeight="12.75"/>
  <cols>
    <col min="8" max="8" width="13.85546875" customWidth="1"/>
    <col min="9" max="9" width="98.7109375" customWidth="1"/>
  </cols>
  <sheetData>
    <row r="1" spans="1:9">
      <c r="A1" s="249" t="s">
        <v>462</v>
      </c>
      <c r="B1" s="250"/>
      <c r="C1" s="250"/>
      <c r="D1" s="250"/>
      <c r="E1" s="250"/>
      <c r="F1" s="250"/>
      <c r="G1" s="250"/>
      <c r="H1" s="250"/>
      <c r="I1" s="250"/>
    </row>
    <row r="2" spans="1:9">
      <c r="A2" s="250"/>
      <c r="B2" s="250"/>
      <c r="C2" s="250"/>
      <c r="D2" s="250"/>
      <c r="E2" s="250"/>
      <c r="F2" s="250"/>
      <c r="G2" s="250"/>
      <c r="H2" s="250"/>
      <c r="I2" s="250"/>
    </row>
    <row r="3" spans="1:9">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250"/>
      <c r="B6" s="250"/>
      <c r="C6" s="250"/>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c r="A9" s="250"/>
      <c r="B9" s="250"/>
      <c r="C9" s="250"/>
      <c r="D9" s="250"/>
      <c r="E9" s="250"/>
      <c r="F9" s="250"/>
      <c r="G9" s="250"/>
      <c r="H9" s="250"/>
      <c r="I9" s="250"/>
    </row>
    <row r="10" spans="1:9">
      <c r="A10" s="250"/>
      <c r="B10" s="250"/>
      <c r="C10" s="250"/>
      <c r="D10" s="250"/>
      <c r="E10" s="250"/>
      <c r="F10" s="250"/>
      <c r="G10" s="250"/>
      <c r="H10" s="250"/>
      <c r="I10" s="250"/>
    </row>
    <row r="11" spans="1:9">
      <c r="A11" s="250"/>
      <c r="B11" s="250"/>
      <c r="C11" s="250"/>
      <c r="D11" s="250"/>
      <c r="E11" s="250"/>
      <c r="F11" s="250"/>
      <c r="G11" s="250"/>
      <c r="H11" s="250"/>
      <c r="I11" s="250"/>
    </row>
    <row r="12" spans="1:9">
      <c r="A12" s="250"/>
      <c r="B12" s="250"/>
      <c r="C12" s="250"/>
      <c r="D12" s="250"/>
      <c r="E12" s="250"/>
      <c r="F12" s="250"/>
      <c r="G12" s="250"/>
      <c r="H12" s="250"/>
      <c r="I12" s="250"/>
    </row>
    <row r="13" spans="1:9">
      <c r="A13" s="250"/>
      <c r="B13" s="250"/>
      <c r="C13" s="250"/>
      <c r="D13" s="250"/>
      <c r="E13" s="250"/>
      <c r="F13" s="250"/>
      <c r="G13" s="250"/>
      <c r="H13" s="250"/>
      <c r="I13" s="250"/>
    </row>
    <row r="14" spans="1:9">
      <c r="A14" s="250"/>
      <c r="B14" s="250"/>
      <c r="C14" s="250"/>
      <c r="D14" s="250"/>
      <c r="E14" s="250"/>
      <c r="F14" s="250"/>
      <c r="G14" s="250"/>
      <c r="H14" s="250"/>
      <c r="I14" s="250"/>
    </row>
    <row r="15" spans="1:9">
      <c r="A15" s="250"/>
      <c r="B15" s="250"/>
      <c r="C15" s="250"/>
      <c r="D15" s="250"/>
      <c r="E15" s="250"/>
      <c r="F15" s="250"/>
      <c r="G15" s="250"/>
      <c r="H15" s="250"/>
      <c r="I15" s="250"/>
    </row>
    <row r="16" spans="1:9">
      <c r="A16" s="250"/>
      <c r="B16" s="250"/>
      <c r="C16" s="250"/>
      <c r="D16" s="250"/>
      <c r="E16" s="250"/>
      <c r="F16" s="250"/>
      <c r="G16" s="250"/>
      <c r="H16" s="250"/>
      <c r="I16" s="250"/>
    </row>
    <row r="17" spans="1:9">
      <c r="A17" s="250"/>
      <c r="B17" s="250"/>
      <c r="C17" s="250"/>
      <c r="D17" s="250"/>
      <c r="E17" s="250"/>
      <c r="F17" s="250"/>
      <c r="G17" s="250"/>
      <c r="H17" s="250"/>
      <c r="I17" s="250"/>
    </row>
    <row r="18" spans="1:9">
      <c r="A18" s="250"/>
      <c r="B18" s="250"/>
      <c r="C18" s="250"/>
      <c r="D18" s="250"/>
      <c r="E18" s="250"/>
      <c r="F18" s="250"/>
      <c r="G18" s="250"/>
      <c r="H18" s="250"/>
      <c r="I18" s="250"/>
    </row>
    <row r="19" spans="1:9">
      <c r="A19" s="250"/>
      <c r="B19" s="250"/>
      <c r="C19" s="250"/>
      <c r="D19" s="250"/>
      <c r="E19" s="250"/>
      <c r="F19" s="250"/>
      <c r="G19" s="250"/>
      <c r="H19" s="250"/>
      <c r="I19" s="250"/>
    </row>
    <row r="20" spans="1:9">
      <c r="A20" s="250"/>
      <c r="B20" s="250"/>
      <c r="C20" s="250"/>
      <c r="D20" s="250"/>
      <c r="E20" s="250"/>
      <c r="F20" s="250"/>
      <c r="G20" s="250"/>
      <c r="H20" s="250"/>
      <c r="I20" s="250"/>
    </row>
    <row r="21" spans="1:9">
      <c r="A21" s="250"/>
      <c r="B21" s="250"/>
      <c r="C21" s="250"/>
      <c r="D21" s="250"/>
      <c r="E21" s="250"/>
      <c r="F21" s="250"/>
      <c r="G21" s="250"/>
      <c r="H21" s="250"/>
      <c r="I21" s="250"/>
    </row>
    <row r="22" spans="1:9">
      <c r="A22" s="250"/>
      <c r="B22" s="250"/>
      <c r="C22" s="250"/>
      <c r="D22" s="250"/>
      <c r="E22" s="250"/>
      <c r="F22" s="250"/>
      <c r="G22" s="250"/>
      <c r="H22" s="250"/>
      <c r="I22" s="250"/>
    </row>
    <row r="23" spans="1:9">
      <c r="A23" s="250"/>
      <c r="B23" s="250"/>
      <c r="C23" s="250"/>
      <c r="D23" s="250"/>
      <c r="E23" s="250"/>
      <c r="F23" s="250"/>
      <c r="G23" s="250"/>
      <c r="H23" s="250"/>
      <c r="I23" s="250"/>
    </row>
    <row r="24" spans="1:9">
      <c r="A24" s="250"/>
      <c r="B24" s="250"/>
      <c r="C24" s="250"/>
      <c r="D24" s="250"/>
      <c r="E24" s="250"/>
      <c r="F24" s="250"/>
      <c r="G24" s="250"/>
      <c r="H24" s="250"/>
      <c r="I24" s="250"/>
    </row>
    <row r="25" spans="1:9">
      <c r="A25" s="250"/>
      <c r="B25" s="250"/>
      <c r="C25" s="250"/>
      <c r="D25" s="250"/>
      <c r="E25" s="250"/>
      <c r="F25" s="250"/>
      <c r="G25" s="250"/>
      <c r="H25" s="250"/>
      <c r="I25" s="250"/>
    </row>
    <row r="26" spans="1:9">
      <c r="A26" s="250"/>
      <c r="B26" s="250"/>
      <c r="C26" s="250"/>
      <c r="D26" s="250"/>
      <c r="E26" s="250"/>
      <c r="F26" s="250"/>
      <c r="G26" s="250"/>
      <c r="H26" s="250"/>
      <c r="I26" s="250"/>
    </row>
    <row r="27" spans="1:9">
      <c r="A27" s="250"/>
      <c r="B27" s="250"/>
      <c r="C27" s="250"/>
      <c r="D27" s="250"/>
      <c r="E27" s="250"/>
      <c r="F27" s="250"/>
      <c r="G27" s="250"/>
      <c r="H27" s="250"/>
      <c r="I27" s="250"/>
    </row>
    <row r="28" spans="1:9">
      <c r="A28" s="250"/>
      <c r="B28" s="250"/>
      <c r="C28" s="250"/>
      <c r="D28" s="250"/>
      <c r="E28" s="250"/>
      <c r="F28" s="250"/>
      <c r="G28" s="250"/>
      <c r="H28" s="250"/>
      <c r="I28" s="250"/>
    </row>
    <row r="29" spans="1:9">
      <c r="A29" s="250"/>
      <c r="B29" s="250"/>
      <c r="C29" s="250"/>
      <c r="D29" s="250"/>
      <c r="E29" s="250"/>
      <c r="F29" s="250"/>
      <c r="G29" s="250"/>
      <c r="H29" s="250"/>
      <c r="I29" s="250"/>
    </row>
    <row r="30" spans="1:9">
      <c r="A30" s="250"/>
      <c r="B30" s="250"/>
      <c r="C30" s="250"/>
      <c r="D30" s="250"/>
      <c r="E30" s="250"/>
      <c r="F30" s="250"/>
      <c r="G30" s="250"/>
      <c r="H30" s="250"/>
      <c r="I30" s="250"/>
    </row>
    <row r="31" spans="1:9">
      <c r="A31" s="250"/>
      <c r="B31" s="250"/>
      <c r="C31" s="250"/>
      <c r="D31" s="250"/>
      <c r="E31" s="250"/>
      <c r="F31" s="250"/>
      <c r="G31" s="250"/>
      <c r="H31" s="250"/>
      <c r="I31" s="250"/>
    </row>
    <row r="32" spans="1:9">
      <c r="A32" s="250"/>
      <c r="B32" s="250"/>
      <c r="C32" s="250"/>
      <c r="D32" s="250"/>
      <c r="E32" s="250"/>
      <c r="F32" s="250"/>
      <c r="G32" s="250"/>
      <c r="H32" s="250"/>
      <c r="I32" s="250"/>
    </row>
    <row r="33" spans="1:9">
      <c r="A33" s="250"/>
      <c r="B33" s="250"/>
      <c r="C33" s="250"/>
      <c r="D33" s="250"/>
      <c r="E33" s="250"/>
      <c r="F33" s="250"/>
      <c r="G33" s="250"/>
      <c r="H33" s="250"/>
      <c r="I33" s="250"/>
    </row>
    <row r="34" spans="1:9">
      <c r="A34" s="250"/>
      <c r="B34" s="250"/>
      <c r="C34" s="250"/>
      <c r="D34" s="250"/>
      <c r="E34" s="250"/>
      <c r="F34" s="250"/>
      <c r="G34" s="250"/>
      <c r="H34" s="250"/>
      <c r="I34" s="250"/>
    </row>
    <row r="35" spans="1:9">
      <c r="A35" s="250"/>
      <c r="B35" s="250"/>
      <c r="C35" s="250"/>
      <c r="D35" s="250"/>
      <c r="E35" s="250"/>
      <c r="F35" s="250"/>
      <c r="G35" s="250"/>
      <c r="H35" s="250"/>
      <c r="I35" s="250"/>
    </row>
    <row r="36" spans="1:9">
      <c r="A36" s="250"/>
      <c r="B36" s="250"/>
      <c r="C36" s="250"/>
      <c r="D36" s="250"/>
      <c r="E36" s="250"/>
      <c r="F36" s="250"/>
      <c r="G36" s="250"/>
      <c r="H36" s="250"/>
      <c r="I36" s="250"/>
    </row>
    <row r="37" spans="1:9">
      <c r="A37" s="250"/>
      <c r="B37" s="250"/>
      <c r="C37" s="250"/>
      <c r="D37" s="250"/>
      <c r="E37" s="250"/>
      <c r="F37" s="250"/>
      <c r="G37" s="250"/>
      <c r="H37" s="250"/>
      <c r="I37" s="250"/>
    </row>
    <row r="38" spans="1:9">
      <c r="A38" s="250"/>
      <c r="B38" s="250"/>
      <c r="C38" s="250"/>
      <c r="D38" s="250"/>
      <c r="E38" s="250"/>
      <c r="F38" s="250"/>
      <c r="G38" s="250"/>
      <c r="H38" s="250"/>
      <c r="I38" s="250"/>
    </row>
    <row r="39" spans="1:9" ht="185.25" customHeight="1">
      <c r="A39" s="250"/>
      <c r="B39" s="250"/>
      <c r="C39" s="250"/>
      <c r="D39" s="250"/>
      <c r="E39" s="250"/>
      <c r="F39" s="250"/>
      <c r="G39" s="250"/>
      <c r="H39" s="250"/>
      <c r="I39" s="250"/>
    </row>
    <row r="40" spans="1:9" ht="223.5" customHeight="1">
      <c r="A40" s="250"/>
      <c r="B40" s="250"/>
      <c r="C40" s="250"/>
      <c r="D40" s="250"/>
      <c r="E40" s="250"/>
      <c r="F40" s="250"/>
      <c r="G40" s="250"/>
      <c r="H40" s="250"/>
      <c r="I40" s="250"/>
    </row>
  </sheetData>
  <mergeCells count="1">
    <mergeCell ref="A1:I40"/>
  </mergeCells>
  <pageMargins left="0.23622047244094491" right="0.23622047244094491" top="0.74803149606299213" bottom="0.19685039370078741" header="0.31496062992125984" footer="0.31496062992125984"/>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lpstr>RDG!Podrucje_ispisa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Štefanija</cp:lastModifiedBy>
  <cp:lastPrinted>2025-08-21T09:11:43Z</cp:lastPrinted>
  <dcterms:created xsi:type="dcterms:W3CDTF">2008-10-17T11:51:54Z</dcterms:created>
  <dcterms:modified xsi:type="dcterms:W3CDTF">2025-08-22T08:08:44Z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