
<file path=[Content_Types].xml><?xml version="1.0" encoding="utf-8"?>
<Types xmlns="http://schemas.openxmlformats.org/package/2006/content-types">
  <Default Extension="bin" ContentType="application/vnd.openxmlformats-officedocument.spreadsheetml.printerSettings"/>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xl/tables/tableSingleCells1.xml" ContentType="application/vnd.openxmlformats-officedocument.spreadsheetml.tableSingleCell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tables/tableSingleCells6.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saveExternalLinkValues="0" codeName="ThisWorkbook" defaultThemeVersion="124226"/>
  <bookViews>
    <workbookView xWindow="28680" yWindow="-120" windowWidth="23250" windowHeight="1317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Bilanca!$A$1:$I$135</definedName>
    <definedName name="_xlnm.Print_Area" localSheetId="6">Bilješke!$A$1:$I$40</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2451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1" i="18"/>
  <c r="I70"/>
  <c r="I12"/>
  <c r="I60"/>
  <c r="H13" i="21"/>
  <c r="K98" i="26"/>
  <c r="J98"/>
  <c r="I98"/>
  <c r="H98"/>
  <c r="H91"/>
  <c r="H109" l="1"/>
  <c r="H110" s="1"/>
  <c r="K91"/>
  <c r="J91"/>
  <c r="I91"/>
  <c r="H95" i="18"/>
  <c r="I78"/>
  <c r="H78"/>
  <c r="H85"/>
  <c r="X41" i="22"/>
  <c r="X42"/>
  <c r="X43"/>
  <c r="X44"/>
  <c r="X45"/>
  <c r="X46"/>
  <c r="X47"/>
  <c r="X48"/>
  <c r="X49"/>
  <c r="X50"/>
  <c r="X51"/>
  <c r="X52"/>
  <c r="X53"/>
  <c r="X54"/>
  <c r="X55"/>
  <c r="X56"/>
  <c r="X57"/>
  <c r="X58"/>
  <c r="X40"/>
  <c r="X37"/>
  <c r="X38"/>
  <c r="X36"/>
  <c r="X12"/>
  <c r="X13"/>
  <c r="X14"/>
  <c r="X15"/>
  <c r="X16"/>
  <c r="X17"/>
  <c r="X18"/>
  <c r="X19"/>
  <c r="X20"/>
  <c r="X21"/>
  <c r="X22"/>
  <c r="X23"/>
  <c r="X24"/>
  <c r="X25"/>
  <c r="X26"/>
  <c r="X27"/>
  <c r="X28"/>
  <c r="X29"/>
  <c r="X11"/>
  <c r="V10"/>
  <c r="U10"/>
  <c r="U30" s="1"/>
  <c r="T10"/>
  <c r="W10"/>
  <c r="X8"/>
  <c r="X9"/>
  <c r="X7"/>
  <c r="U61"/>
  <c r="U62" s="1"/>
  <c r="U63"/>
  <c r="U39"/>
  <c r="U59" s="1"/>
  <c r="U32"/>
  <c r="U33" s="1"/>
  <c r="U34"/>
  <c r="I85" i="18"/>
  <c r="H90" i="26" l="1"/>
  <c r="I109"/>
  <c r="I110" s="1"/>
  <c r="J109"/>
  <c r="J110" s="1"/>
  <c r="K109"/>
  <c r="K110" s="1"/>
  <c r="X10" i="22"/>
  <c r="X30" s="1"/>
  <c r="X39"/>
  <c r="X59" s="1"/>
  <c r="X61"/>
  <c r="X62" s="1"/>
  <c r="X63"/>
  <c r="X34"/>
  <c r="X32"/>
  <c r="X33" s="1"/>
  <c r="K90" i="26" l="1"/>
  <c r="J90"/>
  <c r="I90"/>
  <c r="S61" i="22"/>
  <c r="S62" s="1"/>
  <c r="T61"/>
  <c r="T62" s="1"/>
  <c r="S63"/>
  <c r="T63"/>
  <c r="S32"/>
  <c r="S33" s="1"/>
  <c r="T32"/>
  <c r="T33" s="1"/>
  <c r="S34"/>
  <c r="T34"/>
  <c r="Z54"/>
  <c r="S39"/>
  <c r="S59" s="1"/>
  <c r="T39"/>
  <c r="T59" s="1"/>
  <c r="Z25"/>
  <c r="S10"/>
  <c r="S30" s="1"/>
  <c r="T30"/>
  <c r="I48" i="21"/>
  <c r="H48"/>
  <c r="I42"/>
  <c r="H42"/>
  <c r="I35"/>
  <c r="H35"/>
  <c r="I29"/>
  <c r="H29"/>
  <c r="I20"/>
  <c r="H20"/>
  <c r="I13"/>
  <c r="K112" i="26"/>
  <c r="J112"/>
  <c r="I112"/>
  <c r="H112"/>
  <c r="K85"/>
  <c r="J85"/>
  <c r="I85"/>
  <c r="H85"/>
  <c r="K70"/>
  <c r="J70"/>
  <c r="I70"/>
  <c r="H70"/>
  <c r="K48"/>
  <c r="J48"/>
  <c r="I48"/>
  <c r="H48"/>
  <c r="K37"/>
  <c r="J37"/>
  <c r="I37"/>
  <c r="H37"/>
  <c r="K29"/>
  <c r="J29"/>
  <c r="I29"/>
  <c r="H29"/>
  <c r="K26"/>
  <c r="J26"/>
  <c r="I26"/>
  <c r="H26"/>
  <c r="K20"/>
  <c r="J20"/>
  <c r="I20"/>
  <c r="H20"/>
  <c r="K16"/>
  <c r="J16"/>
  <c r="I16"/>
  <c r="H16"/>
  <c r="K8"/>
  <c r="J8"/>
  <c r="I8"/>
  <c r="H8"/>
  <c r="H21" i="21" l="1"/>
  <c r="I14" i="26"/>
  <c r="I61" s="1"/>
  <c r="K14"/>
  <c r="K61" s="1"/>
  <c r="J14"/>
  <c r="J61" s="1"/>
  <c r="J60"/>
  <c r="I60"/>
  <c r="K60"/>
  <c r="H60"/>
  <c r="H14"/>
  <c r="H61" s="1"/>
  <c r="I21" i="21"/>
  <c r="H36"/>
  <c r="I36"/>
  <c r="H49"/>
  <c r="I49"/>
  <c r="I64" i="26" l="1"/>
  <c r="I62"/>
  <c r="I66" s="1"/>
  <c r="I63"/>
  <c r="K63"/>
  <c r="J64"/>
  <c r="K64"/>
  <c r="J62"/>
  <c r="J67" s="1"/>
  <c r="J63"/>
  <c r="H63"/>
  <c r="K62"/>
  <c r="K66" s="1"/>
  <c r="H62"/>
  <c r="H68" s="1"/>
  <c r="H64"/>
  <c r="I51" i="21"/>
  <c r="I53" s="1"/>
  <c r="H51"/>
  <c r="H53" s="1"/>
  <c r="I67" i="26" l="1"/>
  <c r="I68"/>
  <c r="J66"/>
  <c r="J68"/>
  <c r="K67"/>
  <c r="K68"/>
  <c r="H66"/>
  <c r="H67"/>
  <c r="H54" i="20" l="1"/>
  <c r="H48"/>
  <c r="H41"/>
  <c r="H35"/>
  <c r="H19"/>
  <c r="I9"/>
  <c r="H118" i="18"/>
  <c r="H106"/>
  <c r="H99"/>
  <c r="H92"/>
  <c r="H75" s="1"/>
  <c r="H60"/>
  <c r="H53"/>
  <c r="H45"/>
  <c r="H38"/>
  <c r="H27"/>
  <c r="H17"/>
  <c r="H10"/>
  <c r="H63" i="22"/>
  <c r="H61"/>
  <c r="H62" s="1"/>
  <c r="H39"/>
  <c r="H59" s="1"/>
  <c r="H34"/>
  <c r="H32"/>
  <c r="H33" s="1"/>
  <c r="K10"/>
  <c r="H42" i="20" l="1"/>
  <c r="H55"/>
  <c r="H9" i="18"/>
  <c r="H134"/>
  <c r="H44"/>
  <c r="Y63" i="22"/>
  <c r="W63"/>
  <c r="V63"/>
  <c r="R63"/>
  <c r="Q63"/>
  <c r="P63"/>
  <c r="O63"/>
  <c r="N63"/>
  <c r="M63"/>
  <c r="L63"/>
  <c r="K63"/>
  <c r="J63"/>
  <c r="I63"/>
  <c r="Y61"/>
  <c r="Y62" s="1"/>
  <c r="W61"/>
  <c r="W62" s="1"/>
  <c r="V61"/>
  <c r="V62" s="1"/>
  <c r="R61"/>
  <c r="R62" s="1"/>
  <c r="Q61"/>
  <c r="Q62" s="1"/>
  <c r="P61"/>
  <c r="P62" s="1"/>
  <c r="O61"/>
  <c r="O62" s="1"/>
  <c r="N61"/>
  <c r="N62" s="1"/>
  <c r="M61"/>
  <c r="M62" s="1"/>
  <c r="L61"/>
  <c r="L62" s="1"/>
  <c r="K61"/>
  <c r="K62" s="1"/>
  <c r="J61"/>
  <c r="J62" s="1"/>
  <c r="I61"/>
  <c r="I62" s="1"/>
  <c r="Z58"/>
  <c r="Z57"/>
  <c r="Z56"/>
  <c r="Z55"/>
  <c r="Z53"/>
  <c r="Z52"/>
  <c r="Z51"/>
  <c r="Z50"/>
  <c r="Z49"/>
  <c r="Z48"/>
  <c r="Z47"/>
  <c r="Z46"/>
  <c r="Z45"/>
  <c r="Z44"/>
  <c r="Z43"/>
  <c r="Z42"/>
  <c r="Z41"/>
  <c r="Z40"/>
  <c r="Y39"/>
  <c r="Y59" s="1"/>
  <c r="W39"/>
  <c r="W59" s="1"/>
  <c r="V39"/>
  <c r="V59" s="1"/>
  <c r="R39"/>
  <c r="R59" s="1"/>
  <c r="Q39"/>
  <c r="Q59" s="1"/>
  <c r="P39"/>
  <c r="P59" s="1"/>
  <c r="O39"/>
  <c r="O59" s="1"/>
  <c r="N39"/>
  <c r="N59" s="1"/>
  <c r="M39"/>
  <c r="M59" s="1"/>
  <c r="L39"/>
  <c r="L59" s="1"/>
  <c r="K39"/>
  <c r="K59" s="1"/>
  <c r="J39"/>
  <c r="J59" s="1"/>
  <c r="I39"/>
  <c r="I59" s="1"/>
  <c r="Z38"/>
  <c r="Z37"/>
  <c r="Z36"/>
  <c r="Y34"/>
  <c r="W34"/>
  <c r="V34"/>
  <c r="R34"/>
  <c r="Q34"/>
  <c r="P34"/>
  <c r="O34"/>
  <c r="N34"/>
  <c r="M34"/>
  <c r="L34"/>
  <c r="K34"/>
  <c r="J34"/>
  <c r="I34"/>
  <c r="Y32"/>
  <c r="Y33" s="1"/>
  <c r="W32"/>
  <c r="W33" s="1"/>
  <c r="V32"/>
  <c r="V33" s="1"/>
  <c r="R32"/>
  <c r="R33" s="1"/>
  <c r="Q32"/>
  <c r="Q33" s="1"/>
  <c r="P32"/>
  <c r="P33" s="1"/>
  <c r="O32"/>
  <c r="O33" s="1"/>
  <c r="N32"/>
  <c r="N33" s="1"/>
  <c r="M32"/>
  <c r="M33" s="1"/>
  <c r="L32"/>
  <c r="L33" s="1"/>
  <c r="K32"/>
  <c r="K33" s="1"/>
  <c r="J32"/>
  <c r="J33" s="1"/>
  <c r="I32"/>
  <c r="I33" s="1"/>
  <c r="Z29"/>
  <c r="Z28"/>
  <c r="Z27"/>
  <c r="Z26"/>
  <c r="Z24"/>
  <c r="Z23"/>
  <c r="Z22"/>
  <c r="Z21"/>
  <c r="Z20"/>
  <c r="Z19"/>
  <c r="Z18"/>
  <c r="Z17"/>
  <c r="Z16"/>
  <c r="Z15"/>
  <c r="Z14"/>
  <c r="Z13"/>
  <c r="Z12"/>
  <c r="Z11"/>
  <c r="Y10"/>
  <c r="Y30" s="1"/>
  <c r="W30"/>
  <c r="V30"/>
  <c r="R10"/>
  <c r="R30" s="1"/>
  <c r="Q10"/>
  <c r="Q30" s="1"/>
  <c r="P10"/>
  <c r="P30" s="1"/>
  <c r="O10"/>
  <c r="O30" s="1"/>
  <c r="N10"/>
  <c r="N30" s="1"/>
  <c r="M10"/>
  <c r="M30" s="1"/>
  <c r="L10"/>
  <c r="L30" s="1"/>
  <c r="K30"/>
  <c r="J10"/>
  <c r="J30" s="1"/>
  <c r="I10"/>
  <c r="I30" s="1"/>
  <c r="H10"/>
  <c r="H30" s="1"/>
  <c r="Z9"/>
  <c r="Z8"/>
  <c r="Z7"/>
  <c r="I54" i="20"/>
  <c r="I48"/>
  <c r="I41"/>
  <c r="I35"/>
  <c r="I19"/>
  <c r="I18"/>
  <c r="H9"/>
  <c r="H18" s="1"/>
  <c r="H24" s="1"/>
  <c r="H27" s="1"/>
  <c r="I118" i="18"/>
  <c r="I106"/>
  <c r="I99"/>
  <c r="I95"/>
  <c r="I92"/>
  <c r="I53"/>
  <c r="I45"/>
  <c r="I38"/>
  <c r="I27"/>
  <c r="I17"/>
  <c r="I10"/>
  <c r="H57" i="20" l="1"/>
  <c r="H59" s="1"/>
  <c r="I24"/>
  <c r="I27" s="1"/>
  <c r="I55"/>
  <c r="H72" i="18"/>
  <c r="I44"/>
  <c r="I75"/>
  <c r="I134" s="1"/>
  <c r="Z63" i="22"/>
  <c r="I9" i="18"/>
  <c r="I42" i="20"/>
  <c r="Z61" i="22"/>
  <c r="Z62" s="1"/>
  <c r="Z32"/>
  <c r="Z33" s="1"/>
  <c r="Z34"/>
  <c r="Z39"/>
  <c r="Z59" s="1"/>
  <c r="Z10"/>
  <c r="Z30" s="1"/>
  <c r="I72" i="18" l="1"/>
  <c r="I57" i="20"/>
  <c r="I59" s="1"/>
</calcChain>
</file>

<file path=xl/sharedStrings.xml><?xml version="1.0" encoding="utf-8"?>
<sst xmlns="http://schemas.openxmlformats.org/spreadsheetml/2006/main" count="534" uniqueCount="468">
  <si>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</si>
  <si>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</si>
  <si>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</si>
  <si>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</si>
  <si>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</si>
  <si>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</si>
  <si>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</si>
  <si>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</si>
  <si>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</si>
  <si>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</si>
  <si>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</si>
  <si>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</si>
  <si>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</si>
  <si>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</si>
  <si>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</si>
  <si>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</si>
  <si>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</si>
  <si>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</si>
  <si>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</si>
  <si>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</si>
  <si>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</si>
  <si>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</si>
  <si>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</si>
  <si>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</si>
  <si>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</si>
  <si>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</si>
  <si>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</si>
  <si>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</si>
  <si>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</si>
  <si>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</si>
  <si>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</si>
  <si>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</si>
  <si>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</si>
  <si>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</si>
  <si>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</si>
  <si>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</si>
  <si>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</si>
  <si>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</si>
  <si>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</si>
  <si>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</si>
  <si>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</si>
  <si>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</si>
  <si>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</si>
  <si>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</si>
  <si>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</si>
  <si>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</si>
  <si>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</si>
  <si>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</si>
  <si>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</si>
  <si>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</si>
  <si>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</si>
  <si>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</si>
  <si>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</si>
  <si>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</si>
  <si>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</si>
  <si>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</si>
  <si>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</si>
  <si>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</si>
  <si>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</si>
  <si>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</si>
  <si>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</si>
  <si>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</si>
  <si>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</si>
  <si>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</si>
  <si>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</si>
  <si>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</si>
  <si>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</si>
  <si>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</si>
  <si>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</si>
  <si>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</si>
  <si>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</si>
  <si>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</si>
  <si>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</si>
  <si>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</si>
  <si>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</si>
  <si>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</si>
  <si>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</si>
  <si>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</si>
  <si>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</si>
  <si>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</si>
  <si>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</si>
  <si>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</si>
  <si>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</si>
  <si>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</si>
  <si>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</si>
  <si>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</si>
  <si>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</si>
  <si>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</si>
  <si>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</si>
  <si>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</si>
  <si>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</si>
  <si>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</si>
  <si>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</si>
  <si>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</si>
  <si>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</si>
  <si>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</si>
  <si>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</si>
  <si>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</si>
  <si>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</si>
  <si>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</si>
  <si>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</si>
  <si>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</si>
  <si>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</si>
  <si>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</si>
  <si>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</si>
  <si>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</si>
  <si>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</si>
  <si>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</si>
  <si>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</si>
  <si>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</si>
  <si>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</si>
  <si>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</si>
  <si>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</si>
  <si>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</si>
  <si>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</si>
  <si>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</si>
  <si>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</si>
  <si>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</si>
  <si>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</si>
  <si>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</si>
  <si>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</si>
  <si>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</si>
  <si>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</si>
  <si>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</si>
  <si>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</si>
  <si>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</si>
  <si>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</si>
  <si>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</si>
  <si>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</si>
  <si>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</si>
  <si>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</si>
  <si>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</si>
  <si>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</si>
  <si>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</si>
  <si>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</si>
  <si>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</si>
  <si>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</si>
  <si>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</si>
  <si>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</si>
  <si>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</si>
  <si>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</si>
  <si>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</si>
  <si>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</si>
  <si>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</si>
  <si>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</si>
  <si>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</si>
  <si>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</si>
  <si>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</si>
  <si>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</si>
  <si>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</si>
  <si>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</si>
  <si>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</si>
  <si>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</si>
  <si>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</si>
  <si>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</si>
  <si>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</si>
  <si>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</si>
  <si>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</si>
  <si>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</si>
  <si>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</si>
  <si>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</si>
  <si>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</si>
  <si>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</si>
  <si>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</si>
  <si>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</si>
  <si>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</si>
  <si>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u razdoblju __.__.____. do __.__.____.</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</si>
  <si>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</si>
  <si>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</si>
  <si>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</si>
  <si>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</si>
  <si>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</si>
  <si>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</si>
  <si>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</si>
  <si>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</si>
  <si>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</si>
  <si>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</si>
  <si>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</si>
  <si>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</si>
  <si>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</si>
  <si>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</si>
  <si>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</si>
  <si>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</si>
  <si>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</si>
  <si>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</si>
  <si>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</si>
  <si>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</si>
  <si>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</si>
  <si>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</si>
  <si>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</si>
  <si>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</si>
  <si>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</si>
  <si>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</si>
  <si>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</si>
  <si>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</si>
  <si>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</si>
  <si>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</si>
  <si>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</si>
  <si>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</si>
  <si>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</si>
  <si>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</si>
  <si>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</si>
  <si>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</si>
  <si>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</si>
  <si>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</si>
  <si>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</si>
  <si>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</si>
  <si>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</si>
  <si>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</si>
  <si>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</si>
  <si>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</si>
  <si>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</si>
  <si>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</si>
  <si>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</si>
  <si>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</si>
  <si>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</si>
  <si>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</si>
  <si>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</si>
  <si>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</si>
  <si>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</si>
  <si>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</si>
  <si>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</si>
  <si>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</si>
  <si>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</si>
  <si>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</si>
  <si>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</si>
  <si>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</si>
  <si>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</si>
  <si>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</si>
  <si>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</si>
  <si>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</si>
  <si>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</si>
  <si>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</si>
  <si>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</si>
  <si>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</si>
  <si>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</si>
  <si>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</si>
  <si>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</si>
  <si>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</si>
  <si>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</si>
  <si>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</si>
  <si>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</si>
  <si>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</si>
  <si>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</si>
  <si>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</si>
  <si>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</si>
  <si>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</si>
  <si>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</si>
  <si>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</si>
  <si>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</si>
  <si>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</si>
  <si>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</si>
  <si>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</si>
  <si>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</si>
  <si>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</si>
  <si>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</si>
  <si>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</si>
  <si>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</si>
  <si>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</si>
  <si>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</si>
  <si>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</si>
  <si>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</si>
  <si>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</si>
  <si>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</si>
  <si>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</si>
  <si>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</si>
  <si>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</si>
  <si>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</si>
  <si>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</si>
  <si>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</si>
  <si>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</si>
  <si>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</si>
  <si>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</si>
  <si>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</si>
  <si>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</si>
  <si>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</si>
  <si>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</si>
  <si>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</si>
  <si>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</si>
  <si>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</si>
  <si>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</si>
  <si>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</si>
  <si>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</si>
  <si>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</si>
  <si>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</si>
  <si>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</si>
  <si>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</si>
  <si>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</si>
  <si>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</si>
  <si>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</si>
  <si>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</si>
  <si>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</si>
  <si>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</si>
  <si>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</si>
  <si>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</si>
  <si>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</si>
  <si>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</si>
  <si>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</si>
  <si>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</si>
  <si>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</si>
  <si>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</si>
  <si>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</si>
  <si>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</si>
  <si>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</si>
  <si>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</si>
  <si>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</si>
  <si>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</si>
  <si>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</si>
  <si>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</si>
  <si>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</si>
  <si>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</si>
  <si>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</si>
  <si>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</si>
  <si>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</si>
  <si>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</si>
  <si>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</si>
  <si>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</si>
  <si>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</si>
  <si>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</si>
  <si>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</si>
  <si>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</si>
  <si>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</si>
  <si>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</si>
  <si>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</si>
  <si>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</si>
  <si>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</si>
  <si>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</si>
  <si>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</si>
  <si>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</si>
  <si>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</si>
  <si>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</si>
  <si>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</si>
  <si>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</si>
  <si>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</si>
  <si>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</si>
  <si>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</si>
  <si>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</si>
  <si>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</si>
  <si>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</si>
  <si>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</si>
  <si>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</si>
  <si>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</si>
  <si>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</si>
  <si>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</si>
  <si>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</si>
  <si>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</si>
  <si>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</si>
  <si>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</si>
  <si>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</si>
  <si>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</si>
  <si>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</si>
  <si>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</si>
  <si>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</si>
  <si>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</si>
  <si>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</si>
  <si>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</si>
  <si>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</si>
  <si>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</si>
  <si>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</si>
  <si>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</si>
  <si>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</si>
  <si>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</si>
  <si>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</si>
  <si>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</si>
  <si>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</si>
  <si>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</si>
  <si>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</si>
  <si>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</si>
  <si>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</si>
  <si>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</si>
  <si>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</si>
  <si>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</si>
  <si>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</si>
  <si>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</si>
  <si>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</si>
  <si>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</si>
  <si>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</si>
  <si>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</si>
  <si>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</si>
  <si>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</si>
  <si>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</si>
  <si>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</si>
  <si>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</si>
  <si>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</si>
  <si>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</si>
  <si>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</si>
  <si>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</si>
  <si>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</si>
  <si>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</si>
  <si>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</si>
  <si>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</si>
  <si>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</si>
  <si>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</si>
  <si>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</si>
  <si>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</si>
  <si>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</si>
  <si>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</si>
  <si>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</si>
  <si>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</si>
  <si>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</si>
  <si>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</si>
  <si>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</si>
  <si>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</si>
  <si>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</si>
  <si>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</si>
  <si>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</si>
  <si>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</si>
  <si>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</si>
  <si>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</si>
  <si>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</si>
  <si>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</si>
  <si>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</si>
  <si>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</si>
  <si>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</si>
  <si>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</si>
  <si>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</si>
  <si>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</si>
  <si>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</si>
  <si>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</si>
  <si>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</si>
  <si>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</si>
  <si>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</si>
  <si>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</si>
  <si>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</si>
  <si>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</si>
  <si>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</si>
  <si>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</si>
  <si>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</si>
  <si>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</si>
  <si>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</si>
  <si>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</si>
  <si>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</si>
  <si>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</si>
  <si>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</si>
  <si>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</si>
  <si>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</si>
  <si>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</si>
  <si>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</si>
  <si>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</si>
  <si>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</si>
  <si>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</si>
  <si>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</si>
  <si>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</si>
  <si>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</si>
  <si>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</si>
  <si>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</si>
  <si>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</si>
  <si>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</si>
  <si>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</si>
  <si>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</si>
  <si>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</si>
  <si>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080031193</t>
  </si>
  <si>
    <t>03275329</t>
  </si>
  <si>
    <t>4969</t>
  </si>
  <si>
    <t>HR</t>
  </si>
  <si>
    <t>747800XOJ6N9WCK7MY40</t>
  </si>
  <si>
    <t>55860335630</t>
  </si>
  <si>
    <t>VODOPRIVREDA ZAGREB DD</t>
  </si>
  <si>
    <t>ZAGREB</t>
  </si>
  <si>
    <t>PETROVARADINSKA 110</t>
  </si>
  <si>
    <t>vodoprivreda07@vzg.hr</t>
  </si>
  <si>
    <t>www.vzg.hr</t>
  </si>
  <si>
    <t>Obveznik: VODOPRIVREDA ZAGREB DD</t>
  </si>
  <si>
    <t>LAGINJA ROBERT</t>
  </si>
  <si>
    <t>015631268</t>
  </si>
  <si>
    <t xml:space="preserve">stanje na dan 30.06.2026 </t>
  </si>
  <si>
    <t>u razdoblju 01.01.2026 do 30.06.2026</t>
  </si>
  <si>
    <r>
      <t>BILJEŠKE UZ FINANCIJSKE IZVJEŠTAJE - TFI
(koji se sastavljaju za tromjesečna razdoblja)
Naziv izdavatelja: VODOPRIVREDA ZAGREB D.D.
OIB: 55860335630
Izvještajno razdoblje: 01.01.2026.- 30.06.2026.
Vodoprivreda Zagreb dioničko društvo, skraćeno Vodoprivreda  Zagreb  d.d. („Društvo“) je subjekt od javnog interesa na adresi Petrovaradinska 110, Zagreb, Hrvatska. Država registracije je Hrvatska. Osnovne aktivnosti su usluge obrane od poplava , a glavno mjesto obavljanja djelatnosti je Hrvatska. Bavi se iskorištenjem i upotrebom voda, zaštitom od štetnog djelovanja i zagađivanja voda. U sklopu toga obavlja se djelatnost vodnog održavanja, obnavljanja, gradnje i čuvanja hidromelioracijskih objekata i zaštitnih vodoprivrednih objekata značajnih za slivno područje grada i drugih poslova kojima se osigurava vodni režim na slivnom području sukladno zakonu, aktima o osnivanju i Statutu Društva.
Financijski izvještaji društva Vodoprivreda Zagreb d.d. za razdoblje od 01.01.2026. do 30.06.2026. godine sastavljeni su u skladu sa Zakonom o računovodstvu Republike Hrvatske i Međunarodnim standardima financijskog izvještavanja (MSFI). U odnosu na 31.12.2025. nije bilo promjena ključnih računovodstvenih procjena i politika. 
Posljednji godišnji financijski izvještaji dostupni su na web stranici društva www.vzg.hr.
Prosječan broj zaposlenih u Društvu na temelju stanja inosi 219, a prosječan broj zaposlenih prema satima rada za kumulativno razdoblje I-VI 2026. iznosi 223. Većinu kvalifikacijske strukture čine radnici srednje stručne spreme i NK radnici.
Ukupni prihodi ostvareni u gore navedenorazdoblju 2026. godine iznose 4.886.990 eura. 
Poslovni prihodi ostvareni su u iznosu 4.803.463 eura, a većinom se odnose  na prihode od prodaje  i to:
- prihodi ostvareni od  Hrvatskih voda u visini od</t>
    </r>
    <r>
      <rPr>
        <sz val="8"/>
        <color rgb="FFFF0000"/>
        <rFont val="Arial"/>
        <family val="2"/>
        <charset val="238"/>
      </rPr>
      <t xml:space="preserve"> </t>
    </r>
    <r>
      <rPr>
        <sz val="8"/>
        <rFont val="Arial"/>
        <family val="2"/>
        <charset val="238"/>
      </rPr>
      <t>2.402.812 eura, a odnose se na prihod ostvaren temeljem Okvirnog sporazuma za radove preventivne, redovne i izvanredne obrane od poplava na branjenom području br. 14.,
- prihodi ostvareni na tržištu putem  javnog nadmetanja u visini od 1.742.440 eura,
- prihodi ostvareni od usluga zimske službe u iznosu od 292.688 eura, a
- ostali poslovni prihodi iznose 365.523</t>
    </r>
    <r>
      <rPr>
        <sz val="8"/>
        <color rgb="FFFF0000"/>
        <rFont val="Arial"/>
        <family val="2"/>
        <charset val="238"/>
      </rPr>
      <t xml:space="preserve"> </t>
    </r>
    <r>
      <rPr>
        <sz val="8"/>
        <rFont val="Arial"/>
        <family val="2"/>
        <charset val="238"/>
      </rPr>
      <t xml:space="preserve">eura.
Financijski prihodi iznose 74.033 eura.
Ukupni rashodi ostvareni u drugom tromjesječju 2026. godine iznose 6.509.130 eura.
Poslovni rashodi iznose 6.509.124 eura, od čega su:
- materijalni troškovi  2.870.472 eura
- troškovi za zaposlene  3.226.415  eura, a od toga su  troškovi osoblja 3.005.768, a naknade troškova radnicima i izdaci za ostala materijalna prava radnika 220.647 eura.    
- troškovi amortizacije iznose 280.994 eura.
- ostali poslovni rashodi iznose 131.243 eura, a najviše se odnose na premije osiguranja, propisane naknade  te drugo.
Razlika ukupnih prihoda i rashoda je gubitak razdoblja u iznosu od 1.622.140 eura
Ukupna imovina Društva (aktiva) prema stanju na dan 30.06.2026. iznosi 19.202.544 eura.
Dugotrajna nematerijalna, materijalna, financijska imovina i potraživanja iznose 8.215.247 eura. 
Kratkotrajna imovina iznosi 10.674.248 eura a sastoji se od:
- zaliha sirovina i materijala u iznosu od 334.763 eura, 
- potraživanja u iznosu od 2.233.557 eura,  
- kratkotrajna financijska imovina u  iznosu od 66.960  eura te
- novčana sredstva u banci i blagajni u iznosu od 8.038.968 eura
Aktivna vremenska razgraničenja iznose od 313.049eura. 
Ukupna pasiva (izvori imovine) Društva iskazana sa stanjem 30.06.2026. g. iznosi 19.202.544 eura.         
Kapital i rezerve iznose 15.788.440 eura. 
Rezerviranja iznose 131.758 eura, a najvećim dijelom se odnose  na rezerviranja za mirovine i otpremnine  u iznosu od 118.922eura.
Kratkoročne obveze iznose 3.080.299 eura.
Odgođeno plaćanje troškova i prihod budućeg razdoblja  iznosi  202.046 eura.
Kvartalni financijski izvještaji za drugo tromjesečje 2026. godine sastavljeni su u skladu sa Zakonom o računovodstvu i Međunarodnim standardima financijskog izvještavanja i pružaju istinit i objektivan prikaz financijskog stanja, rezultata poslovanja, promjene kapitala i novčanih tijekova Društva za to razdoblje.
Poslovanje trgovačkog društva Vodoprivreda Zagreb d.d. u drugom tromjesječju 2026. bilo je  usmjereno na aktivnosti realizacije ugovorenih radova temeljem okvirnog sporazuma s Hrvatskim vodama, te drugih ugovorenih radova. 
Nastojalo se ugovoriti dodatne radove s Hrvatskim vodama, kao i ostalim kupcima na tržištu putem javnih natječaja.
Prijedlog mjera za buduće pozitivno poslovanje mora biti usmjeren na aktivnosti koje treba poduzeti u cilju ekonomske, tehnološke i kadrovske stabilizacije Društva, a to je:
- dalje nastojati ugovoriti  poslove s Hrvatskim vodama, i ostalim kupcima putem
javnih natječaja, te tako povećavati prihode.
- ograničiti rast ukupnih rashoda kroz kontrolu i racionalizaciju svih troškova  poslovanja.
</t>
    </r>
  </si>
</sst>
</file>

<file path=xl/styles.xml><?xml version="1.0" encoding="utf-8"?>
<styleSheet xmlns="http://schemas.openxmlformats.org/spreadsheetml/2006/main">
  <numFmts count="2">
    <numFmt numFmtId="164" formatCode="000"/>
    <numFmt numFmtId="165" formatCode="00"/>
  </numFmts>
  <fonts count="36">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8"/>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wrapText="1"/>
    </xf>
    <xf numFmtId="0" fontId="5" fillId="11" borderId="14"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xf>
    <xf numFmtId="0" fontId="5" fillId="11" borderId="14"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5"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pplyProtection="1">
      <alignment horizontal="center" vertical="center"/>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xf>
    <xf numFmtId="0" fontId="5" fillId="0" borderId="12" xfId="0" applyFont="1" applyBorder="1" applyAlignment="1">
      <alignment horizontal="left" vertical="center" wrapText="1"/>
    </xf>
    <xf numFmtId="0" fontId="5" fillId="11"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15" fillId="9"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5" fillId="11" borderId="12" xfId="0" applyFont="1" applyFill="1" applyBorder="1" applyAlignment="1" applyProtection="1">
      <alignment horizontal="left" vertical="center" wrapText="1" indent="1"/>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12" fillId="7" borderId="12" xfId="0" applyFont="1" applyFill="1" applyBorder="1" applyAlignment="1" applyProtection="1">
      <alignment horizontal="left" vertical="center" wrapText="1" shrinkToFi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12" fillId="9" borderId="8"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2" xfId="0" applyFont="1" applyBorder="1" applyProtection="1"/>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0" fillId="6" borderId="12" xfId="0" applyFont="1" applyFill="1" applyBorder="1" applyAlignment="1" applyProtection="1">
      <alignment horizontal="left" vertical="center"/>
    </xf>
    <xf numFmtId="0" fontId="22" fillId="6" borderId="12" xfId="0" applyFont="1" applyFill="1" applyBorder="1" applyAlignment="1" applyProtection="1">
      <alignment vertical="center"/>
    </xf>
    <xf numFmtId="0" fontId="3" fillId="0" borderId="12" xfId="0" applyFont="1" applyBorder="1" applyAlignment="1" applyProtection="1">
      <alignment vertical="center"/>
    </xf>
    <xf numFmtId="0" fontId="18" fillId="0" borderId="12" xfId="0" applyFont="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cellStyle name="Normal 2" xfId="3"/>
    <cellStyle name="Normal 2 2" xfId="5"/>
    <cellStyle name="Normal 3" xfId="4"/>
    <cellStyle name="Obično"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integer"/>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TFI-IZD-POD-E_1000976/P1074366" xmlDataType="decimal"/>
    </xmlCellPr>
  </singleXmlCell>
  <singleXmlCell id="6" r="I8" connectionId="0">
    <xmlCellPr id="1" uniqueName="P1074367">
      <xmlPr mapId="1" xpath="/TFI-IZD-POD/IFP-TFI-IZD-POD-E_1000976/P1074367" xmlDataType="decimal"/>
    </xmlCellPr>
  </singleXmlCell>
  <singleXmlCell id="7" r="H9" connectionId="0">
    <xmlCellPr id="1" uniqueName="P1074368">
      <xmlPr mapId="1" xpath="/TFI-IZD-POD/IFP-TFI-IZD-POD-E_1000976/P1074368" xmlDataType="decimal"/>
    </xmlCellPr>
  </singleXmlCell>
  <singleXmlCell id="8" r="I9" connectionId="0">
    <xmlCellPr id="1" uniqueName="P1074369">
      <xmlPr mapId="1" xpath="/TFI-IZD-POD/IFP-TFI-IZD-POD-E_1000976/P1074369" xmlDataType="decimal"/>
    </xmlCellPr>
  </singleXmlCell>
  <singleXmlCell id="9" r="H10" connectionId="0">
    <xmlCellPr id="1" uniqueName="P1074370">
      <xmlPr mapId="1" xpath="/TFI-IZD-POD/IFP-TFI-IZD-POD-E_1000976/P1074370" xmlDataType="decimal"/>
    </xmlCellPr>
  </singleXmlCell>
  <singleXmlCell id="10" r="I10" connectionId="0">
    <xmlCellPr id="1" uniqueName="P1074371">
      <xmlPr mapId="1" xpath="/TFI-IZD-POD/IFP-TFI-IZD-POD-E_1000976/P1074371" xmlDataType="decimal"/>
    </xmlCellPr>
  </singleXmlCell>
  <singleXmlCell id="11" r="H11" connectionId="0">
    <xmlCellPr id="1" uniqueName="P1074372">
      <xmlPr mapId="1" xpath="/TFI-IZD-POD/IFP-TFI-IZD-POD-E_1000976/P1074372" xmlDataType="decimal"/>
    </xmlCellPr>
  </singleXmlCell>
  <singleXmlCell id="12" r="I11" connectionId="0">
    <xmlCellPr id="1" uniqueName="P1074373">
      <xmlPr mapId="1" xpath="/TFI-IZD-POD/IFP-TFI-IZD-POD-E_1000976/P1074373" xmlDataType="decimal"/>
    </xmlCellPr>
  </singleXmlCell>
  <singleXmlCell id="13" r="H12" connectionId="0">
    <xmlCellPr id="1" uniqueName="P1074374">
      <xmlPr mapId="1" xpath="/TFI-IZD-POD/IFP-TFI-IZD-POD-E_1000976/P1074374" xmlDataType="decimal"/>
    </xmlCellPr>
  </singleXmlCell>
  <singleXmlCell id="14" r="I12" connectionId="0">
    <xmlCellPr id="1" uniqueName="P1074375">
      <xmlPr mapId="1" xpath="/TFI-IZD-POD/IFP-TFI-IZD-POD-E_1000976/P1074375" xmlDataType="decimal"/>
    </xmlCellPr>
  </singleXmlCell>
  <singleXmlCell id="15" r="H13" connectionId="0">
    <xmlCellPr id="1" uniqueName="P1074376">
      <xmlPr mapId="1" xpath="/TFI-IZD-POD/IFP-TFI-IZD-POD-E_1000976/P1074376" xmlDataType="decimal"/>
    </xmlCellPr>
  </singleXmlCell>
  <singleXmlCell id="16" r="I13" connectionId="0">
    <xmlCellPr id="1" uniqueName="P1074491">
      <xmlPr mapId="1" xpath="/TFI-IZD-POD/IFP-TFI-IZD-POD-E_1000976/P1074491" xmlDataType="decimal"/>
    </xmlCellPr>
  </singleXmlCell>
  <singleXmlCell id="17" r="H14" connectionId="0">
    <xmlCellPr id="1" uniqueName="P1074492">
      <xmlPr mapId="1" xpath="/TFI-IZD-POD/IFP-TFI-IZD-POD-E_1000976/P1074492" xmlDataType="decimal"/>
    </xmlCellPr>
  </singleXmlCell>
  <singleXmlCell id="18" r="I14" connectionId="0">
    <xmlCellPr id="1" uniqueName="P1074493">
      <xmlPr mapId="1" xpath="/TFI-IZD-POD/IFP-TFI-IZD-POD-E_1000976/P1074493" xmlDataType="decimal"/>
    </xmlCellPr>
  </singleXmlCell>
  <singleXmlCell id="19" r="H15" connectionId="0">
    <xmlCellPr id="1" uniqueName="P1074494">
      <xmlPr mapId="1" xpath="/TFI-IZD-POD/IFP-TFI-IZD-POD-E_1000976/P1074494" xmlDataType="decimal"/>
    </xmlCellPr>
  </singleXmlCell>
  <singleXmlCell id="20" r="I15" connectionId="0">
    <xmlCellPr id="1" uniqueName="P1074575">
      <xmlPr mapId="1" xpath="/TFI-IZD-POD/IFP-TFI-IZD-POD-E_1000976/P1074575" xmlDataType="decimal"/>
    </xmlCellPr>
  </singleXmlCell>
  <singleXmlCell id="21" r="H16" connectionId="0">
    <xmlCellPr id="1" uniqueName="P1074576">
      <xmlPr mapId="1" xpath="/TFI-IZD-POD/IFP-TFI-IZD-POD-E_1000976/P1074576" xmlDataType="decimal"/>
    </xmlCellPr>
  </singleXmlCell>
  <singleXmlCell id="22" r="I16" connectionId="0">
    <xmlCellPr id="1" uniqueName="P1074577">
      <xmlPr mapId="1" xpath="/TFI-IZD-POD/IFP-TFI-IZD-POD-E_1000976/P1074577" xmlDataType="decimal"/>
    </xmlCellPr>
  </singleXmlCell>
  <singleXmlCell id="23" r="H17" connectionId="0">
    <xmlCellPr id="1" uniqueName="P1074578">
      <xmlPr mapId="1" xpath="/TFI-IZD-POD/IFP-TFI-IZD-POD-E_1000976/P1074578" xmlDataType="decimal"/>
    </xmlCellPr>
  </singleXmlCell>
  <singleXmlCell id="24" r="I17" connectionId="0">
    <xmlCellPr id="1" uniqueName="P1074579">
      <xmlPr mapId="1" xpath="/TFI-IZD-POD/IFP-TFI-IZD-POD-E_1000976/P1074579" xmlDataType="decimal"/>
    </xmlCellPr>
  </singleXmlCell>
  <singleXmlCell id="25" r="H18" connectionId="0">
    <xmlCellPr id="1" uniqueName="P1074656">
      <xmlPr mapId="1" xpath="/TFI-IZD-POD/IFP-TFI-IZD-POD-E_1000976/P1074656" xmlDataType="decimal"/>
    </xmlCellPr>
  </singleXmlCell>
  <singleXmlCell id="26" r="I18" connectionId="0">
    <xmlCellPr id="1" uniqueName="P1074657">
      <xmlPr mapId="1" xpath="/TFI-IZD-POD/IFP-TFI-IZD-POD-E_1000976/P1074657" xmlDataType="decimal"/>
    </xmlCellPr>
  </singleXmlCell>
  <singleXmlCell id="27" r="H19" connectionId="0">
    <xmlCellPr id="1" uniqueName="P1074658">
      <xmlPr mapId="1" xpath="/TFI-IZD-POD/IFP-TFI-IZD-POD-E_1000976/P1074658" xmlDataType="decimal"/>
    </xmlCellPr>
  </singleXmlCell>
  <singleXmlCell id="28" r="I19" connectionId="0">
    <xmlCellPr id="1" uniqueName="P1074659">
      <xmlPr mapId="1" xpath="/TFI-IZD-POD/IFP-TFI-IZD-POD-E_1000976/P1074659" xmlDataType="decimal"/>
    </xmlCellPr>
  </singleXmlCell>
  <singleXmlCell id="29" r="H20" connectionId="0">
    <xmlCellPr id="1" uniqueName="P1074894">
      <xmlPr mapId="1" xpath="/TFI-IZD-POD/IFP-TFI-IZD-POD-E_1000976/P1074894" xmlDataType="decimal"/>
    </xmlCellPr>
  </singleXmlCell>
  <singleXmlCell id="30" r="I20" connectionId="0">
    <xmlCellPr id="1" uniqueName="P1074895">
      <xmlPr mapId="1" xpath="/TFI-IZD-POD/IFP-TFI-IZD-POD-E_1000976/P1074895" xmlDataType="decimal"/>
    </xmlCellPr>
  </singleXmlCell>
  <singleXmlCell id="31" r="H21" connectionId="0">
    <xmlCellPr id="1" uniqueName="P1074896">
      <xmlPr mapId="1" xpath="/TFI-IZD-POD/IFP-TFI-IZD-POD-E_1000976/P1074896" xmlDataType="decimal"/>
    </xmlCellPr>
  </singleXmlCell>
  <singleXmlCell id="32" r="I21" connectionId="0">
    <xmlCellPr id="1" uniqueName="P1074897">
      <xmlPr mapId="1" xpath="/TFI-IZD-POD/IFP-TFI-IZD-POD-E_1000976/P1074897" xmlDataType="decimal"/>
    </xmlCellPr>
  </singleXmlCell>
  <singleXmlCell id="33" r="H22" connectionId="0">
    <xmlCellPr id="1" uniqueName="P1074898">
      <xmlPr mapId="1" xpath="/TFI-IZD-POD/IFP-TFI-IZD-POD-E_1000976/P1074898" xmlDataType="decimal"/>
    </xmlCellPr>
  </singleXmlCell>
  <singleXmlCell id="34" r="I22" connectionId="0">
    <xmlCellPr id="1" uniqueName="P1074899">
      <xmlPr mapId="1" xpath="/TFI-IZD-POD/IFP-TFI-IZD-POD-E_1000976/P1074899" xmlDataType="decimal"/>
    </xmlCellPr>
  </singleXmlCell>
  <singleXmlCell id="35" r="H23" connectionId="0">
    <xmlCellPr id="1" uniqueName="P1074900">
      <xmlPr mapId="1" xpath="/TFI-IZD-POD/IFP-TFI-IZD-POD-E_1000976/P1074900" xmlDataType="decimal"/>
    </xmlCellPr>
  </singleXmlCell>
  <singleXmlCell id="36" r="I23" connectionId="0">
    <xmlCellPr id="1" uniqueName="P1074901">
      <xmlPr mapId="1" xpath="/TFI-IZD-POD/IFP-TFI-IZD-POD-E_1000976/P1074901" xmlDataType="decimal"/>
    </xmlCellPr>
  </singleXmlCell>
  <singleXmlCell id="37" r="H24" connectionId="0">
    <xmlCellPr id="1" uniqueName="P1074902">
      <xmlPr mapId="1" xpath="/TFI-IZD-POD/IFP-TFI-IZD-POD-E_1000976/P1074902" xmlDataType="decimal"/>
    </xmlCellPr>
  </singleXmlCell>
  <singleXmlCell id="38" r="I24" connectionId="0">
    <xmlCellPr id="1" uniqueName="P1074903">
      <xmlPr mapId="1" xpath="/TFI-IZD-POD/IFP-TFI-IZD-POD-E_1000976/P1074903" xmlDataType="decimal"/>
    </xmlCellPr>
  </singleXmlCell>
  <singleXmlCell id="39" r="H25" connectionId="0">
    <xmlCellPr id="1" uniqueName="P1074904">
      <xmlPr mapId="1" xpath="/TFI-IZD-POD/IFP-TFI-IZD-POD-E_1000976/P1074904" xmlDataType="decimal"/>
    </xmlCellPr>
  </singleXmlCell>
  <singleXmlCell id="40" r="I25" connectionId="0">
    <xmlCellPr id="1" uniqueName="P1074905">
      <xmlPr mapId="1" xpath="/TFI-IZD-POD/IFP-TFI-IZD-POD-E_1000976/P1074905" xmlDataType="decimal"/>
    </xmlCellPr>
  </singleXmlCell>
  <singleXmlCell id="41" r="H26" connectionId="0">
    <xmlCellPr id="1" uniqueName="P1074906">
      <xmlPr mapId="1" xpath="/TFI-IZD-POD/IFP-TFI-IZD-POD-E_1000976/P1074906" xmlDataType="decimal"/>
    </xmlCellPr>
  </singleXmlCell>
  <singleXmlCell id="42" r="I26" connectionId="0">
    <xmlCellPr id="1" uniqueName="P1074907">
      <xmlPr mapId="1" xpath="/TFI-IZD-POD/IFP-TFI-IZD-POD-E_1000976/P1074907" xmlDataType="decimal"/>
    </xmlCellPr>
  </singleXmlCell>
  <singleXmlCell id="43" r="H27" connectionId="0">
    <xmlCellPr id="1" uniqueName="P1074908">
      <xmlPr mapId="1" xpath="/TFI-IZD-POD/IFP-TFI-IZD-POD-E_1000976/P1074908" xmlDataType="decimal"/>
    </xmlCellPr>
  </singleXmlCell>
  <singleXmlCell id="44" r="I27" connectionId="0">
    <xmlCellPr id="1" uniqueName="P1074909">
      <xmlPr mapId="1" xpath="/TFI-IZD-POD/IFP-TFI-IZD-POD-E_1000976/P1074909" xmlDataType="decimal"/>
    </xmlCellPr>
  </singleXmlCell>
  <singleXmlCell id="45" r="H28" connectionId="0">
    <xmlCellPr id="1" uniqueName="P1074910">
      <xmlPr mapId="1" xpath="/TFI-IZD-POD/IFP-TFI-IZD-POD-E_1000976/P1074910" xmlDataType="decimal"/>
    </xmlCellPr>
  </singleXmlCell>
  <singleXmlCell id="46" r="I28" connectionId="0">
    <xmlCellPr id="1" uniqueName="P1074912">
      <xmlPr mapId="1" xpath="/TFI-IZD-POD/IFP-TFI-IZD-POD-E_1000976/P1074912" xmlDataType="decimal"/>
    </xmlCellPr>
  </singleXmlCell>
  <singleXmlCell id="47" r="H29" connectionId="0">
    <xmlCellPr id="1" uniqueName="P1074914">
      <xmlPr mapId="1" xpath="/TFI-IZD-POD/IFP-TFI-IZD-POD-E_1000976/P1074914" xmlDataType="decimal"/>
    </xmlCellPr>
  </singleXmlCell>
  <singleXmlCell id="48" r="I29" connectionId="0">
    <xmlCellPr id="1" uniqueName="P1074916">
      <xmlPr mapId="1" xpath="/TFI-IZD-POD/IFP-TFI-IZD-POD-E_1000976/P1074916" xmlDataType="decimal"/>
    </xmlCellPr>
  </singleXmlCell>
  <singleXmlCell id="49" r="H30" connectionId="0">
    <xmlCellPr id="1" uniqueName="P1074918">
      <xmlPr mapId="1" xpath="/TFI-IZD-POD/IFP-TFI-IZD-POD-E_1000976/P1074918" xmlDataType="decimal"/>
    </xmlCellPr>
  </singleXmlCell>
  <singleXmlCell id="50" r="I30" connectionId="0">
    <xmlCellPr id="1" uniqueName="P1074921">
      <xmlPr mapId="1" xpath="/TFI-IZD-POD/IFP-TFI-IZD-POD-E_1000976/P1074921" xmlDataType="decimal"/>
    </xmlCellPr>
  </singleXmlCell>
  <singleXmlCell id="51" r="H31" connectionId="0">
    <xmlCellPr id="1" uniqueName="P1074927">
      <xmlPr mapId="1" xpath="/TFI-IZD-POD/IFP-TFI-IZD-POD-E_1000976/P1074927" xmlDataType="decimal"/>
    </xmlCellPr>
  </singleXmlCell>
  <singleXmlCell id="52" r="I31" connectionId="0">
    <xmlCellPr id="1" uniqueName="P1074947">
      <xmlPr mapId="1" xpath="/TFI-IZD-POD/IFP-TFI-IZD-POD-E_1000976/P1074947" xmlDataType="decimal"/>
    </xmlCellPr>
  </singleXmlCell>
  <singleXmlCell id="53" r="H32" connectionId="0">
    <xmlCellPr id="1" uniqueName="P1074949">
      <xmlPr mapId="1" xpath="/TFI-IZD-POD/IFP-TFI-IZD-POD-E_1000976/P1074949" xmlDataType="decimal"/>
    </xmlCellPr>
  </singleXmlCell>
  <singleXmlCell id="54" r="I32" connectionId="0">
    <xmlCellPr id="1" uniqueName="P1074951">
      <xmlPr mapId="1" xpath="/TFI-IZD-POD/IFP-TFI-IZD-POD-E_1000976/P1074951" xmlDataType="decimal"/>
    </xmlCellPr>
  </singleXmlCell>
  <singleXmlCell id="55" r="H33" connectionId="0">
    <xmlCellPr id="1" uniqueName="P1074954">
      <xmlPr mapId="1" xpath="/TFI-IZD-POD/IFP-TFI-IZD-POD-E_1000976/P1074954" xmlDataType="decimal"/>
    </xmlCellPr>
  </singleXmlCell>
  <singleXmlCell id="56" r="I33" connectionId="0">
    <xmlCellPr id="1" uniqueName="P1074956">
      <xmlPr mapId="1" xpath="/TFI-IZD-POD/IFP-TFI-IZD-POD-E_1000976/P1074956" xmlDataType="decimal"/>
    </xmlCellPr>
  </singleXmlCell>
  <singleXmlCell id="57" r="H34" connectionId="0">
    <xmlCellPr id="1" uniqueName="P1074958">
      <xmlPr mapId="1" xpath="/TFI-IZD-POD/IFP-TFI-IZD-POD-E_1000976/P1074958" xmlDataType="decimal"/>
    </xmlCellPr>
  </singleXmlCell>
  <singleXmlCell id="58" r="I34" connectionId="0">
    <xmlCellPr id="1" uniqueName="P1074960">
      <xmlPr mapId="1" xpath="/TFI-IZD-POD/IFP-TFI-IZD-POD-E_1000976/P1074960" xmlDataType="decimal"/>
    </xmlCellPr>
  </singleXmlCell>
  <singleXmlCell id="59" r="H35" connectionId="0">
    <xmlCellPr id="1" uniqueName="P1074962">
      <xmlPr mapId="1" xpath="/TFI-IZD-POD/IFP-TFI-IZD-POD-E_1000976/P1074962" xmlDataType="decimal"/>
    </xmlCellPr>
  </singleXmlCell>
  <singleXmlCell id="60" r="I35" connectionId="0">
    <xmlCellPr id="1" uniqueName="P1074964">
      <xmlPr mapId="1" xpath="/TFI-IZD-POD/IFP-TFI-IZD-POD-E_1000976/P1074964" xmlDataType="decimal"/>
    </xmlCellPr>
  </singleXmlCell>
  <singleXmlCell id="61" r="H36" connectionId="0">
    <xmlCellPr id="1" uniqueName="P1074923">
      <xmlPr mapId="1" xpath="/TFI-IZD-POD/IFP-TFI-IZD-POD-E_1000976/P1074923" xmlDataType="decimal"/>
    </xmlCellPr>
  </singleXmlCell>
  <singleXmlCell id="62" r="I36" connectionId="0">
    <xmlCellPr id="1" uniqueName="P1074925">
      <xmlPr mapId="1" xpath="/TFI-IZD-POD/IFP-TFI-IZD-POD-E_1000976/P1074925" xmlDataType="decimal"/>
    </xmlCellPr>
  </singleXmlCell>
  <singleXmlCell id="63" r="H37" connectionId="0">
    <xmlCellPr id="1" uniqueName="P1084406">
      <xmlPr mapId="1" xpath="/TFI-IZD-POD/IFP-TFI-IZD-POD-E_1000976/P1084406" xmlDataType="decimal"/>
    </xmlCellPr>
  </singleXmlCell>
  <singleXmlCell id="64" r="I37" connectionId="0">
    <xmlCellPr id="1" uniqueName="P1084407">
      <xmlPr mapId="1" xpath="/TFI-IZD-POD/IFP-TFI-IZD-POD-E_1000976/P1084407" xmlDataType="decimal"/>
    </xmlCellPr>
  </singleXmlCell>
  <singleXmlCell id="65" r="H38" connectionId="0">
    <xmlCellPr id="1" uniqueName="P1074967">
      <xmlPr mapId="1" xpath="/TFI-IZD-POD/IFP-TFI-IZD-POD-E_1000976/P1074967" xmlDataType="decimal"/>
    </xmlCellPr>
  </singleXmlCell>
  <singleXmlCell id="66" r="I38" connectionId="0">
    <xmlCellPr id="1" uniqueName="P1074973">
      <xmlPr mapId="1" xpath="/TFI-IZD-POD/IFP-TFI-IZD-POD-E_1000976/P1074973" xmlDataType="decimal"/>
    </xmlCellPr>
  </singleXmlCell>
  <singleXmlCell id="67" r="H39" connectionId="0">
    <xmlCellPr id="1" uniqueName="P1074975">
      <xmlPr mapId="1" xpath="/TFI-IZD-POD/IFP-TFI-IZD-POD-E_1000976/P1074975" xmlDataType="decimal"/>
    </xmlCellPr>
  </singleXmlCell>
  <singleXmlCell id="68" r="I39" connectionId="0">
    <xmlCellPr id="1" uniqueName="P1074979">
      <xmlPr mapId="1" xpath="/TFI-IZD-POD/IFP-TFI-IZD-POD-E_1000976/P1074979" xmlDataType="decimal"/>
    </xmlCellPr>
  </singleXmlCell>
  <singleXmlCell id="69" r="H40" connectionId="0">
    <xmlCellPr id="1" uniqueName="P1074981">
      <xmlPr mapId="1" xpath="/TFI-IZD-POD/IFP-TFI-IZD-POD-E_1000976/P1074981" xmlDataType="decimal"/>
    </xmlCellPr>
  </singleXmlCell>
  <singleXmlCell id="70" r="I40" connectionId="0">
    <xmlCellPr id="1" uniqueName="P1074983">
      <xmlPr mapId="1" xpath="/TFI-IZD-POD/IFP-TFI-IZD-POD-E_1000976/P1074983" xmlDataType="decimal"/>
    </xmlCellPr>
  </singleXmlCell>
  <singleXmlCell id="71" r="H41" connectionId="0">
    <xmlCellPr id="1" uniqueName="P1074985">
      <xmlPr mapId="1" xpath="/TFI-IZD-POD/IFP-TFI-IZD-POD-E_1000976/P1074985" xmlDataType="decimal"/>
    </xmlCellPr>
  </singleXmlCell>
  <singleXmlCell id="72" r="I41" connectionId="0">
    <xmlCellPr id="1" uniqueName="P1074987">
      <xmlPr mapId="1" xpath="/TFI-IZD-POD/IFP-TFI-IZD-POD-E_1000976/P1074987" xmlDataType="decimal"/>
    </xmlCellPr>
  </singleXmlCell>
  <singleXmlCell id="73" r="H42" connectionId="0">
    <xmlCellPr id="1" uniqueName="P1074989">
      <xmlPr mapId="1" xpath="/TFI-IZD-POD/IFP-TFI-IZD-POD-E_1000976/P1074989" xmlDataType="decimal"/>
    </xmlCellPr>
  </singleXmlCell>
  <singleXmlCell id="74" r="I42" connectionId="0">
    <xmlCellPr id="1" uniqueName="P1074991">
      <xmlPr mapId="1" xpath="/TFI-IZD-POD/IFP-TFI-IZD-POD-E_1000976/P1074991" xmlDataType="decimal"/>
    </xmlCellPr>
  </singleXmlCell>
  <singleXmlCell id="75" r="H43" connectionId="0">
    <xmlCellPr id="1" uniqueName="P1074994">
      <xmlPr mapId="1" xpath="/TFI-IZD-POD/IFP-TFI-IZD-POD-E_1000976/P1074994" xmlDataType="decimal"/>
    </xmlCellPr>
  </singleXmlCell>
  <singleXmlCell id="76" r="I43" connectionId="0">
    <xmlCellPr id="1" uniqueName="P1074997">
      <xmlPr mapId="1" xpath="/TFI-IZD-POD/IFP-TFI-IZD-POD-E_1000976/P1074997" xmlDataType="decimal"/>
    </xmlCellPr>
  </singleXmlCell>
  <singleXmlCell id="77" r="H44" connectionId="0">
    <xmlCellPr id="1" uniqueName="P1074998">
      <xmlPr mapId="1" xpath="/TFI-IZD-POD/IFP-TFI-IZD-POD-E_1000976/P1074998" xmlDataType="decimal"/>
    </xmlCellPr>
  </singleXmlCell>
  <singleXmlCell id="78" r="I44" connectionId="0">
    <xmlCellPr id="1" uniqueName="P1075000">
      <xmlPr mapId="1" xpath="/TFI-IZD-POD/IFP-TFI-IZD-POD-E_1000976/P1075000" xmlDataType="decimal"/>
    </xmlCellPr>
  </singleXmlCell>
  <singleXmlCell id="79" r="H45" connectionId="0">
    <xmlCellPr id="1" uniqueName="P1075001">
      <xmlPr mapId="1" xpath="/TFI-IZD-POD/IFP-TFI-IZD-POD-E_1000976/P1075001" xmlDataType="decimal"/>
    </xmlCellPr>
  </singleXmlCell>
  <singleXmlCell id="80" r="I45" connectionId="0">
    <xmlCellPr id="1" uniqueName="P1075003">
      <xmlPr mapId="1" xpath="/TFI-IZD-POD/IFP-TFI-IZD-POD-E_1000976/P1075003" xmlDataType="decimal"/>
    </xmlCellPr>
  </singleXmlCell>
  <singleXmlCell id="81" r="H46" connectionId="0">
    <xmlCellPr id="1" uniqueName="P1075005">
      <xmlPr mapId="1" xpath="/TFI-IZD-POD/IFP-TFI-IZD-POD-E_1000976/P1075005" xmlDataType="decimal"/>
    </xmlCellPr>
  </singleXmlCell>
  <singleXmlCell id="82" r="I46" connectionId="0">
    <xmlCellPr id="1" uniqueName="P1075007">
      <xmlPr mapId="1" xpath="/TFI-IZD-POD/IFP-TFI-IZD-POD-E_1000976/P1075007" xmlDataType="decimal"/>
    </xmlCellPr>
  </singleXmlCell>
  <singleXmlCell id="83" r="H47" connectionId="0">
    <xmlCellPr id="1" uniqueName="P1075009">
      <xmlPr mapId="1" xpath="/TFI-IZD-POD/IFP-TFI-IZD-POD-E_1000976/P1075009" xmlDataType="decimal"/>
    </xmlCellPr>
  </singleXmlCell>
  <singleXmlCell id="84" r="I47" connectionId="0">
    <xmlCellPr id="1" uniqueName="P1075011">
      <xmlPr mapId="1" xpath="/TFI-IZD-POD/IFP-TFI-IZD-POD-E_1000976/P1075011" xmlDataType="decimal"/>
    </xmlCellPr>
  </singleXmlCell>
  <singleXmlCell id="85" r="H48" connectionId="0">
    <xmlCellPr id="1" uniqueName="P1075012">
      <xmlPr mapId="1" xpath="/TFI-IZD-POD/IFP-TFI-IZD-POD-E_1000976/P1075012" xmlDataType="decimal"/>
    </xmlCellPr>
  </singleXmlCell>
  <singleXmlCell id="86" r="I48" connectionId="0">
    <xmlCellPr id="1" uniqueName="P1075014">
      <xmlPr mapId="1" xpath="/TFI-IZD-POD/IFP-TFI-IZD-POD-E_1000976/P1075014" xmlDataType="decimal"/>
    </xmlCellPr>
  </singleXmlCell>
  <singleXmlCell id="87" r="H49" connectionId="0">
    <xmlCellPr id="1" uniqueName="P1075016">
      <xmlPr mapId="1" xpath="/TFI-IZD-POD/IFP-TFI-IZD-POD-E_1000976/P1075016" xmlDataType="decimal"/>
    </xmlCellPr>
  </singleXmlCell>
  <singleXmlCell id="88" r="I49" connectionId="0">
    <xmlCellPr id="1" uniqueName="P1075018">
      <xmlPr mapId="1" xpath="/TFI-IZD-POD/IFP-TFI-IZD-POD-E_1000976/P1075018" xmlDataType="decimal"/>
    </xmlCellPr>
  </singleXmlCell>
  <singleXmlCell id="89" r="H50" connectionId="0">
    <xmlCellPr id="1" uniqueName="P1075020">
      <xmlPr mapId="1" xpath="/TFI-IZD-POD/IFP-TFI-IZD-POD-E_1000976/P1075020" xmlDataType="decimal"/>
    </xmlCellPr>
  </singleXmlCell>
  <singleXmlCell id="90" r="I50" connectionId="0">
    <xmlCellPr id="1" uniqueName="P1075023">
      <xmlPr mapId="1" xpath="/TFI-IZD-POD/IFP-TFI-IZD-POD-E_1000976/P1075023" xmlDataType="decimal"/>
    </xmlCellPr>
  </singleXmlCell>
  <singleXmlCell id="91" r="H51" connectionId="0">
    <xmlCellPr id="1" uniqueName="P1075026">
      <xmlPr mapId="1" xpath="/TFI-IZD-POD/IFP-TFI-IZD-POD-E_1000976/P1075026" xmlDataType="decimal"/>
    </xmlCellPr>
  </singleXmlCell>
  <singleXmlCell id="92" r="I51" connectionId="0">
    <xmlCellPr id="1" uniqueName="P1075028">
      <xmlPr mapId="1" xpath="/TFI-IZD-POD/IFP-TFI-IZD-POD-E_1000976/P1075028" xmlDataType="decimal"/>
    </xmlCellPr>
  </singleXmlCell>
  <singleXmlCell id="93" r="H52" connectionId="0">
    <xmlCellPr id="1" uniqueName="P1075031">
      <xmlPr mapId="1" xpath="/TFI-IZD-POD/IFP-TFI-IZD-POD-E_1000976/P1075031" xmlDataType="decimal"/>
    </xmlCellPr>
  </singleXmlCell>
  <singleXmlCell id="94" r="I52" connectionId="0">
    <xmlCellPr id="1" uniqueName="P1075033">
      <xmlPr mapId="1" xpath="/TFI-IZD-POD/IFP-TFI-IZD-POD-E_1000976/P1075033" xmlDataType="decimal"/>
    </xmlCellPr>
  </singleXmlCell>
  <singleXmlCell id="95" r="H53" connectionId="0">
    <xmlCellPr id="1" uniqueName="P1075035">
      <xmlPr mapId="1" xpath="/TFI-IZD-POD/IFP-TFI-IZD-POD-E_1000976/P1075035" xmlDataType="decimal"/>
    </xmlCellPr>
  </singleXmlCell>
  <singleXmlCell id="96" r="I53" connectionId="0">
    <xmlCellPr id="1" uniqueName="P1075037">
      <xmlPr mapId="1" xpath="/TFI-IZD-POD/IFP-TFI-IZD-POD-E_1000976/P1075037" xmlDataType="decimal"/>
    </xmlCellPr>
  </singleXmlCell>
  <singleXmlCell id="97" r="H54" connectionId="0">
    <xmlCellPr id="1" uniqueName="P1075039">
      <xmlPr mapId="1" xpath="/TFI-IZD-POD/IFP-TFI-IZD-POD-E_1000976/P1075039" xmlDataType="decimal"/>
    </xmlCellPr>
  </singleXmlCell>
  <singleXmlCell id="98" r="I54" connectionId="0">
    <xmlCellPr id="1" uniqueName="P1075043">
      <xmlPr mapId="1" xpath="/TFI-IZD-POD/IFP-TFI-IZD-POD-E_1000976/P1075043" xmlDataType="decimal"/>
    </xmlCellPr>
  </singleXmlCell>
  <singleXmlCell id="99" r="H55" connectionId="0">
    <xmlCellPr id="1" uniqueName="P1075055">
      <xmlPr mapId="1" xpath="/TFI-IZD-POD/IFP-TFI-IZD-POD-E_1000976/P1075055" xmlDataType="decimal"/>
    </xmlCellPr>
  </singleXmlCell>
  <singleXmlCell id="100" r="I55" connectionId="0">
    <xmlCellPr id="1" uniqueName="P1075057">
      <xmlPr mapId="1" xpath="/TFI-IZD-POD/IFP-TFI-IZD-POD-E_1000976/P1075057" xmlDataType="decimal"/>
    </xmlCellPr>
  </singleXmlCell>
  <singleXmlCell id="101" r="H56" connectionId="0">
    <xmlCellPr id="1" uniqueName="P1075058">
      <xmlPr mapId="1" xpath="/TFI-IZD-POD/IFP-TFI-IZD-POD-E_1000976/P1075058" xmlDataType="decimal"/>
    </xmlCellPr>
  </singleXmlCell>
  <singleXmlCell id="102" r="I56" connectionId="0">
    <xmlCellPr id="1" uniqueName="P1075060">
      <xmlPr mapId="1" xpath="/TFI-IZD-POD/IFP-TFI-IZD-POD-E_1000976/P1075060" xmlDataType="decimal"/>
    </xmlCellPr>
  </singleXmlCell>
  <singleXmlCell id="103" r="H57" connectionId="0">
    <xmlCellPr id="1" uniqueName="P1075063">
      <xmlPr mapId="1" xpath="/TFI-IZD-POD/IFP-TFI-IZD-POD-E_1000976/P1075063" xmlDataType="decimal"/>
    </xmlCellPr>
  </singleXmlCell>
  <singleXmlCell id="104" r="I57" connectionId="0">
    <xmlCellPr id="1" uniqueName="P1075065">
      <xmlPr mapId="1" xpath="/TFI-IZD-POD/IFP-TFI-IZD-POD-E_1000976/P1075065" xmlDataType="decimal"/>
    </xmlCellPr>
  </singleXmlCell>
  <singleXmlCell id="105" r="H58" connectionId="0">
    <xmlCellPr id="1" uniqueName="P1075067">
      <xmlPr mapId="1" xpath="/TFI-IZD-POD/IFP-TFI-IZD-POD-E_1000976/P1075067" xmlDataType="decimal"/>
    </xmlCellPr>
  </singleXmlCell>
  <singleXmlCell id="106" r="I58" connectionId="0">
    <xmlCellPr id="1" uniqueName="P1075071">
      <xmlPr mapId="1" xpath="/TFI-IZD-POD/IFP-TFI-IZD-POD-E_1000976/P1075071" xmlDataType="decimal"/>
    </xmlCellPr>
  </singleXmlCell>
  <singleXmlCell id="107" r="H59" connectionId="0">
    <xmlCellPr id="1" uniqueName="P1075076">
      <xmlPr mapId="1" xpath="/TFI-IZD-POD/IFP-TFI-IZD-POD-E_1000976/P1075076" xmlDataType="decimal"/>
    </xmlCellPr>
  </singleXmlCell>
  <singleXmlCell id="108" r="I59" connectionId="0">
    <xmlCellPr id="1" uniqueName="P1075080">
      <xmlPr mapId="1" xpath="/TFI-IZD-POD/IFP-TFI-IZD-POD-E_1000976/P1075080" xmlDataType="decimal"/>
    </xmlCellPr>
  </singleXmlCell>
  <singleXmlCell id="109" r="H60" connectionId="0">
    <xmlCellPr id="1" uniqueName="P1075083">
      <xmlPr mapId="1" xpath="/TFI-IZD-POD/IFP-TFI-IZD-POD-E_1000976/P1075083" xmlDataType="decimal"/>
    </xmlCellPr>
  </singleXmlCell>
  <singleXmlCell id="110" r="I60" connectionId="0">
    <xmlCellPr id="1" uniqueName="P1075085">
      <xmlPr mapId="1" xpath="/TFI-IZD-POD/IFP-TFI-IZD-POD-E_1000976/P1075085" xmlDataType="decimal"/>
    </xmlCellPr>
  </singleXmlCell>
  <singleXmlCell id="111" r="H61" connectionId="0">
    <xmlCellPr id="1" uniqueName="P1075091">
      <xmlPr mapId="1" xpath="/TFI-IZD-POD/IFP-TFI-IZD-POD-E_1000976/P1075091" xmlDataType="decimal"/>
    </xmlCellPr>
  </singleXmlCell>
  <singleXmlCell id="112" r="I61" connectionId="0">
    <xmlCellPr id="1" uniqueName="P1075093">
      <xmlPr mapId="1" xpath="/TFI-IZD-POD/IFP-TFI-IZD-POD-E_1000976/P1075093" xmlDataType="decimal"/>
    </xmlCellPr>
  </singleXmlCell>
  <singleXmlCell id="113" r="H62" connectionId="0">
    <xmlCellPr id="1" uniqueName="P1075095">
      <xmlPr mapId="1" xpath="/TFI-IZD-POD/IFP-TFI-IZD-POD-E_1000976/P1075095" xmlDataType="decimal"/>
    </xmlCellPr>
  </singleXmlCell>
  <singleXmlCell id="114" r="I62" connectionId="0">
    <xmlCellPr id="1" uniqueName="P1075097">
      <xmlPr mapId="1" xpath="/TFI-IZD-POD/IFP-TFI-IZD-POD-E_1000976/P1075097" xmlDataType="decimal"/>
    </xmlCellPr>
  </singleXmlCell>
  <singleXmlCell id="115" r="H63" connectionId="0">
    <xmlCellPr id="1" uniqueName="P1075099">
      <xmlPr mapId="1" xpath="/TFI-IZD-POD/IFP-TFI-IZD-POD-E_1000976/P1075099" xmlDataType="decimal"/>
    </xmlCellPr>
  </singleXmlCell>
  <singleXmlCell id="116" r="I63" connectionId="0">
    <xmlCellPr id="1" uniqueName="P1075100">
      <xmlPr mapId="1" xpath="/TFI-IZD-POD/IFP-TFI-IZD-POD-E_1000976/P1075100" xmlDataType="decimal"/>
    </xmlCellPr>
  </singleXmlCell>
  <singleXmlCell id="117" r="H64" connectionId="0">
    <xmlCellPr id="1" uniqueName="P1075101">
      <xmlPr mapId="1" xpath="/TFI-IZD-POD/IFP-TFI-IZD-POD-E_1000976/P1075101" xmlDataType="decimal"/>
    </xmlCellPr>
  </singleXmlCell>
  <singleXmlCell id="118" r="I64" connectionId="0">
    <xmlCellPr id="1" uniqueName="P1075102">
      <xmlPr mapId="1" xpath="/TFI-IZD-POD/IFP-TFI-IZD-POD-E_1000976/P1075102" xmlDataType="decimal"/>
    </xmlCellPr>
  </singleXmlCell>
  <singleXmlCell id="119" r="H65" connectionId="0">
    <xmlCellPr id="1" uniqueName="P1075103">
      <xmlPr mapId="1" xpath="/TFI-IZD-POD/IFP-TFI-IZD-POD-E_1000976/P1075103" xmlDataType="decimal"/>
    </xmlCellPr>
  </singleXmlCell>
  <singleXmlCell id="120" r="I65" connectionId="0">
    <xmlCellPr id="1" uniqueName="P1075104">
      <xmlPr mapId="1" xpath="/TFI-IZD-POD/IFP-TFI-IZD-POD-E_1000976/P1075104" xmlDataType="decimal"/>
    </xmlCellPr>
  </singleXmlCell>
  <singleXmlCell id="121" r="H66" connectionId="0">
    <xmlCellPr id="1" uniqueName="P1075105">
      <xmlPr mapId="1" xpath="/TFI-IZD-POD/IFP-TFI-IZD-POD-E_1000976/P1075105" xmlDataType="decimal"/>
    </xmlCellPr>
  </singleXmlCell>
  <singleXmlCell id="122" r="I66" connectionId="0">
    <xmlCellPr id="1" uniqueName="P1075106">
      <xmlPr mapId="1" xpath="/TFI-IZD-POD/IFP-TFI-IZD-POD-E_1000976/P1075106" xmlDataType="decimal"/>
    </xmlCellPr>
  </singleXmlCell>
  <singleXmlCell id="123" r="H67" connectionId="0">
    <xmlCellPr id="1" uniqueName="P1075107">
      <xmlPr mapId="1" xpath="/TFI-IZD-POD/IFP-TFI-IZD-POD-E_1000976/P1075107" xmlDataType="decimal"/>
    </xmlCellPr>
  </singleXmlCell>
  <singleXmlCell id="124" r="I67" connectionId="0">
    <xmlCellPr id="1" uniqueName="P1075108">
      <xmlPr mapId="1" xpath="/TFI-IZD-POD/IFP-TFI-IZD-POD-E_1000976/P1075108" xmlDataType="decimal"/>
    </xmlCellPr>
  </singleXmlCell>
  <singleXmlCell id="125" r="H68" connectionId="0">
    <xmlCellPr id="1" uniqueName="P1075109">
      <xmlPr mapId="1" xpath="/TFI-IZD-POD/IFP-TFI-IZD-POD-E_1000976/P1075109" xmlDataType="decimal"/>
    </xmlCellPr>
  </singleXmlCell>
  <singleXmlCell id="126" r="I68" connectionId="0">
    <xmlCellPr id="1" uniqueName="P1075110">
      <xmlPr mapId="1" xpath="/TFI-IZD-POD/IFP-TFI-IZD-POD-E_1000976/P1075110" xmlDataType="decimal"/>
    </xmlCellPr>
  </singleXmlCell>
  <singleXmlCell id="127" r="H69" connectionId="0">
    <xmlCellPr id="1" uniqueName="P1075111">
      <xmlPr mapId="1" xpath="/TFI-IZD-POD/IFP-TFI-IZD-POD-E_1000976/P1075111" xmlDataType="decimal"/>
    </xmlCellPr>
  </singleXmlCell>
  <singleXmlCell id="128" r="I69" connectionId="0">
    <xmlCellPr id="1" uniqueName="P1075112">
      <xmlPr mapId="1" xpath="/TFI-IZD-POD/IFP-TFI-IZD-POD-E_1000976/P1075112" xmlDataType="decimal"/>
    </xmlCellPr>
  </singleXmlCell>
  <singleXmlCell id="129" r="H70" connectionId="0">
    <xmlCellPr id="1" uniqueName="P1075113">
      <xmlPr mapId="1" xpath="/TFI-IZD-POD/IFP-TFI-IZD-POD-E_1000976/P1075113" xmlDataType="decimal"/>
    </xmlCellPr>
  </singleXmlCell>
  <singleXmlCell id="130" r="I70" connectionId="0">
    <xmlCellPr id="1" uniqueName="P1075114">
      <xmlPr mapId="1" xpath="/TFI-IZD-POD/IFP-TFI-IZD-POD-E_1000976/P1075114" xmlDataType="decimal"/>
    </xmlCellPr>
  </singleXmlCell>
  <singleXmlCell id="131" r="H71" connectionId="0">
    <xmlCellPr id="1" uniqueName="P1075115">
      <xmlPr mapId="1" xpath="/TFI-IZD-POD/IFP-TFI-IZD-POD-E_1000976/P1075115" xmlDataType="decimal"/>
    </xmlCellPr>
  </singleXmlCell>
  <singleXmlCell id="132" r="I71" connectionId="0">
    <xmlCellPr id="1" uniqueName="P1075116">
      <xmlPr mapId="1" xpath="/TFI-IZD-POD/IFP-TFI-IZD-POD-E_1000976/P1075116" xmlDataType="decimal"/>
    </xmlCellPr>
  </singleXmlCell>
  <singleXmlCell id="133" r="H72" connectionId="0">
    <xmlCellPr id="1" uniqueName="P1075117">
      <xmlPr mapId="1" xpath="/TFI-IZD-POD/IFP-TFI-IZD-POD-E_1000976/P1075117" xmlDataType="decimal"/>
    </xmlCellPr>
  </singleXmlCell>
  <singleXmlCell id="134" r="I72" connectionId="0">
    <xmlCellPr id="1" uniqueName="P1075118">
      <xmlPr mapId="1" xpath="/TFI-IZD-POD/IFP-TFI-IZD-POD-E_1000976/P1075118" xmlDataType="decimal"/>
    </xmlCellPr>
  </singleXmlCell>
  <singleXmlCell id="135" r="H73" connectionId="0">
    <xmlCellPr id="1" uniqueName="P1075119">
      <xmlPr mapId="1" xpath="/TFI-IZD-POD/IFP-TFI-IZD-POD-E_1000976/P1075119" xmlDataType="decimal"/>
    </xmlCellPr>
  </singleXmlCell>
  <singleXmlCell id="136" r="I73" connectionId="0">
    <xmlCellPr id="1" uniqueName="P1075120">
      <xmlPr mapId="1" xpath="/TFI-IZD-POD/IFP-TFI-IZD-POD-E_1000976/P1075120" xmlDataType="decimal"/>
    </xmlCellPr>
  </singleXmlCell>
  <singleXmlCell id="137" r="H75" connectionId="0">
    <xmlCellPr id="1" uniqueName="P1075121">
      <xmlPr mapId="1" xpath="/TFI-IZD-POD/IFP-TFI-IZD-POD-E_1000976/P1075121" xmlDataType="decimal"/>
    </xmlCellPr>
  </singleXmlCell>
  <singleXmlCell id="138" r="I75" connectionId="0">
    <xmlCellPr id="1" uniqueName="P1075229">
      <xmlPr mapId="1" xpath="/TFI-IZD-POD/IFP-TFI-IZD-POD-E_1000976/P1075229" xmlDataType="decimal"/>
    </xmlCellPr>
  </singleXmlCell>
  <singleXmlCell id="139" r="H76" connectionId="0">
    <xmlCellPr id="1" uniqueName="P1075230">
      <xmlPr mapId="1" xpath="/TFI-IZD-POD/IFP-TFI-IZD-POD-E_1000976/P1075230" xmlDataType="decimal"/>
    </xmlCellPr>
  </singleXmlCell>
  <singleXmlCell id="140" r="I76" connectionId="0">
    <xmlCellPr id="1" uniqueName="P1075231">
      <xmlPr mapId="1" xpath="/TFI-IZD-POD/IFP-TFI-IZD-POD-E_1000976/P1075231" xmlDataType="decimal"/>
    </xmlCellPr>
  </singleXmlCell>
  <singleXmlCell id="141" r="H77" connectionId="0">
    <xmlCellPr id="1" uniqueName="P1075232">
      <xmlPr mapId="1" xpath="/TFI-IZD-POD/IFP-TFI-IZD-POD-E_1000976/P1075232" xmlDataType="decimal"/>
    </xmlCellPr>
  </singleXmlCell>
  <singleXmlCell id="142" r="I77" connectionId="0">
    <xmlCellPr id="1" uniqueName="P1075233">
      <xmlPr mapId="1" xpath="/TFI-IZD-POD/IFP-TFI-IZD-POD-E_1000976/P1075233" xmlDataType="decimal"/>
    </xmlCellPr>
  </singleXmlCell>
  <singleXmlCell id="143" r="H78" connectionId="0">
    <xmlCellPr id="1" uniqueName="P1075234">
      <xmlPr mapId="1" xpath="/TFI-IZD-POD/IFP-TFI-IZD-POD-E_1000976/P1075234" xmlDataType="decimal"/>
    </xmlCellPr>
  </singleXmlCell>
  <singleXmlCell id="144" r="I78" connectionId="0">
    <xmlCellPr id="1" uniqueName="P1075235">
      <xmlPr mapId="1" xpath="/TFI-IZD-POD/IFP-TFI-IZD-POD-E_1000976/P1075235" xmlDataType="decimal"/>
    </xmlCellPr>
  </singleXmlCell>
  <singleXmlCell id="145" r="H79" connectionId="0">
    <xmlCellPr id="1" uniqueName="P1075236">
      <xmlPr mapId="1" xpath="/TFI-IZD-POD/IFP-TFI-IZD-POD-E_1000976/P1075236" xmlDataType="decimal"/>
    </xmlCellPr>
  </singleXmlCell>
  <singleXmlCell id="146" r="I79" connectionId="0">
    <xmlCellPr id="1" uniqueName="P1075237">
      <xmlPr mapId="1" xpath="/TFI-IZD-POD/IFP-TFI-IZD-POD-E_1000976/P1075237" xmlDataType="decimal"/>
    </xmlCellPr>
  </singleXmlCell>
  <singleXmlCell id="147" r="H80" connectionId="0">
    <xmlCellPr id="1" uniqueName="P1075238">
      <xmlPr mapId="1" xpath="/TFI-IZD-POD/IFP-TFI-IZD-POD-E_1000976/P1075238" xmlDataType="decimal"/>
    </xmlCellPr>
  </singleXmlCell>
  <singleXmlCell id="148" r="I80" connectionId="0">
    <xmlCellPr id="1" uniqueName="P1075239">
      <xmlPr mapId="1" xpath="/TFI-IZD-POD/IFP-TFI-IZD-POD-E_1000976/P1075239" xmlDataType="decimal"/>
    </xmlCellPr>
  </singleXmlCell>
  <singleXmlCell id="149" r="H81" connectionId="0">
    <xmlCellPr id="1" uniqueName="P1075240">
      <xmlPr mapId="1" xpath="/TFI-IZD-POD/IFP-TFI-IZD-POD-E_1000976/P1075240" xmlDataType="decimal"/>
    </xmlCellPr>
  </singleXmlCell>
  <singleXmlCell id="150" r="I81" connectionId="0">
    <xmlCellPr id="1" uniqueName="P1075241">
      <xmlPr mapId="1" xpath="/TFI-IZD-POD/IFP-TFI-IZD-POD-E_1000976/P1075241" xmlDataType="decimal"/>
    </xmlCellPr>
  </singleXmlCell>
  <singleXmlCell id="151" r="H82" connectionId="0">
    <xmlCellPr id="1" uniqueName="P1075242">
      <xmlPr mapId="1" xpath="/TFI-IZD-POD/IFP-TFI-IZD-POD-E_1000976/P1075242" xmlDataType="decimal"/>
    </xmlCellPr>
  </singleXmlCell>
  <singleXmlCell id="152" r="I82" connectionId="0">
    <xmlCellPr id="1" uniqueName="P1075243">
      <xmlPr mapId="1" xpath="/TFI-IZD-POD/IFP-TFI-IZD-POD-E_1000976/P1075243" xmlDataType="decimal"/>
    </xmlCellPr>
  </singleXmlCell>
  <singleXmlCell id="153" r="H83" connectionId="0">
    <xmlCellPr id="1" uniqueName="P1075244">
      <xmlPr mapId="1" xpath="/TFI-IZD-POD/IFP-TFI-IZD-POD-E_1000976/P1075244" xmlDataType="decimal"/>
    </xmlCellPr>
  </singleXmlCell>
  <singleXmlCell id="154" r="I83" connectionId="0">
    <xmlCellPr id="1" uniqueName="P1075245">
      <xmlPr mapId="1" xpath="/TFI-IZD-POD/IFP-TFI-IZD-POD-E_1000976/P1075245" xmlDataType="decimal"/>
    </xmlCellPr>
  </singleXmlCell>
  <singleXmlCell id="155" r="H84" connectionId="0">
    <xmlCellPr id="1" uniqueName="P1075246">
      <xmlPr mapId="1" xpath="/TFI-IZD-POD/IFP-TFI-IZD-POD-E_1000976/P1075246" xmlDataType="decimal"/>
    </xmlCellPr>
  </singleXmlCell>
  <singleXmlCell id="156" r="I84" connectionId="0">
    <xmlCellPr id="1" uniqueName="P1075247">
      <xmlPr mapId="1" xpath="/TFI-IZD-POD/IFP-TFI-IZD-POD-E_1000976/P1075247" xmlDataType="decimal"/>
    </xmlCellPr>
  </singleXmlCell>
  <singleXmlCell id="157" r="H85" connectionId="0">
    <xmlCellPr id="1" uniqueName="P1075248">
      <xmlPr mapId="1" xpath="/TFI-IZD-POD/IFP-TFI-IZD-POD-E_1000976/P1075248" xmlDataType="decimal"/>
    </xmlCellPr>
  </singleXmlCell>
  <singleXmlCell id="158" r="I85" connectionId="0">
    <xmlCellPr id="1" uniqueName="P1075249">
      <xmlPr mapId="1" xpath="/TFI-IZD-POD/IFP-TFI-IZD-POD-E_1000976/P1075249" xmlDataType="decimal"/>
    </xmlCellPr>
  </singleXmlCell>
  <singleXmlCell id="159" r="H86" connectionId="0">
    <xmlCellPr id="1" uniqueName="P1075250">
      <xmlPr mapId="1" xpath="/TFI-IZD-POD/IFP-TFI-IZD-POD-E_1000976/P1075250" xmlDataType="decimal"/>
    </xmlCellPr>
  </singleXmlCell>
  <singleXmlCell id="160" r="I86" connectionId="0">
    <xmlCellPr id="1" uniqueName="P1075251">
      <xmlPr mapId="1" xpath="/TFI-IZD-POD/IFP-TFI-IZD-POD-E_1000976/P1075251" xmlDataType="decimal"/>
    </xmlCellPr>
  </singleXmlCell>
  <singleXmlCell id="161" r="H87" connectionId="0">
    <xmlCellPr id="1" uniqueName="P1075252">
      <xmlPr mapId="1" xpath="/TFI-IZD-POD/IFP-TFI-IZD-POD-E_1000976/P1075252" xmlDataType="decimal"/>
    </xmlCellPr>
  </singleXmlCell>
  <singleXmlCell id="162" r="I87" connectionId="0">
    <xmlCellPr id="1" uniqueName="P1075253">
      <xmlPr mapId="1" xpath="/TFI-IZD-POD/IFP-TFI-IZD-POD-E_1000976/P1075253" xmlDataType="decimal"/>
    </xmlCellPr>
  </singleXmlCell>
  <singleXmlCell id="163" r="H88" connectionId="0">
    <xmlCellPr id="1" uniqueName="P1075254">
      <xmlPr mapId="1" xpath="/TFI-IZD-POD/IFP-TFI-IZD-POD-E_1000976/P1075254" xmlDataType="decimal"/>
    </xmlCellPr>
  </singleXmlCell>
  <singleXmlCell id="164" r="I88" connectionId="0">
    <xmlCellPr id="1" uniqueName="P1075255">
      <xmlPr mapId="1" xpath="/TFI-IZD-POD/IFP-TFI-IZD-POD-E_1000976/P1075255" xmlDataType="decimal"/>
    </xmlCellPr>
  </singleXmlCell>
  <singleXmlCell id="165" r="H89" connectionId="0">
    <xmlCellPr id="1" uniqueName="P1123422">
      <xmlPr mapId="1" xpath="/TFI-IZD-POD/IFP-TFI-IZD-POD-E_1000976/P1123422" xmlDataType="decimal"/>
    </xmlCellPr>
  </singleXmlCell>
  <singleXmlCell id="166" r="I89" connectionId="0">
    <xmlCellPr id="1" uniqueName="P1123423">
      <xmlPr mapId="1" xpath="/TFI-IZD-POD/IFP-TFI-IZD-POD-E_1000976/P1123423" xmlDataType="decimal"/>
    </xmlCellPr>
  </singleXmlCell>
  <singleXmlCell id="167" r="H90" connectionId="0">
    <xmlCellPr id="1" uniqueName="P1123424">
      <xmlPr mapId="1" xpath="/TFI-IZD-POD/IFP-TFI-IZD-POD-E_1000976/P1123424" xmlDataType="decimal"/>
    </xmlCellPr>
  </singleXmlCell>
  <singleXmlCell id="168" r="I90" connectionId="0">
    <xmlCellPr id="1" uniqueName="P1123425">
      <xmlPr mapId="1" xpath="/TFI-IZD-POD/IFP-TFI-IZD-POD-E_1000976/P1123425" xmlDataType="decimal"/>
    </xmlCellPr>
  </singleXmlCell>
  <singleXmlCell id="169" r="H91" connectionId="0">
    <xmlCellPr id="1" uniqueName="P1419872">
      <xmlPr mapId="1" xpath="/TFI-IZD-POD/IFP-TFI-IZD-POD-E_1000976/P1419872" xmlDataType="decimal"/>
    </xmlCellPr>
  </singleXmlCell>
  <singleXmlCell id="170" r="I91" connectionId="0">
    <xmlCellPr id="1" uniqueName="P1419873">
      <xmlPr mapId="1" xpath="/TFI-IZD-POD/IFP-TFI-IZD-POD-E_1000976/P1419873" xmlDataType="decimal"/>
    </xmlCellPr>
  </singleXmlCell>
  <singleXmlCell id="171" r="H92" connectionId="0">
    <xmlCellPr id="1" uniqueName="P1075256">
      <xmlPr mapId="1" xpath="/TFI-IZD-POD/IFP-TFI-IZD-POD-E_1000976/P1075256" xmlDataType="decimal"/>
    </xmlCellPr>
  </singleXmlCell>
  <singleXmlCell id="172" r="I92" connectionId="0">
    <xmlCellPr id="1" uniqueName="P1075257">
      <xmlPr mapId="1" xpath="/TFI-IZD-POD/IFP-TFI-IZD-POD-E_1000976/P1075257" xmlDataType="decimal"/>
    </xmlCellPr>
  </singleXmlCell>
  <singleXmlCell id="173" r="H93" connectionId="0">
    <xmlCellPr id="1" uniqueName="P1075258">
      <xmlPr mapId="1" xpath="/TFI-IZD-POD/IFP-TFI-IZD-POD-E_1000976/P1075258" xmlDataType="decimal"/>
    </xmlCellPr>
  </singleXmlCell>
  <singleXmlCell id="174" r="I93" connectionId="0">
    <xmlCellPr id="1" uniqueName="P1075259">
      <xmlPr mapId="1" xpath="/TFI-IZD-POD/IFP-TFI-IZD-POD-E_1000976/P1075259" xmlDataType="decimal"/>
    </xmlCellPr>
  </singleXmlCell>
  <singleXmlCell id="175" r="H94" connectionId="0">
    <xmlCellPr id="1" uniqueName="P1075260">
      <xmlPr mapId="1" xpath="/TFI-IZD-POD/IFP-TFI-IZD-POD-E_1000976/P1075260" xmlDataType="decimal"/>
    </xmlCellPr>
  </singleXmlCell>
  <singleXmlCell id="176" r="I94" connectionId="0">
    <xmlCellPr id="1" uniqueName="P1075261">
      <xmlPr mapId="1" xpath="/TFI-IZD-POD/IFP-TFI-IZD-POD-E_1000976/P1075261" xmlDataType="decimal"/>
    </xmlCellPr>
  </singleXmlCell>
  <singleXmlCell id="177" r="H95" connectionId="0">
    <xmlCellPr id="1" uniqueName="P1075262">
      <xmlPr mapId="1" xpath="/TFI-IZD-POD/IFP-TFI-IZD-POD-E_1000976/P1075262" xmlDataType="decimal"/>
    </xmlCellPr>
  </singleXmlCell>
  <singleXmlCell id="178" r="I95" connectionId="0">
    <xmlCellPr id="1" uniqueName="P1075263">
      <xmlPr mapId="1" xpath="/TFI-IZD-POD/IFP-TFI-IZD-POD-E_1000976/P1075263" xmlDataType="decimal"/>
    </xmlCellPr>
  </singleXmlCell>
  <singleXmlCell id="179" r="H96" connectionId="0">
    <xmlCellPr id="1" uniqueName="P1075264">
      <xmlPr mapId="1" xpath="/TFI-IZD-POD/IFP-TFI-IZD-POD-E_1000976/P1075264" xmlDataType="decimal"/>
    </xmlCellPr>
  </singleXmlCell>
  <singleXmlCell id="180" r="I96" connectionId="0">
    <xmlCellPr id="1" uniqueName="P1075265">
      <xmlPr mapId="1" xpath="/TFI-IZD-POD/IFP-TFI-IZD-POD-E_1000976/P1075265" xmlDataType="decimal"/>
    </xmlCellPr>
  </singleXmlCell>
  <singleXmlCell id="181" r="H97" connectionId="0">
    <xmlCellPr id="1" uniqueName="P1075266">
      <xmlPr mapId="1" xpath="/TFI-IZD-POD/IFP-TFI-IZD-POD-E_1000976/P1075266" xmlDataType="decimal"/>
    </xmlCellPr>
  </singleXmlCell>
  <singleXmlCell id="182" r="I97" connectionId="0">
    <xmlCellPr id="1" uniqueName="P1075267">
      <xmlPr mapId="1" xpath="/TFI-IZD-POD/IFP-TFI-IZD-POD-E_1000976/P1075267" xmlDataType="decimal"/>
    </xmlCellPr>
  </singleXmlCell>
  <singleXmlCell id="183" r="H98" connectionId="0">
    <xmlCellPr id="1" uniqueName="P1075268">
      <xmlPr mapId="1" xpath="/TFI-IZD-POD/IFP-TFI-IZD-POD-E_1000976/P1075268" xmlDataType="decimal"/>
    </xmlCellPr>
  </singleXmlCell>
  <singleXmlCell id="184" r="I98" connectionId="0">
    <xmlCellPr id="1" uniqueName="P1075269">
      <xmlPr mapId="1" xpath="/TFI-IZD-POD/IFP-TFI-IZD-POD-E_1000976/P1075269" xmlDataType="decimal"/>
    </xmlCellPr>
  </singleXmlCell>
  <singleXmlCell id="185" r="H99" connectionId="0">
    <xmlCellPr id="1" uniqueName="P1075270">
      <xmlPr mapId="1" xpath="/TFI-IZD-POD/IFP-TFI-IZD-POD-E_1000976/P1075270" xmlDataType="decimal"/>
    </xmlCellPr>
  </singleXmlCell>
  <singleXmlCell id="186" r="I99" connectionId="0">
    <xmlCellPr id="1" uniqueName="P1075271">
      <xmlPr mapId="1" xpath="/TFI-IZD-POD/IFP-TFI-IZD-POD-E_1000976/P1075271" xmlDataType="decimal"/>
    </xmlCellPr>
  </singleXmlCell>
  <singleXmlCell id="187" r="H100" connectionId="0">
    <xmlCellPr id="1" uniqueName="P1075272">
      <xmlPr mapId="1" xpath="/TFI-IZD-POD/IFP-TFI-IZD-POD-E_1000976/P1075272" xmlDataType="decimal"/>
    </xmlCellPr>
  </singleXmlCell>
  <singleXmlCell id="188" r="I100" connectionId="0">
    <xmlCellPr id="1" uniqueName="P1075273">
      <xmlPr mapId="1" xpath="/TFI-IZD-POD/IFP-TFI-IZD-POD-E_1000976/P1075273" xmlDataType="decimal"/>
    </xmlCellPr>
  </singleXmlCell>
  <singleXmlCell id="189" r="H101" connectionId="0">
    <xmlCellPr id="1" uniqueName="P1075274">
      <xmlPr mapId="1" xpath="/TFI-IZD-POD/IFP-TFI-IZD-POD-E_1000976/P1075274" xmlDataType="decimal"/>
    </xmlCellPr>
  </singleXmlCell>
  <singleXmlCell id="190" r="I101" connectionId="0">
    <xmlCellPr id="1" uniqueName="P1075275">
      <xmlPr mapId="1" xpath="/TFI-IZD-POD/IFP-TFI-IZD-POD-E_1000976/P1075275" xmlDataType="decimal"/>
    </xmlCellPr>
  </singleXmlCell>
  <singleXmlCell id="191" r="H102" connectionId="0">
    <xmlCellPr id="1" uniqueName="P1075276">
      <xmlPr mapId="1" xpath="/TFI-IZD-POD/IFP-TFI-IZD-POD-E_1000976/P1075276" xmlDataType="decimal"/>
    </xmlCellPr>
  </singleXmlCell>
  <singleXmlCell id="192" r="I102" connectionId="0">
    <xmlCellPr id="1" uniqueName="P1075277">
      <xmlPr mapId="1" xpath="/TFI-IZD-POD/IFP-TFI-IZD-POD-E_1000976/P1075277" xmlDataType="decimal"/>
    </xmlCellPr>
  </singleXmlCell>
  <singleXmlCell id="193" r="H103" connectionId="0">
    <xmlCellPr id="1" uniqueName="P1075278">
      <xmlPr mapId="1" xpath="/TFI-IZD-POD/IFP-TFI-IZD-POD-E_1000976/P1075278" xmlDataType="decimal"/>
    </xmlCellPr>
  </singleXmlCell>
  <singleXmlCell id="194" r="I103" connectionId="0">
    <xmlCellPr id="1" uniqueName="P1075279">
      <xmlPr mapId="1" xpath="/TFI-IZD-POD/IFP-TFI-IZD-POD-E_1000976/P1075279" xmlDataType="decimal"/>
    </xmlCellPr>
  </singleXmlCell>
  <singleXmlCell id="195" r="H104" connectionId="0">
    <xmlCellPr id="1" uniqueName="P1075280">
      <xmlPr mapId="1" xpath="/TFI-IZD-POD/IFP-TFI-IZD-POD-E_1000976/P1075280" xmlDataType="decimal"/>
    </xmlCellPr>
  </singleXmlCell>
  <singleXmlCell id="196" r="I104" connectionId="0">
    <xmlCellPr id="1" uniqueName="P1075281">
      <xmlPr mapId="1" xpath="/TFI-IZD-POD/IFP-TFI-IZD-POD-E_1000976/P1075281" xmlDataType="decimal"/>
    </xmlCellPr>
  </singleXmlCell>
  <singleXmlCell id="197" r="H105" connectionId="0">
    <xmlCellPr id="1" uniqueName="P1075282">
      <xmlPr mapId="1" xpath="/TFI-IZD-POD/IFP-TFI-IZD-POD-E_1000976/P1075282" xmlDataType="decimal"/>
    </xmlCellPr>
  </singleXmlCell>
  <singleXmlCell id="198" r="I105" connectionId="0">
    <xmlCellPr id="1" uniqueName="P1075283">
      <xmlPr mapId="1" xpath="/TFI-IZD-POD/IFP-TFI-IZD-POD-E_1000976/P1075283" xmlDataType="decimal"/>
    </xmlCellPr>
  </singleXmlCell>
  <singleXmlCell id="199" r="H106" connectionId="0">
    <xmlCellPr id="1" uniqueName="P1075284">
      <xmlPr mapId="1" xpath="/TFI-IZD-POD/IFP-TFI-IZD-POD-E_1000976/P1075284" xmlDataType="decimal"/>
    </xmlCellPr>
  </singleXmlCell>
  <singleXmlCell id="200" r="I106" connectionId="0">
    <xmlCellPr id="1" uniqueName="P1075285">
      <xmlPr mapId="1" xpath="/TFI-IZD-POD/IFP-TFI-IZD-POD-E_1000976/P1075285" xmlDataType="decimal"/>
    </xmlCellPr>
  </singleXmlCell>
  <singleXmlCell id="201" r="H107" connectionId="0">
    <xmlCellPr id="1" uniqueName="P1075286">
      <xmlPr mapId="1" xpath="/TFI-IZD-POD/IFP-TFI-IZD-POD-E_1000976/P1075286" xmlDataType="decimal"/>
    </xmlCellPr>
  </singleXmlCell>
  <singleXmlCell id="202" r="I107" connectionId="0">
    <xmlCellPr id="1" uniqueName="P1075287">
      <xmlPr mapId="1" xpath="/TFI-IZD-POD/IFP-TFI-IZD-POD-E_1000976/P1075287" xmlDataType="decimal"/>
    </xmlCellPr>
  </singleXmlCell>
  <singleXmlCell id="203" r="H108" connectionId="0">
    <xmlCellPr id="1" uniqueName="P1075288">
      <xmlPr mapId="1" xpath="/TFI-IZD-POD/IFP-TFI-IZD-POD-E_1000976/P1075288" xmlDataType="decimal"/>
    </xmlCellPr>
  </singleXmlCell>
  <singleXmlCell id="204" r="I108" connectionId="0">
    <xmlCellPr id="1" uniqueName="P1075289">
      <xmlPr mapId="1" xpath="/TFI-IZD-POD/IFP-TFI-IZD-POD-E_1000976/P1075289" xmlDataType="decimal"/>
    </xmlCellPr>
  </singleXmlCell>
  <singleXmlCell id="205" r="H109" connectionId="0">
    <xmlCellPr id="1" uniqueName="P1075290">
      <xmlPr mapId="1" xpath="/TFI-IZD-POD/IFP-TFI-IZD-POD-E_1000976/P1075290" xmlDataType="decimal"/>
    </xmlCellPr>
  </singleXmlCell>
  <singleXmlCell id="206" r="I109" connectionId="0">
    <xmlCellPr id="1" uniqueName="P1075291">
      <xmlPr mapId="1" xpath="/TFI-IZD-POD/IFP-TFI-IZD-POD-E_1000976/P1075291" xmlDataType="decimal"/>
    </xmlCellPr>
  </singleXmlCell>
  <singleXmlCell id="207" r="H110" connectionId="0">
    <xmlCellPr id="1" uniqueName="P1075292">
      <xmlPr mapId="1" xpath="/TFI-IZD-POD/IFP-TFI-IZD-POD-E_1000976/P1075292" xmlDataType="decimal"/>
    </xmlCellPr>
  </singleXmlCell>
  <singleXmlCell id="208" r="I110" connectionId="0">
    <xmlCellPr id="1" uniqueName="P1075293">
      <xmlPr mapId="1" xpath="/TFI-IZD-POD/IFP-TFI-IZD-POD-E_1000976/P1075293" xmlDataType="decimal"/>
    </xmlCellPr>
  </singleXmlCell>
  <singleXmlCell id="209" r="H111" connectionId="0">
    <xmlCellPr id="1" uniqueName="P1075294">
      <xmlPr mapId="1" xpath="/TFI-IZD-POD/IFP-TFI-IZD-POD-E_1000976/P1075294" xmlDataType="decimal"/>
    </xmlCellPr>
  </singleXmlCell>
  <singleXmlCell id="210" r="I111" connectionId="0">
    <xmlCellPr id="1" uniqueName="P1075295">
      <xmlPr mapId="1" xpath="/TFI-IZD-POD/IFP-TFI-IZD-POD-E_1000976/P1075295" xmlDataType="decimal"/>
    </xmlCellPr>
  </singleXmlCell>
  <singleXmlCell id="211" r="H112" connectionId="0">
    <xmlCellPr id="1" uniqueName="P1075296">
      <xmlPr mapId="1" xpath="/TFI-IZD-POD/IFP-TFI-IZD-POD-E_1000976/P1075296" xmlDataType="decimal"/>
    </xmlCellPr>
  </singleXmlCell>
  <singleXmlCell id="212" r="I112" connectionId="0">
    <xmlCellPr id="1" uniqueName="P1075297">
      <xmlPr mapId="1" xpath="/TFI-IZD-POD/IFP-TFI-IZD-POD-E_1000976/P1075297" xmlDataType="decimal"/>
    </xmlCellPr>
  </singleXmlCell>
  <singleXmlCell id="213" r="H113" connectionId="0">
    <xmlCellPr id="1" uniqueName="P1075298">
      <xmlPr mapId="1" xpath="/TFI-IZD-POD/IFP-TFI-IZD-POD-E_1000976/P1075298" xmlDataType="decimal"/>
    </xmlCellPr>
  </singleXmlCell>
  <singleXmlCell id="214" r="I113" connectionId="0">
    <xmlCellPr id="1" uniqueName="P1075299">
      <xmlPr mapId="1" xpath="/TFI-IZD-POD/IFP-TFI-IZD-POD-E_1000976/P1075299" xmlDataType="decimal"/>
    </xmlCellPr>
  </singleXmlCell>
  <singleXmlCell id="215" r="H114" connectionId="0">
    <xmlCellPr id="1" uniqueName="P1075300">
      <xmlPr mapId="1" xpath="/TFI-IZD-POD/IFP-TFI-IZD-POD-E_1000976/P1075300" xmlDataType="decimal"/>
    </xmlCellPr>
  </singleXmlCell>
  <singleXmlCell id="216" r="I114" connectionId="0">
    <xmlCellPr id="1" uniqueName="P1075301">
      <xmlPr mapId="1" xpath="/TFI-IZD-POD/IFP-TFI-IZD-POD-E_1000976/P1075301" xmlDataType="decimal"/>
    </xmlCellPr>
  </singleXmlCell>
  <singleXmlCell id="217" r="H115" connectionId="0">
    <xmlCellPr id="1" uniqueName="P1075302">
      <xmlPr mapId="1" xpath="/TFI-IZD-POD/IFP-TFI-IZD-POD-E_1000976/P1075302" xmlDataType="decimal"/>
    </xmlCellPr>
  </singleXmlCell>
  <singleXmlCell id="218" r="I115" connectionId="0">
    <xmlCellPr id="1" uniqueName="P1075303">
      <xmlPr mapId="1" xpath="/TFI-IZD-POD/IFP-TFI-IZD-POD-E_1000976/P1075303" xmlDataType="decimal"/>
    </xmlCellPr>
  </singleXmlCell>
  <singleXmlCell id="219" r="H116" connectionId="0">
    <xmlCellPr id="1" uniqueName="P1075304">
      <xmlPr mapId="1" xpath="/TFI-IZD-POD/IFP-TFI-IZD-POD-E_1000976/P1075304" xmlDataType="decimal"/>
    </xmlCellPr>
  </singleXmlCell>
  <singleXmlCell id="220" r="I116" connectionId="0">
    <xmlCellPr id="1" uniqueName="P1075305">
      <xmlPr mapId="1" xpath="/TFI-IZD-POD/IFP-TFI-IZD-POD-E_1000976/P1075305" xmlDataType="decimal"/>
    </xmlCellPr>
  </singleXmlCell>
  <singleXmlCell id="221" r="H117" connectionId="0">
    <xmlCellPr id="1" uniqueName="P1075306">
      <xmlPr mapId="1" xpath="/TFI-IZD-POD/IFP-TFI-IZD-POD-E_1000976/P1075306" xmlDataType="decimal"/>
    </xmlCellPr>
  </singleXmlCell>
  <singleXmlCell id="222" r="I117" connectionId="0">
    <xmlCellPr id="1" uniqueName="P1075307">
      <xmlPr mapId="1" xpath="/TFI-IZD-POD/IFP-TFI-IZD-POD-E_1000976/P1075307" xmlDataType="decimal"/>
    </xmlCellPr>
  </singleXmlCell>
  <singleXmlCell id="223" r="H118" connectionId="0">
    <xmlCellPr id="1" uniqueName="P1075308">
      <xmlPr mapId="1" xpath="/TFI-IZD-POD/IFP-TFI-IZD-POD-E_1000976/P1075308" xmlDataType="decimal"/>
    </xmlCellPr>
  </singleXmlCell>
  <singleXmlCell id="224" r="I118" connectionId="0">
    <xmlCellPr id="1" uniqueName="P1075309">
      <xmlPr mapId="1" xpath="/TFI-IZD-POD/IFP-TFI-IZD-POD-E_1000976/P1075309" xmlDataType="decimal"/>
    </xmlCellPr>
  </singleXmlCell>
  <singleXmlCell id="225" r="H119" connectionId="0">
    <xmlCellPr id="1" uniqueName="P1075310">
      <xmlPr mapId="1" xpath="/TFI-IZD-POD/IFP-TFI-IZD-POD-E_1000976/P1075310" xmlDataType="decimal"/>
    </xmlCellPr>
  </singleXmlCell>
  <singleXmlCell id="226" r="I119" connectionId="0">
    <xmlCellPr id="1" uniqueName="P1075311">
      <xmlPr mapId="1" xpath="/TFI-IZD-POD/IFP-TFI-IZD-POD-E_1000976/P1075311" xmlDataType="decimal"/>
    </xmlCellPr>
  </singleXmlCell>
  <singleXmlCell id="227" r="H120" connectionId="0">
    <xmlCellPr id="1" uniqueName="P1075312">
      <xmlPr mapId="1" xpath="/TFI-IZD-POD/IFP-TFI-IZD-POD-E_1000976/P1075312" xmlDataType="decimal"/>
    </xmlCellPr>
  </singleXmlCell>
  <singleXmlCell id="228" r="I120" connectionId="0">
    <xmlCellPr id="1" uniqueName="P1075313">
      <xmlPr mapId="1" xpath="/TFI-IZD-POD/IFP-TFI-IZD-POD-E_1000976/P1075313" xmlDataType="decimal"/>
    </xmlCellPr>
  </singleXmlCell>
  <singleXmlCell id="229" r="H121" connectionId="0">
    <xmlCellPr id="1" uniqueName="P1075314">
      <xmlPr mapId="1" xpath="/TFI-IZD-POD/IFP-TFI-IZD-POD-E_1000976/P1075314" xmlDataType="decimal"/>
    </xmlCellPr>
  </singleXmlCell>
  <singleXmlCell id="230" r="I121" connectionId="0">
    <xmlCellPr id="1" uniqueName="P1075315">
      <xmlPr mapId="1" xpath="/TFI-IZD-POD/IFP-TFI-IZD-POD-E_1000976/P1075315" xmlDataType="decimal"/>
    </xmlCellPr>
  </singleXmlCell>
  <singleXmlCell id="231" r="H122" connectionId="0">
    <xmlCellPr id="1" uniqueName="P1075316">
      <xmlPr mapId="1" xpath="/TFI-IZD-POD/IFP-TFI-IZD-POD-E_1000976/P1075316" xmlDataType="decimal"/>
    </xmlCellPr>
  </singleXmlCell>
  <singleXmlCell id="232" r="I122" connectionId="0">
    <xmlCellPr id="1" uniqueName="P1075317">
      <xmlPr mapId="1" xpath="/TFI-IZD-POD/IFP-TFI-IZD-POD-E_1000976/P1075317" xmlDataType="decimal"/>
    </xmlCellPr>
  </singleXmlCell>
  <singleXmlCell id="233" r="H123" connectionId="0">
    <xmlCellPr id="1" uniqueName="P1075318">
      <xmlPr mapId="1" xpath="/TFI-IZD-POD/IFP-TFI-IZD-POD-E_1000976/P1075318" xmlDataType="decimal"/>
    </xmlCellPr>
  </singleXmlCell>
  <singleXmlCell id="234" r="I123" connectionId="0">
    <xmlCellPr id="1" uniqueName="P1075319">
      <xmlPr mapId="1" xpath="/TFI-IZD-POD/IFP-TFI-IZD-POD-E_1000976/P1075319" xmlDataType="decimal"/>
    </xmlCellPr>
  </singleXmlCell>
  <singleXmlCell id="235" r="H124" connectionId="0">
    <xmlCellPr id="1" uniqueName="P1075320">
      <xmlPr mapId="1" xpath="/TFI-IZD-POD/IFP-TFI-IZD-POD-E_1000976/P1075320" xmlDataType="decimal"/>
    </xmlCellPr>
  </singleXmlCell>
  <singleXmlCell id="236" r="I124" connectionId="0">
    <xmlCellPr id="1" uniqueName="P1075321">
      <xmlPr mapId="1" xpath="/TFI-IZD-POD/IFP-TFI-IZD-POD-E_1000976/P1075321" xmlDataType="decimal"/>
    </xmlCellPr>
  </singleXmlCell>
  <singleXmlCell id="237" r="H125" connectionId="0">
    <xmlCellPr id="1" uniqueName="P1075322">
      <xmlPr mapId="1" xpath="/TFI-IZD-POD/IFP-TFI-IZD-POD-E_1000976/P1075322" xmlDataType="decimal"/>
    </xmlCellPr>
  </singleXmlCell>
  <singleXmlCell id="238" r="I125" connectionId="0">
    <xmlCellPr id="1" uniqueName="P1075323">
      <xmlPr mapId="1" xpath="/TFI-IZD-POD/IFP-TFI-IZD-POD-E_1000976/P1075323" xmlDataType="decimal"/>
    </xmlCellPr>
  </singleXmlCell>
  <singleXmlCell id="239" r="H126" connectionId="0">
    <xmlCellPr id="1" uniqueName="P1075324">
      <xmlPr mapId="1" xpath="/TFI-IZD-POD/IFP-TFI-IZD-POD-E_1000976/P1075324" xmlDataType="decimal"/>
    </xmlCellPr>
  </singleXmlCell>
  <singleXmlCell id="240" r="I126" connectionId="0">
    <xmlCellPr id="1" uniqueName="P1075325">
      <xmlPr mapId="1" xpath="/TFI-IZD-POD/IFP-TFI-IZD-POD-E_1000976/P1075325" xmlDataType="decimal"/>
    </xmlCellPr>
  </singleXmlCell>
  <singleXmlCell id="241" r="H127" connectionId="0">
    <xmlCellPr id="1" uniqueName="P1075326">
      <xmlPr mapId="1" xpath="/TFI-IZD-POD/IFP-TFI-IZD-POD-E_1000976/P1075326" xmlDataType="decimal"/>
    </xmlCellPr>
  </singleXmlCell>
  <singleXmlCell id="242" r="I127" connectionId="0">
    <xmlCellPr id="1" uniqueName="P1075327">
      <xmlPr mapId="1" xpath="/TFI-IZD-POD/IFP-TFI-IZD-POD-E_1000976/P1075327" xmlDataType="decimal"/>
    </xmlCellPr>
  </singleXmlCell>
  <singleXmlCell id="243" r="H128" connectionId="0">
    <xmlCellPr id="1" uniqueName="P1075328">
      <xmlPr mapId="1" xpath="/TFI-IZD-POD/IFP-TFI-IZD-POD-E_1000976/P1075328" xmlDataType="decimal"/>
    </xmlCellPr>
  </singleXmlCell>
  <singleXmlCell id="244" r="I128" connectionId="0">
    <xmlCellPr id="1" uniqueName="P1075329">
      <xmlPr mapId="1" xpath="/TFI-IZD-POD/IFP-TFI-IZD-POD-E_1000976/P1075329" xmlDataType="decimal"/>
    </xmlCellPr>
  </singleXmlCell>
  <singleXmlCell id="245" r="H129" connectionId="0">
    <xmlCellPr id="1" uniqueName="P1075330">
      <xmlPr mapId="1" xpath="/TFI-IZD-POD/IFP-TFI-IZD-POD-E_1000976/P1075330" xmlDataType="decimal"/>
    </xmlCellPr>
  </singleXmlCell>
  <singleXmlCell id="246" r="I129" connectionId="0">
    <xmlCellPr id="1" uniqueName="P1075331">
      <xmlPr mapId="1" xpath="/TFI-IZD-POD/IFP-TFI-IZD-POD-E_1000976/P1075331" xmlDataType="decimal"/>
    </xmlCellPr>
  </singleXmlCell>
  <singleXmlCell id="247" r="H130" connectionId="0">
    <xmlCellPr id="1" uniqueName="P1075332">
      <xmlPr mapId="1" xpath="/TFI-IZD-POD/IFP-TFI-IZD-POD-E_1000976/P1075332" xmlDataType="decimal"/>
    </xmlCellPr>
  </singleXmlCell>
  <singleXmlCell id="248" r="I130" connectionId="0">
    <xmlCellPr id="1" uniqueName="P1075333">
      <xmlPr mapId="1" xpath="/TFI-IZD-POD/IFP-TFI-IZD-POD-E_1000976/P1075333" xmlDataType="decimal"/>
    </xmlCellPr>
  </singleXmlCell>
  <singleXmlCell id="249" r="H131" connectionId="0">
    <xmlCellPr id="1" uniqueName="P1075334">
      <xmlPr mapId="1" xpath="/TFI-IZD-POD/IFP-TFI-IZD-POD-E_1000976/P1075334" xmlDataType="decimal"/>
    </xmlCellPr>
  </singleXmlCell>
  <singleXmlCell id="250" r="I131" connectionId="0">
    <xmlCellPr id="1" uniqueName="P1075335">
      <xmlPr mapId="1" xpath="/TFI-IZD-POD/IFP-TFI-IZD-POD-E_1000976/P1075335" xmlDataType="decimal"/>
    </xmlCellPr>
  </singleXmlCell>
  <singleXmlCell id="251" r="H132" connectionId="0">
    <xmlCellPr id="1" uniqueName="P1075336">
      <xmlPr mapId="1" xpath="/TFI-IZD-POD/IFP-TFI-IZD-POD-E_1000976/P1075336" xmlDataType="decimal"/>
    </xmlCellPr>
  </singleXmlCell>
  <singleXmlCell id="252" r="I132" connectionId="0">
    <xmlCellPr id="1" uniqueName="P1075337">
      <xmlPr mapId="1" xpath="/TFI-IZD-POD/IFP-TFI-IZD-POD-E_1000976/P1075337" xmlDataType="decimal"/>
    </xmlCellPr>
  </singleXmlCell>
  <singleXmlCell id="253" r="H133" connectionId="0">
    <xmlCellPr id="1" uniqueName="P1075338">
      <xmlPr mapId="1" xpath="/TFI-IZD-POD/IFP-TFI-IZD-POD-E_1000976/P1075338" xmlDataType="decimal"/>
    </xmlCellPr>
  </singleXmlCell>
  <singleXmlCell id="254" r="I133" connectionId="0">
    <xmlCellPr id="1" uniqueName="P1075339">
      <xmlPr mapId="1" xpath="/TFI-IZD-POD/IFP-TFI-IZD-POD-E_1000976/P1075339" xmlDataType="decimal"/>
    </xmlCellPr>
  </singleXmlCell>
  <singleXmlCell id="255" r="H134" connectionId="0">
    <xmlCellPr id="1" uniqueName="P1075340">
      <xmlPr mapId="1" xpath="/TFI-IZD-POD/IFP-TFI-IZD-POD-E_1000976/P1075340" xmlDataType="decimal"/>
    </xmlCellPr>
  </singleXmlCell>
  <singleXmlCell id="256" r="I134" connectionId="0">
    <xmlCellPr id="1" uniqueName="P1075341">
      <xmlPr mapId="1" xpath="/TFI-IZD-POD/IFP-TFI-IZD-POD-E_1000976/P1075341" xmlDataType="decimal"/>
    </xmlCellPr>
  </singleXmlCell>
  <singleXmlCell id="257" r="H135" connectionId="0">
    <xmlCellPr id="1" uniqueName="P1075342">
      <xmlPr mapId="1" xpath="/TFI-IZD-POD/IFP-TFI-IZD-POD-E_1000976/P1075342" xmlDataType="decimal"/>
    </xmlCellPr>
  </singleXmlCell>
  <singleXmlCell id="258" r="I135" connectionId="0">
    <xmlCellPr id="1" uniqueName="P1075343">
      <xmlPr mapId="1"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1" xpath="/TFI-IZD-POD/ISD-TFI-IZD-POD-E_1000979/P1076024" xmlDataType="decimal"/>
    </xmlCellPr>
  </singleXmlCell>
  <singleXmlCell id="260" r="I8" connectionId="0">
    <xmlCellPr id="1" uniqueName="P1082291">
      <xmlPr mapId="1" xpath="/TFI-IZD-POD/ISD-TFI-IZD-POD-E_1000979/P1082291" xmlDataType="decimal"/>
    </xmlCellPr>
  </singleXmlCell>
  <singleXmlCell id="261" r="J8" connectionId="0">
    <xmlCellPr id="1" uniqueName="P1076032">
      <xmlPr mapId="1" xpath="/TFI-IZD-POD/ISD-TFI-IZD-POD-E_1000979/P1076032" xmlDataType="decimal"/>
    </xmlCellPr>
  </singleXmlCell>
  <singleXmlCell id="262" r="K8" connectionId="0">
    <xmlCellPr id="1" uniqueName="P1082293">
      <xmlPr mapId="1" xpath="/TFI-IZD-POD/ISD-TFI-IZD-POD-E_1000979/P1082293" xmlDataType="decimal"/>
    </xmlCellPr>
  </singleXmlCell>
  <singleXmlCell id="263" r="H9" connectionId="0">
    <xmlCellPr id="1" uniqueName="P1076039">
      <xmlPr mapId="1" xpath="/TFI-IZD-POD/ISD-TFI-IZD-POD-E_1000979/P1076039" xmlDataType="decimal"/>
    </xmlCellPr>
  </singleXmlCell>
  <singleXmlCell id="264" r="I9" connectionId="0">
    <xmlCellPr id="1" uniqueName="P1082294">
      <xmlPr mapId="1" xpath="/TFI-IZD-POD/ISD-TFI-IZD-POD-E_1000979/P1082294" xmlDataType="decimal"/>
    </xmlCellPr>
  </singleXmlCell>
  <singleXmlCell id="265" r="J9" connectionId="0">
    <xmlCellPr id="1" uniqueName="P1076041">
      <xmlPr mapId="1" xpath="/TFI-IZD-POD/ISD-TFI-IZD-POD-E_1000979/P1076041" xmlDataType="decimal"/>
    </xmlCellPr>
  </singleXmlCell>
  <singleXmlCell id="266" r="K9" connectionId="0">
    <xmlCellPr id="1" uniqueName="P1082296">
      <xmlPr mapId="1" xpath="/TFI-IZD-POD/ISD-TFI-IZD-POD-E_1000979/P1082296" xmlDataType="decimal"/>
    </xmlCellPr>
  </singleXmlCell>
  <singleXmlCell id="267" r="H10" connectionId="0">
    <xmlCellPr id="1" uniqueName="P1076043">
      <xmlPr mapId="1" xpath="/TFI-IZD-POD/ISD-TFI-IZD-POD-E_1000979/P1076043" xmlDataType="decimal"/>
    </xmlCellPr>
  </singleXmlCell>
  <singleXmlCell id="268" r="I10" connectionId="0">
    <xmlCellPr id="1" uniqueName="P1082297">
      <xmlPr mapId="1" xpath="/TFI-IZD-POD/ISD-TFI-IZD-POD-E_1000979/P1082297" xmlDataType="decimal"/>
    </xmlCellPr>
  </singleXmlCell>
  <singleXmlCell id="269" r="J10" connectionId="0">
    <xmlCellPr id="1" uniqueName="P1076046">
      <xmlPr mapId="1" xpath="/TFI-IZD-POD/ISD-TFI-IZD-POD-E_1000979/P1076046" xmlDataType="decimal"/>
    </xmlCellPr>
  </singleXmlCell>
  <singleXmlCell id="270" r="K10" connectionId="0">
    <xmlCellPr id="1" uniqueName="P1082299">
      <xmlPr mapId="1" xpath="/TFI-IZD-POD/ISD-TFI-IZD-POD-E_1000979/P1082299" xmlDataType="decimal"/>
    </xmlCellPr>
  </singleXmlCell>
  <singleXmlCell id="271" r="H11" connectionId="0">
    <xmlCellPr id="1" uniqueName="P1076048">
      <xmlPr mapId="1" xpath="/TFI-IZD-POD/ISD-TFI-IZD-POD-E_1000979/P1076048" xmlDataType="decimal"/>
    </xmlCellPr>
  </singleXmlCell>
  <singleXmlCell id="272" r="I11" connectionId="0">
    <xmlCellPr id="1" uniqueName="P1082302">
      <xmlPr mapId="1" xpath="/TFI-IZD-POD/ISD-TFI-IZD-POD-E_1000979/P1082302" xmlDataType="decimal"/>
    </xmlCellPr>
  </singleXmlCell>
  <singleXmlCell id="273" r="J11" connectionId="0">
    <xmlCellPr id="1" uniqueName="P1076052">
      <xmlPr mapId="1" xpath="/TFI-IZD-POD/ISD-TFI-IZD-POD-E_1000979/P1076052" xmlDataType="decimal"/>
    </xmlCellPr>
  </singleXmlCell>
  <singleXmlCell id="274" r="K11" connectionId="0">
    <xmlCellPr id="1" uniqueName="P1082303">
      <xmlPr mapId="1" xpath="/TFI-IZD-POD/ISD-TFI-IZD-POD-E_1000979/P1082303" xmlDataType="decimal"/>
    </xmlCellPr>
  </singleXmlCell>
  <singleXmlCell id="275" r="H12" connectionId="0">
    <xmlCellPr id="1" uniqueName="P1076056">
      <xmlPr mapId="1" xpath="/TFI-IZD-POD/ISD-TFI-IZD-POD-E_1000979/P1076056" xmlDataType="decimal"/>
    </xmlCellPr>
  </singleXmlCell>
  <singleXmlCell id="276" r="I12" connectionId="0">
    <xmlCellPr id="1" uniqueName="P1082305">
      <xmlPr mapId="1" xpath="/TFI-IZD-POD/ISD-TFI-IZD-POD-E_1000979/P1082305" xmlDataType="decimal"/>
    </xmlCellPr>
  </singleXmlCell>
  <singleXmlCell id="277" r="J12" connectionId="0">
    <xmlCellPr id="1" uniqueName="P1076058">
      <xmlPr mapId="1" xpath="/TFI-IZD-POD/ISD-TFI-IZD-POD-E_1000979/P1076058" xmlDataType="decimal"/>
    </xmlCellPr>
  </singleXmlCell>
  <singleXmlCell id="278" r="K12" connectionId="0">
    <xmlCellPr id="1" uniqueName="P1082307">
      <xmlPr mapId="1" xpath="/TFI-IZD-POD/ISD-TFI-IZD-POD-E_1000979/P1082307" xmlDataType="decimal"/>
    </xmlCellPr>
  </singleXmlCell>
  <singleXmlCell id="279" r="H13" connectionId="0">
    <xmlCellPr id="1" uniqueName="P1076060">
      <xmlPr mapId="1" xpath="/TFI-IZD-POD/ISD-TFI-IZD-POD-E_1000979/P1076060" xmlDataType="decimal"/>
    </xmlCellPr>
  </singleXmlCell>
  <singleXmlCell id="280" r="I13" connectionId="0">
    <xmlCellPr id="1" uniqueName="P1082308">
      <xmlPr mapId="1" xpath="/TFI-IZD-POD/ISD-TFI-IZD-POD-E_1000979/P1082308" xmlDataType="decimal"/>
    </xmlCellPr>
  </singleXmlCell>
  <singleXmlCell id="281" r="J13" connectionId="0">
    <xmlCellPr id="1" uniqueName="P1076062">
      <xmlPr mapId="1" xpath="/TFI-IZD-POD/ISD-TFI-IZD-POD-E_1000979/P1076062" xmlDataType="decimal"/>
    </xmlCellPr>
  </singleXmlCell>
  <singleXmlCell id="282" r="K13" connectionId="0">
    <xmlCellPr id="1" uniqueName="P1082310">
      <xmlPr mapId="1" xpath="/TFI-IZD-POD/ISD-TFI-IZD-POD-E_1000979/P1082310" xmlDataType="decimal"/>
    </xmlCellPr>
  </singleXmlCell>
  <singleXmlCell id="283" r="H14" connectionId="0">
    <xmlCellPr id="1" uniqueName="P1076064">
      <xmlPr mapId="1" xpath="/TFI-IZD-POD/ISD-TFI-IZD-POD-E_1000979/P1076064" xmlDataType="decimal"/>
    </xmlCellPr>
  </singleXmlCell>
  <singleXmlCell id="284" r="I14" connectionId="0">
    <xmlCellPr id="1" uniqueName="P1082311">
      <xmlPr mapId="1" xpath="/TFI-IZD-POD/ISD-TFI-IZD-POD-E_1000979/P1082311" xmlDataType="decimal"/>
    </xmlCellPr>
  </singleXmlCell>
  <singleXmlCell id="285" r="J14" connectionId="0">
    <xmlCellPr id="1" uniqueName="P1076066">
      <xmlPr mapId="1" xpath="/TFI-IZD-POD/ISD-TFI-IZD-POD-E_1000979/P1076066" xmlDataType="decimal"/>
    </xmlCellPr>
  </singleXmlCell>
  <singleXmlCell id="286" r="K14" connectionId="0">
    <xmlCellPr id="1" uniqueName="P1082313">
      <xmlPr mapId="1" xpath="/TFI-IZD-POD/ISD-TFI-IZD-POD-E_1000979/P1082313" xmlDataType="decimal"/>
    </xmlCellPr>
  </singleXmlCell>
  <singleXmlCell id="287" r="H15" connectionId="0">
    <xmlCellPr id="1" uniqueName="P1076069">
      <xmlPr mapId="1" xpath="/TFI-IZD-POD/ISD-TFI-IZD-POD-E_1000979/P1076069" xmlDataType="decimal"/>
    </xmlCellPr>
  </singleXmlCell>
  <singleXmlCell id="288" r="I15" connectionId="0">
    <xmlCellPr id="1" uniqueName="P1082315">
      <xmlPr mapId="1" xpath="/TFI-IZD-POD/ISD-TFI-IZD-POD-E_1000979/P1082315" xmlDataType="decimal"/>
    </xmlCellPr>
  </singleXmlCell>
  <singleXmlCell id="289" r="J15" connectionId="0">
    <xmlCellPr id="1" uniqueName="P1076071">
      <xmlPr mapId="1" xpath="/TFI-IZD-POD/ISD-TFI-IZD-POD-E_1000979/P1076071" xmlDataType="decimal"/>
    </xmlCellPr>
  </singleXmlCell>
  <singleXmlCell id="290" r="K15" connectionId="0">
    <xmlCellPr id="1" uniqueName="P1082316">
      <xmlPr mapId="1" xpath="/TFI-IZD-POD/ISD-TFI-IZD-POD-E_1000979/P1082316" xmlDataType="decimal"/>
    </xmlCellPr>
  </singleXmlCell>
  <singleXmlCell id="291" r="H16" connectionId="0">
    <xmlCellPr id="1" uniqueName="P1076073">
      <xmlPr mapId="1" xpath="/TFI-IZD-POD/ISD-TFI-IZD-POD-E_1000979/P1076073" xmlDataType="decimal"/>
    </xmlCellPr>
  </singleXmlCell>
  <singleXmlCell id="292" r="I16" connectionId="0">
    <xmlCellPr id="1" uniqueName="P1082318">
      <xmlPr mapId="1" xpath="/TFI-IZD-POD/ISD-TFI-IZD-POD-E_1000979/P1082318" xmlDataType="decimal"/>
    </xmlCellPr>
  </singleXmlCell>
  <singleXmlCell id="293" r="J16" connectionId="0">
    <xmlCellPr id="1" uniqueName="P1076076">
      <xmlPr mapId="1" xpath="/TFI-IZD-POD/ISD-TFI-IZD-POD-E_1000979/P1076076" xmlDataType="decimal"/>
    </xmlCellPr>
  </singleXmlCell>
  <singleXmlCell id="294" r="K16" connectionId="0">
    <xmlCellPr id="1" uniqueName="P1082319">
      <xmlPr mapId="1" xpath="/TFI-IZD-POD/ISD-TFI-IZD-POD-E_1000979/P1082319" xmlDataType="decimal"/>
    </xmlCellPr>
  </singleXmlCell>
  <singleXmlCell id="295" r="H17" connectionId="0">
    <xmlCellPr id="1" uniqueName="P1076078">
      <xmlPr mapId="1" xpath="/TFI-IZD-POD/ISD-TFI-IZD-POD-E_1000979/P1076078" xmlDataType="decimal"/>
    </xmlCellPr>
  </singleXmlCell>
  <singleXmlCell id="296" r="I17" connectionId="0">
    <xmlCellPr id="1" uniqueName="P1082321">
      <xmlPr mapId="1" xpath="/TFI-IZD-POD/ISD-TFI-IZD-POD-E_1000979/P1082321" xmlDataType="decimal"/>
    </xmlCellPr>
  </singleXmlCell>
  <singleXmlCell id="297" r="J17" connectionId="0">
    <xmlCellPr id="1" uniqueName="P1076080">
      <xmlPr mapId="1" xpath="/TFI-IZD-POD/ISD-TFI-IZD-POD-E_1000979/P1076080" xmlDataType="decimal"/>
    </xmlCellPr>
  </singleXmlCell>
  <singleXmlCell id="298" r="K17" connectionId="0">
    <xmlCellPr id="1" uniqueName="P1082324">
      <xmlPr mapId="1" xpath="/TFI-IZD-POD/ISD-TFI-IZD-POD-E_1000979/P1082324" xmlDataType="decimal"/>
    </xmlCellPr>
  </singleXmlCell>
  <singleXmlCell id="299" r="H18" connectionId="0">
    <xmlCellPr id="1" uniqueName="P1076082">
      <xmlPr mapId="1" xpath="/TFI-IZD-POD/ISD-TFI-IZD-POD-E_1000979/P1076082" xmlDataType="decimal"/>
    </xmlCellPr>
  </singleXmlCell>
  <singleXmlCell id="300" r="I18" connectionId="0">
    <xmlCellPr id="1" uniqueName="P1082326">
      <xmlPr mapId="1" xpath="/TFI-IZD-POD/ISD-TFI-IZD-POD-E_1000979/P1082326" xmlDataType="decimal"/>
    </xmlCellPr>
  </singleXmlCell>
  <singleXmlCell id="301" r="J18" connectionId="0">
    <xmlCellPr id="1" uniqueName="P1076084">
      <xmlPr mapId="1" xpath="/TFI-IZD-POD/ISD-TFI-IZD-POD-E_1000979/P1076084" xmlDataType="decimal"/>
    </xmlCellPr>
  </singleXmlCell>
  <singleXmlCell id="302" r="K18" connectionId="0">
    <xmlCellPr id="1" uniqueName="P1082327">
      <xmlPr mapId="1" xpath="/TFI-IZD-POD/ISD-TFI-IZD-POD-E_1000979/P1082327" xmlDataType="decimal"/>
    </xmlCellPr>
  </singleXmlCell>
  <singleXmlCell id="303" r="H19" connectionId="0">
    <xmlCellPr id="1" uniqueName="P1076087">
      <xmlPr mapId="1" xpath="/TFI-IZD-POD/ISD-TFI-IZD-POD-E_1000979/P1076087" xmlDataType="decimal"/>
    </xmlCellPr>
  </singleXmlCell>
  <singleXmlCell id="304" r="I19" connectionId="0">
    <xmlCellPr id="1" uniqueName="P1082329">
      <xmlPr mapId="1" xpath="/TFI-IZD-POD/ISD-TFI-IZD-POD-E_1000979/P1082329" xmlDataType="decimal"/>
    </xmlCellPr>
  </singleXmlCell>
  <singleXmlCell id="305" r="J19" connectionId="0">
    <xmlCellPr id="1" uniqueName="P1076090">
      <xmlPr mapId="1" xpath="/TFI-IZD-POD/ISD-TFI-IZD-POD-E_1000979/P1076090" xmlDataType="decimal"/>
    </xmlCellPr>
  </singleXmlCell>
  <singleXmlCell id="306" r="K19" connectionId="0">
    <xmlCellPr id="1" uniqueName="P1082330">
      <xmlPr mapId="1" xpath="/TFI-IZD-POD/ISD-TFI-IZD-POD-E_1000979/P1082330" xmlDataType="decimal"/>
    </xmlCellPr>
  </singleXmlCell>
  <singleXmlCell id="307" r="H20" connectionId="0">
    <xmlCellPr id="1" uniqueName="P1076092">
      <xmlPr mapId="1" xpath="/TFI-IZD-POD/ISD-TFI-IZD-POD-E_1000979/P1076092" xmlDataType="decimal"/>
    </xmlCellPr>
  </singleXmlCell>
  <singleXmlCell id="308" r="I20" connectionId="0">
    <xmlCellPr id="1" uniqueName="P1082332">
      <xmlPr mapId="1" xpath="/TFI-IZD-POD/ISD-TFI-IZD-POD-E_1000979/P1082332" xmlDataType="decimal"/>
    </xmlCellPr>
  </singleXmlCell>
  <singleXmlCell id="309" r="J20" connectionId="0">
    <xmlCellPr id="1" uniqueName="P1076094">
      <xmlPr mapId="1" xpath="/TFI-IZD-POD/ISD-TFI-IZD-POD-E_1000979/P1076094" xmlDataType="decimal"/>
    </xmlCellPr>
  </singleXmlCell>
  <singleXmlCell id="310" r="K20" connectionId="0">
    <xmlCellPr id="1" uniqueName="P1082334">
      <xmlPr mapId="1" xpath="/TFI-IZD-POD/ISD-TFI-IZD-POD-E_1000979/P1082334" xmlDataType="decimal"/>
    </xmlCellPr>
  </singleXmlCell>
  <singleXmlCell id="311" r="H21" connectionId="0">
    <xmlCellPr id="1" uniqueName="P1076095">
      <xmlPr mapId="1" xpath="/TFI-IZD-POD/ISD-TFI-IZD-POD-E_1000979/P1076095" xmlDataType="decimal"/>
    </xmlCellPr>
  </singleXmlCell>
  <singleXmlCell id="312" r="I21" connectionId="0">
    <xmlCellPr id="1" uniqueName="P1082335">
      <xmlPr mapId="1" xpath="/TFI-IZD-POD/ISD-TFI-IZD-POD-E_1000979/P1082335" xmlDataType="decimal"/>
    </xmlCellPr>
  </singleXmlCell>
  <singleXmlCell id="313" r="J21" connectionId="0">
    <xmlCellPr id="1" uniqueName="P1076098">
      <xmlPr mapId="1" xpath="/TFI-IZD-POD/ISD-TFI-IZD-POD-E_1000979/P1076098" xmlDataType="decimal"/>
    </xmlCellPr>
  </singleXmlCell>
  <singleXmlCell id="314" r="K21" connectionId="0">
    <xmlCellPr id="1" uniqueName="P1082337">
      <xmlPr mapId="1" xpath="/TFI-IZD-POD/ISD-TFI-IZD-POD-E_1000979/P1082337" xmlDataType="decimal"/>
    </xmlCellPr>
  </singleXmlCell>
  <singleXmlCell id="315" r="H22" connectionId="0">
    <xmlCellPr id="1" uniqueName="P1076101">
      <xmlPr mapId="1" xpath="/TFI-IZD-POD/ISD-TFI-IZD-POD-E_1000979/P1076101" xmlDataType="decimal"/>
    </xmlCellPr>
  </singleXmlCell>
  <singleXmlCell id="316" r="I22" connectionId="0">
    <xmlCellPr id="1" uniqueName="P1082339">
      <xmlPr mapId="1" xpath="/TFI-IZD-POD/ISD-TFI-IZD-POD-E_1000979/P1082339" xmlDataType="decimal"/>
    </xmlCellPr>
  </singleXmlCell>
  <singleXmlCell id="317" r="J22" connectionId="0">
    <xmlCellPr id="1" uniqueName="P1076103">
      <xmlPr mapId="1" xpath="/TFI-IZD-POD/ISD-TFI-IZD-POD-E_1000979/P1076103" xmlDataType="decimal"/>
    </xmlCellPr>
  </singleXmlCell>
  <singleXmlCell id="318" r="K22" connectionId="0">
    <xmlCellPr id="1" uniqueName="P1082340">
      <xmlPr mapId="1" xpath="/TFI-IZD-POD/ISD-TFI-IZD-POD-E_1000979/P1082340" xmlDataType="decimal"/>
    </xmlCellPr>
  </singleXmlCell>
  <singleXmlCell id="319" r="H23" connectionId="0">
    <xmlCellPr id="1" uniqueName="P1076105">
      <xmlPr mapId="1" xpath="/TFI-IZD-POD/ISD-TFI-IZD-POD-E_1000979/P1076105" xmlDataType="decimal"/>
    </xmlCellPr>
  </singleXmlCell>
  <singleXmlCell id="320" r="I23" connectionId="0">
    <xmlCellPr id="1" uniqueName="P1082342">
      <xmlPr mapId="1" xpath="/TFI-IZD-POD/ISD-TFI-IZD-POD-E_1000979/P1082342" xmlDataType="decimal"/>
    </xmlCellPr>
  </singleXmlCell>
  <singleXmlCell id="321" r="J23" connectionId="0">
    <xmlCellPr id="1" uniqueName="P1076107">
      <xmlPr mapId="1" xpath="/TFI-IZD-POD/ISD-TFI-IZD-POD-E_1000979/P1076107" xmlDataType="decimal"/>
    </xmlCellPr>
  </singleXmlCell>
  <singleXmlCell id="322" r="K23" connectionId="0">
    <xmlCellPr id="1" uniqueName="P1082345">
      <xmlPr mapId="1" xpath="/TFI-IZD-POD/ISD-TFI-IZD-POD-E_1000979/P1082345" xmlDataType="decimal"/>
    </xmlCellPr>
  </singleXmlCell>
  <singleXmlCell id="323" r="H24" connectionId="0">
    <xmlCellPr id="1" uniqueName="P1076109">
      <xmlPr mapId="1" xpath="/TFI-IZD-POD/ISD-TFI-IZD-POD-E_1000979/P1076109" xmlDataType="decimal"/>
    </xmlCellPr>
  </singleXmlCell>
  <singleXmlCell id="324" r="I24" connectionId="0">
    <xmlCellPr id="1" uniqueName="P1082347">
      <xmlPr mapId="1" xpath="/TFI-IZD-POD/ISD-TFI-IZD-POD-E_1000979/P1082347" xmlDataType="decimal"/>
    </xmlCellPr>
  </singleXmlCell>
  <singleXmlCell id="325" r="J24" connectionId="0">
    <xmlCellPr id="1" uniqueName="P1076111">
      <xmlPr mapId="1" xpath="/TFI-IZD-POD/ISD-TFI-IZD-POD-E_1000979/P1076111" xmlDataType="decimal"/>
    </xmlCellPr>
  </singleXmlCell>
  <singleXmlCell id="326" r="K24" connectionId="0">
    <xmlCellPr id="1" uniqueName="P1082348">
      <xmlPr mapId="1" xpath="/TFI-IZD-POD/ISD-TFI-IZD-POD-E_1000979/P1082348" xmlDataType="decimal"/>
    </xmlCellPr>
  </singleXmlCell>
  <singleXmlCell id="327" r="H25" connectionId="0">
    <xmlCellPr id="1" uniqueName="P1076113">
      <xmlPr mapId="1" xpath="/TFI-IZD-POD/ISD-TFI-IZD-POD-E_1000979/P1076113" xmlDataType="decimal"/>
    </xmlCellPr>
  </singleXmlCell>
  <singleXmlCell id="328" r="I25" connectionId="0">
    <xmlCellPr id="1" uniqueName="P1082350">
      <xmlPr mapId="1" xpath="/TFI-IZD-POD/ISD-TFI-IZD-POD-E_1000979/P1082350" xmlDataType="decimal"/>
    </xmlCellPr>
  </singleXmlCell>
  <singleXmlCell id="329" r="J25" connectionId="0">
    <xmlCellPr id="1" uniqueName="P1076115">
      <xmlPr mapId="1" xpath="/TFI-IZD-POD/ISD-TFI-IZD-POD-E_1000979/P1076115" xmlDataType="decimal"/>
    </xmlCellPr>
  </singleXmlCell>
  <singleXmlCell id="330" r="K25" connectionId="0">
    <xmlCellPr id="1" uniqueName="P1082352">
      <xmlPr mapId="1" xpath="/TFI-IZD-POD/ISD-TFI-IZD-POD-E_1000979/P1082352" xmlDataType="decimal"/>
    </xmlCellPr>
  </singleXmlCell>
  <singleXmlCell id="331" r="H26" connectionId="0">
    <xmlCellPr id="1" uniqueName="P1076117">
      <xmlPr mapId="1" xpath="/TFI-IZD-POD/ISD-TFI-IZD-POD-E_1000979/P1076117" xmlDataType="decimal"/>
    </xmlCellPr>
  </singleXmlCell>
  <singleXmlCell id="332" r="I26" connectionId="0">
    <xmlCellPr id="1" uniqueName="P1082353">
      <xmlPr mapId="1" xpath="/TFI-IZD-POD/ISD-TFI-IZD-POD-E_1000979/P1082353" xmlDataType="decimal"/>
    </xmlCellPr>
  </singleXmlCell>
  <singleXmlCell id="333" r="J26" connectionId="0">
    <xmlCellPr id="1" uniqueName="P1076122">
      <xmlPr mapId="1" xpath="/TFI-IZD-POD/ISD-TFI-IZD-POD-E_1000979/P1076122" xmlDataType="decimal"/>
    </xmlCellPr>
  </singleXmlCell>
  <singleXmlCell id="334" r="K26" connectionId="0">
    <xmlCellPr id="1" uniqueName="P1082355">
      <xmlPr mapId="1" xpath="/TFI-IZD-POD/ISD-TFI-IZD-POD-E_1000979/P1082355" xmlDataType="decimal"/>
    </xmlCellPr>
  </singleXmlCell>
  <singleXmlCell id="335" r="H27" connectionId="0">
    <xmlCellPr id="1" uniqueName="P1076126">
      <xmlPr mapId="1" xpath="/TFI-IZD-POD/ISD-TFI-IZD-POD-E_1000979/P1076126" xmlDataType="decimal"/>
    </xmlCellPr>
  </singleXmlCell>
  <singleXmlCell id="336" r="I27" connectionId="0">
    <xmlCellPr id="1" uniqueName="P1082357">
      <xmlPr mapId="1" xpath="/TFI-IZD-POD/ISD-TFI-IZD-POD-E_1000979/P1082357" xmlDataType="decimal"/>
    </xmlCellPr>
  </singleXmlCell>
  <singleXmlCell id="337" r="J27" connectionId="0">
    <xmlCellPr id="1" uniqueName="P1076128">
      <xmlPr mapId="1" xpath="/TFI-IZD-POD/ISD-TFI-IZD-POD-E_1000979/P1076128" xmlDataType="decimal"/>
    </xmlCellPr>
  </singleXmlCell>
  <singleXmlCell id="338" r="K27" connectionId="0">
    <xmlCellPr id="1" uniqueName="P1082359">
      <xmlPr mapId="1" xpath="/TFI-IZD-POD/ISD-TFI-IZD-POD-E_1000979/P1082359" xmlDataType="decimal"/>
    </xmlCellPr>
  </singleXmlCell>
  <singleXmlCell id="339" r="H28" connectionId="0">
    <xmlCellPr id="1" uniqueName="P1076130">
      <xmlPr mapId="1" xpath="/TFI-IZD-POD/ISD-TFI-IZD-POD-E_1000979/P1076130" xmlDataType="decimal"/>
    </xmlCellPr>
  </singleXmlCell>
  <singleXmlCell id="340" r="I28" connectionId="0">
    <xmlCellPr id="1" uniqueName="P1082363">
      <xmlPr mapId="1" xpath="/TFI-IZD-POD/ISD-TFI-IZD-POD-E_1000979/P1082363" xmlDataType="decimal"/>
    </xmlCellPr>
  </singleXmlCell>
  <singleXmlCell id="341" r="J28" connectionId="0">
    <xmlCellPr id="1" uniqueName="P1076132">
      <xmlPr mapId="1" xpath="/TFI-IZD-POD/ISD-TFI-IZD-POD-E_1000979/P1076132" xmlDataType="decimal"/>
    </xmlCellPr>
  </singleXmlCell>
  <singleXmlCell id="342" r="K28" connectionId="0">
    <xmlCellPr id="1" uniqueName="P1082371">
      <xmlPr mapId="1" xpath="/TFI-IZD-POD/ISD-TFI-IZD-POD-E_1000979/P1082371" xmlDataType="decimal"/>
    </xmlCellPr>
  </singleXmlCell>
  <singleXmlCell id="343" r="H29" connectionId="0">
    <xmlCellPr id="1" uniqueName="P1076134">
      <xmlPr mapId="1" xpath="/TFI-IZD-POD/ISD-TFI-IZD-POD-E_1000979/P1076134" xmlDataType="decimal"/>
    </xmlCellPr>
  </singleXmlCell>
  <singleXmlCell id="344" r="I29" connectionId="0">
    <xmlCellPr id="1" uniqueName="P1082373">
      <xmlPr mapId="1" xpath="/TFI-IZD-POD/ISD-TFI-IZD-POD-E_1000979/P1082373" xmlDataType="decimal"/>
    </xmlCellPr>
  </singleXmlCell>
  <singleXmlCell id="345" r="J29" connectionId="0">
    <xmlCellPr id="1" uniqueName="P1076136">
      <xmlPr mapId="1" xpath="/TFI-IZD-POD/ISD-TFI-IZD-POD-E_1000979/P1076136" xmlDataType="decimal"/>
    </xmlCellPr>
  </singleXmlCell>
  <singleXmlCell id="346" r="K29" connectionId="0">
    <xmlCellPr id="1" uniqueName="P1082375">
      <xmlPr mapId="1" xpath="/TFI-IZD-POD/ISD-TFI-IZD-POD-E_1000979/P1082375" xmlDataType="decimal"/>
    </xmlCellPr>
  </singleXmlCell>
  <singleXmlCell id="347" r="H30" connectionId="0">
    <xmlCellPr id="1" uniqueName="P1076138">
      <xmlPr mapId="1" xpath="/TFI-IZD-POD/ISD-TFI-IZD-POD-E_1000979/P1076138" xmlDataType="decimal"/>
    </xmlCellPr>
  </singleXmlCell>
  <singleXmlCell id="348" r="I30" connectionId="0">
    <xmlCellPr id="1" uniqueName="P1082377">
      <xmlPr mapId="1" xpath="/TFI-IZD-POD/ISD-TFI-IZD-POD-E_1000979/P1082377" xmlDataType="decimal"/>
    </xmlCellPr>
  </singleXmlCell>
  <singleXmlCell id="349" r="J30" connectionId="0">
    <xmlCellPr id="1" uniqueName="P1076140">
      <xmlPr mapId="1" xpath="/TFI-IZD-POD/ISD-TFI-IZD-POD-E_1000979/P1076140" xmlDataType="decimal"/>
    </xmlCellPr>
  </singleXmlCell>
  <singleXmlCell id="350" r="K30" connectionId="0">
    <xmlCellPr id="1" uniqueName="P1082379">
      <xmlPr mapId="1" xpath="/TFI-IZD-POD/ISD-TFI-IZD-POD-E_1000979/P1082379" xmlDataType="decimal"/>
    </xmlCellPr>
  </singleXmlCell>
  <singleXmlCell id="351" r="H31" connectionId="0">
    <xmlCellPr id="1" uniqueName="P1076142">
      <xmlPr mapId="1" xpath="/TFI-IZD-POD/ISD-TFI-IZD-POD-E_1000979/P1076142" xmlDataType="decimal"/>
    </xmlCellPr>
  </singleXmlCell>
  <singleXmlCell id="352" r="I31" connectionId="0">
    <xmlCellPr id="1" uniqueName="P1082380">
      <xmlPr mapId="1" xpath="/TFI-IZD-POD/ISD-TFI-IZD-POD-E_1000979/P1082380" xmlDataType="decimal"/>
    </xmlCellPr>
  </singleXmlCell>
  <singleXmlCell id="353" r="J31" connectionId="0">
    <xmlCellPr id="1" uniqueName="P1076144">
      <xmlPr mapId="1" xpath="/TFI-IZD-POD/ISD-TFI-IZD-POD-E_1000979/P1076144" xmlDataType="decimal"/>
    </xmlCellPr>
  </singleXmlCell>
  <singleXmlCell id="354" r="K31" connectionId="0">
    <xmlCellPr id="1" uniqueName="P1082382">
      <xmlPr mapId="1" xpath="/TFI-IZD-POD/ISD-TFI-IZD-POD-E_1000979/P1082382" xmlDataType="decimal"/>
    </xmlCellPr>
  </singleXmlCell>
  <singleXmlCell id="355" r="H32" connectionId="0">
    <xmlCellPr id="1" uniqueName="P1076147">
      <xmlPr mapId="1" xpath="/TFI-IZD-POD/ISD-TFI-IZD-POD-E_1000979/P1076147" xmlDataType="decimal"/>
    </xmlCellPr>
  </singleXmlCell>
  <singleXmlCell id="356" r="I32" connectionId="0">
    <xmlCellPr id="1" uniqueName="P1082384">
      <xmlPr mapId="1" xpath="/TFI-IZD-POD/ISD-TFI-IZD-POD-E_1000979/P1082384" xmlDataType="decimal"/>
    </xmlCellPr>
  </singleXmlCell>
  <singleXmlCell id="357" r="J32" connectionId="0">
    <xmlCellPr id="1" uniqueName="P1076150">
      <xmlPr mapId="1" xpath="/TFI-IZD-POD/ISD-TFI-IZD-POD-E_1000979/P1076150" xmlDataType="decimal"/>
    </xmlCellPr>
  </singleXmlCell>
  <singleXmlCell id="358" r="K32" connectionId="0">
    <xmlCellPr id="1" uniqueName="P1082386">
      <xmlPr mapId="1" xpath="/TFI-IZD-POD/ISD-TFI-IZD-POD-E_1000979/P1082386" xmlDataType="decimal"/>
    </xmlCellPr>
  </singleXmlCell>
  <singleXmlCell id="359" r="H33" connectionId="0">
    <xmlCellPr id="1" uniqueName="P1076152">
      <xmlPr mapId="1" xpath="/TFI-IZD-POD/ISD-TFI-IZD-POD-E_1000979/P1076152" xmlDataType="decimal"/>
    </xmlCellPr>
  </singleXmlCell>
  <singleXmlCell id="360" r="I33" connectionId="0">
    <xmlCellPr id="1" uniqueName="P1082387">
      <xmlPr mapId="1" xpath="/TFI-IZD-POD/ISD-TFI-IZD-POD-E_1000979/P1082387" xmlDataType="decimal"/>
    </xmlCellPr>
  </singleXmlCell>
  <singleXmlCell id="361" r="J33" connectionId="0">
    <xmlCellPr id="1" uniqueName="P1076154">
      <xmlPr mapId="1" xpath="/TFI-IZD-POD/ISD-TFI-IZD-POD-E_1000979/P1076154" xmlDataType="decimal"/>
    </xmlCellPr>
  </singleXmlCell>
  <singleXmlCell id="362" r="K33" connectionId="0">
    <xmlCellPr id="1" uniqueName="P1082389">
      <xmlPr mapId="1" xpath="/TFI-IZD-POD/ISD-TFI-IZD-POD-E_1000979/P1082389" xmlDataType="decimal"/>
    </xmlCellPr>
  </singleXmlCell>
  <singleXmlCell id="363" r="H34" connectionId="0">
    <xmlCellPr id="1" uniqueName="P1076156">
      <xmlPr mapId="1" xpath="/TFI-IZD-POD/ISD-TFI-IZD-POD-E_1000979/P1076156" xmlDataType="decimal"/>
    </xmlCellPr>
  </singleXmlCell>
  <singleXmlCell id="364" r="I34" connectionId="0">
    <xmlCellPr id="1" uniqueName="P1082391">
      <xmlPr mapId="1" xpath="/TFI-IZD-POD/ISD-TFI-IZD-POD-E_1000979/P1082391" xmlDataType="decimal"/>
    </xmlCellPr>
  </singleXmlCell>
  <singleXmlCell id="365" r="J34" connectionId="0">
    <xmlCellPr id="1" uniqueName="P1076158">
      <xmlPr mapId="1" xpath="/TFI-IZD-POD/ISD-TFI-IZD-POD-E_1000979/P1076158" xmlDataType="decimal"/>
    </xmlCellPr>
  </singleXmlCell>
  <singleXmlCell id="366" r="K34" connectionId="0">
    <xmlCellPr id="1" uniqueName="P1082393">
      <xmlPr mapId="1" xpath="/TFI-IZD-POD/ISD-TFI-IZD-POD-E_1000979/P1082393" xmlDataType="decimal"/>
    </xmlCellPr>
  </singleXmlCell>
  <singleXmlCell id="367" r="H35" connectionId="0">
    <xmlCellPr id="1" uniqueName="P1076162">
      <xmlPr mapId="1" xpath="/TFI-IZD-POD/ISD-TFI-IZD-POD-E_1000979/P1076162" xmlDataType="decimal"/>
    </xmlCellPr>
  </singleXmlCell>
  <singleXmlCell id="368" r="I35" connectionId="0">
    <xmlCellPr id="1" uniqueName="P1082395">
      <xmlPr mapId="1" xpath="/TFI-IZD-POD/ISD-TFI-IZD-POD-E_1000979/P1082395" xmlDataType="decimal"/>
    </xmlCellPr>
  </singleXmlCell>
  <singleXmlCell id="369" r="J35" connectionId="0">
    <xmlCellPr id="1" uniqueName="P1076164">
      <xmlPr mapId="1" xpath="/TFI-IZD-POD/ISD-TFI-IZD-POD-E_1000979/P1076164" xmlDataType="decimal"/>
    </xmlCellPr>
  </singleXmlCell>
  <singleXmlCell id="370" r="K35" connectionId="0">
    <xmlCellPr id="1" uniqueName="P1082397">
      <xmlPr mapId="1" xpath="/TFI-IZD-POD/ISD-TFI-IZD-POD-E_1000979/P1082397" xmlDataType="decimal"/>
    </xmlCellPr>
  </singleXmlCell>
  <singleXmlCell id="371" r="H36" connectionId="0">
    <xmlCellPr id="1" uniqueName="P1076166">
      <xmlPr mapId="1" xpath="/TFI-IZD-POD/ISD-TFI-IZD-POD-E_1000979/P1076166" xmlDataType="decimal"/>
    </xmlCellPr>
  </singleXmlCell>
  <singleXmlCell id="372" r="I36" connectionId="0">
    <xmlCellPr id="1" uniqueName="P1082399">
      <xmlPr mapId="1" xpath="/TFI-IZD-POD/ISD-TFI-IZD-POD-E_1000979/P1082399" xmlDataType="decimal"/>
    </xmlCellPr>
  </singleXmlCell>
  <singleXmlCell id="373" r="J36" connectionId="0">
    <xmlCellPr id="1" uniqueName="P1076168">
      <xmlPr mapId="1" xpath="/TFI-IZD-POD/ISD-TFI-IZD-POD-E_1000979/P1076168" xmlDataType="decimal"/>
    </xmlCellPr>
  </singleXmlCell>
  <singleXmlCell id="374" r="K36" connectionId="0">
    <xmlCellPr id="1" uniqueName="P1082400">
      <xmlPr mapId="1" xpath="/TFI-IZD-POD/ISD-TFI-IZD-POD-E_1000979/P1082400" xmlDataType="decimal"/>
    </xmlCellPr>
  </singleXmlCell>
  <singleXmlCell id="375" r="H37" connectionId="0">
    <xmlCellPr id="1" uniqueName="P1076170">
      <xmlPr mapId="1" xpath="/TFI-IZD-POD/ISD-TFI-IZD-POD-E_1000979/P1076170" xmlDataType="decimal"/>
    </xmlCellPr>
  </singleXmlCell>
  <singleXmlCell id="376" r="I37" connectionId="0">
    <xmlCellPr id="1" uniqueName="P1082402">
      <xmlPr mapId="1" xpath="/TFI-IZD-POD/ISD-TFI-IZD-POD-E_1000979/P1082402" xmlDataType="decimal"/>
    </xmlCellPr>
  </singleXmlCell>
  <singleXmlCell id="377" r="J37" connectionId="0">
    <xmlCellPr id="1" uniqueName="P1076173">
      <xmlPr mapId="1" xpath="/TFI-IZD-POD/ISD-TFI-IZD-POD-E_1000979/P1076173" xmlDataType="decimal"/>
    </xmlCellPr>
  </singleXmlCell>
  <singleXmlCell id="378" r="K37" connectionId="0">
    <xmlCellPr id="1" uniqueName="P1082404">
      <xmlPr mapId="1" xpath="/TFI-IZD-POD/ISD-TFI-IZD-POD-E_1000979/P1082404" xmlDataType="decimal"/>
    </xmlCellPr>
  </singleXmlCell>
  <singleXmlCell id="379" r="H38" connectionId="0">
    <xmlCellPr id="1" uniqueName="P1076175">
      <xmlPr mapId="1" xpath="/TFI-IZD-POD/ISD-TFI-IZD-POD-E_1000979/P1076175" xmlDataType="decimal"/>
    </xmlCellPr>
  </singleXmlCell>
  <singleXmlCell id="380" r="I38" connectionId="0">
    <xmlCellPr id="1" uniqueName="P1082405">
      <xmlPr mapId="1" xpath="/TFI-IZD-POD/ISD-TFI-IZD-POD-E_1000979/P1082405" xmlDataType="decimal"/>
    </xmlCellPr>
  </singleXmlCell>
  <singleXmlCell id="381" r="J38" connectionId="0">
    <xmlCellPr id="1" uniqueName="P1076178">
      <xmlPr mapId="1" xpath="/TFI-IZD-POD/ISD-TFI-IZD-POD-E_1000979/P1076178" xmlDataType="decimal"/>
    </xmlCellPr>
  </singleXmlCell>
  <singleXmlCell id="382" r="K38" connectionId="0">
    <xmlCellPr id="1" uniqueName="P1082407">
      <xmlPr mapId="1" xpath="/TFI-IZD-POD/ISD-TFI-IZD-POD-E_1000979/P1082407" xmlDataType="decimal"/>
    </xmlCellPr>
  </singleXmlCell>
  <singleXmlCell id="383" r="H39" connectionId="0">
    <xmlCellPr id="1" uniqueName="P1076180">
      <xmlPr mapId="1" xpath="/TFI-IZD-POD/ISD-TFI-IZD-POD-E_1000979/P1076180" xmlDataType="decimal"/>
    </xmlCellPr>
  </singleXmlCell>
  <singleXmlCell id="384" r="I39" connectionId="0">
    <xmlCellPr id="1" uniqueName="P1082409">
      <xmlPr mapId="1" xpath="/TFI-IZD-POD/ISD-TFI-IZD-POD-E_1000979/P1082409" xmlDataType="decimal"/>
    </xmlCellPr>
  </singleXmlCell>
  <singleXmlCell id="385" r="J39" connectionId="0">
    <xmlCellPr id="1" uniqueName="P1076182">
      <xmlPr mapId="1" xpath="/TFI-IZD-POD/ISD-TFI-IZD-POD-E_1000979/P1076182" xmlDataType="decimal"/>
    </xmlCellPr>
  </singleXmlCell>
  <singleXmlCell id="386" r="K39" connectionId="0">
    <xmlCellPr id="1" uniqueName="P1082411">
      <xmlPr mapId="1" xpath="/TFI-IZD-POD/ISD-TFI-IZD-POD-E_1000979/P1082411" xmlDataType="decimal"/>
    </xmlCellPr>
  </singleXmlCell>
  <singleXmlCell id="387" r="H40" connectionId="0">
    <xmlCellPr id="1" uniqueName="P1076234">
      <xmlPr mapId="1" xpath="/TFI-IZD-POD/ISD-TFI-IZD-POD-E_1000979/P1076234" xmlDataType="decimal"/>
    </xmlCellPr>
  </singleXmlCell>
  <singleXmlCell id="388" r="I40" connectionId="0">
    <xmlCellPr id="1" uniqueName="P1082413">
      <xmlPr mapId="1" xpath="/TFI-IZD-POD/ISD-TFI-IZD-POD-E_1000979/P1082413" xmlDataType="decimal"/>
    </xmlCellPr>
  </singleXmlCell>
  <singleXmlCell id="389" r="J40" connectionId="0">
    <xmlCellPr id="1" uniqueName="P1076236">
      <xmlPr mapId="1" xpath="/TFI-IZD-POD/ISD-TFI-IZD-POD-E_1000979/P1076236" xmlDataType="decimal"/>
    </xmlCellPr>
  </singleXmlCell>
  <singleXmlCell id="390" r="K40" connectionId="0">
    <xmlCellPr id="1" uniqueName="P1082414">
      <xmlPr mapId="1" xpath="/TFI-IZD-POD/ISD-TFI-IZD-POD-E_1000979/P1082414" xmlDataType="decimal"/>
    </xmlCellPr>
  </singleXmlCell>
  <singleXmlCell id="391" r="H41" connectionId="0">
    <xmlCellPr id="1" uniqueName="P1076240">
      <xmlPr mapId="1" xpath="/TFI-IZD-POD/ISD-TFI-IZD-POD-E_1000979/P1076240" xmlDataType="decimal"/>
    </xmlCellPr>
  </singleXmlCell>
  <singleXmlCell id="392" r="I41" connectionId="0">
    <xmlCellPr id="1" uniqueName="P1082421">
      <xmlPr mapId="1" xpath="/TFI-IZD-POD/ISD-TFI-IZD-POD-E_1000979/P1082421" xmlDataType="decimal"/>
    </xmlCellPr>
  </singleXmlCell>
  <singleXmlCell id="393" r="J41" connectionId="0">
    <xmlCellPr id="1" uniqueName="P1076243">
      <xmlPr mapId="1" xpath="/TFI-IZD-POD/ISD-TFI-IZD-POD-E_1000979/P1076243" xmlDataType="decimal"/>
    </xmlCellPr>
  </singleXmlCell>
  <singleXmlCell id="394" r="K41" connectionId="0">
    <xmlCellPr id="1" uniqueName="P1082424">
      <xmlPr mapId="1" xpath="/TFI-IZD-POD/ISD-TFI-IZD-POD-E_1000979/P1082424" xmlDataType="decimal"/>
    </xmlCellPr>
  </singleXmlCell>
  <singleXmlCell id="395" r="H42" connectionId="0">
    <xmlCellPr id="1" uniqueName="P1076245">
      <xmlPr mapId="1" xpath="/TFI-IZD-POD/ISD-TFI-IZD-POD-E_1000979/P1076245" xmlDataType="decimal"/>
    </xmlCellPr>
  </singleXmlCell>
  <singleXmlCell id="396" r="I42" connectionId="0">
    <xmlCellPr id="1" uniqueName="P1082426">
      <xmlPr mapId="1" xpath="/TFI-IZD-POD/ISD-TFI-IZD-POD-E_1000979/P1082426" xmlDataType="decimal"/>
    </xmlCellPr>
  </singleXmlCell>
  <singleXmlCell id="397" r="J42" connectionId="0">
    <xmlCellPr id="1" uniqueName="P1076247">
      <xmlPr mapId="1" xpath="/TFI-IZD-POD/ISD-TFI-IZD-POD-E_1000979/P1076247" xmlDataType="decimal"/>
    </xmlCellPr>
  </singleXmlCell>
  <singleXmlCell id="398" r="K42" connectionId="0">
    <xmlCellPr id="1" uniqueName="P1082427">
      <xmlPr mapId="1" xpath="/TFI-IZD-POD/ISD-TFI-IZD-POD-E_1000979/P1082427" xmlDataType="decimal"/>
    </xmlCellPr>
  </singleXmlCell>
  <singleXmlCell id="399" r="H43" connectionId="0">
    <xmlCellPr id="1" uniqueName="P1076249">
      <xmlPr mapId="1" xpath="/TFI-IZD-POD/ISD-TFI-IZD-POD-E_1000979/P1076249" xmlDataType="decimal"/>
    </xmlCellPr>
  </singleXmlCell>
  <singleXmlCell id="400" r="I43" connectionId="0">
    <xmlCellPr id="1" uniqueName="P1082431">
      <xmlPr mapId="1" xpath="/TFI-IZD-POD/ISD-TFI-IZD-POD-E_1000979/P1082431" xmlDataType="decimal"/>
    </xmlCellPr>
  </singleXmlCell>
  <singleXmlCell id="401" r="J43" connectionId="0">
    <xmlCellPr id="1" uniqueName="P1076251">
      <xmlPr mapId="1" xpath="/TFI-IZD-POD/ISD-TFI-IZD-POD-E_1000979/P1076251" xmlDataType="decimal"/>
    </xmlCellPr>
  </singleXmlCell>
  <singleXmlCell id="402" r="K43" connectionId="0">
    <xmlCellPr id="1" uniqueName="P1082432">
      <xmlPr mapId="1" xpath="/TFI-IZD-POD/ISD-TFI-IZD-POD-E_1000979/P1082432" xmlDataType="decimal"/>
    </xmlCellPr>
  </singleXmlCell>
  <singleXmlCell id="403" r="H44" connectionId="0">
    <xmlCellPr id="1" uniqueName="P1076253">
      <xmlPr mapId="1" xpath="/TFI-IZD-POD/ISD-TFI-IZD-POD-E_1000979/P1076253" xmlDataType="decimal"/>
    </xmlCellPr>
  </singleXmlCell>
  <singleXmlCell id="404" r="I44" connectionId="0">
    <xmlCellPr id="1" uniqueName="P1082434">
      <xmlPr mapId="1" xpath="/TFI-IZD-POD/ISD-TFI-IZD-POD-E_1000979/P1082434" xmlDataType="decimal"/>
    </xmlCellPr>
  </singleXmlCell>
  <singleXmlCell id="405" r="J44" connectionId="0">
    <xmlCellPr id="1" uniqueName="P1076255">
      <xmlPr mapId="1" xpath="/TFI-IZD-POD/ISD-TFI-IZD-POD-E_1000979/P1076255" xmlDataType="decimal"/>
    </xmlCellPr>
  </singleXmlCell>
  <singleXmlCell id="406" r="K44" connectionId="0">
    <xmlCellPr id="1" uniqueName="P1082436">
      <xmlPr mapId="1" xpath="/TFI-IZD-POD/ISD-TFI-IZD-POD-E_1000979/P1082436" xmlDataType="decimal"/>
    </xmlCellPr>
  </singleXmlCell>
  <singleXmlCell id="407" r="H45" connectionId="0">
    <xmlCellPr id="1" uniqueName="P1076257">
      <xmlPr mapId="1" xpath="/TFI-IZD-POD/ISD-TFI-IZD-POD-E_1000979/P1076257" xmlDataType="decimal"/>
    </xmlCellPr>
  </singleXmlCell>
  <singleXmlCell id="408" r="I45" connectionId="0">
    <xmlCellPr id="1" uniqueName="P1082438">
      <xmlPr mapId="1" xpath="/TFI-IZD-POD/ISD-TFI-IZD-POD-E_1000979/P1082438" xmlDataType="decimal"/>
    </xmlCellPr>
  </singleXmlCell>
  <singleXmlCell id="409" r="J45" connectionId="0">
    <xmlCellPr id="1" uniqueName="P1076259">
      <xmlPr mapId="1" xpath="/TFI-IZD-POD/ISD-TFI-IZD-POD-E_1000979/P1076259" xmlDataType="decimal"/>
    </xmlCellPr>
  </singleXmlCell>
  <singleXmlCell id="410" r="K45" connectionId="0">
    <xmlCellPr id="1" uniqueName="P1082439">
      <xmlPr mapId="1" xpath="/TFI-IZD-POD/ISD-TFI-IZD-POD-E_1000979/P1082439" xmlDataType="decimal"/>
    </xmlCellPr>
  </singleXmlCell>
  <singleXmlCell id="411" r="H46" connectionId="0">
    <xmlCellPr id="1" uniqueName="P1076262">
      <xmlPr mapId="1" xpath="/TFI-IZD-POD/ISD-TFI-IZD-POD-E_1000979/P1076262" xmlDataType="decimal"/>
    </xmlCellPr>
  </singleXmlCell>
  <singleXmlCell id="412" r="I46" connectionId="0">
    <xmlCellPr id="1" uniqueName="P1082441">
      <xmlPr mapId="1" xpath="/TFI-IZD-POD/ISD-TFI-IZD-POD-E_1000979/P1082441" xmlDataType="decimal"/>
    </xmlCellPr>
  </singleXmlCell>
  <singleXmlCell id="413" r="J46" connectionId="0">
    <xmlCellPr id="1" uniqueName="P1076264">
      <xmlPr mapId="1" xpath="/TFI-IZD-POD/ISD-TFI-IZD-POD-E_1000979/P1076264" xmlDataType="decimal"/>
    </xmlCellPr>
  </singleXmlCell>
  <singleXmlCell id="414" r="K46" connectionId="0">
    <xmlCellPr id="1" uniqueName="P1082443">
      <xmlPr mapId="1" xpath="/TFI-IZD-POD/ISD-TFI-IZD-POD-E_1000979/P1082443" xmlDataType="decimal"/>
    </xmlCellPr>
  </singleXmlCell>
  <singleXmlCell id="415" r="H47" connectionId="0">
    <xmlCellPr id="1" uniqueName="P1076274">
      <xmlPr mapId="1" xpath="/TFI-IZD-POD/ISD-TFI-IZD-POD-E_1000979/P1076274" xmlDataType="decimal"/>
    </xmlCellPr>
  </singleXmlCell>
  <singleXmlCell id="416" r="I47" connectionId="0">
    <xmlCellPr id="1" uniqueName="P1082444">
      <xmlPr mapId="1" xpath="/TFI-IZD-POD/ISD-TFI-IZD-POD-E_1000979/P1082444" xmlDataType="decimal"/>
    </xmlCellPr>
  </singleXmlCell>
  <singleXmlCell id="417" r="J47" connectionId="0">
    <xmlCellPr id="1" uniqueName="P1076276">
      <xmlPr mapId="1" xpath="/TFI-IZD-POD/ISD-TFI-IZD-POD-E_1000979/P1076276" xmlDataType="decimal"/>
    </xmlCellPr>
  </singleXmlCell>
  <singleXmlCell id="418" r="K47" connectionId="0">
    <xmlCellPr id="1" uniqueName="P1082446">
      <xmlPr mapId="1" xpath="/TFI-IZD-POD/ISD-TFI-IZD-POD-E_1000979/P1082446" xmlDataType="decimal"/>
    </xmlCellPr>
  </singleXmlCell>
  <singleXmlCell id="419" r="H48" connectionId="0">
    <xmlCellPr id="1" uniqueName="P1076278">
      <xmlPr mapId="1" xpath="/TFI-IZD-POD/ISD-TFI-IZD-POD-E_1000979/P1076278" xmlDataType="decimal"/>
    </xmlCellPr>
  </singleXmlCell>
  <singleXmlCell id="420" r="I48" connectionId="0">
    <xmlCellPr id="1" uniqueName="P1082448">
      <xmlPr mapId="1" xpath="/TFI-IZD-POD/ISD-TFI-IZD-POD-E_1000979/P1082448" xmlDataType="decimal"/>
    </xmlCellPr>
  </singleXmlCell>
  <singleXmlCell id="421" r="J48" connectionId="0">
    <xmlCellPr id="1" uniqueName="P1076280">
      <xmlPr mapId="1" xpath="/TFI-IZD-POD/ISD-TFI-IZD-POD-E_1000979/P1076280" xmlDataType="decimal"/>
    </xmlCellPr>
  </singleXmlCell>
  <singleXmlCell id="422" r="K48" connectionId="0">
    <xmlCellPr id="1" uniqueName="P1082449">
      <xmlPr mapId="1" xpath="/TFI-IZD-POD/ISD-TFI-IZD-POD-E_1000979/P1082449" xmlDataType="decimal"/>
    </xmlCellPr>
  </singleXmlCell>
  <singleXmlCell id="423" r="H49" connectionId="0">
    <xmlCellPr id="1" uniqueName="P1076281">
      <xmlPr mapId="1" xpath="/TFI-IZD-POD/ISD-TFI-IZD-POD-E_1000979/P1076281" xmlDataType="decimal"/>
    </xmlCellPr>
  </singleXmlCell>
  <singleXmlCell id="424" r="I49" connectionId="0">
    <xmlCellPr id="1" uniqueName="P1082451">
      <xmlPr mapId="1" xpath="/TFI-IZD-POD/ISD-TFI-IZD-POD-E_1000979/P1082451" xmlDataType="decimal"/>
    </xmlCellPr>
  </singleXmlCell>
  <singleXmlCell id="425" r="J49" connectionId="0">
    <xmlCellPr id="1" uniqueName="P1076282">
      <xmlPr mapId="1" xpath="/TFI-IZD-POD/ISD-TFI-IZD-POD-E_1000979/P1076282" xmlDataType="decimal"/>
    </xmlCellPr>
  </singleXmlCell>
  <singleXmlCell id="426" r="K49" connectionId="0">
    <xmlCellPr id="1" uniqueName="P1082452">
      <xmlPr mapId="1" xpath="/TFI-IZD-POD/ISD-TFI-IZD-POD-E_1000979/P1082452" xmlDataType="decimal"/>
    </xmlCellPr>
  </singleXmlCell>
  <singleXmlCell id="427" r="H50" connectionId="0">
    <xmlCellPr id="1" uniqueName="P1076283">
      <xmlPr mapId="1" xpath="/TFI-IZD-POD/ISD-TFI-IZD-POD-E_1000979/P1076283" xmlDataType="decimal"/>
    </xmlCellPr>
  </singleXmlCell>
  <singleXmlCell id="428" r="I50" connectionId="0">
    <xmlCellPr id="1" uniqueName="P1082454">
      <xmlPr mapId="1" xpath="/TFI-IZD-POD/ISD-TFI-IZD-POD-E_1000979/P1082454" xmlDataType="decimal"/>
    </xmlCellPr>
  </singleXmlCell>
  <singleXmlCell id="429" r="J50" connectionId="0">
    <xmlCellPr id="1" uniqueName="P1076284">
      <xmlPr mapId="1" xpath="/TFI-IZD-POD/ISD-TFI-IZD-POD-E_1000979/P1076284" xmlDataType="decimal"/>
    </xmlCellPr>
  </singleXmlCell>
  <singleXmlCell id="430" r="K50" connectionId="0">
    <xmlCellPr id="1" uniqueName="P1082456">
      <xmlPr mapId="1" xpath="/TFI-IZD-POD/ISD-TFI-IZD-POD-E_1000979/P1082456" xmlDataType="decimal"/>
    </xmlCellPr>
  </singleXmlCell>
  <singleXmlCell id="431" r="H51" connectionId="0">
    <xmlCellPr id="1" uniqueName="P1076285">
      <xmlPr mapId="1" xpath="/TFI-IZD-POD/ISD-TFI-IZD-POD-E_1000979/P1076285" xmlDataType="decimal"/>
    </xmlCellPr>
  </singleXmlCell>
  <singleXmlCell id="432" r="I51" connectionId="0">
    <xmlCellPr id="1" uniqueName="P1082457">
      <xmlPr mapId="1" xpath="/TFI-IZD-POD/ISD-TFI-IZD-POD-E_1000979/P1082457" xmlDataType="decimal"/>
    </xmlCellPr>
  </singleXmlCell>
  <singleXmlCell id="433" r="J51" connectionId="0">
    <xmlCellPr id="1" uniqueName="P1076286">
      <xmlPr mapId="1" xpath="/TFI-IZD-POD/ISD-TFI-IZD-POD-E_1000979/P1076286" xmlDataType="decimal"/>
    </xmlCellPr>
  </singleXmlCell>
  <singleXmlCell id="434" r="K51" connectionId="0">
    <xmlCellPr id="1" uniqueName="P1082459">
      <xmlPr mapId="1" xpath="/TFI-IZD-POD/ISD-TFI-IZD-POD-E_1000979/P1082459" xmlDataType="decimal"/>
    </xmlCellPr>
  </singleXmlCell>
  <singleXmlCell id="435" r="H52" connectionId="0">
    <xmlCellPr id="1" uniqueName="P1076287">
      <xmlPr mapId="1" xpath="/TFI-IZD-POD/ISD-TFI-IZD-POD-E_1000979/P1076287" xmlDataType="decimal"/>
    </xmlCellPr>
  </singleXmlCell>
  <singleXmlCell id="436" r="I52" connectionId="0">
    <xmlCellPr id="1" uniqueName="P1082476">
      <xmlPr mapId="1" xpath="/TFI-IZD-POD/ISD-TFI-IZD-POD-E_1000979/P1082476" xmlDataType="decimal"/>
    </xmlCellPr>
  </singleXmlCell>
  <singleXmlCell id="437" r="J52" connectionId="0">
    <xmlCellPr id="1" uniqueName="P1076288">
      <xmlPr mapId="1" xpath="/TFI-IZD-POD/ISD-TFI-IZD-POD-E_1000979/P1076288" xmlDataType="decimal"/>
    </xmlCellPr>
  </singleXmlCell>
  <singleXmlCell id="438" r="K52" connectionId="0">
    <xmlCellPr id="1" uniqueName="P1082478">
      <xmlPr mapId="1" xpath="/TFI-IZD-POD/ISD-TFI-IZD-POD-E_1000979/P1082478" xmlDataType="decimal"/>
    </xmlCellPr>
  </singleXmlCell>
  <singleXmlCell id="439" r="H53" connectionId="0">
    <xmlCellPr id="1" uniqueName="P1076289">
      <xmlPr mapId="1" xpath="/TFI-IZD-POD/ISD-TFI-IZD-POD-E_1000979/P1076289" xmlDataType="decimal"/>
    </xmlCellPr>
  </singleXmlCell>
  <singleXmlCell id="440" r="I53" connectionId="0">
    <xmlCellPr id="1" uniqueName="P1082479">
      <xmlPr mapId="1" xpath="/TFI-IZD-POD/ISD-TFI-IZD-POD-E_1000979/P1082479" xmlDataType="decimal"/>
    </xmlCellPr>
  </singleXmlCell>
  <singleXmlCell id="441" r="J53" connectionId="0">
    <xmlCellPr id="1" uniqueName="P1076291">
      <xmlPr mapId="1" xpath="/TFI-IZD-POD/ISD-TFI-IZD-POD-E_1000979/P1076291" xmlDataType="decimal"/>
    </xmlCellPr>
  </singleXmlCell>
  <singleXmlCell id="442" r="K53" connectionId="0">
    <xmlCellPr id="1" uniqueName="P1082481">
      <xmlPr mapId="1" xpath="/TFI-IZD-POD/ISD-TFI-IZD-POD-E_1000979/P1082481" xmlDataType="decimal"/>
    </xmlCellPr>
  </singleXmlCell>
  <singleXmlCell id="443" r="H54" connectionId="0">
    <xmlCellPr id="1" uniqueName="P1076293">
      <xmlPr mapId="1" xpath="/TFI-IZD-POD/ISD-TFI-IZD-POD-E_1000979/P1076293" xmlDataType="decimal"/>
    </xmlCellPr>
  </singleXmlCell>
  <singleXmlCell id="444" r="I54" connectionId="0">
    <xmlCellPr id="1" uniqueName="P1082483">
      <xmlPr mapId="1" xpath="/TFI-IZD-POD/ISD-TFI-IZD-POD-E_1000979/P1082483" xmlDataType="decimal"/>
    </xmlCellPr>
  </singleXmlCell>
  <singleXmlCell id="445" r="J54" connectionId="0">
    <xmlCellPr id="1" uniqueName="P1076295">
      <xmlPr mapId="1" xpath="/TFI-IZD-POD/ISD-TFI-IZD-POD-E_1000979/P1076295" xmlDataType="decimal"/>
    </xmlCellPr>
  </singleXmlCell>
  <singleXmlCell id="446" r="K54" connectionId="0">
    <xmlCellPr id="1" uniqueName="P1082485">
      <xmlPr mapId="1" xpath="/TFI-IZD-POD/ISD-TFI-IZD-POD-E_1000979/P1082485" xmlDataType="decimal"/>
    </xmlCellPr>
  </singleXmlCell>
  <singleXmlCell id="447" r="H55" connectionId="0">
    <xmlCellPr id="1" uniqueName="P1076297">
      <xmlPr mapId="1" xpath="/TFI-IZD-POD/ISD-TFI-IZD-POD-E_1000979/P1076297" xmlDataType="decimal"/>
    </xmlCellPr>
  </singleXmlCell>
  <singleXmlCell id="448" r="I55" connectionId="0">
    <xmlCellPr id="1" uniqueName="P1082486">
      <xmlPr mapId="1" xpath="/TFI-IZD-POD/ISD-TFI-IZD-POD-E_1000979/P1082486" xmlDataType="decimal"/>
    </xmlCellPr>
  </singleXmlCell>
  <singleXmlCell id="449" r="J55" connectionId="0">
    <xmlCellPr id="1" uniqueName="P1076299">
      <xmlPr mapId="1" xpath="/TFI-IZD-POD/ISD-TFI-IZD-POD-E_1000979/P1076299" xmlDataType="decimal"/>
    </xmlCellPr>
  </singleXmlCell>
  <singleXmlCell id="450" r="K55" connectionId="0">
    <xmlCellPr id="1" uniqueName="P1082489">
      <xmlPr mapId="1" xpath="/TFI-IZD-POD/ISD-TFI-IZD-POD-E_1000979/P1082489" xmlDataType="decimal"/>
    </xmlCellPr>
  </singleXmlCell>
  <singleXmlCell id="451" r="H56" connectionId="0">
    <xmlCellPr id="1" uniqueName="P1076301">
      <xmlPr mapId="1" xpath="/TFI-IZD-POD/ISD-TFI-IZD-POD-E_1000979/P1076301" xmlDataType="decimal"/>
    </xmlCellPr>
  </singleXmlCell>
  <singleXmlCell id="452" r="I56" connectionId="0">
    <xmlCellPr id="1" uniqueName="P1082491">
      <xmlPr mapId="1" xpath="/TFI-IZD-POD/ISD-TFI-IZD-POD-E_1000979/P1082491" xmlDataType="decimal"/>
    </xmlCellPr>
  </singleXmlCell>
  <singleXmlCell id="453" r="J56" connectionId="0">
    <xmlCellPr id="1" uniqueName="P1076303">
      <xmlPr mapId="1" xpath="/TFI-IZD-POD/ISD-TFI-IZD-POD-E_1000979/P1076303" xmlDataType="decimal"/>
    </xmlCellPr>
  </singleXmlCell>
  <singleXmlCell id="454" r="K56" connectionId="0">
    <xmlCellPr id="1" uniqueName="P1082492">
      <xmlPr mapId="1" xpath="/TFI-IZD-POD/ISD-TFI-IZD-POD-E_1000979/P1082492" xmlDataType="decimal"/>
    </xmlCellPr>
  </singleXmlCell>
  <singleXmlCell id="455" r="H57" connectionId="0">
    <xmlCellPr id="1" uniqueName="P1076315">
      <xmlPr mapId="1" xpath="/TFI-IZD-POD/ISD-TFI-IZD-POD-E_1000979/P1076315" xmlDataType="decimal"/>
    </xmlCellPr>
  </singleXmlCell>
  <singleXmlCell id="456" r="I57" connectionId="0">
    <xmlCellPr id="1" uniqueName="P1082494">
      <xmlPr mapId="1" xpath="/TFI-IZD-POD/ISD-TFI-IZD-POD-E_1000979/P1082494" xmlDataType="decimal"/>
    </xmlCellPr>
  </singleXmlCell>
  <singleXmlCell id="457" r="J57" connectionId="0">
    <xmlCellPr id="1" uniqueName="P1076317">
      <xmlPr mapId="1" xpath="/TFI-IZD-POD/ISD-TFI-IZD-POD-E_1000979/P1076317" xmlDataType="decimal"/>
    </xmlCellPr>
  </singleXmlCell>
  <singleXmlCell id="458" r="K57" connectionId="0">
    <xmlCellPr id="1" uniqueName="P1082495">
      <xmlPr mapId="1" xpath="/TFI-IZD-POD/ISD-TFI-IZD-POD-E_1000979/P1082495" xmlDataType="decimal"/>
    </xmlCellPr>
  </singleXmlCell>
  <singleXmlCell id="459" r="H58" connectionId="0">
    <xmlCellPr id="1" uniqueName="P1076322">
      <xmlPr mapId="1" xpath="/TFI-IZD-POD/ISD-TFI-IZD-POD-E_1000979/P1076322" xmlDataType="decimal"/>
    </xmlCellPr>
  </singleXmlCell>
  <singleXmlCell id="460" r="I58" connectionId="0">
    <xmlCellPr id="1" uniqueName="P1082496">
      <xmlPr mapId="1" xpath="/TFI-IZD-POD/ISD-TFI-IZD-POD-E_1000979/P1082496" xmlDataType="decimal"/>
    </xmlCellPr>
  </singleXmlCell>
  <singleXmlCell id="461" r="J58" connectionId="0">
    <xmlCellPr id="1" uniqueName="P1076324">
      <xmlPr mapId="1" xpath="/TFI-IZD-POD/ISD-TFI-IZD-POD-E_1000979/P1076324" xmlDataType="decimal"/>
    </xmlCellPr>
  </singleXmlCell>
  <singleXmlCell id="462" r="K58" connectionId="0">
    <xmlCellPr id="1" uniqueName="P1082499">
      <xmlPr mapId="1" xpath="/TFI-IZD-POD/ISD-TFI-IZD-POD-E_1000979/P1082499" xmlDataType="decimal"/>
    </xmlCellPr>
  </singleXmlCell>
  <singleXmlCell id="463" r="H59" connectionId="0">
    <xmlCellPr id="1" uniqueName="P1076326">
      <xmlPr mapId="1" xpath="/TFI-IZD-POD/ISD-TFI-IZD-POD-E_1000979/P1076326" xmlDataType="decimal"/>
    </xmlCellPr>
  </singleXmlCell>
  <singleXmlCell id="464" r="I59" connectionId="0">
    <xmlCellPr id="1" uniqueName="P1082500">
      <xmlPr mapId="1" xpath="/TFI-IZD-POD/ISD-TFI-IZD-POD-E_1000979/P1082500" xmlDataType="decimal"/>
    </xmlCellPr>
  </singleXmlCell>
  <singleXmlCell id="465" r="J59" connectionId="0">
    <xmlCellPr id="1" uniqueName="P1076330">
      <xmlPr mapId="1" xpath="/TFI-IZD-POD/ISD-TFI-IZD-POD-E_1000979/P1076330" xmlDataType="decimal"/>
    </xmlCellPr>
  </singleXmlCell>
  <singleXmlCell id="466" r="K59" connectionId="0">
    <xmlCellPr id="1" uniqueName="P1082502">
      <xmlPr mapId="1" xpath="/TFI-IZD-POD/ISD-TFI-IZD-POD-E_1000979/P1082502" xmlDataType="decimal"/>
    </xmlCellPr>
  </singleXmlCell>
  <singleXmlCell id="467" r="H60" connectionId="0">
    <xmlCellPr id="1" uniqueName="P1076331">
      <xmlPr mapId="1" xpath="/TFI-IZD-POD/ISD-TFI-IZD-POD-E_1000979/P1076331" xmlDataType="decimal"/>
    </xmlCellPr>
  </singleXmlCell>
  <singleXmlCell id="468" r="I60" connectionId="0">
    <xmlCellPr id="1" uniqueName="P1082504">
      <xmlPr mapId="1" xpath="/TFI-IZD-POD/ISD-TFI-IZD-POD-E_1000979/P1082504" xmlDataType="decimal"/>
    </xmlCellPr>
  </singleXmlCell>
  <singleXmlCell id="469" r="J60" connectionId="0">
    <xmlCellPr id="1" uniqueName="P1076332">
      <xmlPr mapId="1" xpath="/TFI-IZD-POD/ISD-TFI-IZD-POD-E_1000979/P1076332" xmlDataType="decimal"/>
    </xmlCellPr>
  </singleXmlCell>
  <singleXmlCell id="470" r="K60" connectionId="0">
    <xmlCellPr id="1" uniqueName="P1082506">
      <xmlPr mapId="1" xpath="/TFI-IZD-POD/ISD-TFI-IZD-POD-E_1000979/P1082506" xmlDataType="decimal"/>
    </xmlCellPr>
  </singleXmlCell>
  <singleXmlCell id="471" r="H61" connectionId="0">
    <xmlCellPr id="1" uniqueName="P1076333">
      <xmlPr mapId="1" xpath="/TFI-IZD-POD/ISD-TFI-IZD-POD-E_1000979/P1076333" xmlDataType="decimal"/>
    </xmlCellPr>
  </singleXmlCell>
  <singleXmlCell id="472" r="I61" connectionId="0">
    <xmlCellPr id="1" uniqueName="P1082508">
      <xmlPr mapId="1" xpath="/TFI-IZD-POD/ISD-TFI-IZD-POD-E_1000979/P1082508" xmlDataType="decimal"/>
    </xmlCellPr>
  </singleXmlCell>
  <singleXmlCell id="473" r="J61" connectionId="0">
    <xmlCellPr id="1" uniqueName="P1076334">
      <xmlPr mapId="1" xpath="/TFI-IZD-POD/ISD-TFI-IZD-POD-E_1000979/P1076334" xmlDataType="decimal"/>
    </xmlCellPr>
  </singleXmlCell>
  <singleXmlCell id="474" r="K61" connectionId="0">
    <xmlCellPr id="1" uniqueName="P1082509">
      <xmlPr mapId="1" xpath="/TFI-IZD-POD/ISD-TFI-IZD-POD-E_1000979/P1082509" xmlDataType="decimal"/>
    </xmlCellPr>
  </singleXmlCell>
  <singleXmlCell id="475" r="H62" connectionId="0">
    <xmlCellPr id="1" uniqueName="P1076335">
      <xmlPr mapId="1" xpath="/TFI-IZD-POD/ISD-TFI-IZD-POD-E_1000979/P1076335" xmlDataType="decimal"/>
    </xmlCellPr>
  </singleXmlCell>
  <singleXmlCell id="476" r="I62" connectionId="0">
    <xmlCellPr id="1" uniqueName="P1082511">
      <xmlPr mapId="1" xpath="/TFI-IZD-POD/ISD-TFI-IZD-POD-E_1000979/P1082511" xmlDataType="decimal"/>
    </xmlCellPr>
  </singleXmlCell>
  <singleXmlCell id="477" r="J62" connectionId="0">
    <xmlCellPr id="1" uniqueName="P1076336">
      <xmlPr mapId="1" xpath="/TFI-IZD-POD/ISD-TFI-IZD-POD-E_1000979/P1076336" xmlDataType="decimal"/>
    </xmlCellPr>
  </singleXmlCell>
  <singleXmlCell id="478" r="K62" connectionId="0">
    <xmlCellPr id="1" uniqueName="P1082513">
      <xmlPr mapId="1" xpath="/TFI-IZD-POD/ISD-TFI-IZD-POD-E_1000979/P1082513" xmlDataType="decimal"/>
    </xmlCellPr>
  </singleXmlCell>
  <singleXmlCell id="479" r="H63" connectionId="0">
    <xmlCellPr id="1" uniqueName="P1076337">
      <xmlPr mapId="1" xpath="/TFI-IZD-POD/ISD-TFI-IZD-POD-E_1000979/P1076337" xmlDataType="decimal"/>
    </xmlCellPr>
  </singleXmlCell>
  <singleXmlCell id="480" r="I63" connectionId="0">
    <xmlCellPr id="1" uniqueName="P1082515">
      <xmlPr mapId="1" xpath="/TFI-IZD-POD/ISD-TFI-IZD-POD-E_1000979/P1082515" xmlDataType="decimal"/>
    </xmlCellPr>
  </singleXmlCell>
  <singleXmlCell id="481" r="J63" connectionId="0">
    <xmlCellPr id="1" uniqueName="P1076338">
      <xmlPr mapId="1" xpath="/TFI-IZD-POD/ISD-TFI-IZD-POD-E_1000979/P1076338" xmlDataType="decimal"/>
    </xmlCellPr>
  </singleXmlCell>
  <singleXmlCell id="482" r="K63" connectionId="0">
    <xmlCellPr id="1" uniqueName="P1082517">
      <xmlPr mapId="1" xpath="/TFI-IZD-POD/ISD-TFI-IZD-POD-E_1000979/P1082517" xmlDataType="decimal"/>
    </xmlCellPr>
  </singleXmlCell>
  <singleXmlCell id="483" r="H64" connectionId="0">
    <xmlCellPr id="1" uniqueName="P1076339">
      <xmlPr mapId="1" xpath="/TFI-IZD-POD/ISD-TFI-IZD-POD-E_1000979/P1076339" xmlDataType="decimal"/>
    </xmlCellPr>
  </singleXmlCell>
  <singleXmlCell id="484" r="I64" connectionId="0">
    <xmlCellPr id="1" uniqueName="P1082518">
      <xmlPr mapId="1" xpath="/TFI-IZD-POD/ISD-TFI-IZD-POD-E_1000979/P1082518" xmlDataType="decimal"/>
    </xmlCellPr>
  </singleXmlCell>
  <singleXmlCell id="485" r="J64" connectionId="0">
    <xmlCellPr id="1" uniqueName="P1076340">
      <xmlPr mapId="1" xpath="/TFI-IZD-POD/ISD-TFI-IZD-POD-E_1000979/P1076340" xmlDataType="decimal"/>
    </xmlCellPr>
  </singleXmlCell>
  <singleXmlCell id="486" r="K64" connectionId="0">
    <xmlCellPr id="1" uniqueName="P1082520">
      <xmlPr mapId="1" xpath="/TFI-IZD-POD/ISD-TFI-IZD-POD-E_1000979/P1082520" xmlDataType="decimal"/>
    </xmlCellPr>
  </singleXmlCell>
  <singleXmlCell id="487" r="H65" connectionId="0">
    <xmlCellPr id="1" uniqueName="P1076341">
      <xmlPr mapId="1" xpath="/TFI-IZD-POD/ISD-TFI-IZD-POD-E_1000979/P1076341" xmlDataType="decimal"/>
    </xmlCellPr>
  </singleXmlCell>
  <singleXmlCell id="488" r="I65" connectionId="0">
    <xmlCellPr id="1" uniqueName="P1082522">
      <xmlPr mapId="1" xpath="/TFI-IZD-POD/ISD-TFI-IZD-POD-E_1000979/P1082522" xmlDataType="decimal"/>
    </xmlCellPr>
  </singleXmlCell>
  <singleXmlCell id="489" r="J65" connectionId="0">
    <xmlCellPr id="1" uniqueName="P1076342">
      <xmlPr mapId="1" xpath="/TFI-IZD-POD/ISD-TFI-IZD-POD-E_1000979/P1076342" xmlDataType="decimal"/>
    </xmlCellPr>
  </singleXmlCell>
  <singleXmlCell id="490" r="K65" connectionId="0">
    <xmlCellPr id="1" uniqueName="P1082524">
      <xmlPr mapId="1" xpath="/TFI-IZD-POD/ISD-TFI-IZD-POD-E_1000979/P1082524" xmlDataType="decimal"/>
    </xmlCellPr>
  </singleXmlCell>
  <singleXmlCell id="491" r="H66" connectionId="0">
    <xmlCellPr id="1" uniqueName="P1076343">
      <xmlPr mapId="1" xpath="/TFI-IZD-POD/ISD-TFI-IZD-POD-E_1000979/P1076343" xmlDataType="decimal"/>
    </xmlCellPr>
  </singleXmlCell>
  <singleXmlCell id="492" r="I66" connectionId="0">
    <xmlCellPr id="1" uniqueName="P1082526">
      <xmlPr mapId="1" xpath="/TFI-IZD-POD/ISD-TFI-IZD-POD-E_1000979/P1082526" xmlDataType="decimal"/>
    </xmlCellPr>
  </singleXmlCell>
  <singleXmlCell id="493" r="J66" connectionId="0">
    <xmlCellPr id="1" uniqueName="P1076344">
      <xmlPr mapId="1" xpath="/TFI-IZD-POD/ISD-TFI-IZD-POD-E_1000979/P1076344" xmlDataType="decimal"/>
    </xmlCellPr>
  </singleXmlCell>
  <singleXmlCell id="494" r="K66" connectionId="0">
    <xmlCellPr id="1" uniqueName="P1082531">
      <xmlPr mapId="1" xpath="/TFI-IZD-POD/ISD-TFI-IZD-POD-E_1000979/P1082531" xmlDataType="decimal"/>
    </xmlCellPr>
  </singleXmlCell>
  <singleXmlCell id="495" r="H67" connectionId="0">
    <xmlCellPr id="1" uniqueName="P1076345">
      <xmlPr mapId="1" xpath="/TFI-IZD-POD/ISD-TFI-IZD-POD-E_1000979/P1076345" xmlDataType="decimal"/>
    </xmlCellPr>
  </singleXmlCell>
  <singleXmlCell id="496" r="I67" connectionId="0">
    <xmlCellPr id="1" uniqueName="P1082534">
      <xmlPr mapId="1" xpath="/TFI-IZD-POD/ISD-TFI-IZD-POD-E_1000979/P1082534" xmlDataType="decimal"/>
    </xmlCellPr>
  </singleXmlCell>
  <singleXmlCell id="497" r="J67" connectionId="0">
    <xmlCellPr id="1" uniqueName="P1076346">
      <xmlPr mapId="1" xpath="/TFI-IZD-POD/ISD-TFI-IZD-POD-E_1000979/P1076346" xmlDataType="decimal"/>
    </xmlCellPr>
  </singleXmlCell>
  <singleXmlCell id="498" r="K67" connectionId="0">
    <xmlCellPr id="1" uniqueName="P1082535">
      <xmlPr mapId="1" xpath="/TFI-IZD-POD/ISD-TFI-IZD-POD-E_1000979/P1082535" xmlDataType="decimal"/>
    </xmlCellPr>
  </singleXmlCell>
  <singleXmlCell id="499" r="H68" connectionId="0">
    <xmlCellPr id="1" uniqueName="P1076347">
      <xmlPr mapId="1" xpath="/TFI-IZD-POD/ISD-TFI-IZD-POD-E_1000979/P1076347" xmlDataType="decimal"/>
    </xmlCellPr>
  </singleXmlCell>
  <singleXmlCell id="500" r="I68" connectionId="0">
    <xmlCellPr id="1" uniqueName="P1082536">
      <xmlPr mapId="1" xpath="/TFI-IZD-POD/ISD-TFI-IZD-POD-E_1000979/P1082536" xmlDataType="decimal"/>
    </xmlCellPr>
  </singleXmlCell>
  <singleXmlCell id="501" r="J68" connectionId="0">
    <xmlCellPr id="1" uniqueName="P1076348">
      <xmlPr mapId="1" xpath="/TFI-IZD-POD/ISD-TFI-IZD-POD-E_1000979/P1076348" xmlDataType="decimal"/>
    </xmlCellPr>
  </singleXmlCell>
  <singleXmlCell id="502" r="K68" connectionId="0">
    <xmlCellPr id="1" uniqueName="P1082537">
      <xmlPr mapId="1" xpath="/TFI-IZD-POD/ISD-TFI-IZD-POD-E_1000979/P1082537" xmlDataType="decimal"/>
    </xmlCellPr>
  </singleXmlCell>
  <singleXmlCell id="503" r="H70" connectionId="0">
    <xmlCellPr id="1" uniqueName="P1076349">
      <xmlPr mapId="1" xpath="/TFI-IZD-POD/ISD-TFI-IZD-POD-E_1000979/P1076349" xmlDataType="decimal"/>
    </xmlCellPr>
  </singleXmlCell>
  <singleXmlCell id="504" r="I70" connectionId="0">
    <xmlCellPr id="1" uniqueName="P1082538">
      <xmlPr mapId="1" xpath="/TFI-IZD-POD/ISD-TFI-IZD-POD-E_1000979/P1082538" xmlDataType="decimal"/>
    </xmlCellPr>
  </singleXmlCell>
  <singleXmlCell id="505" r="J70" connectionId="0">
    <xmlCellPr id="1" uniqueName="P1076350">
      <xmlPr mapId="1" xpath="/TFI-IZD-POD/ISD-TFI-IZD-POD-E_1000979/P1076350" xmlDataType="decimal"/>
    </xmlCellPr>
  </singleXmlCell>
  <singleXmlCell id="506" r="K70" connectionId="0">
    <xmlCellPr id="1" uniqueName="P1082539">
      <xmlPr mapId="1" xpath="/TFI-IZD-POD/ISD-TFI-IZD-POD-E_1000979/P1082539" xmlDataType="decimal"/>
    </xmlCellPr>
  </singleXmlCell>
  <singleXmlCell id="507" r="H71" connectionId="0">
    <xmlCellPr id="1" uniqueName="P1076351">
      <xmlPr mapId="1" xpath="/TFI-IZD-POD/ISD-TFI-IZD-POD-E_1000979/P1076351" xmlDataType="decimal"/>
    </xmlCellPr>
  </singleXmlCell>
  <singleXmlCell id="508" r="I71" connectionId="0">
    <xmlCellPr id="1" uniqueName="P1082540">
      <xmlPr mapId="1" xpath="/TFI-IZD-POD/ISD-TFI-IZD-POD-E_1000979/P1082540" xmlDataType="decimal"/>
    </xmlCellPr>
  </singleXmlCell>
  <singleXmlCell id="509" r="J71" connectionId="0">
    <xmlCellPr id="1" uniqueName="P1076352">
      <xmlPr mapId="1" xpath="/TFI-IZD-POD/ISD-TFI-IZD-POD-E_1000979/P1076352" xmlDataType="decimal"/>
    </xmlCellPr>
  </singleXmlCell>
  <singleXmlCell id="510" r="K71" connectionId="0">
    <xmlCellPr id="1" uniqueName="P1082541">
      <xmlPr mapId="1" xpath="/TFI-IZD-POD/ISD-TFI-IZD-POD-E_1000979/P1082541" xmlDataType="decimal"/>
    </xmlCellPr>
  </singleXmlCell>
  <singleXmlCell id="511" r="H72" connectionId="0">
    <xmlCellPr id="1" uniqueName="P1076353">
      <xmlPr mapId="1" xpath="/TFI-IZD-POD/ISD-TFI-IZD-POD-E_1000979/P1076353" xmlDataType="decimal"/>
    </xmlCellPr>
  </singleXmlCell>
  <singleXmlCell id="512" r="I72" connectionId="0">
    <xmlCellPr id="1" uniqueName="P1082542">
      <xmlPr mapId="1" xpath="/TFI-IZD-POD/ISD-TFI-IZD-POD-E_1000979/P1082542" xmlDataType="decimal"/>
    </xmlCellPr>
  </singleXmlCell>
  <singleXmlCell id="513" r="J72" connectionId="0">
    <xmlCellPr id="1" uniqueName="P1076354">
      <xmlPr mapId="1" xpath="/TFI-IZD-POD/ISD-TFI-IZD-POD-E_1000979/P1076354" xmlDataType="decimal"/>
    </xmlCellPr>
  </singleXmlCell>
  <singleXmlCell id="514" r="K72" connectionId="0">
    <xmlCellPr id="1" uniqueName="P1082543">
      <xmlPr mapId="1" xpath="/TFI-IZD-POD/ISD-TFI-IZD-POD-E_1000979/P1082543" xmlDataType="decimal"/>
    </xmlCellPr>
  </singleXmlCell>
  <singleXmlCell id="515" r="H73" connectionId="0">
    <xmlCellPr id="1" uniqueName="P1076355">
      <xmlPr mapId="1" xpath="/TFI-IZD-POD/ISD-TFI-IZD-POD-E_1000979/P1076355" xmlDataType="decimal"/>
    </xmlCellPr>
  </singleXmlCell>
  <singleXmlCell id="516" r="I73" connectionId="0">
    <xmlCellPr id="1" uniqueName="P1082544">
      <xmlPr mapId="1" xpath="/TFI-IZD-POD/ISD-TFI-IZD-POD-E_1000979/P1082544" xmlDataType="decimal"/>
    </xmlCellPr>
  </singleXmlCell>
  <singleXmlCell id="517" r="J73" connectionId="0">
    <xmlCellPr id="1" uniqueName="P1076356">
      <xmlPr mapId="1" xpath="/TFI-IZD-POD/ISD-TFI-IZD-POD-E_1000979/P1076356" xmlDataType="decimal"/>
    </xmlCellPr>
  </singleXmlCell>
  <singleXmlCell id="518" r="K73" connectionId="0">
    <xmlCellPr id="1" uniqueName="P1082545">
      <xmlPr mapId="1" xpath="/TFI-IZD-POD/ISD-TFI-IZD-POD-E_1000979/P1082545" xmlDataType="decimal"/>
    </xmlCellPr>
  </singleXmlCell>
  <singleXmlCell id="519" r="H74" connectionId="0">
    <xmlCellPr id="1" uniqueName="P1076357">
      <xmlPr mapId="1" xpath="/TFI-IZD-POD/ISD-TFI-IZD-POD-E_1000979/P1076357" xmlDataType="decimal"/>
    </xmlCellPr>
  </singleXmlCell>
  <singleXmlCell id="520" r="I74" connectionId="0">
    <xmlCellPr id="1" uniqueName="P1082546">
      <xmlPr mapId="1" xpath="/TFI-IZD-POD/ISD-TFI-IZD-POD-E_1000979/P1082546" xmlDataType="decimal"/>
    </xmlCellPr>
  </singleXmlCell>
  <singleXmlCell id="521" r="J74" connectionId="0">
    <xmlCellPr id="1" uniqueName="P1076358">
      <xmlPr mapId="1" xpath="/TFI-IZD-POD/ISD-TFI-IZD-POD-E_1000979/P1076358" xmlDataType="decimal"/>
    </xmlCellPr>
  </singleXmlCell>
  <singleXmlCell id="522" r="K74" connectionId="0">
    <xmlCellPr id="1" uniqueName="P1082547">
      <xmlPr mapId="1" xpath="/TFI-IZD-POD/ISD-TFI-IZD-POD-E_1000979/P1082547" xmlDataType="decimal"/>
    </xmlCellPr>
  </singleXmlCell>
  <singleXmlCell id="523" r="H75" connectionId="0">
    <xmlCellPr id="1" uniqueName="P1076359">
      <xmlPr mapId="1" xpath="/TFI-IZD-POD/ISD-TFI-IZD-POD-E_1000979/P1076359" xmlDataType="decimal"/>
    </xmlCellPr>
  </singleXmlCell>
  <singleXmlCell id="524" r="I75" connectionId="0">
    <xmlCellPr id="1" uniqueName="P1082548">
      <xmlPr mapId="1" xpath="/TFI-IZD-POD/ISD-TFI-IZD-POD-E_1000979/P1082548" xmlDataType="decimal"/>
    </xmlCellPr>
  </singleXmlCell>
  <singleXmlCell id="525" r="J75" connectionId="0">
    <xmlCellPr id="1" uniqueName="P1076360">
      <xmlPr mapId="1" xpath="/TFI-IZD-POD/ISD-TFI-IZD-POD-E_1000979/P1076360" xmlDataType="decimal"/>
    </xmlCellPr>
  </singleXmlCell>
  <singleXmlCell id="526" r="K75" connectionId="0">
    <xmlCellPr id="1" uniqueName="P1082549">
      <xmlPr mapId="1" xpath="/TFI-IZD-POD/ISD-TFI-IZD-POD-E_1000979/P1082549" xmlDataType="decimal"/>
    </xmlCellPr>
  </singleXmlCell>
  <singleXmlCell id="527" r="H77" connectionId="0">
    <xmlCellPr id="1" uniqueName="P1076361">
      <xmlPr mapId="1" xpath="/TFI-IZD-POD/ISD-TFI-IZD-POD-E_1000979/P1076361" xmlDataType="decimal"/>
    </xmlCellPr>
  </singleXmlCell>
  <singleXmlCell id="528" r="I77" connectionId="0">
    <xmlCellPr id="1" uniqueName="P1082551">
      <xmlPr mapId="1" xpath="/TFI-IZD-POD/ISD-TFI-IZD-POD-E_1000979/P1082551" xmlDataType="decimal"/>
    </xmlCellPr>
  </singleXmlCell>
  <singleXmlCell id="529" r="J77" connectionId="0">
    <xmlCellPr id="1" uniqueName="P1076362">
      <xmlPr mapId="1" xpath="/TFI-IZD-POD/ISD-TFI-IZD-POD-E_1000979/P1076362" xmlDataType="decimal"/>
    </xmlCellPr>
  </singleXmlCell>
  <singleXmlCell id="530" r="K77" connectionId="0">
    <xmlCellPr id="1" uniqueName="P1082553">
      <xmlPr mapId="1" xpath="/TFI-IZD-POD/ISD-TFI-IZD-POD-E_1000979/P1082553" xmlDataType="decimal"/>
    </xmlCellPr>
  </singleXmlCell>
  <singleXmlCell id="531" r="H78" connectionId="0">
    <xmlCellPr id="1" uniqueName="P1076363">
      <xmlPr mapId="1" xpath="/TFI-IZD-POD/ISD-TFI-IZD-POD-E_1000979/P1076363" xmlDataType="decimal"/>
    </xmlCellPr>
  </singleXmlCell>
  <singleXmlCell id="532" r="I78" connectionId="0">
    <xmlCellPr id="1" uniqueName="P1082555">
      <xmlPr mapId="1" xpath="/TFI-IZD-POD/ISD-TFI-IZD-POD-E_1000979/P1082555" xmlDataType="decimal"/>
    </xmlCellPr>
  </singleXmlCell>
  <singleXmlCell id="533" r="J78" connectionId="0">
    <xmlCellPr id="1" uniqueName="P1076364">
      <xmlPr mapId="1" xpath="/TFI-IZD-POD/ISD-TFI-IZD-POD-E_1000979/P1076364" xmlDataType="decimal"/>
    </xmlCellPr>
  </singleXmlCell>
  <singleXmlCell id="534" r="K78" connectionId="0">
    <xmlCellPr id="1" uniqueName="P1082556">
      <xmlPr mapId="1" xpath="/TFI-IZD-POD/ISD-TFI-IZD-POD-E_1000979/P1082556" xmlDataType="decimal"/>
    </xmlCellPr>
  </singleXmlCell>
  <singleXmlCell id="535" r="H79" connectionId="0">
    <xmlCellPr id="1" uniqueName="P1076365">
      <xmlPr mapId="1" xpath="/TFI-IZD-POD/ISD-TFI-IZD-POD-E_1000979/P1076365" xmlDataType="decimal"/>
    </xmlCellPr>
  </singleXmlCell>
  <singleXmlCell id="536" r="I79" connectionId="0">
    <xmlCellPr id="1" uniqueName="P1082557">
      <xmlPr mapId="1" xpath="/TFI-IZD-POD/ISD-TFI-IZD-POD-E_1000979/P1082557" xmlDataType="decimal"/>
    </xmlCellPr>
  </singleXmlCell>
  <singleXmlCell id="537" r="J79" connectionId="0">
    <xmlCellPr id="1" uniqueName="P1076366">
      <xmlPr mapId="1" xpath="/TFI-IZD-POD/ISD-TFI-IZD-POD-E_1000979/P1076366" xmlDataType="decimal"/>
    </xmlCellPr>
  </singleXmlCell>
  <singleXmlCell id="538" r="K79" connectionId="0">
    <xmlCellPr id="1" uniqueName="P1082559">
      <xmlPr mapId="1" xpath="/TFI-IZD-POD/ISD-TFI-IZD-POD-E_1000979/P1082559" xmlDataType="decimal"/>
    </xmlCellPr>
  </singleXmlCell>
  <singleXmlCell id="539" r="H80" connectionId="0">
    <xmlCellPr id="1" uniqueName="P1076367">
      <xmlPr mapId="1" xpath="/TFI-IZD-POD/ISD-TFI-IZD-POD-E_1000979/P1076367" xmlDataType="decimal"/>
    </xmlCellPr>
  </singleXmlCell>
  <singleXmlCell id="540" r="I80" connectionId="0">
    <xmlCellPr id="1" uniqueName="P1082560">
      <xmlPr mapId="1" xpath="/TFI-IZD-POD/ISD-TFI-IZD-POD-E_1000979/P1082560" xmlDataType="decimal"/>
    </xmlCellPr>
  </singleXmlCell>
  <singleXmlCell id="541" r="J80" connectionId="0">
    <xmlCellPr id="1" uniqueName="P1076368">
      <xmlPr mapId="1" xpath="/TFI-IZD-POD/ISD-TFI-IZD-POD-E_1000979/P1076368" xmlDataType="decimal"/>
    </xmlCellPr>
  </singleXmlCell>
  <singleXmlCell id="542" r="K80" connectionId="0">
    <xmlCellPr id="1" uniqueName="P1082561">
      <xmlPr mapId="1" xpath="/TFI-IZD-POD/ISD-TFI-IZD-POD-E_1000979/P1082561" xmlDataType="decimal"/>
    </xmlCellPr>
  </singleXmlCell>
  <singleXmlCell id="543" r="H81" connectionId="0">
    <xmlCellPr id="1" uniqueName="P1076369">
      <xmlPr mapId="1" xpath="/TFI-IZD-POD/ISD-TFI-IZD-POD-E_1000979/P1076369" xmlDataType="decimal"/>
    </xmlCellPr>
  </singleXmlCell>
  <singleXmlCell id="544" r="I81" connectionId="0">
    <xmlCellPr id="1" uniqueName="P1082563">
      <xmlPr mapId="1" xpath="/TFI-IZD-POD/ISD-TFI-IZD-POD-E_1000979/P1082563" xmlDataType="decimal"/>
    </xmlCellPr>
  </singleXmlCell>
  <singleXmlCell id="545" r="J81" connectionId="0">
    <xmlCellPr id="1" uniqueName="P1076370">
      <xmlPr mapId="1" xpath="/TFI-IZD-POD/ISD-TFI-IZD-POD-E_1000979/P1076370" xmlDataType="decimal"/>
    </xmlCellPr>
  </singleXmlCell>
  <singleXmlCell id="546" r="K81" connectionId="0">
    <xmlCellPr id="1" uniqueName="P1082565">
      <xmlPr mapId="1" xpath="/TFI-IZD-POD/ISD-TFI-IZD-POD-E_1000979/P1082565" xmlDataType="decimal"/>
    </xmlCellPr>
  </singleXmlCell>
  <singleXmlCell id="547" r="H82" connectionId="0">
    <xmlCellPr id="1" uniqueName="P1076371">
      <xmlPr mapId="1" xpath="/TFI-IZD-POD/ISD-TFI-IZD-POD-E_1000979/P1076371" xmlDataType="decimal"/>
    </xmlCellPr>
  </singleXmlCell>
  <singleXmlCell id="548" r="I82" connectionId="0">
    <xmlCellPr id="1" uniqueName="P1082567">
      <xmlPr mapId="1" xpath="/TFI-IZD-POD/ISD-TFI-IZD-POD-E_1000979/P1082567" xmlDataType="decimal"/>
    </xmlCellPr>
  </singleXmlCell>
  <singleXmlCell id="549" r="J82" connectionId="0">
    <xmlCellPr id="1" uniqueName="P1076372">
      <xmlPr mapId="1" xpath="/TFI-IZD-POD/ISD-TFI-IZD-POD-E_1000979/P1076372" xmlDataType="decimal"/>
    </xmlCellPr>
  </singleXmlCell>
  <singleXmlCell id="550" r="K82" connectionId="0">
    <xmlCellPr id="1" uniqueName="P1082569">
      <xmlPr mapId="1" xpath="/TFI-IZD-POD/ISD-TFI-IZD-POD-E_1000979/P1082569" xmlDataType="decimal"/>
    </xmlCellPr>
  </singleXmlCell>
  <singleXmlCell id="551" r="H83" connectionId="0">
    <xmlCellPr id="1" uniqueName="P1076373">
      <xmlPr mapId="1" xpath="/TFI-IZD-POD/ISD-TFI-IZD-POD-E_1000979/P1076373" xmlDataType="decimal"/>
    </xmlCellPr>
  </singleXmlCell>
  <singleXmlCell id="552" r="I83" connectionId="0">
    <xmlCellPr id="1" uniqueName="P1082571">
      <xmlPr mapId="1" xpath="/TFI-IZD-POD/ISD-TFI-IZD-POD-E_1000979/P1082571" xmlDataType="decimal"/>
    </xmlCellPr>
  </singleXmlCell>
  <singleXmlCell id="553" r="J83" connectionId="0">
    <xmlCellPr id="1" uniqueName="P1076374">
      <xmlPr mapId="1" xpath="/TFI-IZD-POD/ISD-TFI-IZD-POD-E_1000979/P1076374" xmlDataType="decimal"/>
    </xmlCellPr>
  </singleXmlCell>
  <singleXmlCell id="554" r="K83" connectionId="0">
    <xmlCellPr id="1" uniqueName="P1082572">
      <xmlPr mapId="1" xpath="/TFI-IZD-POD/ISD-TFI-IZD-POD-E_1000979/P1082572" xmlDataType="decimal"/>
    </xmlCellPr>
  </singleXmlCell>
  <singleXmlCell id="559" r="H85" connectionId="0">
    <xmlCellPr id="1" uniqueName="P1076375">
      <xmlPr mapId="1" xpath="/TFI-IZD-POD/ISD-TFI-IZD-POD-E_1000979/P1076375" xmlDataType="decimal"/>
    </xmlCellPr>
  </singleXmlCell>
  <singleXmlCell id="560" r="I85" connectionId="0">
    <xmlCellPr id="1" uniqueName="P1082574">
      <xmlPr mapId="1" xpath="/TFI-IZD-POD/ISD-TFI-IZD-POD-E_1000979/P1082574" xmlDataType="decimal"/>
    </xmlCellPr>
  </singleXmlCell>
  <singleXmlCell id="561" r="J85" connectionId="0">
    <xmlCellPr id="1" uniqueName="P1076376">
      <xmlPr mapId="1" xpath="/TFI-IZD-POD/ISD-TFI-IZD-POD-E_1000979/P1076376" xmlDataType="decimal"/>
    </xmlCellPr>
  </singleXmlCell>
  <singleXmlCell id="562" r="K85" connectionId="0">
    <xmlCellPr id="1" uniqueName="P1082575">
      <xmlPr mapId="1" xpath="/TFI-IZD-POD/ISD-TFI-IZD-POD-E_1000979/P1082575" xmlDataType="decimal"/>
    </xmlCellPr>
  </singleXmlCell>
  <singleXmlCell id="563" r="H86" connectionId="0">
    <xmlCellPr id="1" uniqueName="P1076377">
      <xmlPr mapId="1" xpath="/TFI-IZD-POD/ISD-TFI-IZD-POD-E_1000979/P1076377" xmlDataType="decimal"/>
    </xmlCellPr>
  </singleXmlCell>
  <singleXmlCell id="564" r="I86" connectionId="0">
    <xmlCellPr id="1" uniqueName="P1082577">
      <xmlPr mapId="1" xpath="/TFI-IZD-POD/ISD-TFI-IZD-POD-E_1000979/P1082577" xmlDataType="decimal"/>
    </xmlCellPr>
  </singleXmlCell>
  <singleXmlCell id="565" r="J86" connectionId="0">
    <xmlCellPr id="1" uniqueName="P1076378">
      <xmlPr mapId="1" xpath="/TFI-IZD-POD/ISD-TFI-IZD-POD-E_1000979/P1076378" xmlDataType="decimal"/>
    </xmlCellPr>
  </singleXmlCell>
  <singleXmlCell id="566" r="K86" connectionId="0">
    <xmlCellPr id="1" uniqueName="P1082579">
      <xmlPr mapId="1" xpath="/TFI-IZD-POD/ISD-TFI-IZD-POD-E_1000979/P1082579" xmlDataType="decimal"/>
    </xmlCellPr>
  </singleXmlCell>
  <singleXmlCell id="567" r="H87" connectionId="0">
    <xmlCellPr id="1" uniqueName="P1076379">
      <xmlPr mapId="1" xpath="/TFI-IZD-POD/ISD-TFI-IZD-POD-E_1000979/P1076379" xmlDataType="decimal"/>
    </xmlCellPr>
  </singleXmlCell>
  <singleXmlCell id="568" r="I87" connectionId="0">
    <xmlCellPr id="1" uniqueName="P1082581">
      <xmlPr mapId="1" xpath="/TFI-IZD-POD/ISD-TFI-IZD-POD-E_1000979/P1082581" xmlDataType="decimal"/>
    </xmlCellPr>
  </singleXmlCell>
  <singleXmlCell id="569" r="J87" connectionId="0">
    <xmlCellPr id="1" uniqueName="P1076380">
      <xmlPr mapId="1" xpath="/TFI-IZD-POD/ISD-TFI-IZD-POD-E_1000979/P1076380" xmlDataType="decimal"/>
    </xmlCellPr>
  </singleXmlCell>
  <singleXmlCell id="570" r="K87" connectionId="0">
    <xmlCellPr id="1" uniqueName="P1082583">
      <xmlPr mapId="1" xpath="/TFI-IZD-POD/ISD-TFI-IZD-POD-E_1000979/P1082583" xmlDataType="decimal"/>
    </xmlCellPr>
  </singleXmlCell>
  <singleXmlCell id="571" r="H89" connectionId="0">
    <xmlCellPr id="1" uniqueName="P1076381">
      <xmlPr mapId="1" xpath="/TFI-IZD-POD/ISD-TFI-IZD-POD-E_1000979/P1076381" xmlDataType="decimal"/>
    </xmlCellPr>
  </singleXmlCell>
  <singleXmlCell id="572" r="I89" connectionId="0">
    <xmlCellPr id="1" uniqueName="P1082585">
      <xmlPr mapId="1" xpath="/TFI-IZD-POD/ISD-TFI-IZD-POD-E_1000979/P1082585" xmlDataType="decimal"/>
    </xmlCellPr>
  </singleXmlCell>
  <singleXmlCell id="573" r="J89" connectionId="0">
    <xmlCellPr id="1" uniqueName="P1076382">
      <xmlPr mapId="1" xpath="/TFI-IZD-POD/ISD-TFI-IZD-POD-E_1000979/P1076382" xmlDataType="decimal"/>
    </xmlCellPr>
  </singleXmlCell>
  <singleXmlCell id="574" r="K89" connectionId="0">
    <xmlCellPr id="1" uniqueName="P1082586">
      <xmlPr mapId="1" xpath="/TFI-IZD-POD/ISD-TFI-IZD-POD-E_1000979/P1082586" xmlDataType="decimal"/>
    </xmlCellPr>
  </singleXmlCell>
  <singleXmlCell id="575" r="H90" connectionId="0">
    <xmlCellPr id="1" uniqueName="P1076383">
      <xmlPr mapId="1" xpath="/TFI-IZD-POD/ISD-TFI-IZD-POD-E_1000979/P1076383" xmlDataType="decimal"/>
    </xmlCellPr>
  </singleXmlCell>
  <singleXmlCell id="576" r="I90" connectionId="0">
    <xmlCellPr id="1" uniqueName="P1082587">
      <xmlPr mapId="1" xpath="/TFI-IZD-POD/ISD-TFI-IZD-POD-E_1000979/P1082587" xmlDataType="decimal"/>
    </xmlCellPr>
  </singleXmlCell>
  <singleXmlCell id="577" r="J90" connectionId="0">
    <xmlCellPr id="1" uniqueName="P1076384">
      <xmlPr mapId="1" xpath="/TFI-IZD-POD/ISD-TFI-IZD-POD-E_1000979/P1076384" xmlDataType="decimal"/>
    </xmlCellPr>
  </singleXmlCell>
  <singleXmlCell id="578" r="K90" connectionId="0">
    <xmlCellPr id="1" uniqueName="P1082588">
      <xmlPr mapId="1" xpath="/TFI-IZD-POD/ISD-TFI-IZD-POD-E_1000979/P1082588" xmlDataType="decimal"/>
    </xmlCellPr>
  </singleXmlCell>
  <singleXmlCell id="579" r="H91" connectionId="0">
    <xmlCellPr id="1" uniqueName="P1123798">
      <xmlPr mapId="1" xpath="/TFI-IZD-POD/ISD-TFI-IZD-POD-E_1000979/P1123798" xmlDataType="decimal"/>
    </xmlCellPr>
  </singleXmlCell>
  <singleXmlCell id="580" r="I91" connectionId="0">
    <xmlCellPr id="1" uniqueName="P1123799">
      <xmlPr mapId="1" xpath="/TFI-IZD-POD/ISD-TFI-IZD-POD-E_1000979/P1123799" xmlDataType="decimal"/>
    </xmlCellPr>
  </singleXmlCell>
  <singleXmlCell id="581" r="J91" connectionId="0">
    <xmlCellPr id="1" uniqueName="P1123800">
      <xmlPr mapId="1" xpath="/TFI-IZD-POD/ISD-TFI-IZD-POD-E_1000979/P1123800" xmlDataType="decimal"/>
    </xmlCellPr>
  </singleXmlCell>
  <singleXmlCell id="582" r="K91" connectionId="0">
    <xmlCellPr id="1" uniqueName="P1123801">
      <xmlPr mapId="1" xpath="/TFI-IZD-POD/ISD-TFI-IZD-POD-E_1000979/P1123801" xmlDataType="decimal"/>
    </xmlCellPr>
  </singleXmlCell>
  <singleXmlCell id="583" r="H92" connectionId="0">
    <xmlCellPr id="1" uniqueName="P1076387">
      <xmlPr mapId="1" xpath="/TFI-IZD-POD/ISD-TFI-IZD-POD-E_1000979/P1076387" xmlDataType="decimal"/>
    </xmlCellPr>
  </singleXmlCell>
  <singleXmlCell id="584" r="I92" connectionId="0">
    <xmlCellPr id="1" uniqueName="P1082591">
      <xmlPr mapId="1" xpath="/TFI-IZD-POD/ISD-TFI-IZD-POD-E_1000979/P1082591" xmlDataType="decimal"/>
    </xmlCellPr>
  </singleXmlCell>
  <singleXmlCell id="585" r="J92" connectionId="0">
    <xmlCellPr id="1" uniqueName="P1076388">
      <xmlPr mapId="1" xpath="/TFI-IZD-POD/ISD-TFI-IZD-POD-E_1000979/P1076388" xmlDataType="decimal"/>
    </xmlCellPr>
  </singleXmlCell>
  <singleXmlCell id="586" r="K92" connectionId="0">
    <xmlCellPr id="1" uniqueName="P1082592">
      <xmlPr mapId="1" xpath="/TFI-IZD-POD/ISD-TFI-IZD-POD-E_1000979/P1082592" xmlDataType="decimal"/>
    </xmlCellPr>
  </singleXmlCell>
  <singleXmlCell id="587" r="H93" connectionId="0">
    <xmlCellPr id="1" uniqueName="P1123802">
      <xmlPr mapId="1" xpath="/TFI-IZD-POD/ISD-TFI-IZD-POD-E_1000979/P1123802" xmlDataType="decimal"/>
    </xmlCellPr>
  </singleXmlCell>
  <singleXmlCell id="588" r="I93" connectionId="0">
    <xmlCellPr id="1" uniqueName="P1123803">
      <xmlPr mapId="1" xpath="/TFI-IZD-POD/ISD-TFI-IZD-POD-E_1000979/P1123803" xmlDataType="decimal"/>
    </xmlCellPr>
  </singleXmlCell>
  <singleXmlCell id="589" r="J93" connectionId="0">
    <xmlCellPr id="1" uniqueName="P1123804">
      <xmlPr mapId="1" xpath="/TFI-IZD-POD/ISD-TFI-IZD-POD-E_1000979/P1123804" xmlDataType="decimal"/>
    </xmlCellPr>
  </singleXmlCell>
  <singleXmlCell id="590" r="K93" connectionId="0">
    <xmlCellPr id="1" uniqueName="P1123805">
      <xmlPr mapId="1" xpath="/TFI-IZD-POD/ISD-TFI-IZD-POD-E_1000979/P1123805" xmlDataType="decimal"/>
    </xmlCellPr>
  </singleXmlCell>
  <singleXmlCell id="591" r="H94" connectionId="0">
    <xmlCellPr id="1" uniqueName="P1123806">
      <xmlPr mapId="1" xpath="/TFI-IZD-POD/ISD-TFI-IZD-POD-E_1000979/P1123806" xmlDataType="decimal"/>
    </xmlCellPr>
  </singleXmlCell>
  <singleXmlCell id="592" r="I94" connectionId="0">
    <xmlCellPr id="1" uniqueName="P1123807">
      <xmlPr mapId="1" xpath="/TFI-IZD-POD/ISD-TFI-IZD-POD-E_1000979/P1123807" xmlDataType="decimal"/>
    </xmlCellPr>
  </singleXmlCell>
  <singleXmlCell id="593" r="J94" connectionId="0">
    <xmlCellPr id="1" uniqueName="P1123808">
      <xmlPr mapId="1" xpath="/TFI-IZD-POD/ISD-TFI-IZD-POD-E_1000979/P1123808" xmlDataType="decimal"/>
    </xmlCellPr>
  </singleXmlCell>
  <singleXmlCell id="594" r="K94" connectionId="0">
    <xmlCellPr id="1" uniqueName="P1123809">
      <xmlPr mapId="1" xpath="/TFI-IZD-POD/ISD-TFI-IZD-POD-E_1000979/P1123809" xmlDataType="decimal"/>
    </xmlCellPr>
  </singleXmlCell>
  <singleXmlCell id="595" r="H95" connectionId="0">
    <xmlCellPr id="1" uniqueName="P1123810">
      <xmlPr mapId="1" xpath="/TFI-IZD-POD/ISD-TFI-IZD-POD-E_1000979/P1123810" xmlDataType="decimal"/>
    </xmlCellPr>
  </singleXmlCell>
  <singleXmlCell id="596" r="I95" connectionId="0">
    <xmlCellPr id="1" uniqueName="P1123811">
      <xmlPr mapId="1" xpath="/TFI-IZD-POD/ISD-TFI-IZD-POD-E_1000979/P1123811" xmlDataType="decimal"/>
    </xmlCellPr>
  </singleXmlCell>
  <singleXmlCell id="597" r="J95" connectionId="0">
    <xmlCellPr id="1" uniqueName="P1123812">
      <xmlPr mapId="1" xpath="/TFI-IZD-POD/ISD-TFI-IZD-POD-E_1000979/P1123812" xmlDataType="decimal"/>
    </xmlCellPr>
  </singleXmlCell>
  <singleXmlCell id="598" r="K95" connectionId="0">
    <xmlCellPr id="1" uniqueName="P1123813">
      <xmlPr mapId="1" xpath="/TFI-IZD-POD/ISD-TFI-IZD-POD-E_1000979/P1123813" xmlDataType="decimal"/>
    </xmlCellPr>
  </singleXmlCell>
  <singleXmlCell id="599" r="H96" connectionId="0">
    <xmlCellPr id="1" uniqueName="P1123814">
      <xmlPr mapId="1" xpath="/TFI-IZD-POD/ISD-TFI-IZD-POD-E_1000979/P1123814" xmlDataType="decimal"/>
    </xmlCellPr>
  </singleXmlCell>
  <singleXmlCell id="600" r="I96" connectionId="0">
    <xmlCellPr id="1" uniqueName="P1123815">
      <xmlPr mapId="1" xpath="/TFI-IZD-POD/ISD-TFI-IZD-POD-E_1000979/P1123815" xmlDataType="decimal"/>
    </xmlCellPr>
  </singleXmlCell>
  <singleXmlCell id="601" r="J96" connectionId="0">
    <xmlCellPr id="1" uniqueName="P1123816">
      <xmlPr mapId="1" xpath="/TFI-IZD-POD/ISD-TFI-IZD-POD-E_1000979/P1123816" xmlDataType="decimal"/>
    </xmlCellPr>
  </singleXmlCell>
  <singleXmlCell id="602" r="K96" connectionId="0">
    <xmlCellPr id="1" uniqueName="P1123817">
      <xmlPr mapId="1" xpath="/TFI-IZD-POD/ISD-TFI-IZD-POD-E_1000979/P1123817" xmlDataType="decimal"/>
    </xmlCellPr>
  </singleXmlCell>
  <singleXmlCell id="603" r="H97" connectionId="0">
    <xmlCellPr id="1" uniqueName="P1123818">
      <xmlPr mapId="1" xpath="/TFI-IZD-POD/ISD-TFI-IZD-POD-E_1000979/P1123818" xmlDataType="decimal"/>
    </xmlCellPr>
  </singleXmlCell>
  <singleXmlCell id="604" r="I97" connectionId="0">
    <xmlCellPr id="1" uniqueName="P1123819">
      <xmlPr mapId="1" xpath="/TFI-IZD-POD/ISD-TFI-IZD-POD-E_1000979/P1123819" xmlDataType="decimal"/>
    </xmlCellPr>
  </singleXmlCell>
  <singleXmlCell id="605" r="J97" connectionId="0">
    <xmlCellPr id="1" uniqueName="P1123820">
      <xmlPr mapId="1" xpath="/TFI-IZD-POD/ISD-TFI-IZD-POD-E_1000979/P1123820" xmlDataType="decimal"/>
    </xmlCellPr>
  </singleXmlCell>
  <singleXmlCell id="606" r="K97" connectionId="0">
    <xmlCellPr id="1" uniqueName="P1123821">
      <xmlPr mapId="1" xpath="/TFI-IZD-POD/ISD-TFI-IZD-POD-E_1000979/P1123821" xmlDataType="decimal"/>
    </xmlCellPr>
  </singleXmlCell>
  <singleXmlCell id="607" r="H98" connectionId="0">
    <xmlCellPr id="1" uniqueName="P1123822">
      <xmlPr mapId="1" xpath="/TFI-IZD-POD/ISD-TFI-IZD-POD-E_1000979/P1123822" xmlDataType="decimal"/>
    </xmlCellPr>
  </singleXmlCell>
  <singleXmlCell id="608" r="I98" connectionId="0">
    <xmlCellPr id="1" uniqueName="P1123823">
      <xmlPr mapId="1" xpath="/TFI-IZD-POD/ISD-TFI-IZD-POD-E_1000979/P1123823" xmlDataType="decimal"/>
    </xmlCellPr>
  </singleXmlCell>
  <singleXmlCell id="609" r="J98" connectionId="0">
    <xmlCellPr id="1" uniqueName="P1123824">
      <xmlPr mapId="1" xpath="/TFI-IZD-POD/ISD-TFI-IZD-POD-E_1000979/P1123824" xmlDataType="decimal"/>
    </xmlCellPr>
  </singleXmlCell>
  <singleXmlCell id="610" r="K98" connectionId="0">
    <xmlCellPr id="1" uniqueName="P1123825">
      <xmlPr mapId="1" xpath="/TFI-IZD-POD/ISD-TFI-IZD-POD-E_1000979/P1123825" xmlDataType="decimal"/>
    </xmlCellPr>
  </singleXmlCell>
  <singleXmlCell id="611" r="H99" connectionId="0">
    <xmlCellPr id="1" uniqueName="P1123826">
      <xmlPr mapId="1" xpath="/TFI-IZD-POD/ISD-TFI-IZD-POD-E_1000979/P1123826" xmlDataType="decimal"/>
    </xmlCellPr>
  </singleXmlCell>
  <singleXmlCell id="612" r="I99" connectionId="0">
    <xmlCellPr id="1" uniqueName="P1123827">
      <xmlPr mapId="1" xpath="/TFI-IZD-POD/ISD-TFI-IZD-POD-E_1000979/P1123827" xmlDataType="decimal"/>
    </xmlCellPr>
  </singleXmlCell>
  <singleXmlCell id="613" r="J99" connectionId="0">
    <xmlCellPr id="1" uniqueName="P1123828">
      <xmlPr mapId="1" xpath="/TFI-IZD-POD/ISD-TFI-IZD-POD-E_1000979/P1123828" xmlDataType="decimal"/>
    </xmlCellPr>
  </singleXmlCell>
  <singleXmlCell id="614" r="K99" connectionId="0">
    <xmlCellPr id="1" uniqueName="P1123829">
      <xmlPr mapId="1" xpath="/TFI-IZD-POD/ISD-TFI-IZD-POD-E_1000979/P1123829" xmlDataType="decimal"/>
    </xmlCellPr>
  </singleXmlCell>
  <singleXmlCell id="615" r="H100" connectionId="0">
    <xmlCellPr id="1" uniqueName="P1425371">
      <xmlPr mapId="1" xpath="/TFI-IZD-POD/ISD-TFI-IZD-POD-E_1000979/P1425371" xmlDataType="decimal"/>
    </xmlCellPr>
  </singleXmlCell>
  <singleXmlCell id="616" r="I100" connectionId="0">
    <xmlCellPr id="1" uniqueName="P1425372">
      <xmlPr mapId="1" xpath="/TFI-IZD-POD/ISD-TFI-IZD-POD-E_1000979/P1425372" xmlDataType="decimal"/>
    </xmlCellPr>
  </singleXmlCell>
  <singleXmlCell id="617" r="J100" connectionId="0">
    <xmlCellPr id="1" uniqueName="P1425373">
      <xmlPr mapId="1" xpath="/TFI-IZD-POD/ISD-TFI-IZD-POD-E_1000979/P1425373" xmlDataType="decimal"/>
    </xmlCellPr>
  </singleXmlCell>
  <singleXmlCell id="618" r="K100" connectionId="0">
    <xmlCellPr id="1" uniqueName="P1425374">
      <xmlPr mapId="1" xpath="/TFI-IZD-POD/ISD-TFI-IZD-POD-E_1000979/P1425374" xmlDataType="decimal"/>
    </xmlCellPr>
  </singleXmlCell>
  <singleXmlCell id="619" r="H101" connectionId="0">
    <xmlCellPr id="1" uniqueName="P1123830">
      <xmlPr mapId="1" xpath="/TFI-IZD-POD/ISD-TFI-IZD-POD-E_1000979/P1123830" xmlDataType="decimal"/>
    </xmlCellPr>
  </singleXmlCell>
  <singleXmlCell id="620" r="I101" connectionId="0">
    <xmlCellPr id="1" uniqueName="P1123831">
      <xmlPr mapId="1" xpath="/TFI-IZD-POD/ISD-TFI-IZD-POD-E_1000979/P1123831" xmlDataType="decimal"/>
    </xmlCellPr>
  </singleXmlCell>
  <singleXmlCell id="621" r="J101" connectionId="0">
    <xmlCellPr id="1" uniqueName="P1123832">
      <xmlPr mapId="1" xpath="/TFI-IZD-POD/ISD-TFI-IZD-POD-E_1000979/P1123832" xmlDataType="decimal"/>
    </xmlCellPr>
  </singleXmlCell>
  <singleXmlCell id="622" r="K101" connectionId="0">
    <xmlCellPr id="1" uniqueName="P1123833">
      <xmlPr mapId="1" xpath="/TFI-IZD-POD/ISD-TFI-IZD-POD-E_1000979/P1123833" xmlDataType="decimal"/>
    </xmlCellPr>
  </singleXmlCell>
  <singleXmlCell id="623" r="H102" connectionId="0">
    <xmlCellPr id="1" uniqueName="P1076391">
      <xmlPr mapId="1" xpath="/TFI-IZD-POD/ISD-TFI-IZD-POD-E_1000979/P1076391" xmlDataType="decimal"/>
    </xmlCellPr>
  </singleXmlCell>
  <singleXmlCell id="624" r="I102" connectionId="0">
    <xmlCellPr id="1" uniqueName="P1082595">
      <xmlPr mapId="1" xpath="/TFI-IZD-POD/ISD-TFI-IZD-POD-E_1000979/P1082595" xmlDataType="decimal"/>
    </xmlCellPr>
  </singleXmlCell>
  <singleXmlCell id="625" r="J102" connectionId="0">
    <xmlCellPr id="1" uniqueName="P1076392">
      <xmlPr mapId="1" xpath="/TFI-IZD-POD/ISD-TFI-IZD-POD-E_1000979/P1076392" xmlDataType="decimal"/>
    </xmlCellPr>
  </singleXmlCell>
  <singleXmlCell id="626" r="K102" connectionId="0">
    <xmlCellPr id="1" uniqueName="P1082596">
      <xmlPr mapId="1" xpath="/TFI-IZD-POD/ISD-TFI-IZD-POD-E_1000979/P1082596" xmlDataType="decimal"/>
    </xmlCellPr>
  </singleXmlCell>
  <singleXmlCell id="627" r="H103" connectionId="0">
    <xmlCellPr id="1" uniqueName="P1076393">
      <xmlPr mapId="1" xpath="/TFI-IZD-POD/ISD-TFI-IZD-POD-E_1000979/P1076393" xmlDataType="decimal"/>
    </xmlCellPr>
  </singleXmlCell>
  <singleXmlCell id="628" r="I103" connectionId="0">
    <xmlCellPr id="1" uniqueName="P1082597">
      <xmlPr mapId="1" xpath="/TFI-IZD-POD/ISD-TFI-IZD-POD-E_1000979/P1082597" xmlDataType="decimal"/>
    </xmlCellPr>
  </singleXmlCell>
  <singleXmlCell id="629" r="J103" connectionId="0">
    <xmlCellPr id="1" uniqueName="P1076394">
      <xmlPr mapId="1" xpath="/TFI-IZD-POD/ISD-TFI-IZD-POD-E_1000979/P1076394" xmlDataType="decimal"/>
    </xmlCellPr>
  </singleXmlCell>
  <singleXmlCell id="630" r="K103" connectionId="0">
    <xmlCellPr id="1" uniqueName="P1082598">
      <xmlPr mapId="1" xpath="/TFI-IZD-POD/ISD-TFI-IZD-POD-E_1000979/P1082598" xmlDataType="decimal"/>
    </xmlCellPr>
  </singleXmlCell>
  <singleXmlCell id="631" r="H104" connectionId="0">
    <xmlCellPr id="1" uniqueName="P1076395">
      <xmlPr mapId="1" xpath="/TFI-IZD-POD/ISD-TFI-IZD-POD-E_1000979/P1076395" xmlDataType="decimal"/>
    </xmlCellPr>
  </singleXmlCell>
  <singleXmlCell id="632" r="I104" connectionId="0">
    <xmlCellPr id="1" uniqueName="P1082599">
      <xmlPr mapId="1" xpath="/TFI-IZD-POD/ISD-TFI-IZD-POD-E_1000979/P1082599" xmlDataType="decimal"/>
    </xmlCellPr>
  </singleXmlCell>
  <singleXmlCell id="633" r="J104" connectionId="0">
    <xmlCellPr id="1" uniqueName="P1076396">
      <xmlPr mapId="1" xpath="/TFI-IZD-POD/ISD-TFI-IZD-POD-E_1000979/P1076396" xmlDataType="decimal"/>
    </xmlCellPr>
  </singleXmlCell>
  <singleXmlCell id="634" r="K104" connectionId="0">
    <xmlCellPr id="1" uniqueName="P1082600">
      <xmlPr mapId="1" xpath="/TFI-IZD-POD/ISD-TFI-IZD-POD-E_1000979/P1082600" xmlDataType="decimal"/>
    </xmlCellPr>
  </singleXmlCell>
  <singleXmlCell id="635" r="H105" connectionId="0">
    <xmlCellPr id="1" uniqueName="P1123834">
      <xmlPr mapId="1" xpath="/TFI-IZD-POD/ISD-TFI-IZD-POD-E_1000979/P1123834" xmlDataType="decimal"/>
    </xmlCellPr>
  </singleXmlCell>
  <singleXmlCell id="636" r="I105" connectionId="0">
    <xmlCellPr id="1" uniqueName="P1123835">
      <xmlPr mapId="1" xpath="/TFI-IZD-POD/ISD-TFI-IZD-POD-E_1000979/P1123835" xmlDataType="decimal"/>
    </xmlCellPr>
  </singleXmlCell>
  <singleXmlCell id="637" r="J105" connectionId="0">
    <xmlCellPr id="1" uniqueName="P1123836">
      <xmlPr mapId="1" xpath="/TFI-IZD-POD/ISD-TFI-IZD-POD-E_1000979/P1123836" xmlDataType="decimal"/>
    </xmlCellPr>
  </singleXmlCell>
  <singleXmlCell id="638" r="K105" connectionId="0">
    <xmlCellPr id="1" uniqueName="P1123837">
      <xmlPr mapId="1" xpath="/TFI-IZD-POD/ISD-TFI-IZD-POD-E_1000979/P1123837" xmlDataType="decimal"/>
    </xmlCellPr>
  </singleXmlCell>
  <singleXmlCell id="639" r="H106" connectionId="0">
    <xmlCellPr id="1" uniqueName="P1123838">
      <xmlPr mapId="1" xpath="/TFI-IZD-POD/ISD-TFI-IZD-POD-E_1000979/P1123838" xmlDataType="decimal"/>
    </xmlCellPr>
  </singleXmlCell>
  <singleXmlCell id="640" r="I106" connectionId="0">
    <xmlCellPr id="1" uniqueName="P1123839">
      <xmlPr mapId="1" xpath="/TFI-IZD-POD/ISD-TFI-IZD-POD-E_1000979/P1123839" xmlDataType="decimal"/>
    </xmlCellPr>
  </singleXmlCell>
  <singleXmlCell id="641" r="J106" connectionId="0">
    <xmlCellPr id="1" uniqueName="P1123840">
      <xmlPr mapId="1" xpath="/TFI-IZD-POD/ISD-TFI-IZD-POD-E_1000979/P1123840" xmlDataType="decimal"/>
    </xmlCellPr>
  </singleXmlCell>
  <singleXmlCell id="642" r="K106" connectionId="0">
    <xmlCellPr id="1" uniqueName="P1123841">
      <xmlPr mapId="1" xpath="/TFI-IZD-POD/ISD-TFI-IZD-POD-E_1000979/P1123841" xmlDataType="decimal"/>
    </xmlCellPr>
  </singleXmlCell>
  <singleXmlCell id="643" r="H107" connectionId="0">
    <xmlCellPr id="1" uniqueName="P1123842">
      <xmlPr mapId="1" xpath="/TFI-IZD-POD/ISD-TFI-IZD-POD-E_1000979/P1123842" xmlDataType="decimal"/>
    </xmlCellPr>
  </singleXmlCell>
  <singleXmlCell id="644" r="I107" connectionId="0">
    <xmlCellPr id="1" uniqueName="P1123843">
      <xmlPr mapId="1" xpath="/TFI-IZD-POD/ISD-TFI-IZD-POD-E_1000979/P1123843" xmlDataType="decimal"/>
    </xmlCellPr>
  </singleXmlCell>
  <singleXmlCell id="645" r="J107" connectionId="0">
    <xmlCellPr id="1" uniqueName="P1123844">
      <xmlPr mapId="1" xpath="/TFI-IZD-POD/ISD-TFI-IZD-POD-E_1000979/P1123844" xmlDataType="decimal"/>
    </xmlCellPr>
  </singleXmlCell>
  <singleXmlCell id="646" r="K107" connectionId="0">
    <xmlCellPr id="1" uniqueName="P1123845">
      <xmlPr mapId="1" xpath="/TFI-IZD-POD/ISD-TFI-IZD-POD-E_1000979/P1123845" xmlDataType="decimal"/>
    </xmlCellPr>
  </singleXmlCell>
  <singleXmlCell id="647" r="H108" connectionId="0">
    <xmlCellPr id="1" uniqueName="P1123846">
      <xmlPr mapId="1" xpath="/TFI-IZD-POD/ISD-TFI-IZD-POD-E_1000979/P1123846" xmlDataType="decimal"/>
    </xmlCellPr>
  </singleXmlCell>
  <singleXmlCell id="648" r="I108" connectionId="0">
    <xmlCellPr id="1" uniqueName="P1123847">
      <xmlPr mapId="1" xpath="/TFI-IZD-POD/ISD-TFI-IZD-POD-E_1000979/P1123847" xmlDataType="decimal"/>
    </xmlCellPr>
  </singleXmlCell>
  <singleXmlCell id="649" r="J108" connectionId="0">
    <xmlCellPr id="1" uniqueName="P1123848">
      <xmlPr mapId="1" xpath="/TFI-IZD-POD/ISD-TFI-IZD-POD-E_1000979/P1123848" xmlDataType="decimal"/>
    </xmlCellPr>
  </singleXmlCell>
  <singleXmlCell id="650" r="K108" connectionId="0">
    <xmlCellPr id="1" uniqueName="P1123849">
      <xmlPr mapId="1" xpath="/TFI-IZD-POD/ISD-TFI-IZD-POD-E_1000979/P1123849" xmlDataType="decimal"/>
    </xmlCellPr>
  </singleXmlCell>
  <singleXmlCell id="651" r="H109" connectionId="0">
    <xmlCellPr id="1" uniqueName="P1076403">
      <xmlPr mapId="1" xpath="/TFI-IZD-POD/ISD-TFI-IZD-POD-E_1000979/P1076403" xmlDataType="decimal"/>
    </xmlCellPr>
  </singleXmlCell>
  <singleXmlCell id="652" r="I109" connectionId="0">
    <xmlCellPr id="1" uniqueName="P1082607">
      <xmlPr mapId="1" xpath="/TFI-IZD-POD/ISD-TFI-IZD-POD-E_1000979/P1082607" xmlDataType="decimal"/>
    </xmlCellPr>
  </singleXmlCell>
  <singleXmlCell id="653" r="J109" connectionId="0">
    <xmlCellPr id="1" uniqueName="P1076404">
      <xmlPr mapId="1" xpath="/TFI-IZD-POD/ISD-TFI-IZD-POD-E_1000979/P1076404" xmlDataType="decimal"/>
    </xmlCellPr>
  </singleXmlCell>
  <singleXmlCell id="654" r="K109" connectionId="0">
    <xmlCellPr id="1" uniqueName="P1082608">
      <xmlPr mapId="1" xpath="/TFI-IZD-POD/ISD-TFI-IZD-POD-E_1000979/P1082608" xmlDataType="decimal"/>
    </xmlCellPr>
  </singleXmlCell>
  <singleXmlCell id="655" r="H110" connectionId="0">
    <xmlCellPr id="1" uniqueName="P1076405">
      <xmlPr mapId="1" xpath="/TFI-IZD-POD/ISD-TFI-IZD-POD-E_1000979/P1076405" xmlDataType="decimal"/>
    </xmlCellPr>
  </singleXmlCell>
  <singleXmlCell id="656" r="I110" connectionId="0">
    <xmlCellPr id="1" uniqueName="P1082609">
      <xmlPr mapId="1" xpath="/TFI-IZD-POD/ISD-TFI-IZD-POD-E_1000979/P1082609" xmlDataType="decimal"/>
    </xmlCellPr>
  </singleXmlCell>
  <singleXmlCell id="657" r="J110" connectionId="0">
    <xmlCellPr id="1" uniqueName="P1076406">
      <xmlPr mapId="1" xpath="/TFI-IZD-POD/ISD-TFI-IZD-POD-E_1000979/P1076406" xmlDataType="decimal"/>
    </xmlCellPr>
  </singleXmlCell>
  <singleXmlCell id="658" r="K110" connectionId="0">
    <xmlCellPr id="1" uniqueName="P1082610">
      <xmlPr mapId="1" xpath="/TFI-IZD-POD/ISD-TFI-IZD-POD-E_1000979/P1082610" xmlDataType="decimal"/>
    </xmlCellPr>
  </singleXmlCell>
  <singleXmlCell id="659" r="H112" connectionId="0">
    <xmlCellPr id="1" uniqueName="P1076407">
      <xmlPr mapId="1" xpath="/TFI-IZD-POD/ISD-TFI-IZD-POD-E_1000979/P1076407" xmlDataType="decimal"/>
    </xmlCellPr>
  </singleXmlCell>
  <singleXmlCell id="660" r="I112" connectionId="0">
    <xmlCellPr id="1" uniqueName="P1082611">
      <xmlPr mapId="1" xpath="/TFI-IZD-POD/ISD-TFI-IZD-POD-E_1000979/P1082611" xmlDataType="decimal"/>
    </xmlCellPr>
  </singleXmlCell>
  <singleXmlCell id="661" r="J112" connectionId="0">
    <xmlCellPr id="1" uniqueName="P1076408">
      <xmlPr mapId="1" xpath="/TFI-IZD-POD/ISD-TFI-IZD-POD-E_1000979/P1076408" xmlDataType="decimal"/>
    </xmlCellPr>
  </singleXmlCell>
  <singleXmlCell id="662" r="K112" connectionId="0">
    <xmlCellPr id="1" uniqueName="P1082612">
      <xmlPr mapId="1" xpath="/TFI-IZD-POD/ISD-TFI-IZD-POD-E_1000979/P1082612" xmlDataType="decimal"/>
    </xmlCellPr>
  </singleXmlCell>
  <singleXmlCell id="663" r="H113" connectionId="0">
    <xmlCellPr id="1" uniqueName="P1076409">
      <xmlPr mapId="1" xpath="/TFI-IZD-POD/ISD-TFI-IZD-POD-E_1000979/P1076409" xmlDataType="decimal"/>
    </xmlCellPr>
  </singleXmlCell>
  <singleXmlCell id="664" r="I113" connectionId="0">
    <xmlCellPr id="1" uniqueName="P1082613">
      <xmlPr mapId="1" xpath="/TFI-IZD-POD/ISD-TFI-IZD-POD-E_1000979/P1082613" xmlDataType="decimal"/>
    </xmlCellPr>
  </singleXmlCell>
  <singleXmlCell id="665" r="J113" connectionId="0">
    <xmlCellPr id="1" uniqueName="P1076410">
      <xmlPr mapId="1" xpath="/TFI-IZD-POD/ISD-TFI-IZD-POD-E_1000979/P1076410" xmlDataType="decimal"/>
    </xmlCellPr>
  </singleXmlCell>
  <singleXmlCell id="666" r="K113" connectionId="0">
    <xmlCellPr id="1" uniqueName="P1082614">
      <xmlPr mapId="1" xpath="/TFI-IZD-POD/ISD-TFI-IZD-POD-E_1000979/P1082614" xmlDataType="decimal"/>
    </xmlCellPr>
  </singleXmlCell>
  <singleXmlCell id="667" r="H114" connectionId="0">
    <xmlCellPr id="1" uniqueName="P1076411">
      <xmlPr mapId="1" xpath="/TFI-IZD-POD/ISD-TFI-IZD-POD-E_1000979/P1076411" xmlDataType="decimal"/>
    </xmlCellPr>
  </singleXmlCell>
  <singleXmlCell id="668" r="I114" connectionId="0">
    <xmlCellPr id="1" uniqueName="P1082615">
      <xmlPr mapId="1" xpath="/TFI-IZD-POD/ISD-TFI-IZD-POD-E_1000979/P1082615" xmlDataType="decimal"/>
    </xmlCellPr>
  </singleXmlCell>
  <singleXmlCell id="669" r="J114" connectionId="0">
    <xmlCellPr id="1" uniqueName="P1076412">
      <xmlPr mapId="1" xpath="/TFI-IZD-POD/ISD-TFI-IZD-POD-E_1000979/P1076412" xmlDataType="decimal"/>
    </xmlCellPr>
  </singleXmlCell>
  <singleXmlCell id="670" r="K114" connectionId="0">
    <xmlCellPr id="1" uniqueName="P1082616">
      <xmlPr mapId="1" xpath="/TFI-IZD-POD/ISD-TFI-IZD-POD-E_1000979/P1082616" xmlDataType="decimal"/>
    </xmlCellPr>
  </singleXmlCell>
</singleXmlCells>
</file>

<file path=xl/tables/tableSingleCells4.xml><?xml version="1.0" encoding="utf-8"?>
<singleXmlCells xmlns="http://schemas.openxmlformats.org/spreadsheetml/2006/main">
  <singleXmlCell id="671" r="H8" connectionId="0">
    <xmlCellPr id="1" uniqueName="P1076413">
      <xmlPr mapId="1" xpath="/TFI-IZD-POD/NTI-TFI-IZD-POD-E_1000978/P1076413" xmlDataType="decimal"/>
    </xmlCellPr>
  </singleXmlCell>
  <singleXmlCell id="672" r="I8" connectionId="0">
    <xmlCellPr id="1" uniqueName="P1076414">
      <xmlPr mapId="1" xpath="/TFI-IZD-POD/NTI-TFI-IZD-POD-E_1000978/P1076414" xmlDataType="decimal"/>
    </xmlCellPr>
  </singleXmlCell>
  <singleXmlCell id="673" r="H9" connectionId="0">
    <xmlCellPr id="1" uniqueName="P1076415">
      <xmlPr mapId="1" xpath="/TFI-IZD-POD/NTI-TFI-IZD-POD-E_1000978/P1076415" xmlDataType="decimal"/>
    </xmlCellPr>
  </singleXmlCell>
  <singleXmlCell id="674" r="I9" connectionId="0">
    <xmlCellPr id="1" uniqueName="P1076416">
      <xmlPr mapId="1" xpath="/TFI-IZD-POD/NTI-TFI-IZD-POD-E_1000978/P1076416" xmlDataType="decimal"/>
    </xmlCellPr>
  </singleXmlCell>
  <singleXmlCell id="675" r="H10" connectionId="0">
    <xmlCellPr id="1" uniqueName="P1076417">
      <xmlPr mapId="1" xpath="/TFI-IZD-POD/NTI-TFI-IZD-POD-E_1000978/P1076417" xmlDataType="decimal"/>
    </xmlCellPr>
  </singleXmlCell>
  <singleXmlCell id="676" r="I10" connectionId="0">
    <xmlCellPr id="1" uniqueName="P1076418">
      <xmlPr mapId="1" xpath="/TFI-IZD-POD/NTI-TFI-IZD-POD-E_1000978/P1076418" xmlDataType="decimal"/>
    </xmlCellPr>
  </singleXmlCell>
  <singleXmlCell id="677" r="H11" connectionId="0">
    <xmlCellPr id="1" uniqueName="P1076419">
      <xmlPr mapId="1" xpath="/TFI-IZD-POD/NTI-TFI-IZD-POD-E_1000978/P1076419" xmlDataType="decimal"/>
    </xmlCellPr>
  </singleXmlCell>
  <singleXmlCell id="678" r="I11" connectionId="0">
    <xmlCellPr id="1" uniqueName="P1076420">
      <xmlPr mapId="1" xpath="/TFI-IZD-POD/NTI-TFI-IZD-POD-E_1000978/P1076420" xmlDataType="decimal"/>
    </xmlCellPr>
  </singleXmlCell>
  <singleXmlCell id="679" r="H12" connectionId="0">
    <xmlCellPr id="1" uniqueName="P1076421">
      <xmlPr mapId="1" xpath="/TFI-IZD-POD/NTI-TFI-IZD-POD-E_1000978/P1076421" xmlDataType="decimal"/>
    </xmlCellPr>
  </singleXmlCell>
  <singleXmlCell id="680" r="I12" connectionId="0">
    <xmlCellPr id="1" uniqueName="P1076422">
      <xmlPr mapId="1" xpath="/TFI-IZD-POD/NTI-TFI-IZD-POD-E_1000978/P1076422" xmlDataType="decimal"/>
    </xmlCellPr>
  </singleXmlCell>
  <singleXmlCell id="681" r="H13" connectionId="0">
    <xmlCellPr id="1" uniqueName="P1076423">
      <xmlPr mapId="1" xpath="/TFI-IZD-POD/NTI-TFI-IZD-POD-E_1000978/P1076423" xmlDataType="decimal"/>
    </xmlCellPr>
  </singleXmlCell>
  <singleXmlCell id="682" r="I13" connectionId="0">
    <xmlCellPr id="1" uniqueName="P1076424">
      <xmlPr mapId="1" xpath="/TFI-IZD-POD/NTI-TFI-IZD-POD-E_1000978/P1076424" xmlDataType="decimal"/>
    </xmlCellPr>
  </singleXmlCell>
  <singleXmlCell id="683" r="H14" connectionId="0">
    <xmlCellPr id="1" uniqueName="P1076425">
      <xmlPr mapId="1" xpath="/TFI-IZD-POD/NTI-TFI-IZD-POD-E_1000978/P1076425" xmlDataType="decimal"/>
    </xmlCellPr>
  </singleXmlCell>
  <singleXmlCell id="684" r="I14" connectionId="0">
    <xmlCellPr id="1" uniqueName="P1076426">
      <xmlPr mapId="1" xpath="/TFI-IZD-POD/NTI-TFI-IZD-POD-E_1000978/P1076426" xmlDataType="decimal"/>
    </xmlCellPr>
  </singleXmlCell>
  <singleXmlCell id="685" r="H15" connectionId="0">
    <xmlCellPr id="1" uniqueName="P1076427">
      <xmlPr mapId="1" xpath="/TFI-IZD-POD/NTI-TFI-IZD-POD-E_1000978/P1076427" xmlDataType="decimal"/>
    </xmlCellPr>
  </singleXmlCell>
  <singleXmlCell id="686" r="I15" connectionId="0">
    <xmlCellPr id="1" uniqueName="P1076428">
      <xmlPr mapId="1" xpath="/TFI-IZD-POD/NTI-TFI-IZD-POD-E_1000978/P1076428" xmlDataType="decimal"/>
    </xmlCellPr>
  </singleXmlCell>
  <singleXmlCell id="687" r="H16" connectionId="0">
    <xmlCellPr id="1" uniqueName="P1076429">
      <xmlPr mapId="1" xpath="/TFI-IZD-POD/NTI-TFI-IZD-POD-E_1000978/P1076429" xmlDataType="decimal"/>
    </xmlCellPr>
  </singleXmlCell>
  <singleXmlCell id="688" r="I16" connectionId="0">
    <xmlCellPr id="1" uniqueName="P1076430">
      <xmlPr mapId="1" xpath="/TFI-IZD-POD/NTI-TFI-IZD-POD-E_1000978/P1076430" xmlDataType="decimal"/>
    </xmlCellPr>
  </singleXmlCell>
  <singleXmlCell id="689" r="H17" connectionId="0">
    <xmlCellPr id="1" uniqueName="P1076431">
      <xmlPr mapId="1" xpath="/TFI-IZD-POD/NTI-TFI-IZD-POD-E_1000978/P1076431" xmlDataType="decimal"/>
    </xmlCellPr>
  </singleXmlCell>
  <singleXmlCell id="690" r="I17" connectionId="0">
    <xmlCellPr id="1" uniqueName="P1076432">
      <xmlPr mapId="1" xpath="/TFI-IZD-POD/NTI-TFI-IZD-POD-E_1000978/P1076432" xmlDataType="decimal"/>
    </xmlCellPr>
  </singleXmlCell>
  <singleXmlCell id="691" r="H18" connectionId="0">
    <xmlCellPr id="1" uniqueName="P1076433">
      <xmlPr mapId="1" xpath="/TFI-IZD-POD/NTI-TFI-IZD-POD-E_1000978/P1076433" xmlDataType="decimal"/>
    </xmlCellPr>
  </singleXmlCell>
  <singleXmlCell id="692" r="I18" connectionId="0">
    <xmlCellPr id="1" uniqueName="P1076434">
      <xmlPr mapId="1" xpath="/TFI-IZD-POD/NTI-TFI-IZD-POD-E_1000978/P1076434" xmlDataType="decimal"/>
    </xmlCellPr>
  </singleXmlCell>
  <singleXmlCell id="693" r="H19" connectionId="0">
    <xmlCellPr id="1" uniqueName="P1076435">
      <xmlPr mapId="1" xpath="/TFI-IZD-POD/NTI-TFI-IZD-POD-E_1000978/P1076435" xmlDataType="decimal"/>
    </xmlCellPr>
  </singleXmlCell>
  <singleXmlCell id="694" r="I19" connectionId="0">
    <xmlCellPr id="1" uniqueName="P1076436">
      <xmlPr mapId="1" xpath="/TFI-IZD-POD/NTI-TFI-IZD-POD-E_1000978/P1076436" xmlDataType="decimal"/>
    </xmlCellPr>
  </singleXmlCell>
  <singleXmlCell id="695" r="H20" connectionId="0">
    <xmlCellPr id="1" uniqueName="P1076437">
      <xmlPr mapId="1" xpath="/TFI-IZD-POD/NTI-TFI-IZD-POD-E_1000978/P1076437" xmlDataType="decimal"/>
    </xmlCellPr>
  </singleXmlCell>
  <singleXmlCell id="696" r="I20" connectionId="0">
    <xmlCellPr id="1" uniqueName="P1076438">
      <xmlPr mapId="1" xpath="/TFI-IZD-POD/NTI-TFI-IZD-POD-E_1000978/P1076438" xmlDataType="decimal"/>
    </xmlCellPr>
  </singleXmlCell>
  <singleXmlCell id="697" r="H21" connectionId="0">
    <xmlCellPr id="1" uniqueName="P1076439">
      <xmlPr mapId="1" xpath="/TFI-IZD-POD/NTI-TFI-IZD-POD-E_1000978/P1076439" xmlDataType="decimal"/>
    </xmlCellPr>
  </singleXmlCell>
  <singleXmlCell id="698" r="I21" connectionId="0">
    <xmlCellPr id="1" uniqueName="P1076440">
      <xmlPr mapId="1" xpath="/TFI-IZD-POD/NTI-TFI-IZD-POD-E_1000978/P1076440" xmlDataType="decimal"/>
    </xmlCellPr>
  </singleXmlCell>
  <singleXmlCell id="699" r="H22" connectionId="0">
    <xmlCellPr id="1" uniqueName="P1076441">
      <xmlPr mapId="1" xpath="/TFI-IZD-POD/NTI-TFI-IZD-POD-E_1000978/P1076441" xmlDataType="decimal"/>
    </xmlCellPr>
  </singleXmlCell>
  <singleXmlCell id="700" r="I22" connectionId="0">
    <xmlCellPr id="1" uniqueName="P1076442">
      <xmlPr mapId="1" xpath="/TFI-IZD-POD/NTI-TFI-IZD-POD-E_1000978/P1076442" xmlDataType="decimal"/>
    </xmlCellPr>
  </singleXmlCell>
  <singleXmlCell id="701" r="H23" connectionId="0">
    <xmlCellPr id="1" uniqueName="P1076443">
      <xmlPr mapId="1" xpath="/TFI-IZD-POD/NTI-TFI-IZD-POD-E_1000978/P1076443" xmlDataType="decimal"/>
    </xmlCellPr>
  </singleXmlCell>
  <singleXmlCell id="702" r="I23" connectionId="0">
    <xmlCellPr id="1" uniqueName="P1076444">
      <xmlPr mapId="1" xpath="/TFI-IZD-POD/NTI-TFI-IZD-POD-E_1000978/P1076444" xmlDataType="decimal"/>
    </xmlCellPr>
  </singleXmlCell>
  <singleXmlCell id="703" r="H24" connectionId="0">
    <xmlCellPr id="1" uniqueName="P1076445">
      <xmlPr mapId="1" xpath="/TFI-IZD-POD/NTI-TFI-IZD-POD-E_1000978/P1076445" xmlDataType="decimal"/>
    </xmlCellPr>
  </singleXmlCell>
  <singleXmlCell id="704" r="I24" connectionId="0">
    <xmlCellPr id="1" uniqueName="P1076446">
      <xmlPr mapId="1" xpath="/TFI-IZD-POD/NTI-TFI-IZD-POD-E_1000978/P1076446" xmlDataType="decimal"/>
    </xmlCellPr>
  </singleXmlCell>
  <singleXmlCell id="705" r="H25" connectionId="0">
    <xmlCellPr id="1" uniqueName="P1076447">
      <xmlPr mapId="1" xpath="/TFI-IZD-POD/NTI-TFI-IZD-POD-E_1000978/P1076447" xmlDataType="decimal"/>
    </xmlCellPr>
  </singleXmlCell>
  <singleXmlCell id="706" r="I25" connectionId="0">
    <xmlCellPr id="1" uniqueName="P1076448">
      <xmlPr mapId="1" xpath="/TFI-IZD-POD/NTI-TFI-IZD-POD-E_1000978/P1076448" xmlDataType="decimal"/>
    </xmlCellPr>
  </singleXmlCell>
  <singleXmlCell id="707" r="H26" connectionId="0">
    <xmlCellPr id="1" uniqueName="P1076449">
      <xmlPr mapId="1" xpath="/TFI-IZD-POD/NTI-TFI-IZD-POD-E_1000978/P1076449" xmlDataType="decimal"/>
    </xmlCellPr>
  </singleXmlCell>
  <singleXmlCell id="708" r="I26" connectionId="0">
    <xmlCellPr id="1" uniqueName="P1076450">
      <xmlPr mapId="1" xpath="/TFI-IZD-POD/NTI-TFI-IZD-POD-E_1000978/P1076450" xmlDataType="decimal"/>
    </xmlCellPr>
  </singleXmlCell>
  <singleXmlCell id="709" r="H27" connectionId="0">
    <xmlCellPr id="1" uniqueName="P1076451">
      <xmlPr mapId="1" xpath="/TFI-IZD-POD/NTI-TFI-IZD-POD-E_1000978/P1076451" xmlDataType="decimal"/>
    </xmlCellPr>
  </singleXmlCell>
  <singleXmlCell id="710" r="I27" connectionId="0">
    <xmlCellPr id="1" uniqueName="P1076452">
      <xmlPr mapId="1" xpath="/TFI-IZD-POD/NTI-TFI-IZD-POD-E_1000978/P1076452" xmlDataType="decimal"/>
    </xmlCellPr>
  </singleXmlCell>
  <singleXmlCell id="711" r="H29" connectionId="0">
    <xmlCellPr id="1" uniqueName="P1076453">
      <xmlPr mapId="1" xpath="/TFI-IZD-POD/NTI-TFI-IZD-POD-E_1000978/P1076453" xmlDataType="decimal"/>
    </xmlCellPr>
  </singleXmlCell>
  <singleXmlCell id="712" r="I29" connectionId="0">
    <xmlCellPr id="1" uniqueName="P1076454">
      <xmlPr mapId="1" xpath="/TFI-IZD-POD/NTI-TFI-IZD-POD-E_1000978/P1076454" xmlDataType="decimal"/>
    </xmlCellPr>
  </singleXmlCell>
  <singleXmlCell id="713" r="H30" connectionId="0">
    <xmlCellPr id="1" uniqueName="P1076455">
      <xmlPr mapId="1" xpath="/TFI-IZD-POD/NTI-TFI-IZD-POD-E_1000978/P1076455" xmlDataType="decimal"/>
    </xmlCellPr>
  </singleXmlCell>
  <singleXmlCell id="714" r="I30" connectionId="0">
    <xmlCellPr id="1" uniqueName="P1076456">
      <xmlPr mapId="1" xpath="/TFI-IZD-POD/NTI-TFI-IZD-POD-E_1000978/P1076456" xmlDataType="decimal"/>
    </xmlCellPr>
  </singleXmlCell>
  <singleXmlCell id="715" r="H31" connectionId="0">
    <xmlCellPr id="1" uniqueName="P1076457">
      <xmlPr mapId="1" xpath="/TFI-IZD-POD/NTI-TFI-IZD-POD-E_1000978/P1076457" xmlDataType="decimal"/>
    </xmlCellPr>
  </singleXmlCell>
  <singleXmlCell id="716" r="I31" connectionId="0">
    <xmlCellPr id="1" uniqueName="P1076458">
      <xmlPr mapId="1" xpath="/TFI-IZD-POD/NTI-TFI-IZD-POD-E_1000978/P1076458" xmlDataType="decimal"/>
    </xmlCellPr>
  </singleXmlCell>
  <singleXmlCell id="717" r="H32" connectionId="0">
    <xmlCellPr id="1" uniqueName="P1076459">
      <xmlPr mapId="1" xpath="/TFI-IZD-POD/NTI-TFI-IZD-POD-E_1000978/P1076459" xmlDataType="decimal"/>
    </xmlCellPr>
  </singleXmlCell>
  <singleXmlCell id="718" r="I32" connectionId="0">
    <xmlCellPr id="1" uniqueName="P1076460">
      <xmlPr mapId="1" xpath="/TFI-IZD-POD/NTI-TFI-IZD-POD-E_1000978/P1076460" xmlDataType="decimal"/>
    </xmlCellPr>
  </singleXmlCell>
  <singleXmlCell id="719" r="H33" connectionId="0">
    <xmlCellPr id="1" uniqueName="P1076461">
      <xmlPr mapId="1" xpath="/TFI-IZD-POD/NTI-TFI-IZD-POD-E_1000978/P1076461" xmlDataType="decimal"/>
    </xmlCellPr>
  </singleXmlCell>
  <singleXmlCell id="720" r="I33" connectionId="0">
    <xmlCellPr id="1" uniqueName="P1076462">
      <xmlPr mapId="1" xpath="/TFI-IZD-POD/NTI-TFI-IZD-POD-E_1000978/P1076462" xmlDataType="decimal"/>
    </xmlCellPr>
  </singleXmlCell>
  <singleXmlCell id="721" r="H34" connectionId="0">
    <xmlCellPr id="1" uniqueName="P1076463">
      <xmlPr mapId="1" xpath="/TFI-IZD-POD/NTI-TFI-IZD-POD-E_1000978/P1076463" xmlDataType="decimal"/>
    </xmlCellPr>
  </singleXmlCell>
  <singleXmlCell id="722" r="I34" connectionId="0">
    <xmlCellPr id="1" uniqueName="P1076464">
      <xmlPr mapId="1" xpath="/TFI-IZD-POD/NTI-TFI-IZD-POD-E_1000978/P1076464" xmlDataType="decimal"/>
    </xmlCellPr>
  </singleXmlCell>
  <singleXmlCell id="723" r="H35" connectionId="0">
    <xmlCellPr id="1" uniqueName="P1076465">
      <xmlPr mapId="1" xpath="/TFI-IZD-POD/NTI-TFI-IZD-POD-E_1000978/P1076465" xmlDataType="decimal"/>
    </xmlCellPr>
  </singleXmlCell>
  <singleXmlCell id="724" r="I35" connectionId="0">
    <xmlCellPr id="1" uniqueName="P1076466">
      <xmlPr mapId="1" xpath="/TFI-IZD-POD/NTI-TFI-IZD-POD-E_1000978/P1076466" xmlDataType="decimal"/>
    </xmlCellPr>
  </singleXmlCell>
  <singleXmlCell id="725" r="H36" connectionId="0">
    <xmlCellPr id="1" uniqueName="P1076467">
      <xmlPr mapId="1" xpath="/TFI-IZD-POD/NTI-TFI-IZD-POD-E_1000978/P1076467" xmlDataType="decimal"/>
    </xmlCellPr>
  </singleXmlCell>
  <singleXmlCell id="726" r="I36" connectionId="0">
    <xmlCellPr id="1" uniqueName="P1076468">
      <xmlPr mapId="1" xpath="/TFI-IZD-POD/NTI-TFI-IZD-POD-E_1000978/P1076468" xmlDataType="decimal"/>
    </xmlCellPr>
  </singleXmlCell>
  <singleXmlCell id="727" r="H37" connectionId="0">
    <xmlCellPr id="1" uniqueName="P1076469">
      <xmlPr mapId="1" xpath="/TFI-IZD-POD/NTI-TFI-IZD-POD-E_1000978/P1076469" xmlDataType="decimal"/>
    </xmlCellPr>
  </singleXmlCell>
  <singleXmlCell id="728" r="I37" connectionId="0">
    <xmlCellPr id="1" uniqueName="P1076470">
      <xmlPr mapId="1" xpath="/TFI-IZD-POD/NTI-TFI-IZD-POD-E_1000978/P1076470" xmlDataType="decimal"/>
    </xmlCellPr>
  </singleXmlCell>
  <singleXmlCell id="729" r="H38" connectionId="0">
    <xmlCellPr id="1" uniqueName="P1076471">
      <xmlPr mapId="1" xpath="/TFI-IZD-POD/NTI-TFI-IZD-POD-E_1000978/P1076471" xmlDataType="decimal"/>
    </xmlCellPr>
  </singleXmlCell>
  <singleXmlCell id="730" r="I38" connectionId="0">
    <xmlCellPr id="1" uniqueName="P1076472">
      <xmlPr mapId="1" xpath="/TFI-IZD-POD/NTI-TFI-IZD-POD-E_1000978/P1076472" xmlDataType="decimal"/>
    </xmlCellPr>
  </singleXmlCell>
  <singleXmlCell id="731" r="H39" connectionId="0">
    <xmlCellPr id="1" uniqueName="P1076473">
      <xmlPr mapId="1" xpath="/TFI-IZD-POD/NTI-TFI-IZD-POD-E_1000978/P1076473" xmlDataType="decimal"/>
    </xmlCellPr>
  </singleXmlCell>
  <singleXmlCell id="732" r="I39" connectionId="0">
    <xmlCellPr id="1" uniqueName="P1076474">
      <xmlPr mapId="1" xpath="/TFI-IZD-POD/NTI-TFI-IZD-POD-E_1000978/P1076474" xmlDataType="decimal"/>
    </xmlCellPr>
  </singleXmlCell>
  <singleXmlCell id="733" r="H40" connectionId="0">
    <xmlCellPr id="1" uniqueName="P1076475">
      <xmlPr mapId="1" xpath="/TFI-IZD-POD/NTI-TFI-IZD-POD-E_1000978/P1076475" xmlDataType="decimal"/>
    </xmlCellPr>
  </singleXmlCell>
  <singleXmlCell id="734" r="I40" connectionId="0">
    <xmlCellPr id="1" uniqueName="P1076476">
      <xmlPr mapId="1" xpath="/TFI-IZD-POD/NTI-TFI-IZD-POD-E_1000978/P1076476" xmlDataType="decimal"/>
    </xmlCellPr>
  </singleXmlCell>
  <singleXmlCell id="735" r="H41" connectionId="0">
    <xmlCellPr id="1" uniqueName="P1076477">
      <xmlPr mapId="1" xpath="/TFI-IZD-POD/NTI-TFI-IZD-POD-E_1000978/P1076477" xmlDataType="decimal"/>
    </xmlCellPr>
  </singleXmlCell>
  <singleXmlCell id="736" r="I41" connectionId="0">
    <xmlCellPr id="1" uniqueName="P1076478">
      <xmlPr mapId="1" xpath="/TFI-IZD-POD/NTI-TFI-IZD-POD-E_1000978/P1076478" xmlDataType="decimal"/>
    </xmlCellPr>
  </singleXmlCell>
  <singleXmlCell id="737" r="H42" connectionId="0">
    <xmlCellPr id="1" uniqueName="P1076479">
      <xmlPr mapId="1" xpath="/TFI-IZD-POD/NTI-TFI-IZD-POD-E_1000978/P1076479" xmlDataType="decimal"/>
    </xmlCellPr>
  </singleXmlCell>
  <singleXmlCell id="738" r="I42" connectionId="0">
    <xmlCellPr id="1" uniqueName="P1076480">
      <xmlPr mapId="1" xpath="/TFI-IZD-POD/NTI-TFI-IZD-POD-E_1000978/P1076480" xmlDataType="decimal"/>
    </xmlCellPr>
  </singleXmlCell>
  <singleXmlCell id="739" r="H44" connectionId="0">
    <xmlCellPr id="1" uniqueName="P1076481">
      <xmlPr mapId="1" xpath="/TFI-IZD-POD/NTI-TFI-IZD-POD-E_1000978/P1076481" xmlDataType="decimal"/>
    </xmlCellPr>
  </singleXmlCell>
  <singleXmlCell id="740" r="I44" connectionId="0">
    <xmlCellPr id="1" uniqueName="P1076482">
      <xmlPr mapId="1" xpath="/TFI-IZD-POD/NTI-TFI-IZD-POD-E_1000978/P1076482" xmlDataType="decimal"/>
    </xmlCellPr>
  </singleXmlCell>
  <singleXmlCell id="741" r="H45" connectionId="0">
    <xmlCellPr id="1" uniqueName="P1076483">
      <xmlPr mapId="1" xpath="/TFI-IZD-POD/NTI-TFI-IZD-POD-E_1000978/P1076483" xmlDataType="decimal"/>
    </xmlCellPr>
  </singleXmlCell>
  <singleXmlCell id="742" r="I45" connectionId="0">
    <xmlCellPr id="1" uniqueName="P1076484">
      <xmlPr mapId="1" xpath="/TFI-IZD-POD/NTI-TFI-IZD-POD-E_1000978/P1076484" xmlDataType="decimal"/>
    </xmlCellPr>
  </singleXmlCell>
  <singleXmlCell id="743" r="H46" connectionId="0">
    <xmlCellPr id="1" uniqueName="P1076485">
      <xmlPr mapId="1" xpath="/TFI-IZD-POD/NTI-TFI-IZD-POD-E_1000978/P1076485" xmlDataType="decimal"/>
    </xmlCellPr>
  </singleXmlCell>
  <singleXmlCell id="744" r="I46" connectionId="0">
    <xmlCellPr id="1" uniqueName="P1076486">
      <xmlPr mapId="1" xpath="/TFI-IZD-POD/NTI-TFI-IZD-POD-E_1000978/P1076486" xmlDataType="decimal"/>
    </xmlCellPr>
  </singleXmlCell>
  <singleXmlCell id="745" r="H47" connectionId="0">
    <xmlCellPr id="1" uniqueName="P1076487">
      <xmlPr mapId="1" xpath="/TFI-IZD-POD/NTI-TFI-IZD-POD-E_1000978/P1076487" xmlDataType="decimal"/>
    </xmlCellPr>
  </singleXmlCell>
  <singleXmlCell id="746" r="I47" connectionId="0">
    <xmlCellPr id="1" uniqueName="P1076488">
      <xmlPr mapId="1" xpath="/TFI-IZD-POD/NTI-TFI-IZD-POD-E_1000978/P1076488" xmlDataType="decimal"/>
    </xmlCellPr>
  </singleXmlCell>
  <singleXmlCell id="747" r="H48" connectionId="0">
    <xmlCellPr id="1" uniqueName="P1076489">
      <xmlPr mapId="1" xpath="/TFI-IZD-POD/NTI-TFI-IZD-POD-E_1000978/P1076489" xmlDataType="decimal"/>
    </xmlCellPr>
  </singleXmlCell>
  <singleXmlCell id="748" r="I48" connectionId="0">
    <xmlCellPr id="1" uniqueName="P1076490">
      <xmlPr mapId="1" xpath="/TFI-IZD-POD/NTI-TFI-IZD-POD-E_1000978/P1076490" xmlDataType="decimal"/>
    </xmlCellPr>
  </singleXmlCell>
  <singleXmlCell id="749" r="H49" connectionId="0">
    <xmlCellPr id="1" uniqueName="P1076491">
      <xmlPr mapId="1" xpath="/TFI-IZD-POD/NTI-TFI-IZD-POD-E_1000978/P1076491" xmlDataType="decimal"/>
    </xmlCellPr>
  </singleXmlCell>
  <singleXmlCell id="750" r="I49" connectionId="0">
    <xmlCellPr id="1" uniqueName="P1076492">
      <xmlPr mapId="1" xpath="/TFI-IZD-POD/NTI-TFI-IZD-POD-E_1000978/P1076492" xmlDataType="decimal"/>
    </xmlCellPr>
  </singleXmlCell>
  <singleXmlCell id="751" r="H50" connectionId="0">
    <xmlCellPr id="1" uniqueName="P1076493">
      <xmlPr mapId="1" xpath="/TFI-IZD-POD/NTI-TFI-IZD-POD-E_1000978/P1076493" xmlDataType="decimal"/>
    </xmlCellPr>
  </singleXmlCell>
  <singleXmlCell id="752" r="I50" connectionId="0">
    <xmlCellPr id="1" uniqueName="P1076494">
      <xmlPr mapId="1" xpath="/TFI-IZD-POD/NTI-TFI-IZD-POD-E_1000978/P1076494" xmlDataType="decimal"/>
    </xmlCellPr>
  </singleXmlCell>
  <singleXmlCell id="753" r="H51" connectionId="0">
    <xmlCellPr id="1" uniqueName="P1076495">
      <xmlPr mapId="1" xpath="/TFI-IZD-POD/NTI-TFI-IZD-POD-E_1000978/P1076495" xmlDataType="decimal"/>
    </xmlCellPr>
  </singleXmlCell>
  <singleXmlCell id="754" r="I51" connectionId="0">
    <xmlCellPr id="1" uniqueName="P1076496">
      <xmlPr mapId="1" xpath="/TFI-IZD-POD/NTI-TFI-IZD-POD-E_1000978/P1076496" xmlDataType="decimal"/>
    </xmlCellPr>
  </singleXmlCell>
  <singleXmlCell id="755" r="H52" connectionId="0">
    <xmlCellPr id="1" uniqueName="P1078211">
      <xmlPr mapId="1" xpath="/TFI-IZD-POD/NTI-TFI-IZD-POD-E_1000978/P1078211" xmlDataType="decimal"/>
    </xmlCellPr>
  </singleXmlCell>
  <singleXmlCell id="756" r="I52" connectionId="0">
    <xmlCellPr id="1" uniqueName="P1078212">
      <xmlPr mapId="1" xpath="/TFI-IZD-POD/NTI-TFI-IZD-POD-E_1000978/P1078212" xmlDataType="decimal"/>
    </xmlCellPr>
  </singleXmlCell>
  <singleXmlCell id="757" r="H53" connectionId="0">
    <xmlCellPr id="1" uniqueName="P1078213">
      <xmlPr mapId="1" xpath="/TFI-IZD-POD/NTI-TFI-IZD-POD-E_1000978/P1078213" xmlDataType="decimal"/>
    </xmlCellPr>
  </singleXmlCell>
  <singleXmlCell id="758" r="I53" connectionId="0">
    <xmlCellPr id="1" uniqueName="P1078214">
      <xmlPr mapId="1" xpath="/TFI-IZD-POD/NTI-TFI-IZD-POD-E_1000978/P1078214" xmlDataType="decimal"/>
    </xmlCellPr>
  </singleXmlCell>
  <singleXmlCell id="759" r="H54" connectionId="0">
    <xmlCellPr id="1" uniqueName="P1078216">
      <xmlPr mapId="1" xpath="/TFI-IZD-POD/NTI-TFI-IZD-POD-E_1000978/P1078216" xmlDataType="decimal"/>
    </xmlCellPr>
  </singleXmlCell>
  <singleXmlCell id="760" r="I54" connectionId="0">
    <xmlCellPr id="1" uniqueName="P1078218">
      <xmlPr mapId="1" xpath="/TFI-IZD-POD/NTI-TFI-IZD-POD-E_1000978/P1078218" xmlDataType="decimal"/>
    </xmlCellPr>
  </singleXmlCell>
  <singleXmlCell id="761" r="H55" connectionId="0">
    <xmlCellPr id="1" uniqueName="P1078219">
      <xmlPr mapId="1" xpath="/TFI-IZD-POD/NTI-TFI-IZD-POD-E_1000978/P1078219" xmlDataType="decimal"/>
    </xmlCellPr>
  </singleXmlCell>
  <singleXmlCell id="762" r="I55" connectionId="0">
    <xmlCellPr id="1" uniqueName="P1078221">
      <xmlPr mapId="1" xpath="/TFI-IZD-POD/NTI-TFI-IZD-POD-E_1000978/P1078221" xmlDataType="decimal"/>
    </xmlCellPr>
  </singleXmlCell>
  <singleXmlCell id="763" r="H56" connectionId="0">
    <xmlCellPr id="1" uniqueName="P1078223">
      <xmlPr mapId="1" xpath="/TFI-IZD-POD/NTI-TFI-IZD-POD-E_1000978/P1078223" xmlDataType="decimal"/>
    </xmlCellPr>
  </singleXmlCell>
  <singleXmlCell id="764" r="I56" connectionId="0">
    <xmlCellPr id="1" uniqueName="P1078225">
      <xmlPr mapId="1" xpath="/TFI-IZD-POD/NTI-TFI-IZD-POD-E_1000978/P1078225" xmlDataType="decimal"/>
    </xmlCellPr>
  </singleXmlCell>
  <singleXmlCell id="765" r="H57" connectionId="0">
    <xmlCellPr id="1" uniqueName="P1078227">
      <xmlPr mapId="1" xpath="/TFI-IZD-POD/NTI-TFI-IZD-POD-E_1000978/P1078227" xmlDataType="decimal"/>
    </xmlCellPr>
  </singleXmlCell>
  <singleXmlCell id="766" r="I57" connectionId="0">
    <xmlCellPr id="1" uniqueName="P1078228">
      <xmlPr mapId="1" xpath="/TFI-IZD-POD/NTI-TFI-IZD-POD-E_1000978/P1078228" xmlDataType="decimal"/>
    </xmlCellPr>
  </singleXmlCell>
  <singleXmlCell id="767" r="H58" connectionId="0">
    <xmlCellPr id="1" uniqueName="P1078230">
      <xmlPr mapId="1" xpath="/TFI-IZD-POD/NTI-TFI-IZD-POD-E_1000978/P1078230" xmlDataType="decimal"/>
    </xmlCellPr>
  </singleXmlCell>
  <singleXmlCell id="768" r="I58" connectionId="0">
    <xmlCellPr id="1" uniqueName="P1078232">
      <xmlPr mapId="1" xpath="/TFI-IZD-POD/NTI-TFI-IZD-POD-E_1000978/P1078232" xmlDataType="decimal"/>
    </xmlCellPr>
  </singleXmlCell>
  <singleXmlCell id="769" r="H59" connectionId="0">
    <xmlCellPr id="1" uniqueName="P1078234">
      <xmlPr mapId="1" xpath="/TFI-IZD-POD/NTI-TFI-IZD-POD-E_1000978/P1078234" xmlDataType="decimal"/>
    </xmlCellPr>
  </singleXmlCell>
  <singleXmlCell id="770" r="I59" connectionId="0">
    <xmlCellPr id="1" uniqueName="P1078235">
      <xmlPr mapId="1" xpath="/TFI-IZD-POD/NTI-TFI-IZD-POD-E_1000978/P1078235" xmlDataType="decimal"/>
    </xmlCellPr>
  </singleXmlCell>
</singleXmlCells>
</file>

<file path=xl/tables/tableSingleCells5.xml><?xml version="1.0" encoding="utf-8"?>
<singleXmlCells xmlns="http://schemas.openxmlformats.org/spreadsheetml/2006/main">
  <singleXmlCell id="771" r="H8" connectionId="0">
    <xmlCellPr id="1" uniqueName="P1078099">
      <xmlPr mapId="1" xpath="/TFI-IZD-POD/NTD-TFI-IZD-POD-E_1000980/P1078099" xmlDataType="decimal"/>
    </xmlCellPr>
  </singleXmlCell>
  <singleXmlCell id="772" r="I8" connectionId="0">
    <xmlCellPr id="1" uniqueName="P1078100">
      <xmlPr mapId="1" xpath="/TFI-IZD-POD/NTD-TFI-IZD-POD-E_1000980/P1078100" xmlDataType="decimal"/>
    </xmlCellPr>
  </singleXmlCell>
  <singleXmlCell id="773" r="H9" connectionId="0">
    <xmlCellPr id="1" uniqueName="P1078101">
      <xmlPr mapId="1" xpath="/TFI-IZD-POD/NTD-TFI-IZD-POD-E_1000980/P1078101" xmlDataType="decimal"/>
    </xmlCellPr>
  </singleXmlCell>
  <singleXmlCell id="774" r="I9" connectionId="0">
    <xmlCellPr id="1" uniqueName="P1078102">
      <xmlPr mapId="1" xpath="/TFI-IZD-POD/NTD-TFI-IZD-POD-E_1000980/P1078102" xmlDataType="decimal"/>
    </xmlCellPr>
  </singleXmlCell>
  <singleXmlCell id="775" r="H10" connectionId="0">
    <xmlCellPr id="1" uniqueName="P1078103">
      <xmlPr mapId="1" xpath="/TFI-IZD-POD/NTD-TFI-IZD-POD-E_1000980/P1078103" xmlDataType="decimal"/>
    </xmlCellPr>
  </singleXmlCell>
  <singleXmlCell id="776" r="I10" connectionId="0">
    <xmlCellPr id="1" uniqueName="P1078104">
      <xmlPr mapId="1" xpath="/TFI-IZD-POD/NTD-TFI-IZD-POD-E_1000980/P1078104" xmlDataType="decimal"/>
    </xmlCellPr>
  </singleXmlCell>
  <singleXmlCell id="777" r="H11" connectionId="0">
    <xmlCellPr id="1" uniqueName="P1078105">
      <xmlPr mapId="1" xpath="/TFI-IZD-POD/NTD-TFI-IZD-POD-E_1000980/P1078105" xmlDataType="decimal"/>
    </xmlCellPr>
  </singleXmlCell>
  <singleXmlCell id="778" r="I11" connectionId="0">
    <xmlCellPr id="1" uniqueName="P1078106">
      <xmlPr mapId="1" xpath="/TFI-IZD-POD/NTD-TFI-IZD-POD-E_1000980/P1078106" xmlDataType="decimal"/>
    </xmlCellPr>
  </singleXmlCell>
  <singleXmlCell id="779" r="H12" connectionId="0">
    <xmlCellPr id="1" uniqueName="P1123934">
      <xmlPr mapId="1" xpath="/TFI-IZD-POD/NTD-TFI-IZD-POD-E_1000980/P1123934" xmlDataType="decimal"/>
    </xmlCellPr>
  </singleXmlCell>
  <singleXmlCell id="780" r="I12" connectionId="0">
    <xmlCellPr id="1" uniqueName="P1123935">
      <xmlPr mapId="1" xpath="/TFI-IZD-POD/NTD-TFI-IZD-POD-E_1000980/P1123935" xmlDataType="decimal"/>
    </xmlCellPr>
  </singleXmlCell>
  <singleXmlCell id="781" r="H13" connectionId="0">
    <xmlCellPr id="1" uniqueName="P1123936">
      <xmlPr mapId="1" xpath="/TFI-IZD-POD/NTD-TFI-IZD-POD-E_1000980/P1123936" xmlDataType="decimal"/>
    </xmlCellPr>
  </singleXmlCell>
  <singleXmlCell id="782" r="I13" connectionId="0">
    <xmlCellPr id="1" uniqueName="P1123937">
      <xmlPr mapId="1" xpath="/TFI-IZD-POD/NTD-TFI-IZD-POD-E_1000980/P1123937" xmlDataType="decimal"/>
    </xmlCellPr>
  </singleXmlCell>
  <singleXmlCell id="783" r="H14" connectionId="0">
    <xmlCellPr id="1" uniqueName="P1078107">
      <xmlPr mapId="1" xpath="/TFI-IZD-POD/NTD-TFI-IZD-POD-E_1000980/P1078107" xmlDataType="decimal"/>
    </xmlCellPr>
  </singleXmlCell>
  <singleXmlCell id="784" r="I14" connectionId="0">
    <xmlCellPr id="1" uniqueName="P1078108">
      <xmlPr mapId="1" xpath="/TFI-IZD-POD/NTD-TFI-IZD-POD-E_1000980/P1078108" xmlDataType="decimal"/>
    </xmlCellPr>
  </singleXmlCell>
  <singleXmlCell id="785" r="H15" connectionId="0">
    <xmlCellPr id="1" uniqueName="P1078109">
      <xmlPr mapId="1" xpath="/TFI-IZD-POD/NTD-TFI-IZD-POD-E_1000980/P1078109" xmlDataType="decimal"/>
    </xmlCellPr>
  </singleXmlCell>
  <singleXmlCell id="786" r="I15" connectionId="0">
    <xmlCellPr id="1" uniqueName="P1078110">
      <xmlPr mapId="1" xpath="/TFI-IZD-POD/NTD-TFI-IZD-POD-E_1000980/P1078110" xmlDataType="decimal"/>
    </xmlCellPr>
  </singleXmlCell>
  <singleXmlCell id="787" r="H16" connectionId="0">
    <xmlCellPr id="1" uniqueName="P1078111">
      <xmlPr mapId="1" xpath="/TFI-IZD-POD/NTD-TFI-IZD-POD-E_1000980/P1078111" xmlDataType="decimal"/>
    </xmlCellPr>
  </singleXmlCell>
  <singleXmlCell id="788" r="I16" connectionId="0">
    <xmlCellPr id="1" uniqueName="P1078112">
      <xmlPr mapId="1" xpath="/TFI-IZD-POD/NTD-TFI-IZD-POD-E_1000980/P1078112" xmlDataType="decimal"/>
    </xmlCellPr>
  </singleXmlCell>
  <singleXmlCell id="789" r="H17" connectionId="0">
    <xmlCellPr id="1" uniqueName="P1078117">
      <xmlPr mapId="1" xpath="/TFI-IZD-POD/NTD-TFI-IZD-POD-E_1000980/P1078117" xmlDataType="decimal"/>
    </xmlCellPr>
  </singleXmlCell>
  <singleXmlCell id="790" r="I17" connectionId="0">
    <xmlCellPr id="1" uniqueName="P1078118">
      <xmlPr mapId="1" xpath="/TFI-IZD-POD/NTD-TFI-IZD-POD-E_1000980/P1078118" xmlDataType="decimal"/>
    </xmlCellPr>
  </singleXmlCell>
  <singleXmlCell id="791" r="H18" connectionId="0">
    <xmlCellPr id="1" uniqueName="P1078119">
      <xmlPr mapId="1" xpath="/TFI-IZD-POD/NTD-TFI-IZD-POD-E_1000980/P1078119" xmlDataType="decimal"/>
    </xmlCellPr>
  </singleXmlCell>
  <singleXmlCell id="792" r="I18" connectionId="0">
    <xmlCellPr id="1" uniqueName="P1078120">
      <xmlPr mapId="1" xpath="/TFI-IZD-POD/NTD-TFI-IZD-POD-E_1000980/P1078120" xmlDataType="decimal"/>
    </xmlCellPr>
  </singleXmlCell>
  <singleXmlCell id="793" r="H19" connectionId="0">
    <xmlCellPr id="1" uniqueName="P1123938">
      <xmlPr mapId="1" xpath="/TFI-IZD-POD/NTD-TFI-IZD-POD-E_1000980/P1123938" xmlDataType="decimal"/>
    </xmlCellPr>
  </singleXmlCell>
  <singleXmlCell id="794" r="I19" connectionId="0">
    <xmlCellPr id="1" uniqueName="P1123939">
      <xmlPr mapId="1" xpath="/TFI-IZD-POD/NTD-TFI-IZD-POD-E_1000980/P1123939" xmlDataType="decimal"/>
    </xmlCellPr>
  </singleXmlCell>
  <singleXmlCell id="795" r="H20" connectionId="0">
    <xmlCellPr id="1" uniqueName="P1123940">
      <xmlPr mapId="1" xpath="/TFI-IZD-POD/NTD-TFI-IZD-POD-E_1000980/P1123940" xmlDataType="decimal"/>
    </xmlCellPr>
  </singleXmlCell>
  <singleXmlCell id="796" r="I20" connectionId="0">
    <xmlCellPr id="1" uniqueName="P1123941">
      <xmlPr mapId="1" xpath="/TFI-IZD-POD/NTD-TFI-IZD-POD-E_1000980/P1123941" xmlDataType="decimal"/>
    </xmlCellPr>
  </singleXmlCell>
  <singleXmlCell id="797" r="H21" connectionId="0">
    <xmlCellPr id="1" uniqueName="P1078121">
      <xmlPr mapId="1" xpath="/TFI-IZD-POD/NTD-TFI-IZD-POD-E_1000980/P1078121" xmlDataType="decimal"/>
    </xmlCellPr>
  </singleXmlCell>
  <singleXmlCell id="798" r="I21" connectionId="0">
    <xmlCellPr id="1" uniqueName="P1078122">
      <xmlPr mapId="1" xpath="/TFI-IZD-POD/NTD-TFI-IZD-POD-E_1000980/P1078122" xmlDataType="decimal"/>
    </xmlCellPr>
  </singleXmlCell>
  <singleXmlCell id="799" r="H23" connectionId="0">
    <xmlCellPr id="1" uniqueName="P1078123">
      <xmlPr mapId="1" xpath="/TFI-IZD-POD/NTD-TFI-IZD-POD-E_1000980/P1078123" xmlDataType="decimal"/>
    </xmlCellPr>
  </singleXmlCell>
  <singleXmlCell id="800" r="I23" connectionId="0">
    <xmlCellPr id="1" uniqueName="P1078124">
      <xmlPr mapId="1" xpath="/TFI-IZD-POD/NTD-TFI-IZD-POD-E_1000980/P1078124" xmlDataType="decimal"/>
    </xmlCellPr>
  </singleXmlCell>
  <singleXmlCell id="801" r="H24" connectionId="0">
    <xmlCellPr id="1" uniqueName="P1078125">
      <xmlPr mapId="1" xpath="/TFI-IZD-POD/NTD-TFI-IZD-POD-E_1000980/P1078125" xmlDataType="decimal"/>
    </xmlCellPr>
  </singleXmlCell>
  <singleXmlCell id="802" r="I24" connectionId="0">
    <xmlCellPr id="1" uniqueName="P1078126">
      <xmlPr mapId="1" xpath="/TFI-IZD-POD/NTD-TFI-IZD-POD-E_1000980/P1078126" xmlDataType="decimal"/>
    </xmlCellPr>
  </singleXmlCell>
  <singleXmlCell id="803" r="H25" connectionId="0">
    <xmlCellPr id="1" uniqueName="P1078127">
      <xmlPr mapId="1" xpath="/TFI-IZD-POD/NTD-TFI-IZD-POD-E_1000980/P1078127" xmlDataType="decimal"/>
    </xmlCellPr>
  </singleXmlCell>
  <singleXmlCell id="804" r="I25" connectionId="0">
    <xmlCellPr id="1" uniqueName="P1078128">
      <xmlPr mapId="1" xpath="/TFI-IZD-POD/NTD-TFI-IZD-POD-E_1000980/P1078128" xmlDataType="decimal"/>
    </xmlCellPr>
  </singleXmlCell>
  <singleXmlCell id="805" r="H26" connectionId="0">
    <xmlCellPr id="1" uniqueName="P1078129">
      <xmlPr mapId="1" xpath="/TFI-IZD-POD/NTD-TFI-IZD-POD-E_1000980/P1078129" xmlDataType="decimal"/>
    </xmlCellPr>
  </singleXmlCell>
  <singleXmlCell id="806" r="I26" connectionId="0">
    <xmlCellPr id="1" uniqueName="P1078130">
      <xmlPr mapId="1" xpath="/TFI-IZD-POD/NTD-TFI-IZD-POD-E_1000980/P1078130" xmlDataType="decimal"/>
    </xmlCellPr>
  </singleXmlCell>
  <singleXmlCell id="807" r="H27" connectionId="0">
    <xmlCellPr id="1" uniqueName="P1078131">
      <xmlPr mapId="1" xpath="/TFI-IZD-POD/NTD-TFI-IZD-POD-E_1000980/P1078131" xmlDataType="decimal"/>
    </xmlCellPr>
  </singleXmlCell>
  <singleXmlCell id="808" r="I27" connectionId="0">
    <xmlCellPr id="1" uniqueName="P1078132">
      <xmlPr mapId="1" xpath="/TFI-IZD-POD/NTD-TFI-IZD-POD-E_1000980/P1078132" xmlDataType="decimal"/>
    </xmlCellPr>
  </singleXmlCell>
  <singleXmlCell id="809" r="H28" connectionId="0">
    <xmlCellPr id="1" uniqueName="P1078133">
      <xmlPr mapId="1" xpath="/TFI-IZD-POD/NTD-TFI-IZD-POD-E_1000980/P1078133" xmlDataType="decimal"/>
    </xmlCellPr>
  </singleXmlCell>
  <singleXmlCell id="810" r="I28" connectionId="0">
    <xmlCellPr id="1" uniqueName="P1078134">
      <xmlPr mapId="1" xpath="/TFI-IZD-POD/NTD-TFI-IZD-POD-E_1000980/P1078134" xmlDataType="decimal"/>
    </xmlCellPr>
  </singleXmlCell>
  <singleXmlCell id="811" r="H29" connectionId="0">
    <xmlCellPr id="1" uniqueName="P1078135">
      <xmlPr mapId="1" xpath="/TFI-IZD-POD/NTD-TFI-IZD-POD-E_1000980/P1078135" xmlDataType="decimal"/>
    </xmlCellPr>
  </singleXmlCell>
  <singleXmlCell id="812" r="I29" connectionId="0">
    <xmlCellPr id="1" uniqueName="P1078136">
      <xmlPr mapId="1" xpath="/TFI-IZD-POD/NTD-TFI-IZD-POD-E_1000980/P1078136" xmlDataType="decimal"/>
    </xmlCellPr>
  </singleXmlCell>
  <singleXmlCell id="813" r="H30" connectionId="0">
    <xmlCellPr id="1" uniqueName="P1078137">
      <xmlPr mapId="1" xpath="/TFI-IZD-POD/NTD-TFI-IZD-POD-E_1000980/P1078137" xmlDataType="decimal"/>
    </xmlCellPr>
  </singleXmlCell>
  <singleXmlCell id="814" r="I30" connectionId="0">
    <xmlCellPr id="1" uniqueName="P1078138">
      <xmlPr mapId="1" xpath="/TFI-IZD-POD/NTD-TFI-IZD-POD-E_1000980/P1078138" xmlDataType="decimal"/>
    </xmlCellPr>
  </singleXmlCell>
  <singleXmlCell id="815" r="H31" connectionId="0">
    <xmlCellPr id="1" uniqueName="P1078139">
      <xmlPr mapId="1" xpath="/TFI-IZD-POD/NTD-TFI-IZD-POD-E_1000980/P1078139" xmlDataType="decimal"/>
    </xmlCellPr>
  </singleXmlCell>
  <singleXmlCell id="816" r="I31" connectionId="0">
    <xmlCellPr id="1" uniqueName="P1078140">
      <xmlPr mapId="1" xpath="/TFI-IZD-POD/NTD-TFI-IZD-POD-E_1000980/P1078140" xmlDataType="decimal"/>
    </xmlCellPr>
  </singleXmlCell>
  <singleXmlCell id="817" r="H32" connectionId="0">
    <xmlCellPr id="1" uniqueName="P1078141">
      <xmlPr mapId="1" xpath="/TFI-IZD-POD/NTD-TFI-IZD-POD-E_1000980/P1078141" xmlDataType="decimal"/>
    </xmlCellPr>
  </singleXmlCell>
  <singleXmlCell id="818" r="I32" connectionId="0">
    <xmlCellPr id="1" uniqueName="P1078142">
      <xmlPr mapId="1" xpath="/TFI-IZD-POD/NTD-TFI-IZD-POD-E_1000980/P1078142" xmlDataType="decimal"/>
    </xmlCellPr>
  </singleXmlCell>
  <singleXmlCell id="819" r="H33" connectionId="0">
    <xmlCellPr id="1" uniqueName="P1078143">
      <xmlPr mapId="1" xpath="/TFI-IZD-POD/NTD-TFI-IZD-POD-E_1000980/P1078143" xmlDataType="decimal"/>
    </xmlCellPr>
  </singleXmlCell>
  <singleXmlCell id="820" r="I33" connectionId="0">
    <xmlCellPr id="1" uniqueName="P1078144">
      <xmlPr mapId="1" xpath="/TFI-IZD-POD/NTD-TFI-IZD-POD-E_1000980/P1078144" xmlDataType="decimal"/>
    </xmlCellPr>
  </singleXmlCell>
  <singleXmlCell id="821" r="H34" connectionId="0">
    <xmlCellPr id="1" uniqueName="P1078145">
      <xmlPr mapId="1" xpath="/TFI-IZD-POD/NTD-TFI-IZD-POD-E_1000980/P1078145" xmlDataType="decimal"/>
    </xmlCellPr>
  </singleXmlCell>
  <singleXmlCell id="822" r="I34" connectionId="0">
    <xmlCellPr id="1" uniqueName="P1078146">
      <xmlPr mapId="1" xpath="/TFI-IZD-POD/NTD-TFI-IZD-POD-E_1000980/P1078146" xmlDataType="decimal"/>
    </xmlCellPr>
  </singleXmlCell>
  <singleXmlCell id="823" r="H35" connectionId="0">
    <xmlCellPr id="1" uniqueName="P1078147">
      <xmlPr mapId="1" xpath="/TFI-IZD-POD/NTD-TFI-IZD-POD-E_1000980/P1078147" xmlDataType="decimal"/>
    </xmlCellPr>
  </singleXmlCell>
  <singleXmlCell id="824" r="I35" connectionId="0">
    <xmlCellPr id="1" uniqueName="P1078148">
      <xmlPr mapId="1" xpath="/TFI-IZD-POD/NTD-TFI-IZD-POD-E_1000980/P1078148" xmlDataType="decimal"/>
    </xmlCellPr>
  </singleXmlCell>
  <singleXmlCell id="825" r="H36" connectionId="0">
    <xmlCellPr id="1" uniqueName="P1078149">
      <xmlPr mapId="1" xpath="/TFI-IZD-POD/NTD-TFI-IZD-POD-E_1000980/P1078149" xmlDataType="decimal"/>
    </xmlCellPr>
  </singleXmlCell>
  <singleXmlCell id="826" r="I36" connectionId="0">
    <xmlCellPr id="1" uniqueName="P1078150">
      <xmlPr mapId="1" xpath="/TFI-IZD-POD/NTD-TFI-IZD-POD-E_1000980/P1078150" xmlDataType="decimal"/>
    </xmlCellPr>
  </singleXmlCell>
  <singleXmlCell id="827" r="H38" connectionId="0">
    <xmlCellPr id="1" uniqueName="P1078151">
      <xmlPr mapId="1" xpath="/TFI-IZD-POD/NTD-TFI-IZD-POD-E_1000980/P1078151" xmlDataType="decimal"/>
    </xmlCellPr>
  </singleXmlCell>
  <singleXmlCell id="828" r="I38" connectionId="0">
    <xmlCellPr id="1" uniqueName="P1078152">
      <xmlPr mapId="1" xpath="/TFI-IZD-POD/NTD-TFI-IZD-POD-E_1000980/P1078152" xmlDataType="decimal"/>
    </xmlCellPr>
  </singleXmlCell>
  <singleXmlCell id="829" r="H39" connectionId="0">
    <xmlCellPr id="1" uniqueName="P1078153">
      <xmlPr mapId="1" xpath="/TFI-IZD-POD/NTD-TFI-IZD-POD-E_1000980/P1078153" xmlDataType="decimal"/>
    </xmlCellPr>
  </singleXmlCell>
  <singleXmlCell id="830" r="I39" connectionId="0">
    <xmlCellPr id="1" uniqueName="P1078154">
      <xmlPr mapId="1" xpath="/TFI-IZD-POD/NTD-TFI-IZD-POD-E_1000980/P1078154" xmlDataType="decimal"/>
    </xmlCellPr>
  </singleXmlCell>
  <singleXmlCell id="831" r="H40" connectionId="0">
    <xmlCellPr id="1" uniqueName="P1078155">
      <xmlPr mapId="1" xpath="/TFI-IZD-POD/NTD-TFI-IZD-POD-E_1000980/P1078155" xmlDataType="decimal"/>
    </xmlCellPr>
  </singleXmlCell>
  <singleXmlCell id="832" r="I40" connectionId="0">
    <xmlCellPr id="1" uniqueName="P1078156">
      <xmlPr mapId="1" xpath="/TFI-IZD-POD/NTD-TFI-IZD-POD-E_1000980/P1078156" xmlDataType="decimal"/>
    </xmlCellPr>
  </singleXmlCell>
  <singleXmlCell id="833" r="H41" connectionId="0">
    <xmlCellPr id="1" uniqueName="P1078157">
      <xmlPr mapId="1" xpath="/TFI-IZD-POD/NTD-TFI-IZD-POD-E_1000980/P1078157" xmlDataType="decimal"/>
    </xmlCellPr>
  </singleXmlCell>
  <singleXmlCell id="834" r="I41" connectionId="0">
    <xmlCellPr id="1" uniqueName="P1078158">
      <xmlPr mapId="1" xpath="/TFI-IZD-POD/NTD-TFI-IZD-POD-E_1000980/P1078158" xmlDataType="decimal"/>
    </xmlCellPr>
  </singleXmlCell>
  <singleXmlCell id="835" r="H42" connectionId="0">
    <xmlCellPr id="1" uniqueName="P1078159">
      <xmlPr mapId="1" xpath="/TFI-IZD-POD/NTD-TFI-IZD-POD-E_1000980/P1078159" xmlDataType="decimal"/>
    </xmlCellPr>
  </singleXmlCell>
  <singleXmlCell id="836" r="I42" connectionId="0">
    <xmlCellPr id="1" uniqueName="P1078160">
      <xmlPr mapId="1" xpath="/TFI-IZD-POD/NTD-TFI-IZD-POD-E_1000980/P1078160" xmlDataType="decimal"/>
    </xmlCellPr>
  </singleXmlCell>
  <singleXmlCell id="837" r="H43" connectionId="0">
    <xmlCellPr id="1" uniqueName="P1078161">
      <xmlPr mapId="1" xpath="/TFI-IZD-POD/NTD-TFI-IZD-POD-E_1000980/P1078161" xmlDataType="decimal"/>
    </xmlCellPr>
  </singleXmlCell>
  <singleXmlCell id="838" r="I43" connectionId="0">
    <xmlCellPr id="1" uniqueName="P1078162">
      <xmlPr mapId="1" xpath="/TFI-IZD-POD/NTD-TFI-IZD-POD-E_1000980/P1078162" xmlDataType="decimal"/>
    </xmlCellPr>
  </singleXmlCell>
  <singleXmlCell id="839" r="H44" connectionId="0">
    <xmlCellPr id="1" uniqueName="P1078163">
      <xmlPr mapId="1" xpath="/TFI-IZD-POD/NTD-TFI-IZD-POD-E_1000980/P1078163" xmlDataType="decimal"/>
    </xmlCellPr>
  </singleXmlCell>
  <singleXmlCell id="840" r="I44" connectionId="0">
    <xmlCellPr id="1" uniqueName="P1078164">
      <xmlPr mapId="1" xpath="/TFI-IZD-POD/NTD-TFI-IZD-POD-E_1000980/P1078164" xmlDataType="decimal"/>
    </xmlCellPr>
  </singleXmlCell>
  <singleXmlCell id="841" r="H45" connectionId="0">
    <xmlCellPr id="1" uniqueName="P1078165">
      <xmlPr mapId="1" xpath="/TFI-IZD-POD/NTD-TFI-IZD-POD-E_1000980/P1078165" xmlDataType="decimal"/>
    </xmlCellPr>
  </singleXmlCell>
  <singleXmlCell id="842" r="I45" connectionId="0">
    <xmlCellPr id="1" uniqueName="P1078166">
      <xmlPr mapId="1" xpath="/TFI-IZD-POD/NTD-TFI-IZD-POD-E_1000980/P1078166" xmlDataType="decimal"/>
    </xmlCellPr>
  </singleXmlCell>
  <singleXmlCell id="843" r="H46" connectionId="0">
    <xmlCellPr id="1" uniqueName="P1078167">
      <xmlPr mapId="1" xpath="/TFI-IZD-POD/NTD-TFI-IZD-POD-E_1000980/P1078167" xmlDataType="decimal"/>
    </xmlCellPr>
  </singleXmlCell>
  <singleXmlCell id="844" r="I46" connectionId="0">
    <xmlCellPr id="1" uniqueName="P1078168">
      <xmlPr mapId="1" xpath="/TFI-IZD-POD/NTD-TFI-IZD-POD-E_1000980/P1078168" xmlDataType="decimal"/>
    </xmlCellPr>
  </singleXmlCell>
  <singleXmlCell id="845" r="H47" connectionId="0">
    <xmlCellPr id="1" uniqueName="P1078169">
      <xmlPr mapId="1" xpath="/TFI-IZD-POD/NTD-TFI-IZD-POD-E_1000980/P1078169" xmlDataType="decimal"/>
    </xmlCellPr>
  </singleXmlCell>
  <singleXmlCell id="846" r="I47" connectionId="0">
    <xmlCellPr id="1" uniqueName="P1078170">
      <xmlPr mapId="1" xpath="/TFI-IZD-POD/NTD-TFI-IZD-POD-E_1000980/P1078170" xmlDataType="decimal"/>
    </xmlCellPr>
  </singleXmlCell>
  <singleXmlCell id="847" r="H48" connectionId="0">
    <xmlCellPr id="1" uniqueName="P1078171">
      <xmlPr mapId="1" xpath="/TFI-IZD-POD/NTD-TFI-IZD-POD-E_1000980/P1078171" xmlDataType="decimal"/>
    </xmlCellPr>
  </singleXmlCell>
  <singleXmlCell id="848" r="I48" connectionId="0">
    <xmlCellPr id="1" uniqueName="P1078172">
      <xmlPr mapId="1" xpath="/TFI-IZD-POD/NTD-TFI-IZD-POD-E_1000980/P1078172" xmlDataType="decimal"/>
    </xmlCellPr>
  </singleXmlCell>
  <singleXmlCell id="849" r="H49" connectionId="0">
    <xmlCellPr id="1" uniqueName="P1078173">
      <xmlPr mapId="1" xpath="/TFI-IZD-POD/NTD-TFI-IZD-POD-E_1000980/P1078173" xmlDataType="decimal"/>
    </xmlCellPr>
  </singleXmlCell>
  <singleXmlCell id="850" r="I49" connectionId="0">
    <xmlCellPr id="1" uniqueName="P1078174">
      <xmlPr mapId="1" xpath="/TFI-IZD-POD/NTD-TFI-IZD-POD-E_1000980/P1078174" xmlDataType="decimal"/>
    </xmlCellPr>
  </singleXmlCell>
  <singleXmlCell id="851" r="H50" connectionId="0">
    <xmlCellPr id="1" uniqueName="P1078175">
      <xmlPr mapId="1" xpath="/TFI-IZD-POD/NTD-TFI-IZD-POD-E_1000980/P1078175" xmlDataType="decimal"/>
    </xmlCellPr>
  </singleXmlCell>
  <singleXmlCell id="852" r="I50" connectionId="0">
    <xmlCellPr id="1" uniqueName="P1078176">
      <xmlPr mapId="1" xpath="/TFI-IZD-POD/NTD-TFI-IZD-POD-E_1000980/P1078176" xmlDataType="decimal"/>
    </xmlCellPr>
  </singleXmlCell>
  <singleXmlCell id="853" r="H51" connectionId="0">
    <xmlCellPr id="1" uniqueName="P1078177">
      <xmlPr mapId="1" xpath="/TFI-IZD-POD/NTD-TFI-IZD-POD-E_1000980/P1078177" xmlDataType="decimal"/>
    </xmlCellPr>
  </singleXmlCell>
  <singleXmlCell id="854" r="I51" connectionId="0">
    <xmlCellPr id="1" uniqueName="P1078178">
      <xmlPr mapId="1" xpath="/TFI-IZD-POD/NTD-TFI-IZD-POD-E_1000980/P1078178" xmlDataType="decimal"/>
    </xmlCellPr>
  </singleXmlCell>
  <singleXmlCell id="855" r="H52" connectionId="0">
    <xmlCellPr id="1" uniqueName="P1078179">
      <xmlPr mapId="1" xpath="/TFI-IZD-POD/NTD-TFI-IZD-POD-E_1000980/P1078179" xmlDataType="decimal"/>
    </xmlCellPr>
  </singleXmlCell>
  <singleXmlCell id="856" r="I52" connectionId="0">
    <xmlCellPr id="1" uniqueName="P1078180">
      <xmlPr mapId="1" xpath="/TFI-IZD-POD/NTD-TFI-IZD-POD-E_1000980/P1078180" xmlDataType="decimal"/>
    </xmlCellPr>
  </singleXmlCell>
  <singleXmlCell id="857" r="H53" connectionId="0">
    <xmlCellPr id="1" uniqueName="P1078181">
      <xmlPr mapId="1" xpath="/TFI-IZD-POD/NTD-TFI-IZD-POD-E_1000980/P1078181" xmlDataType="decimal"/>
    </xmlCellPr>
  </singleXmlCell>
  <singleXmlCell id="858" r="I53" connectionId="0">
    <xmlCellPr id="1" uniqueName="P1078182">
      <xmlPr mapId="1" xpath="/TFI-IZD-POD/NTD-TFI-IZD-POD-E_1000980/P1078182" xmlDataType="decimal"/>
    </xmlCellPr>
  </singleXmlCell>
</singleXmlCells>
</file>

<file path=xl/tables/tableSingleCells6.xml><?xml version="1.0" encoding="utf-8"?>
<singleXmlCells xmlns="http://schemas.openxmlformats.org/spreadsheetml/2006/main">
  <singleXmlCell id="859" r="H7" connectionId="0">
    <xmlCellPr id="1" uniqueName="P1073415">
      <xmlPr mapId="1" xpath="/TFI-IZD-POD/IPK-GFI-IZD-POD-E_1000981/P1073415" xmlDataType="decimal"/>
    </xmlCellPr>
  </singleXmlCell>
  <singleXmlCell id="860" r="I7" connectionId="0">
    <xmlCellPr id="1" uniqueName="P1078183">
      <xmlPr mapId="1" xpath="/TFI-IZD-POD/IPK-GFI-IZD-POD-E_1000981/P1078183" xmlDataType="decimal"/>
    </xmlCellPr>
  </singleXmlCell>
  <singleXmlCell id="861" r="J7" connectionId="0">
    <xmlCellPr id="1" uniqueName="P1078184">
      <xmlPr mapId="1" xpath="/TFI-IZD-POD/IPK-GFI-IZD-POD-E_1000981/P1078184" xmlDataType="decimal"/>
    </xmlCellPr>
  </singleXmlCell>
  <singleXmlCell id="862" r="K7" connectionId="0">
    <xmlCellPr id="1" uniqueName="P1078185">
      <xmlPr mapId="1" xpath="/TFI-IZD-POD/IPK-GFI-IZD-POD-E_1000981/P1078185" xmlDataType="decimal"/>
    </xmlCellPr>
  </singleXmlCell>
  <singleXmlCell id="863" r="L7" connectionId="0">
    <xmlCellPr id="1" uniqueName="P1078186">
      <xmlPr mapId="1" xpath="/TFI-IZD-POD/IPK-GFI-IZD-POD-E_1000981/P1078186" xmlDataType="decimal"/>
    </xmlCellPr>
  </singleXmlCell>
  <singleXmlCell id="864" r="M7" connectionId="0">
    <xmlCellPr id="1" uniqueName="P1078187">
      <xmlPr mapId="1" xpath="/TFI-IZD-POD/IPK-GFI-IZD-POD-E_1000981/P1078187" xmlDataType="decimal"/>
    </xmlCellPr>
  </singleXmlCell>
  <singleXmlCell id="865" r="N7" connectionId="0">
    <xmlCellPr id="1" uniqueName="P1078188">
      <xmlPr mapId="1" xpath="/TFI-IZD-POD/IPK-GFI-IZD-POD-E_1000981/P1078188" xmlDataType="decimal"/>
    </xmlCellPr>
  </singleXmlCell>
  <singleXmlCell id="866" r="O7" connectionId="0">
    <xmlCellPr id="1" uniqueName="P1078189">
      <xmlPr mapId="1" xpath="/TFI-IZD-POD/IPK-GFI-IZD-POD-E_1000981/P1078189" xmlDataType="decimal"/>
    </xmlCellPr>
  </singleXmlCell>
  <singleXmlCell id="867" r="P7" connectionId="0">
    <xmlCellPr id="1" uniqueName="P1081532">
      <xmlPr mapId="1" xpath="/TFI-IZD-POD/IPK-GFI-IZD-POD-E_1000981/P1081532" xmlDataType="decimal"/>
    </xmlCellPr>
  </singleXmlCell>
  <singleXmlCell id="868" r="Q7" connectionId="0">
    <xmlCellPr id="1" uniqueName="P1081533">
      <xmlPr mapId="1" xpath="/TFI-IZD-POD/IPK-GFI-IZD-POD-E_1000981/P1081533" xmlDataType="decimal"/>
    </xmlCellPr>
  </singleXmlCell>
  <singleXmlCell id="869" r="R7" connectionId="0">
    <xmlCellPr id="1" uniqueName="P1081534">
      <xmlPr mapId="1" xpath="/TFI-IZD-POD/IPK-GFI-IZD-POD-E_1000981/P1081534" xmlDataType="decimal"/>
    </xmlCellPr>
  </singleXmlCell>
  <singleXmlCell id="870" r="S7" connectionId="0">
    <xmlCellPr id="1" uniqueName="P1124774">
      <xmlPr mapId="1" xpath="/TFI-IZD-POD/IPK-GFI-IZD-POD-E_1000981/P1124774" xmlDataType="decimal"/>
    </xmlCellPr>
  </singleXmlCell>
  <singleXmlCell id="871" r="T7" connectionId="0">
    <xmlCellPr id="1" uniqueName="P1124775">
      <xmlPr mapId="1" xpath="/TFI-IZD-POD/IPK-GFI-IZD-POD-E_1000981/P1124775" xmlDataType="decimal"/>
    </xmlCellPr>
  </singleXmlCell>
  <singleXmlCell id="872" r="U7" connectionId="0">
    <xmlCellPr id="1" uniqueName="P1420846">
      <xmlPr mapId="1" xpath="/TFI-IZD-POD/IPK-GFI-IZD-POD-E_1000981/P1420846" xmlDataType="decimal"/>
    </xmlCellPr>
  </singleXmlCell>
  <singleXmlCell id="873" r="V7" connectionId="0">
    <xmlCellPr id="1" uniqueName="P1081535">
      <xmlPr mapId="1" xpath="/TFI-IZD-POD/IPK-GFI-IZD-POD-E_1000981/P1081535" xmlDataType="decimal"/>
    </xmlCellPr>
  </singleXmlCell>
  <singleXmlCell id="874" r="W7" connectionId="0">
    <xmlCellPr id="1" uniqueName="P1081536">
      <xmlPr mapId="1" xpath="/TFI-IZD-POD/IPK-GFI-IZD-POD-E_1000981/P1081536" xmlDataType="decimal"/>
    </xmlCellPr>
  </singleXmlCell>
  <singleXmlCell id="875" r="X7" connectionId="0">
    <xmlCellPr id="1" uniqueName="P1081537">
      <xmlPr mapId="1" xpath="/TFI-IZD-POD/IPK-GFI-IZD-POD-E_1000981/P1081537" xmlDataType="decimal"/>
    </xmlCellPr>
  </singleXmlCell>
  <singleXmlCell id="876" r="Y7" connectionId="0">
    <xmlCellPr id="1" uniqueName="P1081538">
      <xmlPr mapId="1" xpath="/TFI-IZD-POD/IPK-GFI-IZD-POD-E_1000981/P1081538" xmlDataType="decimal"/>
    </xmlCellPr>
  </singleXmlCell>
  <singleXmlCell id="877" r="Z7" connectionId="0">
    <xmlCellPr id="1" uniqueName="P1081539">
      <xmlPr mapId="1" xpath="/TFI-IZD-POD/IPK-GFI-IZD-POD-E_1000981/P1081539" xmlDataType="decimal"/>
    </xmlCellPr>
  </singleXmlCell>
  <singleXmlCell id="878" r="H8" connectionId="0">
    <xmlCellPr id="1" uniqueName="P1078190">
      <xmlPr mapId="1" xpath="/TFI-IZD-POD/IPK-GFI-IZD-POD-E_1000981/P1078190" xmlDataType="decimal"/>
    </xmlCellPr>
  </singleXmlCell>
  <singleXmlCell id="879" r="I8" connectionId="0">
    <xmlCellPr id="1" uniqueName="P1078191">
      <xmlPr mapId="1" xpath="/TFI-IZD-POD/IPK-GFI-IZD-POD-E_1000981/P1078191" xmlDataType="decimal"/>
    </xmlCellPr>
  </singleXmlCell>
  <singleXmlCell id="880" r="J8" connectionId="0">
    <xmlCellPr id="1" uniqueName="P1078192">
      <xmlPr mapId="1" xpath="/TFI-IZD-POD/IPK-GFI-IZD-POD-E_1000981/P1078192" xmlDataType="decimal"/>
    </xmlCellPr>
  </singleXmlCell>
  <singleXmlCell id="881" r="K8" connectionId="0">
    <xmlCellPr id="1" uniqueName="P1078193">
      <xmlPr mapId="1" xpath="/TFI-IZD-POD/IPK-GFI-IZD-POD-E_1000981/P1078193" xmlDataType="decimal"/>
    </xmlCellPr>
  </singleXmlCell>
  <singleXmlCell id="882" r="L8" connectionId="0">
    <xmlCellPr id="1" uniqueName="P1078194">
      <xmlPr mapId="1" xpath="/TFI-IZD-POD/IPK-GFI-IZD-POD-E_1000981/P1078194" xmlDataType="decimal"/>
    </xmlCellPr>
  </singleXmlCell>
  <singleXmlCell id="883" r="M8" connectionId="0">
    <xmlCellPr id="1" uniqueName="P1078195">
      <xmlPr mapId="1" xpath="/TFI-IZD-POD/IPK-GFI-IZD-POD-E_1000981/P1078195" xmlDataType="decimal"/>
    </xmlCellPr>
  </singleXmlCell>
  <singleXmlCell id="884" r="N8" connectionId="0">
    <xmlCellPr id="1" uniqueName="P1078196">
      <xmlPr mapId="1" xpath="/TFI-IZD-POD/IPK-GFI-IZD-POD-E_1000981/P1078196" xmlDataType="decimal"/>
    </xmlCellPr>
  </singleXmlCell>
  <singleXmlCell id="885" r="O8" connectionId="0">
    <xmlCellPr id="1" uniqueName="P1078197">
      <xmlPr mapId="1" xpath="/TFI-IZD-POD/IPK-GFI-IZD-POD-E_1000981/P1078197" xmlDataType="decimal"/>
    </xmlCellPr>
  </singleXmlCell>
  <singleXmlCell id="886" r="P8" connectionId="0">
    <xmlCellPr id="1" uniqueName="P1081540">
      <xmlPr mapId="1" xpath="/TFI-IZD-POD/IPK-GFI-IZD-POD-E_1000981/P1081540" xmlDataType="decimal"/>
    </xmlCellPr>
  </singleXmlCell>
  <singleXmlCell id="887" r="Q8" connectionId="0">
    <xmlCellPr id="1" uniqueName="P1081546">
      <xmlPr mapId="1" xpath="/TFI-IZD-POD/IPK-GFI-IZD-POD-E_1000981/P1081546" xmlDataType="decimal"/>
    </xmlCellPr>
  </singleXmlCell>
  <singleXmlCell id="888" r="R8" connectionId="0">
    <xmlCellPr id="1" uniqueName="P1081648">
      <xmlPr mapId="1" xpath="/TFI-IZD-POD/IPK-GFI-IZD-POD-E_1000981/P1081648" xmlDataType="decimal"/>
    </xmlCellPr>
  </singleXmlCell>
  <singleXmlCell id="889" r="S8" connectionId="0">
    <xmlCellPr id="1" uniqueName="P1124776">
      <xmlPr mapId="1" xpath="/TFI-IZD-POD/IPK-GFI-IZD-POD-E_1000981/P1124776" xmlDataType="decimal"/>
    </xmlCellPr>
  </singleXmlCell>
  <singleXmlCell id="890" r="T8" connectionId="0">
    <xmlCellPr id="1" uniqueName="P1124777">
      <xmlPr mapId="1" xpath="/TFI-IZD-POD/IPK-GFI-IZD-POD-E_1000981/P1124777" xmlDataType="decimal"/>
    </xmlCellPr>
  </singleXmlCell>
  <singleXmlCell id="891" r="U8" connectionId="0">
    <xmlCellPr id="1" uniqueName="P1420847">
      <xmlPr mapId="1" xpath="/TFI-IZD-POD/IPK-GFI-IZD-POD-E_1000981/P1420847" xmlDataType="decimal"/>
    </xmlCellPr>
  </singleXmlCell>
  <singleXmlCell id="892" r="V8" connectionId="0">
    <xmlCellPr id="1" uniqueName="P1081649">
      <xmlPr mapId="1" xpath="/TFI-IZD-POD/IPK-GFI-IZD-POD-E_1000981/P1081649" xmlDataType="decimal"/>
    </xmlCellPr>
  </singleXmlCell>
  <singleXmlCell id="893" r="W8" connectionId="0">
    <xmlCellPr id="1" uniqueName="P1081651">
      <xmlPr mapId="1" xpath="/TFI-IZD-POD/IPK-GFI-IZD-POD-E_1000981/P1081651" xmlDataType="decimal"/>
    </xmlCellPr>
  </singleXmlCell>
  <singleXmlCell id="894" r="X8" connectionId="0">
    <xmlCellPr id="1" uniqueName="P1081656">
      <xmlPr mapId="1" xpath="/TFI-IZD-POD/IPK-GFI-IZD-POD-E_1000981/P1081656" xmlDataType="decimal"/>
    </xmlCellPr>
  </singleXmlCell>
  <singleXmlCell id="895" r="Y8" connectionId="0">
    <xmlCellPr id="1" uniqueName="P1081658">
      <xmlPr mapId="1" xpath="/TFI-IZD-POD/IPK-GFI-IZD-POD-E_1000981/P1081658" xmlDataType="decimal"/>
    </xmlCellPr>
  </singleXmlCell>
  <singleXmlCell id="896" r="Z8" connectionId="0">
    <xmlCellPr id="1" uniqueName="P1081660">
      <xmlPr mapId="1" xpath="/TFI-IZD-POD/IPK-GFI-IZD-POD-E_1000981/P1081660" xmlDataType="decimal"/>
    </xmlCellPr>
  </singleXmlCell>
  <singleXmlCell id="897" r="H9" connectionId="0">
    <xmlCellPr id="1" uniqueName="P1078198">
      <xmlPr mapId="1" xpath="/TFI-IZD-POD/IPK-GFI-IZD-POD-E_1000981/P1078198" xmlDataType="decimal"/>
    </xmlCellPr>
  </singleXmlCell>
  <singleXmlCell id="898" r="I9" connectionId="0">
    <xmlCellPr id="1" uniqueName="P1078199">
      <xmlPr mapId="1" xpath="/TFI-IZD-POD/IPK-GFI-IZD-POD-E_1000981/P1078199" xmlDataType="decimal"/>
    </xmlCellPr>
  </singleXmlCell>
  <singleXmlCell id="899" r="J9" connectionId="0">
    <xmlCellPr id="1" uniqueName="P1078200">
      <xmlPr mapId="1" xpath="/TFI-IZD-POD/IPK-GFI-IZD-POD-E_1000981/P1078200" xmlDataType="decimal"/>
    </xmlCellPr>
  </singleXmlCell>
  <singleXmlCell id="900" r="K9" connectionId="0">
    <xmlCellPr id="1" uniqueName="P1078201">
      <xmlPr mapId="1" xpath="/TFI-IZD-POD/IPK-GFI-IZD-POD-E_1000981/P1078201" xmlDataType="decimal"/>
    </xmlCellPr>
  </singleXmlCell>
  <singleXmlCell id="901" r="L9" connectionId="0">
    <xmlCellPr id="1" uniqueName="P1078202">
      <xmlPr mapId="1" xpath="/TFI-IZD-POD/IPK-GFI-IZD-POD-E_1000981/P1078202" xmlDataType="decimal"/>
    </xmlCellPr>
  </singleXmlCell>
  <singleXmlCell id="902" r="M9" connectionId="0">
    <xmlCellPr id="1" uniqueName="P1078203">
      <xmlPr mapId="1" xpath="/TFI-IZD-POD/IPK-GFI-IZD-POD-E_1000981/P1078203" xmlDataType="decimal"/>
    </xmlCellPr>
  </singleXmlCell>
  <singleXmlCell id="903" r="N9" connectionId="0">
    <xmlCellPr id="1" uniqueName="P1078204">
      <xmlPr mapId="1" xpath="/TFI-IZD-POD/IPK-GFI-IZD-POD-E_1000981/P1078204" xmlDataType="decimal"/>
    </xmlCellPr>
  </singleXmlCell>
  <singleXmlCell id="904" r="O9" connectionId="0">
    <xmlCellPr id="1" uniqueName="P1078205">
      <xmlPr mapId="1" xpath="/TFI-IZD-POD/IPK-GFI-IZD-POD-E_1000981/P1078205" xmlDataType="decimal"/>
    </xmlCellPr>
  </singleXmlCell>
  <singleXmlCell id="905" r="P9" connectionId="0">
    <xmlCellPr id="1" uniqueName="P1081541">
      <xmlPr mapId="1" xpath="/TFI-IZD-POD/IPK-GFI-IZD-POD-E_1000981/P1081541" xmlDataType="decimal"/>
    </xmlCellPr>
  </singleXmlCell>
  <singleXmlCell id="906" r="Q9" connectionId="0">
    <xmlCellPr id="1" uniqueName="P1081548">
      <xmlPr mapId="1" xpath="/TFI-IZD-POD/IPK-GFI-IZD-POD-E_1000981/P1081548" xmlDataType="decimal"/>
    </xmlCellPr>
  </singleXmlCell>
  <singleXmlCell id="907" r="R9" connectionId="0">
    <xmlCellPr id="1" uniqueName="P1081662">
      <xmlPr mapId="1" xpath="/TFI-IZD-POD/IPK-GFI-IZD-POD-E_1000981/P1081662" xmlDataType="decimal"/>
    </xmlCellPr>
  </singleXmlCell>
  <singleXmlCell id="908" r="S9" connectionId="0">
    <xmlCellPr id="1" uniqueName="P1124778">
      <xmlPr mapId="1" xpath="/TFI-IZD-POD/IPK-GFI-IZD-POD-E_1000981/P1124778" xmlDataType="decimal"/>
    </xmlCellPr>
  </singleXmlCell>
  <singleXmlCell id="909" r="T9" connectionId="0">
    <xmlCellPr id="1" uniqueName="P1124779">
      <xmlPr mapId="1" xpath="/TFI-IZD-POD/IPK-GFI-IZD-POD-E_1000981/P1124779" xmlDataType="decimal"/>
    </xmlCellPr>
  </singleXmlCell>
  <singleXmlCell id="910" r="U9" connectionId="0">
    <xmlCellPr id="1" uniqueName="P1420848">
      <xmlPr mapId="1" xpath="/TFI-IZD-POD/IPK-GFI-IZD-POD-E_1000981/P1420848" xmlDataType="decimal"/>
    </xmlCellPr>
  </singleXmlCell>
  <singleXmlCell id="911" r="V9" connectionId="0">
    <xmlCellPr id="1" uniqueName="P1081664">
      <xmlPr mapId="1" xpath="/TFI-IZD-POD/IPK-GFI-IZD-POD-E_1000981/P1081664" xmlDataType="decimal"/>
    </xmlCellPr>
  </singleXmlCell>
  <singleXmlCell id="912" r="W9" connectionId="0">
    <xmlCellPr id="1" uniqueName="P1081666">
      <xmlPr mapId="1" xpath="/TFI-IZD-POD/IPK-GFI-IZD-POD-E_1000981/P1081666" xmlDataType="decimal"/>
    </xmlCellPr>
  </singleXmlCell>
  <singleXmlCell id="913" r="X9" connectionId="0">
    <xmlCellPr id="1" uniqueName="P1081668">
      <xmlPr mapId="1" xpath="/TFI-IZD-POD/IPK-GFI-IZD-POD-E_1000981/P1081668" xmlDataType="decimal"/>
    </xmlCellPr>
  </singleXmlCell>
  <singleXmlCell id="914" r="Y9" connectionId="0">
    <xmlCellPr id="1" uniqueName="P1081670">
      <xmlPr mapId="1" xpath="/TFI-IZD-POD/IPK-GFI-IZD-POD-E_1000981/P1081670" xmlDataType="decimal"/>
    </xmlCellPr>
  </singleXmlCell>
  <singleXmlCell id="915" r="Z9" connectionId="0">
    <xmlCellPr id="1" uniqueName="P1081672">
      <xmlPr mapId="1" xpath="/TFI-IZD-POD/IPK-GFI-IZD-POD-E_1000981/P1081672" xmlDataType="decimal"/>
    </xmlCellPr>
  </singleXmlCell>
  <singleXmlCell id="916" r="H10" connectionId="0">
    <xmlCellPr id="1" uniqueName="P1078206">
      <xmlPr mapId="1" xpath="/TFI-IZD-POD/IPK-GFI-IZD-POD-E_1000981/P1078206" xmlDataType="decimal"/>
    </xmlCellPr>
  </singleXmlCell>
  <singleXmlCell id="917" r="I10" connectionId="0">
    <xmlCellPr id="1" uniqueName="P1078207">
      <xmlPr mapId="1" xpath="/TFI-IZD-POD/IPK-GFI-IZD-POD-E_1000981/P1078207" xmlDataType="decimal"/>
    </xmlCellPr>
  </singleXmlCell>
  <singleXmlCell id="918" r="J10" connectionId="0">
    <xmlCellPr id="1" uniqueName="P1078208">
      <xmlPr mapId="1" xpath="/TFI-IZD-POD/IPK-GFI-IZD-POD-E_1000981/P1078208" xmlDataType="decimal"/>
    </xmlCellPr>
  </singleXmlCell>
  <singleXmlCell id="919" r="K10" connectionId="0">
    <xmlCellPr id="1" uniqueName="P1078209">
      <xmlPr mapId="1" xpath="/TFI-IZD-POD/IPK-GFI-IZD-POD-E_1000981/P1078209" xmlDataType="decimal"/>
    </xmlCellPr>
  </singleXmlCell>
  <singleXmlCell id="920" r="L10" connectionId="0">
    <xmlCellPr id="1" uniqueName="P1078210">
      <xmlPr mapId="1" xpath="/TFI-IZD-POD/IPK-GFI-IZD-POD-E_1000981/P1078210" xmlDataType="decimal"/>
    </xmlCellPr>
  </singleXmlCell>
  <singleXmlCell id="921" r="M10" connectionId="0">
    <xmlCellPr id="1" uniqueName="P1078215">
      <xmlPr mapId="1" xpath="/TFI-IZD-POD/IPK-GFI-IZD-POD-E_1000981/P1078215" xmlDataType="decimal"/>
    </xmlCellPr>
  </singleXmlCell>
  <singleXmlCell id="922" r="N10" connectionId="0">
    <xmlCellPr id="1" uniqueName="P1078217">
      <xmlPr mapId="1" xpath="/TFI-IZD-POD/IPK-GFI-IZD-POD-E_1000981/P1078217" xmlDataType="decimal"/>
    </xmlCellPr>
  </singleXmlCell>
  <singleXmlCell id="923" r="O10" connectionId="0">
    <xmlCellPr id="1" uniqueName="P1078220">
      <xmlPr mapId="1" xpath="/TFI-IZD-POD/IPK-GFI-IZD-POD-E_1000981/P1078220" xmlDataType="decimal"/>
    </xmlCellPr>
  </singleXmlCell>
  <singleXmlCell id="924" r="P10" connectionId="0">
    <xmlCellPr id="1" uniqueName="P1081542">
      <xmlPr mapId="1" xpath="/TFI-IZD-POD/IPK-GFI-IZD-POD-E_1000981/P1081542" xmlDataType="decimal"/>
    </xmlCellPr>
  </singleXmlCell>
  <singleXmlCell id="925" r="Q10" connectionId="0">
    <xmlCellPr id="1" uniqueName="P1081646">
      <xmlPr mapId="1" xpath="/TFI-IZD-POD/IPK-GFI-IZD-POD-E_1000981/P1081646" xmlDataType="decimal"/>
    </xmlCellPr>
  </singleXmlCell>
  <singleXmlCell id="926" r="R10" connectionId="0">
    <xmlCellPr id="1" uniqueName="P1081674">
      <xmlPr mapId="1" xpath="/TFI-IZD-POD/IPK-GFI-IZD-POD-E_1000981/P1081674" xmlDataType="decimal"/>
    </xmlCellPr>
  </singleXmlCell>
  <singleXmlCell id="927" r="S10" connectionId="0">
    <xmlCellPr id="1" uniqueName="P1124780">
      <xmlPr mapId="1" xpath="/TFI-IZD-POD/IPK-GFI-IZD-POD-E_1000981/P1124780" xmlDataType="decimal"/>
    </xmlCellPr>
  </singleXmlCell>
  <singleXmlCell id="928" r="T10" connectionId="0">
    <xmlCellPr id="1" uniqueName="P1124781">
      <xmlPr mapId="1" xpath="/TFI-IZD-POD/IPK-GFI-IZD-POD-E_1000981/P1124781" xmlDataType="decimal"/>
    </xmlCellPr>
  </singleXmlCell>
  <singleXmlCell id="929" r="U10" connectionId="0">
    <xmlCellPr id="1" uniqueName="P1420849">
      <xmlPr mapId="1" xpath="/TFI-IZD-POD/IPK-GFI-IZD-POD-E_1000981/P1420849" xmlDataType="decimal"/>
    </xmlCellPr>
  </singleXmlCell>
  <singleXmlCell id="930" r="V10" connectionId="0">
    <xmlCellPr id="1" uniqueName="P1081676">
      <xmlPr mapId="1" xpath="/TFI-IZD-POD/IPK-GFI-IZD-POD-E_1000981/P1081676" xmlDataType="decimal"/>
    </xmlCellPr>
  </singleXmlCell>
  <singleXmlCell id="931" r="W10" connectionId="0">
    <xmlCellPr id="1" uniqueName="P1081678">
      <xmlPr mapId="1" xpath="/TFI-IZD-POD/IPK-GFI-IZD-POD-E_1000981/P1081678" xmlDataType="decimal"/>
    </xmlCellPr>
  </singleXmlCell>
  <singleXmlCell id="932" r="X10" connectionId="0">
    <xmlCellPr id="1" uniqueName="P1081680">
      <xmlPr mapId="1" xpath="/TFI-IZD-POD/IPK-GFI-IZD-POD-E_1000981/P1081680" xmlDataType="decimal"/>
    </xmlCellPr>
  </singleXmlCell>
  <singleXmlCell id="933" r="Y10" connectionId="0">
    <xmlCellPr id="1" uniqueName="P1081682">
      <xmlPr mapId="1" xpath="/TFI-IZD-POD/IPK-GFI-IZD-POD-E_1000981/P1081682" xmlDataType="decimal"/>
    </xmlCellPr>
  </singleXmlCell>
  <singleXmlCell id="934" r="Z10" connectionId="0">
    <xmlCellPr id="1" uniqueName="P1081684">
      <xmlPr mapId="1" xpath="/TFI-IZD-POD/IPK-GFI-IZD-POD-E_1000981/P1081684" xmlDataType="decimal"/>
    </xmlCellPr>
  </singleXmlCell>
  <singleXmlCell id="935" r="H11" connectionId="0">
    <xmlCellPr id="1" uniqueName="P1078222">
      <xmlPr mapId="1" xpath="/TFI-IZD-POD/IPK-GFI-IZD-POD-E_1000981/P1078222" xmlDataType="decimal"/>
    </xmlCellPr>
  </singleXmlCell>
  <singleXmlCell id="936" r="I11" connectionId="0">
    <xmlCellPr id="1" uniqueName="P1078224">
      <xmlPr mapId="1" xpath="/TFI-IZD-POD/IPK-GFI-IZD-POD-E_1000981/P1078224" xmlDataType="decimal"/>
    </xmlCellPr>
  </singleXmlCell>
  <singleXmlCell id="937" r="J11" connectionId="0">
    <xmlCellPr id="1" uniqueName="P1078226">
      <xmlPr mapId="1" xpath="/TFI-IZD-POD/IPK-GFI-IZD-POD-E_1000981/P1078226" xmlDataType="decimal"/>
    </xmlCellPr>
  </singleXmlCell>
  <singleXmlCell id="938" r="K11" connectionId="0">
    <xmlCellPr id="1" uniqueName="P1078229">
      <xmlPr mapId="1" xpath="/TFI-IZD-POD/IPK-GFI-IZD-POD-E_1000981/P1078229" xmlDataType="decimal"/>
    </xmlCellPr>
  </singleXmlCell>
  <singleXmlCell id="939" r="L11" connectionId="0">
    <xmlCellPr id="1" uniqueName="P1078231">
      <xmlPr mapId="1" xpath="/TFI-IZD-POD/IPK-GFI-IZD-POD-E_1000981/P1078231" xmlDataType="decimal"/>
    </xmlCellPr>
  </singleXmlCell>
  <singleXmlCell id="940" r="M11" connectionId="0">
    <xmlCellPr id="1" uniqueName="P1078233">
      <xmlPr mapId="1" xpath="/TFI-IZD-POD/IPK-GFI-IZD-POD-E_1000981/P1078233" xmlDataType="decimal"/>
    </xmlCellPr>
  </singleXmlCell>
  <singleXmlCell id="941" r="N11" connectionId="0">
    <xmlCellPr id="1" uniqueName="P1078236">
      <xmlPr mapId="1" xpath="/TFI-IZD-POD/IPK-GFI-IZD-POD-E_1000981/P1078236" xmlDataType="decimal"/>
    </xmlCellPr>
  </singleXmlCell>
  <singleXmlCell id="942" r="O11" connectionId="0">
    <xmlCellPr id="1" uniqueName="P1078237">
      <xmlPr mapId="1" xpath="/TFI-IZD-POD/IPK-GFI-IZD-POD-E_1000981/P1078237" xmlDataType="decimal"/>
    </xmlCellPr>
  </singleXmlCell>
  <singleXmlCell id="943" r="P11" connectionId="0">
    <xmlCellPr id="1" uniqueName="P1081543">
      <xmlPr mapId="1" xpath="/TFI-IZD-POD/IPK-GFI-IZD-POD-E_1000981/P1081543" xmlDataType="decimal"/>
    </xmlCellPr>
  </singleXmlCell>
  <singleXmlCell id="944" r="Q11" connectionId="0">
    <xmlCellPr id="1" uniqueName="P1081685">
      <xmlPr mapId="1" xpath="/TFI-IZD-POD/IPK-GFI-IZD-POD-E_1000981/P1081685" xmlDataType="decimal"/>
    </xmlCellPr>
  </singleXmlCell>
  <singleXmlCell id="945" r="R11" connectionId="0">
    <xmlCellPr id="1" uniqueName="P1081686">
      <xmlPr mapId="1" xpath="/TFI-IZD-POD/IPK-GFI-IZD-POD-E_1000981/P1081686" xmlDataType="decimal"/>
    </xmlCellPr>
  </singleXmlCell>
  <singleXmlCell id="946" r="S11" connectionId="0">
    <xmlCellPr id="1" uniqueName="P1124782">
      <xmlPr mapId="1" xpath="/TFI-IZD-POD/IPK-GFI-IZD-POD-E_1000981/P1124782" xmlDataType="decimal"/>
    </xmlCellPr>
  </singleXmlCell>
  <singleXmlCell id="947" r="T11" connectionId="0">
    <xmlCellPr id="1" uniqueName="P1124783">
      <xmlPr mapId="1" xpath="/TFI-IZD-POD/IPK-GFI-IZD-POD-E_1000981/P1124783" xmlDataType="decimal"/>
    </xmlCellPr>
  </singleXmlCell>
  <singleXmlCell id="948" r="U11" connectionId="0">
    <xmlCellPr id="1" uniqueName="P1420850">
      <xmlPr mapId="1" xpath="/TFI-IZD-POD/IPK-GFI-IZD-POD-E_1000981/P1420850" xmlDataType="decimal"/>
    </xmlCellPr>
  </singleXmlCell>
  <singleXmlCell id="949" r="V11" connectionId="0">
    <xmlCellPr id="1" uniqueName="P1081687">
      <xmlPr mapId="1" xpath="/TFI-IZD-POD/IPK-GFI-IZD-POD-E_1000981/P1081687" xmlDataType="decimal"/>
    </xmlCellPr>
  </singleXmlCell>
  <singleXmlCell id="950" r="W11" connectionId="0">
    <xmlCellPr id="1" uniqueName="P1081688">
      <xmlPr mapId="1" xpath="/TFI-IZD-POD/IPK-GFI-IZD-POD-E_1000981/P1081688" xmlDataType="decimal"/>
    </xmlCellPr>
  </singleXmlCell>
  <singleXmlCell id="951" r="X11" connectionId="0">
    <xmlCellPr id="1" uniqueName="P1081689">
      <xmlPr mapId="1" xpath="/TFI-IZD-POD/IPK-GFI-IZD-POD-E_1000981/P1081689" xmlDataType="decimal"/>
    </xmlCellPr>
  </singleXmlCell>
  <singleXmlCell id="952" r="Y11" connectionId="0">
    <xmlCellPr id="1" uniqueName="P1081690">
      <xmlPr mapId="1" xpath="/TFI-IZD-POD/IPK-GFI-IZD-POD-E_1000981/P1081690" xmlDataType="decimal"/>
    </xmlCellPr>
  </singleXmlCell>
  <singleXmlCell id="953" r="Z11" connectionId="0">
    <xmlCellPr id="1" uniqueName="P1081696">
      <xmlPr mapId="1" xpath="/TFI-IZD-POD/IPK-GFI-IZD-POD-E_1000981/P1081696" xmlDataType="decimal"/>
    </xmlCellPr>
  </singleXmlCell>
  <singleXmlCell id="954" r="H12" connectionId="0">
    <xmlCellPr id="1" uniqueName="P1078238">
      <xmlPr mapId="1" xpath="/TFI-IZD-POD/IPK-GFI-IZD-POD-E_1000981/P1078238" xmlDataType="decimal"/>
    </xmlCellPr>
  </singleXmlCell>
  <singleXmlCell id="955" r="I12" connectionId="0">
    <xmlCellPr id="1" uniqueName="P1078239">
      <xmlPr mapId="1" xpath="/TFI-IZD-POD/IPK-GFI-IZD-POD-E_1000981/P1078239" xmlDataType="decimal"/>
    </xmlCellPr>
  </singleXmlCell>
  <singleXmlCell id="956" r="J12" connectionId="0">
    <xmlCellPr id="1" uniqueName="P1078240">
      <xmlPr mapId="1" xpath="/TFI-IZD-POD/IPK-GFI-IZD-POD-E_1000981/P1078240" xmlDataType="decimal"/>
    </xmlCellPr>
  </singleXmlCell>
  <singleXmlCell id="957" r="K12" connectionId="0">
    <xmlCellPr id="1" uniqueName="P1078241">
      <xmlPr mapId="1" xpath="/TFI-IZD-POD/IPK-GFI-IZD-POD-E_1000981/P1078241" xmlDataType="decimal"/>
    </xmlCellPr>
  </singleXmlCell>
  <singleXmlCell id="958" r="L12" connectionId="0">
    <xmlCellPr id="1" uniqueName="P1078242">
      <xmlPr mapId="1" xpath="/TFI-IZD-POD/IPK-GFI-IZD-POD-E_1000981/P1078242" xmlDataType="decimal"/>
    </xmlCellPr>
  </singleXmlCell>
  <singleXmlCell id="959" r="M12" connectionId="0">
    <xmlCellPr id="1" uniqueName="P1078243">
      <xmlPr mapId="1" xpath="/TFI-IZD-POD/IPK-GFI-IZD-POD-E_1000981/P1078243" xmlDataType="decimal"/>
    </xmlCellPr>
  </singleXmlCell>
  <singleXmlCell id="960" r="N12" connectionId="0">
    <xmlCellPr id="1" uniqueName="P1078946">
      <xmlPr mapId="1" xpath="/TFI-IZD-POD/IPK-GFI-IZD-POD-E_1000981/P1078946" xmlDataType="decimal"/>
    </xmlCellPr>
  </singleXmlCell>
  <singleXmlCell id="961" r="O12" connectionId="0">
    <xmlCellPr id="1" uniqueName="P1078947">
      <xmlPr mapId="1" xpath="/TFI-IZD-POD/IPK-GFI-IZD-POD-E_1000981/P1078947" xmlDataType="decimal"/>
    </xmlCellPr>
  </singleXmlCell>
  <singleXmlCell id="962" r="P12" connectionId="0">
    <xmlCellPr id="1" uniqueName="P1081544">
      <xmlPr mapId="1" xpath="/TFI-IZD-POD/IPK-GFI-IZD-POD-E_1000981/P1081544" xmlDataType="decimal"/>
    </xmlCellPr>
  </singleXmlCell>
  <singleXmlCell id="963" r="Q12" connectionId="0">
    <xmlCellPr id="1" uniqueName="P1081697">
      <xmlPr mapId="1" xpath="/TFI-IZD-POD/IPK-GFI-IZD-POD-E_1000981/P1081697" xmlDataType="decimal"/>
    </xmlCellPr>
  </singleXmlCell>
  <singleXmlCell id="964" r="R12" connectionId="0">
    <xmlCellPr id="1" uniqueName="P1081698">
      <xmlPr mapId="1" xpath="/TFI-IZD-POD/IPK-GFI-IZD-POD-E_1000981/P1081698" xmlDataType="decimal"/>
    </xmlCellPr>
  </singleXmlCell>
  <singleXmlCell id="965" r="S12" connectionId="0">
    <xmlCellPr id="1" uniqueName="P1124784">
      <xmlPr mapId="1" xpath="/TFI-IZD-POD/IPK-GFI-IZD-POD-E_1000981/P1124784" xmlDataType="decimal"/>
    </xmlCellPr>
  </singleXmlCell>
  <singleXmlCell id="966" r="T12" connectionId="0">
    <xmlCellPr id="1" uniqueName="P1124785">
      <xmlPr mapId="1" xpath="/TFI-IZD-POD/IPK-GFI-IZD-POD-E_1000981/P1124785" xmlDataType="decimal"/>
    </xmlCellPr>
  </singleXmlCell>
  <singleXmlCell id="967" r="U12" connectionId="0">
    <xmlCellPr id="1" uniqueName="P1420851">
      <xmlPr mapId="1" xpath="/TFI-IZD-POD/IPK-GFI-IZD-POD-E_1000981/P1420851" xmlDataType="decimal"/>
    </xmlCellPr>
  </singleXmlCell>
  <singleXmlCell id="968" r="V12" connectionId="0">
    <xmlCellPr id="1" uniqueName="P1081699">
      <xmlPr mapId="1" xpath="/TFI-IZD-POD/IPK-GFI-IZD-POD-E_1000981/P1081699" xmlDataType="decimal"/>
    </xmlCellPr>
  </singleXmlCell>
  <singleXmlCell id="969" r="W12" connectionId="0">
    <xmlCellPr id="1" uniqueName="P1081700">
      <xmlPr mapId="1" xpath="/TFI-IZD-POD/IPK-GFI-IZD-POD-E_1000981/P1081700" xmlDataType="decimal"/>
    </xmlCellPr>
  </singleXmlCell>
  <singleXmlCell id="970" r="X12" connectionId="0">
    <xmlCellPr id="1" uniqueName="P1081701">
      <xmlPr mapId="1" xpath="/TFI-IZD-POD/IPK-GFI-IZD-POD-E_1000981/P1081701" xmlDataType="decimal"/>
    </xmlCellPr>
  </singleXmlCell>
  <singleXmlCell id="971" r="Y12" connectionId="0">
    <xmlCellPr id="1" uniqueName="P1081702">
      <xmlPr mapId="1" xpath="/TFI-IZD-POD/IPK-GFI-IZD-POD-E_1000981/P1081702" xmlDataType="decimal"/>
    </xmlCellPr>
  </singleXmlCell>
  <singleXmlCell id="972" r="Z12" connectionId="0">
    <xmlCellPr id="1" uniqueName="P1081703">
      <xmlPr mapId="1" xpath="/TFI-IZD-POD/IPK-GFI-IZD-POD-E_1000981/P1081703" xmlDataType="decimal"/>
    </xmlCellPr>
  </singleXmlCell>
  <singleXmlCell id="973" r="H13" connectionId="0">
    <xmlCellPr id="1" uniqueName="P1078948">
      <xmlPr mapId="1" xpath="/TFI-IZD-POD/IPK-GFI-IZD-POD-E_1000981/P1078948" xmlDataType="decimal"/>
    </xmlCellPr>
  </singleXmlCell>
  <singleXmlCell id="974" r="I13" connectionId="0">
    <xmlCellPr id="1" uniqueName="P1078949">
      <xmlPr mapId="1" xpath="/TFI-IZD-POD/IPK-GFI-IZD-POD-E_1000981/P1078949" xmlDataType="decimal"/>
    </xmlCellPr>
  </singleXmlCell>
  <singleXmlCell id="975" r="J13" connectionId="0">
    <xmlCellPr id="1" uniqueName="P1079430">
      <xmlPr mapId="1" xpath="/TFI-IZD-POD/IPK-GFI-IZD-POD-E_1000981/P1079430" xmlDataType="decimal"/>
    </xmlCellPr>
  </singleXmlCell>
  <singleXmlCell id="976" r="K13" connectionId="0">
    <xmlCellPr id="1" uniqueName="P1079851">
      <xmlPr mapId="1" xpath="/TFI-IZD-POD/IPK-GFI-IZD-POD-E_1000981/P1079851" xmlDataType="decimal"/>
    </xmlCellPr>
  </singleXmlCell>
  <singleXmlCell id="977" r="L13" connectionId="0">
    <xmlCellPr id="1" uniqueName="P1079852">
      <xmlPr mapId="1" xpath="/TFI-IZD-POD/IPK-GFI-IZD-POD-E_1000981/P1079852" xmlDataType="decimal"/>
    </xmlCellPr>
  </singleXmlCell>
  <singleXmlCell id="978" r="M13" connectionId="0">
    <xmlCellPr id="1" uniqueName="P1079853">
      <xmlPr mapId="1" xpath="/TFI-IZD-POD/IPK-GFI-IZD-POD-E_1000981/P1079853" xmlDataType="decimal"/>
    </xmlCellPr>
  </singleXmlCell>
  <singleXmlCell id="979" r="N13" connectionId="0">
    <xmlCellPr id="1" uniqueName="P1079854">
      <xmlPr mapId="1" xpath="/TFI-IZD-POD/IPK-GFI-IZD-POD-E_1000981/P1079854" xmlDataType="decimal"/>
    </xmlCellPr>
  </singleXmlCell>
  <singleXmlCell id="980" r="O13" connectionId="0">
    <xmlCellPr id="1" uniqueName="P1079855">
      <xmlPr mapId="1" xpath="/TFI-IZD-POD/IPK-GFI-IZD-POD-E_1000981/P1079855" xmlDataType="decimal"/>
    </xmlCellPr>
  </singleXmlCell>
  <singleXmlCell id="981" r="P13" connectionId="0">
    <xmlCellPr id="1" uniqueName="P1081545">
      <xmlPr mapId="1" xpath="/TFI-IZD-POD/IPK-GFI-IZD-POD-E_1000981/P1081545" xmlDataType="decimal"/>
    </xmlCellPr>
  </singleXmlCell>
  <singleXmlCell id="982" r="Q13" connectionId="0">
    <xmlCellPr id="1" uniqueName="P1081704">
      <xmlPr mapId="1" xpath="/TFI-IZD-POD/IPK-GFI-IZD-POD-E_1000981/P1081704" xmlDataType="decimal"/>
    </xmlCellPr>
  </singleXmlCell>
  <singleXmlCell id="983" r="R13" connectionId="0">
    <xmlCellPr id="1" uniqueName="P1081705">
      <xmlPr mapId="1" xpath="/TFI-IZD-POD/IPK-GFI-IZD-POD-E_1000981/P1081705" xmlDataType="decimal"/>
    </xmlCellPr>
  </singleXmlCell>
  <singleXmlCell id="984" r="S13" connectionId="0">
    <xmlCellPr id="1" uniqueName="P1124786">
      <xmlPr mapId="1" xpath="/TFI-IZD-POD/IPK-GFI-IZD-POD-E_1000981/P1124786" xmlDataType="decimal"/>
    </xmlCellPr>
  </singleXmlCell>
  <singleXmlCell id="985" r="T13" connectionId="0">
    <xmlCellPr id="1" uniqueName="P1124787">
      <xmlPr mapId="1" xpath="/TFI-IZD-POD/IPK-GFI-IZD-POD-E_1000981/P1124787" xmlDataType="decimal"/>
    </xmlCellPr>
  </singleXmlCell>
  <singleXmlCell id="986" r="U13" connectionId="0">
    <xmlCellPr id="1" uniqueName="P1420852">
      <xmlPr mapId="1" xpath="/TFI-IZD-POD/IPK-GFI-IZD-POD-E_1000981/P1420852" xmlDataType="decimal"/>
    </xmlCellPr>
  </singleXmlCell>
  <singleXmlCell id="987" r="V13" connectionId="0">
    <xmlCellPr id="1" uniqueName="P1081706">
      <xmlPr mapId="1" xpath="/TFI-IZD-POD/IPK-GFI-IZD-POD-E_1000981/P1081706" xmlDataType="decimal"/>
    </xmlCellPr>
  </singleXmlCell>
  <singleXmlCell id="988" r="W13" connectionId="0">
    <xmlCellPr id="1" uniqueName="P1081707">
      <xmlPr mapId="1" xpath="/TFI-IZD-POD/IPK-GFI-IZD-POD-E_1000981/P1081707" xmlDataType="decimal"/>
    </xmlCellPr>
  </singleXmlCell>
  <singleXmlCell id="989" r="X13" connectionId="0">
    <xmlCellPr id="1" uniqueName="P1081708">
      <xmlPr mapId="1" xpath="/TFI-IZD-POD/IPK-GFI-IZD-POD-E_1000981/P1081708" xmlDataType="decimal"/>
    </xmlCellPr>
  </singleXmlCell>
  <singleXmlCell id="990" r="Y13" connectionId="0">
    <xmlCellPr id="1" uniqueName="P1081709">
      <xmlPr mapId="1" xpath="/TFI-IZD-POD/IPK-GFI-IZD-POD-E_1000981/P1081709" xmlDataType="decimal"/>
    </xmlCellPr>
  </singleXmlCell>
  <singleXmlCell id="991" r="Z13" connectionId="0">
    <xmlCellPr id="1" uniqueName="P1081710">
      <xmlPr mapId="1" xpath="/TFI-IZD-POD/IPK-GFI-IZD-POD-E_1000981/P1081710" xmlDataType="decimal"/>
    </xmlCellPr>
  </singleXmlCell>
  <singleXmlCell id="992" r="H14" connectionId="0">
    <xmlCellPr id="1" uniqueName="P1079856">
      <xmlPr mapId="1" xpath="/TFI-IZD-POD/IPK-GFI-IZD-POD-E_1000981/P1079856" xmlDataType="decimal"/>
    </xmlCellPr>
  </singleXmlCell>
  <singleXmlCell id="993" r="I14" connectionId="0">
    <xmlCellPr id="1" uniqueName="P1079857">
      <xmlPr mapId="1" xpath="/TFI-IZD-POD/IPK-GFI-IZD-POD-E_1000981/P1079857" xmlDataType="decimal"/>
    </xmlCellPr>
  </singleXmlCell>
  <singleXmlCell id="994" r="J14" connectionId="0">
    <xmlCellPr id="1" uniqueName="P1079858">
      <xmlPr mapId="1" xpath="/TFI-IZD-POD/IPK-GFI-IZD-POD-E_1000981/P1079858" xmlDataType="decimal"/>
    </xmlCellPr>
  </singleXmlCell>
  <singleXmlCell id="995" r="K14" connectionId="0">
    <xmlCellPr id="1" uniqueName="P1079859">
      <xmlPr mapId="1" xpath="/TFI-IZD-POD/IPK-GFI-IZD-POD-E_1000981/P1079859" xmlDataType="decimal"/>
    </xmlCellPr>
  </singleXmlCell>
  <singleXmlCell id="996" r="L14" connectionId="0">
    <xmlCellPr id="1" uniqueName="P1079860">
      <xmlPr mapId="1" xpath="/TFI-IZD-POD/IPK-GFI-IZD-POD-E_1000981/P1079860" xmlDataType="decimal"/>
    </xmlCellPr>
  </singleXmlCell>
  <singleXmlCell id="997" r="M14" connectionId="0">
    <xmlCellPr id="1" uniqueName="P1079861">
      <xmlPr mapId="1" xpath="/TFI-IZD-POD/IPK-GFI-IZD-POD-E_1000981/P1079861" xmlDataType="decimal"/>
    </xmlCellPr>
  </singleXmlCell>
  <singleXmlCell id="998" r="N14" connectionId="0">
    <xmlCellPr id="1" uniqueName="P1079862">
      <xmlPr mapId="1" xpath="/TFI-IZD-POD/IPK-GFI-IZD-POD-E_1000981/P1079862" xmlDataType="decimal"/>
    </xmlCellPr>
  </singleXmlCell>
  <singleXmlCell id="999" r="O14" connectionId="0">
    <xmlCellPr id="1" uniqueName="P1079863">
      <xmlPr mapId="1" xpath="/TFI-IZD-POD/IPK-GFI-IZD-POD-E_1000981/P1079863" xmlDataType="decimal"/>
    </xmlCellPr>
  </singleXmlCell>
  <singleXmlCell id="1000" r="P14" connectionId="0">
    <xmlCellPr id="1" uniqueName="P1081711">
      <xmlPr mapId="1" xpath="/TFI-IZD-POD/IPK-GFI-IZD-POD-E_1000981/P1081711" xmlDataType="decimal"/>
    </xmlCellPr>
  </singleXmlCell>
  <singleXmlCell id="1001" r="Q14" connectionId="0">
    <xmlCellPr id="1" uniqueName="P1081712">
      <xmlPr mapId="1" xpath="/TFI-IZD-POD/IPK-GFI-IZD-POD-E_1000981/P1081712" xmlDataType="decimal"/>
    </xmlCellPr>
  </singleXmlCell>
  <singleXmlCell id="1002" r="R14" connectionId="0">
    <xmlCellPr id="1" uniqueName="P1081713">
      <xmlPr mapId="1" xpath="/TFI-IZD-POD/IPK-GFI-IZD-POD-E_1000981/P1081713" xmlDataType="decimal"/>
    </xmlCellPr>
  </singleXmlCell>
  <singleXmlCell id="1003" r="S14" connectionId="0">
    <xmlCellPr id="1" uniqueName="P1124788">
      <xmlPr mapId="1" xpath="/TFI-IZD-POD/IPK-GFI-IZD-POD-E_1000981/P1124788" xmlDataType="decimal"/>
    </xmlCellPr>
  </singleXmlCell>
  <singleXmlCell id="1004" r="T14" connectionId="0">
    <xmlCellPr id="1" uniqueName="P1124789">
      <xmlPr mapId="1" xpath="/TFI-IZD-POD/IPK-GFI-IZD-POD-E_1000981/P1124789" xmlDataType="decimal"/>
    </xmlCellPr>
  </singleXmlCell>
  <singleXmlCell id="1005" r="U14" connectionId="0">
    <xmlCellPr id="1" uniqueName="P1420853">
      <xmlPr mapId="1" xpath="/TFI-IZD-POD/IPK-GFI-IZD-POD-E_1000981/P1420853" xmlDataType="decimal"/>
    </xmlCellPr>
  </singleXmlCell>
  <singleXmlCell id="1006" r="V14" connectionId="0">
    <xmlCellPr id="1" uniqueName="P1081714">
      <xmlPr mapId="1" xpath="/TFI-IZD-POD/IPK-GFI-IZD-POD-E_1000981/P1081714" xmlDataType="decimal"/>
    </xmlCellPr>
  </singleXmlCell>
  <singleXmlCell id="1007" r="W14" connectionId="0">
    <xmlCellPr id="1" uniqueName="P1081715">
      <xmlPr mapId="1" xpath="/TFI-IZD-POD/IPK-GFI-IZD-POD-E_1000981/P1081715" xmlDataType="decimal"/>
    </xmlCellPr>
  </singleXmlCell>
  <singleXmlCell id="1008" r="X14" connectionId="0">
    <xmlCellPr id="1" uniqueName="P1081716">
      <xmlPr mapId="1" xpath="/TFI-IZD-POD/IPK-GFI-IZD-POD-E_1000981/P1081716" xmlDataType="decimal"/>
    </xmlCellPr>
  </singleXmlCell>
  <singleXmlCell id="1009" r="Y14" connectionId="0">
    <xmlCellPr id="1" uniqueName="P1081717">
      <xmlPr mapId="1" xpath="/TFI-IZD-POD/IPK-GFI-IZD-POD-E_1000981/P1081717" xmlDataType="decimal"/>
    </xmlCellPr>
  </singleXmlCell>
  <singleXmlCell id="1010" r="Z14" connectionId="0">
    <xmlCellPr id="1" uniqueName="P1081718">
      <xmlPr mapId="1" xpath="/TFI-IZD-POD/IPK-GFI-IZD-POD-E_1000981/P1081718" xmlDataType="decimal"/>
    </xmlCellPr>
  </singleXmlCell>
  <singleXmlCell id="1011" r="H15" connectionId="0">
    <xmlCellPr id="1" uniqueName="P1079864">
      <xmlPr mapId="1" xpath="/TFI-IZD-POD/IPK-GFI-IZD-POD-E_1000981/P1079864" xmlDataType="decimal"/>
    </xmlCellPr>
  </singleXmlCell>
  <singleXmlCell id="1012" r="I15" connectionId="0">
    <xmlCellPr id="1" uniqueName="P1079865">
      <xmlPr mapId="1" xpath="/TFI-IZD-POD/IPK-GFI-IZD-POD-E_1000981/P1079865" xmlDataType="decimal"/>
    </xmlCellPr>
  </singleXmlCell>
  <singleXmlCell id="1013" r="J15" connectionId="0">
    <xmlCellPr id="1" uniqueName="P1079866">
      <xmlPr mapId="1" xpath="/TFI-IZD-POD/IPK-GFI-IZD-POD-E_1000981/P1079866" xmlDataType="decimal"/>
    </xmlCellPr>
  </singleXmlCell>
  <singleXmlCell id="1014" r="K15" connectionId="0">
    <xmlCellPr id="1" uniqueName="P1079867">
      <xmlPr mapId="1" xpath="/TFI-IZD-POD/IPK-GFI-IZD-POD-E_1000981/P1079867" xmlDataType="decimal"/>
    </xmlCellPr>
  </singleXmlCell>
  <singleXmlCell id="1015" r="L15" connectionId="0">
    <xmlCellPr id="1" uniqueName="P1079868">
      <xmlPr mapId="1" xpath="/TFI-IZD-POD/IPK-GFI-IZD-POD-E_1000981/P1079868" xmlDataType="decimal"/>
    </xmlCellPr>
  </singleXmlCell>
  <singleXmlCell id="1016" r="M15" connectionId="0">
    <xmlCellPr id="1" uniqueName="P1079869">
      <xmlPr mapId="1" xpath="/TFI-IZD-POD/IPK-GFI-IZD-POD-E_1000981/P1079869" xmlDataType="decimal"/>
    </xmlCellPr>
  </singleXmlCell>
  <singleXmlCell id="1017" r="N15" connectionId="0">
    <xmlCellPr id="1" uniqueName="P1079870">
      <xmlPr mapId="1" xpath="/TFI-IZD-POD/IPK-GFI-IZD-POD-E_1000981/P1079870" xmlDataType="decimal"/>
    </xmlCellPr>
  </singleXmlCell>
  <singleXmlCell id="1018" r="O15" connectionId="0">
    <xmlCellPr id="1" uniqueName="P1079871">
      <xmlPr mapId="1" xpath="/TFI-IZD-POD/IPK-GFI-IZD-POD-E_1000981/P1079871" xmlDataType="decimal"/>
    </xmlCellPr>
  </singleXmlCell>
  <singleXmlCell id="1019" r="P15" connectionId="0">
    <xmlCellPr id="1" uniqueName="P1081874">
      <xmlPr mapId="1" xpath="/TFI-IZD-POD/IPK-GFI-IZD-POD-E_1000981/P1081874" xmlDataType="decimal"/>
    </xmlCellPr>
  </singleXmlCell>
  <singleXmlCell id="1020" r="Q15" connectionId="0">
    <xmlCellPr id="1" uniqueName="P1081877">
      <xmlPr mapId="1" xpath="/TFI-IZD-POD/IPK-GFI-IZD-POD-E_1000981/P1081877" xmlDataType="decimal"/>
    </xmlCellPr>
  </singleXmlCell>
  <singleXmlCell id="1021" r="R15" connectionId="0">
    <xmlCellPr id="1" uniqueName="P1081880">
      <xmlPr mapId="1" xpath="/TFI-IZD-POD/IPK-GFI-IZD-POD-E_1000981/P1081880" xmlDataType="decimal"/>
    </xmlCellPr>
  </singleXmlCell>
  <singleXmlCell id="1022" r="S15" connectionId="0">
    <xmlCellPr id="1" uniqueName="P1124790">
      <xmlPr mapId="1" xpath="/TFI-IZD-POD/IPK-GFI-IZD-POD-E_1000981/P1124790" xmlDataType="decimal"/>
    </xmlCellPr>
  </singleXmlCell>
  <singleXmlCell id="1023" r="T15" connectionId="0">
    <xmlCellPr id="1" uniqueName="P1124791">
      <xmlPr mapId="1" xpath="/TFI-IZD-POD/IPK-GFI-IZD-POD-E_1000981/P1124791" xmlDataType="decimal"/>
    </xmlCellPr>
  </singleXmlCell>
  <singleXmlCell id="1024" r="U15" connectionId="0">
    <xmlCellPr id="1" uniqueName="P1420854">
      <xmlPr mapId="1" xpath="/TFI-IZD-POD/IPK-GFI-IZD-POD-E_1000981/P1420854" xmlDataType="decimal"/>
    </xmlCellPr>
  </singleXmlCell>
  <singleXmlCell id="1025" r="V15" connectionId="0">
    <xmlCellPr id="1" uniqueName="P1081882">
      <xmlPr mapId="1" xpath="/TFI-IZD-POD/IPK-GFI-IZD-POD-E_1000981/P1081882" xmlDataType="decimal"/>
    </xmlCellPr>
  </singleXmlCell>
  <singleXmlCell id="1026" r="W15" connectionId="0">
    <xmlCellPr id="1" uniqueName="P1081888">
      <xmlPr mapId="1" xpath="/TFI-IZD-POD/IPK-GFI-IZD-POD-E_1000981/P1081888" xmlDataType="decimal"/>
    </xmlCellPr>
  </singleXmlCell>
  <singleXmlCell id="1027" r="X15" connectionId="0">
    <xmlCellPr id="1" uniqueName="P1081891">
      <xmlPr mapId="1" xpath="/TFI-IZD-POD/IPK-GFI-IZD-POD-E_1000981/P1081891" xmlDataType="decimal"/>
    </xmlCellPr>
  </singleXmlCell>
  <singleXmlCell id="1028" r="Y15" connectionId="0">
    <xmlCellPr id="1" uniqueName="P1081893">
      <xmlPr mapId="1" xpath="/TFI-IZD-POD/IPK-GFI-IZD-POD-E_1000981/P1081893" xmlDataType="decimal"/>
    </xmlCellPr>
  </singleXmlCell>
  <singleXmlCell id="1029" r="Z15" connectionId="0">
    <xmlCellPr id="1" uniqueName="P1081895">
      <xmlPr mapId="1" xpath="/TFI-IZD-POD/IPK-GFI-IZD-POD-E_1000981/P1081895" xmlDataType="decimal"/>
    </xmlCellPr>
  </singleXmlCell>
  <singleXmlCell id="1030" r="H16" connectionId="0">
    <xmlCellPr id="1" uniqueName="P1079872">
      <xmlPr mapId="1" xpath="/TFI-IZD-POD/IPK-GFI-IZD-POD-E_1000981/P1079872" xmlDataType="decimal"/>
    </xmlCellPr>
  </singleXmlCell>
  <singleXmlCell id="1031" r="I16" connectionId="0">
    <xmlCellPr id="1" uniqueName="P1079873">
      <xmlPr mapId="1" xpath="/TFI-IZD-POD/IPK-GFI-IZD-POD-E_1000981/P1079873" xmlDataType="decimal"/>
    </xmlCellPr>
  </singleXmlCell>
  <singleXmlCell id="1032" r="J16" connectionId="0">
    <xmlCellPr id="1" uniqueName="P1079874">
      <xmlPr mapId="1" xpath="/TFI-IZD-POD/IPK-GFI-IZD-POD-E_1000981/P1079874" xmlDataType="decimal"/>
    </xmlCellPr>
  </singleXmlCell>
  <singleXmlCell id="1033" r="K16" connectionId="0">
    <xmlCellPr id="1" uniqueName="P1079875">
      <xmlPr mapId="1" xpath="/TFI-IZD-POD/IPK-GFI-IZD-POD-E_1000981/P1079875" xmlDataType="decimal"/>
    </xmlCellPr>
  </singleXmlCell>
  <singleXmlCell id="1034" r="L16" connectionId="0">
    <xmlCellPr id="1" uniqueName="P1079876">
      <xmlPr mapId="1" xpath="/TFI-IZD-POD/IPK-GFI-IZD-POD-E_1000981/P1079876" xmlDataType="decimal"/>
    </xmlCellPr>
  </singleXmlCell>
  <singleXmlCell id="1035" r="M16" connectionId="0">
    <xmlCellPr id="1" uniqueName="P1079877">
      <xmlPr mapId="1" xpath="/TFI-IZD-POD/IPK-GFI-IZD-POD-E_1000981/P1079877" xmlDataType="decimal"/>
    </xmlCellPr>
  </singleXmlCell>
  <singleXmlCell id="1036" r="N16" connectionId="0">
    <xmlCellPr id="1" uniqueName="P1079878">
      <xmlPr mapId="1" xpath="/TFI-IZD-POD/IPK-GFI-IZD-POD-E_1000981/P1079878" xmlDataType="decimal"/>
    </xmlCellPr>
  </singleXmlCell>
  <singleXmlCell id="1037" r="O16" connectionId="0">
    <xmlCellPr id="1" uniqueName="P1079879">
      <xmlPr mapId="1" xpath="/TFI-IZD-POD/IPK-GFI-IZD-POD-E_1000981/P1079879" xmlDataType="decimal"/>
    </xmlCellPr>
  </singleXmlCell>
  <singleXmlCell id="1038" r="P16" connectionId="0">
    <xmlCellPr id="1" uniqueName="P1081898">
      <xmlPr mapId="1" xpath="/TFI-IZD-POD/IPK-GFI-IZD-POD-E_1000981/P1081898" xmlDataType="decimal"/>
    </xmlCellPr>
  </singleXmlCell>
  <singleXmlCell id="1039" r="Q16" connectionId="0">
    <xmlCellPr id="1" uniqueName="P1081900">
      <xmlPr mapId="1" xpath="/TFI-IZD-POD/IPK-GFI-IZD-POD-E_1000981/P1081900" xmlDataType="decimal"/>
    </xmlCellPr>
  </singleXmlCell>
  <singleXmlCell id="1040" r="R16" connectionId="0">
    <xmlCellPr id="1" uniqueName="P1081902">
      <xmlPr mapId="1" xpath="/TFI-IZD-POD/IPK-GFI-IZD-POD-E_1000981/P1081902" xmlDataType="decimal"/>
    </xmlCellPr>
  </singleXmlCell>
  <singleXmlCell id="1041" r="S16" connectionId="0">
    <xmlCellPr id="1" uniqueName="P1124792">
      <xmlPr mapId="1" xpath="/TFI-IZD-POD/IPK-GFI-IZD-POD-E_1000981/P1124792" xmlDataType="decimal"/>
    </xmlCellPr>
  </singleXmlCell>
  <singleXmlCell id="1042" r="T16" connectionId="0">
    <xmlCellPr id="1" uniqueName="P1124793">
      <xmlPr mapId="1" xpath="/TFI-IZD-POD/IPK-GFI-IZD-POD-E_1000981/P1124793" xmlDataType="decimal"/>
    </xmlCellPr>
  </singleXmlCell>
  <singleXmlCell id="1043" r="U16" connectionId="0">
    <xmlCellPr id="1" uniqueName="P1420855">
      <xmlPr mapId="1" xpath="/TFI-IZD-POD/IPK-GFI-IZD-POD-E_1000981/P1420855" xmlDataType="decimal"/>
    </xmlCellPr>
  </singleXmlCell>
  <singleXmlCell id="1044" r="V16" connectionId="0">
    <xmlCellPr id="1" uniqueName="P1081903">
      <xmlPr mapId="1" xpath="/TFI-IZD-POD/IPK-GFI-IZD-POD-E_1000981/P1081903" xmlDataType="decimal"/>
    </xmlCellPr>
  </singleXmlCell>
  <singleXmlCell id="1045" r="W16" connectionId="0">
    <xmlCellPr id="1" uniqueName="P1081906">
      <xmlPr mapId="1" xpath="/TFI-IZD-POD/IPK-GFI-IZD-POD-E_1000981/P1081906" xmlDataType="decimal"/>
    </xmlCellPr>
  </singleXmlCell>
  <singleXmlCell id="1046" r="X16" connectionId="0">
    <xmlCellPr id="1" uniqueName="P1081908">
      <xmlPr mapId="1" xpath="/TFI-IZD-POD/IPK-GFI-IZD-POD-E_1000981/P1081908" xmlDataType="decimal"/>
    </xmlCellPr>
  </singleXmlCell>
  <singleXmlCell id="1047" r="Y16" connectionId="0">
    <xmlCellPr id="1" uniqueName="P1081915">
      <xmlPr mapId="1" xpath="/TFI-IZD-POD/IPK-GFI-IZD-POD-E_1000981/P1081915" xmlDataType="decimal"/>
    </xmlCellPr>
  </singleXmlCell>
  <singleXmlCell id="1048" r="Z16" connectionId="0">
    <xmlCellPr id="1" uniqueName="P1081918">
      <xmlPr mapId="1" xpath="/TFI-IZD-POD/IPK-GFI-IZD-POD-E_1000981/P1081918" xmlDataType="decimal"/>
    </xmlCellPr>
  </singleXmlCell>
  <singleXmlCell id="1049" r="H17" connectionId="0">
    <xmlCellPr id="1" uniqueName="P1079880">
      <xmlPr mapId="1" xpath="/TFI-IZD-POD/IPK-GFI-IZD-POD-E_1000981/P1079880" xmlDataType="decimal"/>
    </xmlCellPr>
  </singleXmlCell>
  <singleXmlCell id="1050" r="I17" connectionId="0">
    <xmlCellPr id="1" uniqueName="P1079881">
      <xmlPr mapId="1" xpath="/TFI-IZD-POD/IPK-GFI-IZD-POD-E_1000981/P1079881" xmlDataType="decimal"/>
    </xmlCellPr>
  </singleXmlCell>
  <singleXmlCell id="1051" r="J17" connectionId="0">
    <xmlCellPr id="1" uniqueName="P1079882">
      <xmlPr mapId="1" xpath="/TFI-IZD-POD/IPK-GFI-IZD-POD-E_1000981/P1079882" xmlDataType="decimal"/>
    </xmlCellPr>
  </singleXmlCell>
  <singleXmlCell id="1052" r="K17" connectionId="0">
    <xmlCellPr id="1" uniqueName="P1079883">
      <xmlPr mapId="1" xpath="/TFI-IZD-POD/IPK-GFI-IZD-POD-E_1000981/P1079883" xmlDataType="decimal"/>
    </xmlCellPr>
  </singleXmlCell>
  <singleXmlCell id="1053" r="L17" connectionId="0">
    <xmlCellPr id="1" uniqueName="P1079884">
      <xmlPr mapId="1" xpath="/TFI-IZD-POD/IPK-GFI-IZD-POD-E_1000981/P1079884" xmlDataType="decimal"/>
    </xmlCellPr>
  </singleXmlCell>
  <singleXmlCell id="1054" r="M17" connectionId="0">
    <xmlCellPr id="1" uniqueName="P1079885">
      <xmlPr mapId="1" xpath="/TFI-IZD-POD/IPK-GFI-IZD-POD-E_1000981/P1079885" xmlDataType="decimal"/>
    </xmlCellPr>
  </singleXmlCell>
  <singleXmlCell id="1055" r="N17" connectionId="0">
    <xmlCellPr id="1" uniqueName="P1079886">
      <xmlPr mapId="1" xpath="/TFI-IZD-POD/IPK-GFI-IZD-POD-E_1000981/P1079886" xmlDataType="decimal"/>
    </xmlCellPr>
  </singleXmlCell>
  <singleXmlCell id="1056" r="O17" connectionId="0">
    <xmlCellPr id="1" uniqueName="P1079887">
      <xmlPr mapId="1" xpath="/TFI-IZD-POD/IPK-GFI-IZD-POD-E_1000981/P1079887" xmlDataType="decimal"/>
    </xmlCellPr>
  </singleXmlCell>
  <singleXmlCell id="1057" r="P17" connectionId="0">
    <xmlCellPr id="1" uniqueName="P1081920">
      <xmlPr mapId="1" xpath="/TFI-IZD-POD/IPK-GFI-IZD-POD-E_1000981/P1081920" xmlDataType="decimal"/>
    </xmlCellPr>
  </singleXmlCell>
  <singleXmlCell id="1058" r="Q17" connectionId="0">
    <xmlCellPr id="1" uniqueName="P1081922">
      <xmlPr mapId="1" xpath="/TFI-IZD-POD/IPK-GFI-IZD-POD-E_1000981/P1081922" xmlDataType="decimal"/>
    </xmlCellPr>
  </singleXmlCell>
  <singleXmlCell id="1059" r="R17" connectionId="0">
    <xmlCellPr id="1" uniqueName="P1081925">
      <xmlPr mapId="1" xpath="/TFI-IZD-POD/IPK-GFI-IZD-POD-E_1000981/P1081925" xmlDataType="decimal"/>
    </xmlCellPr>
  </singleXmlCell>
  <singleXmlCell id="1060" r="S17" connectionId="0">
    <xmlCellPr id="1" uniqueName="P1124794">
      <xmlPr mapId="1" xpath="/TFI-IZD-POD/IPK-GFI-IZD-POD-E_1000981/P1124794" xmlDataType="decimal"/>
    </xmlCellPr>
  </singleXmlCell>
  <singleXmlCell id="1061" r="T17" connectionId="0">
    <xmlCellPr id="1" uniqueName="P1124795">
      <xmlPr mapId="1" xpath="/TFI-IZD-POD/IPK-GFI-IZD-POD-E_1000981/P1124795" xmlDataType="decimal"/>
    </xmlCellPr>
  </singleXmlCell>
  <singleXmlCell id="1062" r="U17" connectionId="0">
    <xmlCellPr id="1" uniqueName="P1420856">
      <xmlPr mapId="1" xpath="/TFI-IZD-POD/IPK-GFI-IZD-POD-E_1000981/P1420856" xmlDataType="decimal"/>
    </xmlCellPr>
  </singleXmlCell>
  <singleXmlCell id="1063" r="V17" connectionId="0">
    <xmlCellPr id="1" uniqueName="P1081927">
      <xmlPr mapId="1" xpath="/TFI-IZD-POD/IPK-GFI-IZD-POD-E_1000981/P1081927" xmlDataType="decimal"/>
    </xmlCellPr>
  </singleXmlCell>
  <singleXmlCell id="1064" r="W17" connectionId="0">
    <xmlCellPr id="1" uniqueName="P1081929">
      <xmlPr mapId="1" xpath="/TFI-IZD-POD/IPK-GFI-IZD-POD-E_1000981/P1081929" xmlDataType="decimal"/>
    </xmlCellPr>
  </singleXmlCell>
  <singleXmlCell id="1065" r="X17" connectionId="0">
    <xmlCellPr id="1" uniqueName="P1081930">
      <xmlPr mapId="1" xpath="/TFI-IZD-POD/IPK-GFI-IZD-POD-E_1000981/P1081930" xmlDataType="decimal"/>
    </xmlCellPr>
  </singleXmlCell>
  <singleXmlCell id="1066" r="Y17" connectionId="0">
    <xmlCellPr id="1" uniqueName="P1081932">
      <xmlPr mapId="1" xpath="/TFI-IZD-POD/IPK-GFI-IZD-POD-E_1000981/P1081932" xmlDataType="decimal"/>
    </xmlCellPr>
  </singleXmlCell>
  <singleXmlCell id="1067" r="Z17" connectionId="0">
    <xmlCellPr id="1" uniqueName="P1081934">
      <xmlPr mapId="1" xpath="/TFI-IZD-POD/IPK-GFI-IZD-POD-E_1000981/P1081934" xmlDataType="decimal"/>
    </xmlCellPr>
  </singleXmlCell>
  <singleXmlCell id="1068" r="H18" connectionId="0">
    <xmlCellPr id="1" uniqueName="P1079888">
      <xmlPr mapId="1" xpath="/TFI-IZD-POD/IPK-GFI-IZD-POD-E_1000981/P1079888" xmlDataType="decimal"/>
    </xmlCellPr>
  </singleXmlCell>
  <singleXmlCell id="1069" r="I18" connectionId="0">
    <xmlCellPr id="1" uniqueName="P1079889">
      <xmlPr mapId="1" xpath="/TFI-IZD-POD/IPK-GFI-IZD-POD-E_1000981/P1079889" xmlDataType="decimal"/>
    </xmlCellPr>
  </singleXmlCell>
  <singleXmlCell id="1070" r="J18" connectionId="0">
    <xmlCellPr id="1" uniqueName="P1079890">
      <xmlPr mapId="1" xpath="/TFI-IZD-POD/IPK-GFI-IZD-POD-E_1000981/P1079890" xmlDataType="decimal"/>
    </xmlCellPr>
  </singleXmlCell>
  <singleXmlCell id="1071" r="K18" connectionId="0">
    <xmlCellPr id="1" uniqueName="P1079891">
      <xmlPr mapId="1" xpath="/TFI-IZD-POD/IPK-GFI-IZD-POD-E_1000981/P1079891" xmlDataType="decimal"/>
    </xmlCellPr>
  </singleXmlCell>
  <singleXmlCell id="1072" r="L18" connectionId="0">
    <xmlCellPr id="1" uniqueName="P1079892">
      <xmlPr mapId="1" xpath="/TFI-IZD-POD/IPK-GFI-IZD-POD-E_1000981/P1079892" xmlDataType="decimal"/>
    </xmlCellPr>
  </singleXmlCell>
  <singleXmlCell id="1073" r="M18" connectionId="0">
    <xmlCellPr id="1" uniqueName="P1079893">
      <xmlPr mapId="1" xpath="/TFI-IZD-POD/IPK-GFI-IZD-POD-E_1000981/P1079893" xmlDataType="decimal"/>
    </xmlCellPr>
  </singleXmlCell>
  <singleXmlCell id="1074" r="N18" connectionId="0">
    <xmlCellPr id="1" uniqueName="P1079894">
      <xmlPr mapId="1" xpath="/TFI-IZD-POD/IPK-GFI-IZD-POD-E_1000981/P1079894" xmlDataType="decimal"/>
    </xmlCellPr>
  </singleXmlCell>
  <singleXmlCell id="1075" r="O18" connectionId="0">
    <xmlCellPr id="1" uniqueName="P1079895">
      <xmlPr mapId="1" xpath="/TFI-IZD-POD/IPK-GFI-IZD-POD-E_1000981/P1079895" xmlDataType="decimal"/>
    </xmlCellPr>
  </singleXmlCell>
  <singleXmlCell id="1076" r="P18" connectionId="0">
    <xmlCellPr id="1" uniqueName="P1081936">
      <xmlPr mapId="1" xpath="/TFI-IZD-POD/IPK-GFI-IZD-POD-E_1000981/P1081936" xmlDataType="decimal"/>
    </xmlCellPr>
  </singleXmlCell>
  <singleXmlCell id="1077" r="Q18" connectionId="0">
    <xmlCellPr id="1" uniqueName="P1081938">
      <xmlPr mapId="1" xpath="/TFI-IZD-POD/IPK-GFI-IZD-POD-E_1000981/P1081938" xmlDataType="decimal"/>
    </xmlCellPr>
  </singleXmlCell>
  <singleXmlCell id="1078" r="R18" connectionId="0">
    <xmlCellPr id="1" uniqueName="P1081940">
      <xmlPr mapId="1" xpath="/TFI-IZD-POD/IPK-GFI-IZD-POD-E_1000981/P1081940" xmlDataType="decimal"/>
    </xmlCellPr>
  </singleXmlCell>
  <singleXmlCell id="1079" r="S18" connectionId="0">
    <xmlCellPr id="1" uniqueName="P1124796">
      <xmlPr mapId="1" xpath="/TFI-IZD-POD/IPK-GFI-IZD-POD-E_1000981/P1124796" xmlDataType="decimal"/>
    </xmlCellPr>
  </singleXmlCell>
  <singleXmlCell id="1080" r="T18" connectionId="0">
    <xmlCellPr id="1" uniqueName="P1124797">
      <xmlPr mapId="1" xpath="/TFI-IZD-POD/IPK-GFI-IZD-POD-E_1000981/P1124797" xmlDataType="decimal"/>
    </xmlCellPr>
  </singleXmlCell>
  <singleXmlCell id="1081" r="U18" connectionId="0">
    <xmlCellPr id="1" uniqueName="P1420857">
      <xmlPr mapId="1" xpath="/TFI-IZD-POD/IPK-GFI-IZD-POD-E_1000981/P1420857" xmlDataType="decimal"/>
    </xmlCellPr>
  </singleXmlCell>
  <singleXmlCell id="1082" r="V18" connectionId="0">
    <xmlCellPr id="1" uniqueName="P1081942">
      <xmlPr mapId="1" xpath="/TFI-IZD-POD/IPK-GFI-IZD-POD-E_1000981/P1081942" xmlDataType="decimal"/>
    </xmlCellPr>
  </singleXmlCell>
  <singleXmlCell id="1083" r="W18" connectionId="0">
    <xmlCellPr id="1" uniqueName="P1081944">
      <xmlPr mapId="1" xpath="/TFI-IZD-POD/IPK-GFI-IZD-POD-E_1000981/P1081944" xmlDataType="decimal"/>
    </xmlCellPr>
  </singleXmlCell>
  <singleXmlCell id="1084" r="X18" connectionId="0">
    <xmlCellPr id="1" uniqueName="P1081946">
      <xmlPr mapId="1" xpath="/TFI-IZD-POD/IPK-GFI-IZD-POD-E_1000981/P1081946" xmlDataType="decimal"/>
    </xmlCellPr>
  </singleXmlCell>
  <singleXmlCell id="1085" r="Y18" connectionId="0">
    <xmlCellPr id="1" uniqueName="P1081948">
      <xmlPr mapId="1" xpath="/TFI-IZD-POD/IPK-GFI-IZD-POD-E_1000981/P1081948" xmlDataType="decimal"/>
    </xmlCellPr>
  </singleXmlCell>
  <singleXmlCell id="1086" r="Z18" connectionId="0">
    <xmlCellPr id="1" uniqueName="P1081950">
      <xmlPr mapId="1" xpath="/TFI-IZD-POD/IPK-GFI-IZD-POD-E_1000981/P1081950" xmlDataType="decimal"/>
    </xmlCellPr>
  </singleXmlCell>
  <singleXmlCell id="1087" r="H19" connectionId="0">
    <xmlCellPr id="1" uniqueName="P1079896">
      <xmlPr mapId="1" xpath="/TFI-IZD-POD/IPK-GFI-IZD-POD-E_1000981/P1079896" xmlDataType="decimal"/>
    </xmlCellPr>
  </singleXmlCell>
  <singleXmlCell id="1088" r="I19" connectionId="0">
    <xmlCellPr id="1" uniqueName="P1079897">
      <xmlPr mapId="1" xpath="/TFI-IZD-POD/IPK-GFI-IZD-POD-E_1000981/P1079897" xmlDataType="decimal"/>
    </xmlCellPr>
  </singleXmlCell>
  <singleXmlCell id="1089" r="J19" connectionId="0">
    <xmlCellPr id="1" uniqueName="P1079898">
      <xmlPr mapId="1" xpath="/TFI-IZD-POD/IPK-GFI-IZD-POD-E_1000981/P1079898" xmlDataType="decimal"/>
    </xmlCellPr>
  </singleXmlCell>
  <singleXmlCell id="1090" r="K19" connectionId="0">
    <xmlCellPr id="1" uniqueName="P1079899">
      <xmlPr mapId="1" xpath="/TFI-IZD-POD/IPK-GFI-IZD-POD-E_1000981/P1079899" xmlDataType="decimal"/>
    </xmlCellPr>
  </singleXmlCell>
  <singleXmlCell id="1091" r="L19" connectionId="0">
    <xmlCellPr id="1" uniqueName="P1079900">
      <xmlPr mapId="1" xpath="/TFI-IZD-POD/IPK-GFI-IZD-POD-E_1000981/P1079900" xmlDataType="decimal"/>
    </xmlCellPr>
  </singleXmlCell>
  <singleXmlCell id="1092" r="M19" connectionId="0">
    <xmlCellPr id="1" uniqueName="P1079901">
      <xmlPr mapId="1" xpath="/TFI-IZD-POD/IPK-GFI-IZD-POD-E_1000981/P1079901" xmlDataType="decimal"/>
    </xmlCellPr>
  </singleXmlCell>
  <singleXmlCell id="1093" r="N19" connectionId="0">
    <xmlCellPr id="1" uniqueName="P1079902">
      <xmlPr mapId="1" xpath="/TFI-IZD-POD/IPK-GFI-IZD-POD-E_1000981/P1079902" xmlDataType="decimal"/>
    </xmlCellPr>
  </singleXmlCell>
  <singleXmlCell id="1094" r="O19" connectionId="0">
    <xmlCellPr id="1" uniqueName="P1079903">
      <xmlPr mapId="1" xpath="/TFI-IZD-POD/IPK-GFI-IZD-POD-E_1000981/P1079903" xmlDataType="decimal"/>
    </xmlCellPr>
  </singleXmlCell>
  <singleXmlCell id="1095" r="P19" connectionId="0">
    <xmlCellPr id="1" uniqueName="P1081953">
      <xmlPr mapId="1" xpath="/TFI-IZD-POD/IPK-GFI-IZD-POD-E_1000981/P1081953" xmlDataType="decimal"/>
    </xmlCellPr>
  </singleXmlCell>
  <singleXmlCell id="1096" r="Q19" connectionId="0">
    <xmlCellPr id="1" uniqueName="P1081958">
      <xmlPr mapId="1" xpath="/TFI-IZD-POD/IPK-GFI-IZD-POD-E_1000981/P1081958" xmlDataType="decimal"/>
    </xmlCellPr>
  </singleXmlCell>
  <singleXmlCell id="1097" r="R19" connectionId="0">
    <xmlCellPr id="1" uniqueName="P1081960">
      <xmlPr mapId="1" xpath="/TFI-IZD-POD/IPK-GFI-IZD-POD-E_1000981/P1081960" xmlDataType="decimal"/>
    </xmlCellPr>
  </singleXmlCell>
  <singleXmlCell id="1098" r="S19" connectionId="0">
    <xmlCellPr id="1" uniqueName="P1124798">
      <xmlPr mapId="1" xpath="/TFI-IZD-POD/IPK-GFI-IZD-POD-E_1000981/P1124798" xmlDataType="decimal"/>
    </xmlCellPr>
  </singleXmlCell>
  <singleXmlCell id="1099" r="T19" connectionId="0">
    <xmlCellPr id="1" uniqueName="P1124799">
      <xmlPr mapId="1" xpath="/TFI-IZD-POD/IPK-GFI-IZD-POD-E_1000981/P1124799" xmlDataType="decimal"/>
    </xmlCellPr>
  </singleXmlCell>
  <singleXmlCell id="1100" r="U19" connectionId="0">
    <xmlCellPr id="1" uniqueName="P1420858">
      <xmlPr mapId="1" xpath="/TFI-IZD-POD/IPK-GFI-IZD-POD-E_1000981/P1420858" xmlDataType="decimal"/>
    </xmlCellPr>
  </singleXmlCell>
  <singleXmlCell id="1101" r="V19" connectionId="0">
    <xmlCellPr id="1" uniqueName="P1081962">
      <xmlPr mapId="1" xpath="/TFI-IZD-POD/IPK-GFI-IZD-POD-E_1000981/P1081962" xmlDataType="decimal"/>
    </xmlCellPr>
  </singleXmlCell>
  <singleXmlCell id="1102" r="W19" connectionId="0">
    <xmlCellPr id="1" uniqueName="P1081964">
      <xmlPr mapId="1" xpath="/TFI-IZD-POD/IPK-GFI-IZD-POD-E_1000981/P1081964" xmlDataType="decimal"/>
    </xmlCellPr>
  </singleXmlCell>
  <singleXmlCell id="1103" r="X19" connectionId="0">
    <xmlCellPr id="1" uniqueName="P1081966">
      <xmlPr mapId="1" xpath="/TFI-IZD-POD/IPK-GFI-IZD-POD-E_1000981/P1081966" xmlDataType="decimal"/>
    </xmlCellPr>
  </singleXmlCell>
  <singleXmlCell id="1104" r="Y19" connectionId="0">
    <xmlCellPr id="1" uniqueName="P1081968">
      <xmlPr mapId="1" xpath="/TFI-IZD-POD/IPK-GFI-IZD-POD-E_1000981/P1081968" xmlDataType="decimal"/>
    </xmlCellPr>
  </singleXmlCell>
  <singleXmlCell id="1105" r="Z19" connectionId="0">
    <xmlCellPr id="1" uniqueName="P1081970">
      <xmlPr mapId="1" xpath="/TFI-IZD-POD/IPK-GFI-IZD-POD-E_1000981/P1081970" xmlDataType="decimal"/>
    </xmlCellPr>
  </singleXmlCell>
  <singleXmlCell id="1106" r="H20" connectionId="0">
    <xmlCellPr id="1" uniqueName="P1079904">
      <xmlPr mapId="1" xpath="/TFI-IZD-POD/IPK-GFI-IZD-POD-E_1000981/P1079904" xmlDataType="decimal"/>
    </xmlCellPr>
  </singleXmlCell>
  <singleXmlCell id="1107" r="I20" connectionId="0">
    <xmlCellPr id="1" uniqueName="P1079905">
      <xmlPr mapId="1" xpath="/TFI-IZD-POD/IPK-GFI-IZD-POD-E_1000981/P1079905" xmlDataType="decimal"/>
    </xmlCellPr>
  </singleXmlCell>
  <singleXmlCell id="1108" r="J20" connectionId="0">
    <xmlCellPr id="1" uniqueName="P1079906">
      <xmlPr mapId="1" xpath="/TFI-IZD-POD/IPK-GFI-IZD-POD-E_1000981/P1079906" xmlDataType="decimal"/>
    </xmlCellPr>
  </singleXmlCell>
  <singleXmlCell id="1109" r="K20" connectionId="0">
    <xmlCellPr id="1" uniqueName="P1079907">
      <xmlPr mapId="1" xpath="/TFI-IZD-POD/IPK-GFI-IZD-POD-E_1000981/P1079907" xmlDataType="decimal"/>
    </xmlCellPr>
  </singleXmlCell>
  <singleXmlCell id="1110" r="L20" connectionId="0">
    <xmlCellPr id="1" uniqueName="P1079908">
      <xmlPr mapId="1" xpath="/TFI-IZD-POD/IPK-GFI-IZD-POD-E_1000981/P1079908" xmlDataType="decimal"/>
    </xmlCellPr>
  </singleXmlCell>
  <singleXmlCell id="1111" r="M20" connectionId="0">
    <xmlCellPr id="1" uniqueName="P1079909">
      <xmlPr mapId="1" xpath="/TFI-IZD-POD/IPK-GFI-IZD-POD-E_1000981/P1079909" xmlDataType="decimal"/>
    </xmlCellPr>
  </singleXmlCell>
  <singleXmlCell id="1112" r="N20" connectionId="0">
    <xmlCellPr id="1" uniqueName="P1079910">
      <xmlPr mapId="1" xpath="/TFI-IZD-POD/IPK-GFI-IZD-POD-E_1000981/P1079910" xmlDataType="decimal"/>
    </xmlCellPr>
  </singleXmlCell>
  <singleXmlCell id="1113" r="O20" connectionId="0">
    <xmlCellPr id="1" uniqueName="P1079912">
      <xmlPr mapId="1" xpath="/TFI-IZD-POD/IPK-GFI-IZD-POD-E_1000981/P1079912" xmlDataType="decimal"/>
    </xmlCellPr>
  </singleXmlCell>
  <singleXmlCell id="1114" r="P20" connectionId="0">
    <xmlCellPr id="1" uniqueName="P1081972">
      <xmlPr mapId="1" xpath="/TFI-IZD-POD/IPK-GFI-IZD-POD-E_1000981/P1081972" xmlDataType="decimal"/>
    </xmlCellPr>
  </singleXmlCell>
  <singleXmlCell id="1115" r="Q20" connectionId="0">
    <xmlCellPr id="1" uniqueName="P1081973">
      <xmlPr mapId="1" xpath="/TFI-IZD-POD/IPK-GFI-IZD-POD-E_1000981/P1081973" xmlDataType="decimal"/>
    </xmlCellPr>
  </singleXmlCell>
  <singleXmlCell id="1116" r="R20" connectionId="0">
    <xmlCellPr id="1" uniqueName="P1081975">
      <xmlPr mapId="1" xpath="/TFI-IZD-POD/IPK-GFI-IZD-POD-E_1000981/P1081975" xmlDataType="decimal"/>
    </xmlCellPr>
  </singleXmlCell>
  <singleXmlCell id="1117" r="S20" connectionId="0">
    <xmlCellPr id="1" uniqueName="P1124800">
      <xmlPr mapId="1" xpath="/TFI-IZD-POD/IPK-GFI-IZD-POD-E_1000981/P1124800" xmlDataType="decimal"/>
    </xmlCellPr>
  </singleXmlCell>
  <singleXmlCell id="1118" r="T20" connectionId="0">
    <xmlCellPr id="1" uniqueName="P1124801">
      <xmlPr mapId="1" xpath="/TFI-IZD-POD/IPK-GFI-IZD-POD-E_1000981/P1124801" xmlDataType="decimal"/>
    </xmlCellPr>
  </singleXmlCell>
  <singleXmlCell id="1119" r="U20" connectionId="0">
    <xmlCellPr id="1" uniqueName="P1420859">
      <xmlPr mapId="1" xpath="/TFI-IZD-POD/IPK-GFI-IZD-POD-E_1000981/P1420859" xmlDataType="decimal"/>
    </xmlCellPr>
  </singleXmlCell>
  <singleXmlCell id="1120" r="V20" connectionId="0">
    <xmlCellPr id="1" uniqueName="P1081977">
      <xmlPr mapId="1" xpath="/TFI-IZD-POD/IPK-GFI-IZD-POD-E_1000981/P1081977" xmlDataType="decimal"/>
    </xmlCellPr>
  </singleXmlCell>
  <singleXmlCell id="1121" r="W20" connectionId="0">
    <xmlCellPr id="1" uniqueName="P1081978">
      <xmlPr mapId="1" xpath="/TFI-IZD-POD/IPK-GFI-IZD-POD-E_1000981/P1081978" xmlDataType="decimal"/>
    </xmlCellPr>
  </singleXmlCell>
  <singleXmlCell id="1122" r="X20" connectionId="0">
    <xmlCellPr id="1" uniqueName="P1081980">
      <xmlPr mapId="1" xpath="/TFI-IZD-POD/IPK-GFI-IZD-POD-E_1000981/P1081980" xmlDataType="decimal"/>
    </xmlCellPr>
  </singleXmlCell>
  <singleXmlCell id="1123" r="Y20" connectionId="0">
    <xmlCellPr id="1" uniqueName="P1081982">
      <xmlPr mapId="1" xpath="/TFI-IZD-POD/IPK-GFI-IZD-POD-E_1000981/P1081982" xmlDataType="decimal"/>
    </xmlCellPr>
  </singleXmlCell>
  <singleXmlCell id="1124" r="Z20" connectionId="0">
    <xmlCellPr id="1" uniqueName="P1081984">
      <xmlPr mapId="1" xpath="/TFI-IZD-POD/IPK-GFI-IZD-POD-E_1000981/P1081984" xmlDataType="decimal"/>
    </xmlCellPr>
  </singleXmlCell>
  <singleXmlCell id="1125" r="H21" connectionId="0">
    <xmlCellPr id="1" uniqueName="P1079911">
      <xmlPr mapId="1" xpath="/TFI-IZD-POD/IPK-GFI-IZD-POD-E_1000981/P1079911" xmlDataType="decimal"/>
    </xmlCellPr>
  </singleXmlCell>
  <singleXmlCell id="1126" r="I21" connectionId="0">
    <xmlCellPr id="1" uniqueName="P1079913">
      <xmlPr mapId="1" xpath="/TFI-IZD-POD/IPK-GFI-IZD-POD-E_1000981/P1079913" xmlDataType="decimal"/>
    </xmlCellPr>
  </singleXmlCell>
  <singleXmlCell id="1127" r="J21" connectionId="0">
    <xmlCellPr id="1" uniqueName="P1079914">
      <xmlPr mapId="1" xpath="/TFI-IZD-POD/IPK-GFI-IZD-POD-E_1000981/P1079914" xmlDataType="decimal"/>
    </xmlCellPr>
  </singleXmlCell>
  <singleXmlCell id="1128" r="K21" connectionId="0">
    <xmlCellPr id="1" uniqueName="P1079915">
      <xmlPr mapId="1" xpath="/TFI-IZD-POD/IPK-GFI-IZD-POD-E_1000981/P1079915" xmlDataType="decimal"/>
    </xmlCellPr>
  </singleXmlCell>
  <singleXmlCell id="1129" r="L21" connectionId="0">
    <xmlCellPr id="1" uniqueName="P1079916">
      <xmlPr mapId="1" xpath="/TFI-IZD-POD/IPK-GFI-IZD-POD-E_1000981/P1079916" xmlDataType="decimal"/>
    </xmlCellPr>
  </singleXmlCell>
  <singleXmlCell id="1130" r="M21" connectionId="0">
    <xmlCellPr id="1" uniqueName="P1079917">
      <xmlPr mapId="1" xpath="/TFI-IZD-POD/IPK-GFI-IZD-POD-E_1000981/P1079917" xmlDataType="decimal"/>
    </xmlCellPr>
  </singleXmlCell>
  <singleXmlCell id="1131" r="N21" connectionId="0">
    <xmlCellPr id="1" uniqueName="P1079918">
      <xmlPr mapId="1" xpath="/TFI-IZD-POD/IPK-GFI-IZD-POD-E_1000981/P1079918" xmlDataType="decimal"/>
    </xmlCellPr>
  </singleXmlCell>
  <singleXmlCell id="1132" r="O21" connectionId="0">
    <xmlCellPr id="1" uniqueName="P1079919">
      <xmlPr mapId="1" xpath="/TFI-IZD-POD/IPK-GFI-IZD-POD-E_1000981/P1079919" xmlDataType="decimal"/>
    </xmlCellPr>
  </singleXmlCell>
  <singleXmlCell id="1133" r="P21" connectionId="0">
    <xmlCellPr id="1" uniqueName="P1081986">
      <xmlPr mapId="1" xpath="/TFI-IZD-POD/IPK-GFI-IZD-POD-E_1000981/P1081986" xmlDataType="decimal"/>
    </xmlCellPr>
  </singleXmlCell>
  <singleXmlCell id="1134" r="Q21" connectionId="0">
    <xmlCellPr id="1" uniqueName="P1081988">
      <xmlPr mapId="1" xpath="/TFI-IZD-POD/IPK-GFI-IZD-POD-E_1000981/P1081988" xmlDataType="decimal"/>
    </xmlCellPr>
  </singleXmlCell>
  <singleXmlCell id="1135" r="R21" connectionId="0">
    <xmlCellPr id="1" uniqueName="P1081990">
      <xmlPr mapId="1" xpath="/TFI-IZD-POD/IPK-GFI-IZD-POD-E_1000981/P1081990" xmlDataType="decimal"/>
    </xmlCellPr>
  </singleXmlCell>
  <singleXmlCell id="1136" r="S21" connectionId="0">
    <xmlCellPr id="1" uniqueName="P1124802">
      <xmlPr mapId="1" xpath="/TFI-IZD-POD/IPK-GFI-IZD-POD-E_1000981/P1124802" xmlDataType="decimal"/>
    </xmlCellPr>
  </singleXmlCell>
  <singleXmlCell id="1137" r="T21" connectionId="0">
    <xmlCellPr id="1" uniqueName="P1124803">
      <xmlPr mapId="1" xpath="/TFI-IZD-POD/IPK-GFI-IZD-POD-E_1000981/P1124803" xmlDataType="decimal"/>
    </xmlCellPr>
  </singleXmlCell>
  <singleXmlCell id="1138" r="U21" connectionId="0">
    <xmlCellPr id="1" uniqueName="P1420860">
      <xmlPr mapId="1" xpath="/TFI-IZD-POD/IPK-GFI-IZD-POD-E_1000981/P1420860" xmlDataType="decimal"/>
    </xmlCellPr>
  </singleXmlCell>
  <singleXmlCell id="1139" r="V21" connectionId="0">
    <xmlCellPr id="1" uniqueName="P1081993">
      <xmlPr mapId="1" xpath="/TFI-IZD-POD/IPK-GFI-IZD-POD-E_1000981/P1081993" xmlDataType="decimal"/>
    </xmlCellPr>
  </singleXmlCell>
  <singleXmlCell id="1140" r="W21" connectionId="0">
    <xmlCellPr id="1" uniqueName="P1081995">
      <xmlPr mapId="1" xpath="/TFI-IZD-POD/IPK-GFI-IZD-POD-E_1000981/P1081995" xmlDataType="decimal"/>
    </xmlCellPr>
  </singleXmlCell>
  <singleXmlCell id="1141" r="X21" connectionId="0">
    <xmlCellPr id="1" uniqueName="P1081997">
      <xmlPr mapId="1" xpath="/TFI-IZD-POD/IPK-GFI-IZD-POD-E_1000981/P1081997" xmlDataType="decimal"/>
    </xmlCellPr>
  </singleXmlCell>
  <singleXmlCell id="1142" r="Y21" connectionId="0">
    <xmlCellPr id="1" uniqueName="P1081999">
      <xmlPr mapId="1" xpath="/TFI-IZD-POD/IPK-GFI-IZD-POD-E_1000981/P1081999" xmlDataType="decimal"/>
    </xmlCellPr>
  </singleXmlCell>
  <singleXmlCell id="1143" r="Z21" connectionId="0">
    <xmlCellPr id="1" uniqueName="P1082001">
      <xmlPr mapId="1" xpath="/TFI-IZD-POD/IPK-GFI-IZD-POD-E_1000981/P1082001" xmlDataType="decimal"/>
    </xmlCellPr>
  </singleXmlCell>
  <singleXmlCell id="1144" r="H22" connectionId="0">
    <xmlCellPr id="1" uniqueName="P1124882">
      <xmlPr mapId="1" xpath="/TFI-IZD-POD/IPK-GFI-IZD-POD-E_1000981/P1124882" xmlDataType="decimal"/>
    </xmlCellPr>
  </singleXmlCell>
  <singleXmlCell id="1145" r="I22" connectionId="0">
    <xmlCellPr id="1" uniqueName="P1124883">
      <xmlPr mapId="1" xpath="/TFI-IZD-POD/IPK-GFI-IZD-POD-E_1000981/P1124883" xmlDataType="decimal"/>
    </xmlCellPr>
  </singleXmlCell>
  <singleXmlCell id="1146" r="J22" connectionId="0">
    <xmlCellPr id="1" uniqueName="P1124884">
      <xmlPr mapId="1" xpath="/TFI-IZD-POD/IPK-GFI-IZD-POD-E_1000981/P1124884" xmlDataType="decimal"/>
    </xmlCellPr>
  </singleXmlCell>
  <singleXmlCell id="1147" r="K22" connectionId="0">
    <xmlCellPr id="1" uniqueName="P1124885">
      <xmlPr mapId="1" xpath="/TFI-IZD-POD/IPK-GFI-IZD-POD-E_1000981/P1124885" xmlDataType="decimal"/>
    </xmlCellPr>
  </singleXmlCell>
  <singleXmlCell id="1148" r="L22" connectionId="0">
    <xmlCellPr id="1" uniqueName="P1124886">
      <xmlPr mapId="1" xpath="/TFI-IZD-POD/IPK-GFI-IZD-POD-E_1000981/P1124886" xmlDataType="decimal"/>
    </xmlCellPr>
  </singleXmlCell>
  <singleXmlCell id="1149" r="M22" connectionId="0">
    <xmlCellPr id="1" uniqueName="P1124887">
      <xmlPr mapId="1" xpath="/TFI-IZD-POD/IPK-GFI-IZD-POD-E_1000981/P1124887" xmlDataType="decimal"/>
    </xmlCellPr>
  </singleXmlCell>
  <singleXmlCell id="1150" r="N22" connectionId="0">
    <xmlCellPr id="1" uniqueName="P1124894">
      <xmlPr mapId="1" xpath="/TFI-IZD-POD/IPK-GFI-IZD-POD-E_1000981/P1124894" xmlDataType="decimal"/>
    </xmlCellPr>
  </singleXmlCell>
  <singleXmlCell id="1151" r="O22" connectionId="0">
    <xmlCellPr id="1" uniqueName="P1124895">
      <xmlPr mapId="1" xpath="/TFI-IZD-POD/IPK-GFI-IZD-POD-E_1000981/P1124895" xmlDataType="decimal"/>
    </xmlCellPr>
  </singleXmlCell>
  <singleXmlCell id="1152" r="P22" connectionId="0">
    <xmlCellPr id="1" uniqueName="P1124896">
      <xmlPr mapId="1" xpath="/TFI-IZD-POD/IPK-GFI-IZD-POD-E_1000981/P1124896" xmlDataType="decimal"/>
    </xmlCellPr>
  </singleXmlCell>
  <singleXmlCell id="1153" r="Q22" connectionId="0">
    <xmlCellPr id="1" uniqueName="P1124897">
      <xmlPr mapId="1" xpath="/TFI-IZD-POD/IPK-GFI-IZD-POD-E_1000981/P1124897" xmlDataType="decimal"/>
    </xmlCellPr>
  </singleXmlCell>
  <singleXmlCell id="1154" r="R22" connectionId="0">
    <xmlCellPr id="1" uniqueName="P1124898">
      <xmlPr mapId="1" xpath="/TFI-IZD-POD/IPK-GFI-IZD-POD-E_1000981/P1124898" xmlDataType="decimal"/>
    </xmlCellPr>
  </singleXmlCell>
  <singleXmlCell id="1155" r="S22" connectionId="0">
    <xmlCellPr id="1" uniqueName="P1124804">
      <xmlPr mapId="1" xpath="/TFI-IZD-POD/IPK-GFI-IZD-POD-E_1000981/P1124804" xmlDataType="decimal"/>
    </xmlCellPr>
  </singleXmlCell>
  <singleXmlCell id="1156" r="T22" connectionId="0">
    <xmlCellPr id="1" uniqueName="P1124805">
      <xmlPr mapId="1" xpath="/TFI-IZD-POD/IPK-GFI-IZD-POD-E_1000981/P1124805" xmlDataType="decimal"/>
    </xmlCellPr>
  </singleXmlCell>
  <singleXmlCell id="1157" r="U22" connectionId="0">
    <xmlCellPr id="1" uniqueName="P1420861">
      <xmlPr mapId="1" xpath="/TFI-IZD-POD/IPK-GFI-IZD-POD-E_1000981/P1420861" xmlDataType="decimal"/>
    </xmlCellPr>
  </singleXmlCell>
  <singleXmlCell id="1158" r="V22" connectionId="0">
    <xmlCellPr id="1" uniqueName="P1124904">
      <xmlPr mapId="1" xpath="/TFI-IZD-POD/IPK-GFI-IZD-POD-E_1000981/P1124904" xmlDataType="decimal"/>
    </xmlCellPr>
  </singleXmlCell>
  <singleXmlCell id="1159" r="W22" connectionId="0">
    <xmlCellPr id="1" uniqueName="P1124905">
      <xmlPr mapId="1" xpath="/TFI-IZD-POD/IPK-GFI-IZD-POD-E_1000981/P1124905" xmlDataType="decimal"/>
    </xmlCellPr>
  </singleXmlCell>
  <singleXmlCell id="1160" r="X22" connectionId="0">
    <xmlCellPr id="1" uniqueName="P1124906">
      <xmlPr mapId="1" xpath="/TFI-IZD-POD/IPK-GFI-IZD-POD-E_1000981/P1124906" xmlDataType="decimal"/>
    </xmlCellPr>
  </singleXmlCell>
  <singleXmlCell id="1161" r="Y22" connectionId="0">
    <xmlCellPr id="1" uniqueName="P1124908">
      <xmlPr mapId="1" xpath="/TFI-IZD-POD/IPK-GFI-IZD-POD-E_1000981/P1124908" xmlDataType="decimal"/>
    </xmlCellPr>
  </singleXmlCell>
  <singleXmlCell id="1162" r="Z22" connectionId="0">
    <xmlCellPr id="1" uniqueName="P1124907">
      <xmlPr mapId="1" xpath="/TFI-IZD-POD/IPK-GFI-IZD-POD-E_1000981/P1124907" xmlDataType="decimal"/>
    </xmlCellPr>
  </singleXmlCell>
  <singleXmlCell id="1163" r="H23" connectionId="0">
    <xmlCellPr id="1" uniqueName="P1079920">
      <xmlPr mapId="1" xpath="/TFI-IZD-POD/IPK-GFI-IZD-POD-E_1000981/P1079920" xmlDataType="decimal"/>
    </xmlCellPr>
  </singleXmlCell>
  <singleXmlCell id="1164" r="I23" connectionId="0">
    <xmlCellPr id="1" uniqueName="P1079921">
      <xmlPr mapId="1" xpath="/TFI-IZD-POD/IPK-GFI-IZD-POD-E_1000981/P1079921" xmlDataType="decimal"/>
    </xmlCellPr>
  </singleXmlCell>
  <singleXmlCell id="1165" r="J23" connectionId="0">
    <xmlCellPr id="1" uniqueName="P1079922">
      <xmlPr mapId="1" xpath="/TFI-IZD-POD/IPK-GFI-IZD-POD-E_1000981/P1079922" xmlDataType="decimal"/>
    </xmlCellPr>
  </singleXmlCell>
  <singleXmlCell id="1166" r="K23" connectionId="0">
    <xmlCellPr id="1" uniqueName="P1079923">
      <xmlPr mapId="1" xpath="/TFI-IZD-POD/IPK-GFI-IZD-POD-E_1000981/P1079923" xmlDataType="decimal"/>
    </xmlCellPr>
  </singleXmlCell>
  <singleXmlCell id="1167" r="L23" connectionId="0">
    <xmlCellPr id="1" uniqueName="P1079924">
      <xmlPr mapId="1" xpath="/TFI-IZD-POD/IPK-GFI-IZD-POD-E_1000981/P1079924" xmlDataType="decimal"/>
    </xmlCellPr>
  </singleXmlCell>
  <singleXmlCell id="1168" r="M23" connectionId="0">
    <xmlCellPr id="1" uniqueName="P1079925">
      <xmlPr mapId="1" xpath="/TFI-IZD-POD/IPK-GFI-IZD-POD-E_1000981/P1079925" xmlDataType="decimal"/>
    </xmlCellPr>
  </singleXmlCell>
  <singleXmlCell id="1169" r="N23" connectionId="0">
    <xmlCellPr id="1" uniqueName="P1079926">
      <xmlPr mapId="1" xpath="/TFI-IZD-POD/IPK-GFI-IZD-POD-E_1000981/P1079926" xmlDataType="decimal"/>
    </xmlCellPr>
  </singleXmlCell>
  <singleXmlCell id="1170" r="O23" connectionId="0">
    <xmlCellPr id="1" uniqueName="P1079927">
      <xmlPr mapId="1" xpath="/TFI-IZD-POD/IPK-GFI-IZD-POD-E_1000981/P1079927" xmlDataType="decimal"/>
    </xmlCellPr>
  </singleXmlCell>
  <singleXmlCell id="1171" r="P23" connectionId="0">
    <xmlCellPr id="1" uniqueName="P1082003">
      <xmlPr mapId="1" xpath="/TFI-IZD-POD/IPK-GFI-IZD-POD-E_1000981/P1082003" xmlDataType="decimal"/>
    </xmlCellPr>
  </singleXmlCell>
  <singleXmlCell id="1172" r="Q23" connectionId="0">
    <xmlCellPr id="1" uniqueName="P1082004">
      <xmlPr mapId="1" xpath="/TFI-IZD-POD/IPK-GFI-IZD-POD-E_1000981/P1082004" xmlDataType="decimal"/>
    </xmlCellPr>
  </singleXmlCell>
  <singleXmlCell id="1173" r="R23" connectionId="0">
    <xmlCellPr id="1" uniqueName="P1082005">
      <xmlPr mapId="1" xpath="/TFI-IZD-POD/IPK-GFI-IZD-POD-E_1000981/P1082005" xmlDataType="decimal"/>
    </xmlCellPr>
  </singleXmlCell>
  <singleXmlCell id="1174" r="S23" connectionId="0">
    <xmlCellPr id="1" uniqueName="P1124806">
      <xmlPr mapId="1" xpath="/TFI-IZD-POD/IPK-GFI-IZD-POD-E_1000981/P1124806" xmlDataType="decimal"/>
    </xmlCellPr>
  </singleXmlCell>
  <singleXmlCell id="1175" r="T23" connectionId="0">
    <xmlCellPr id="1" uniqueName="P1124807">
      <xmlPr mapId="1" xpath="/TFI-IZD-POD/IPK-GFI-IZD-POD-E_1000981/P1124807" xmlDataType="decimal"/>
    </xmlCellPr>
  </singleXmlCell>
  <singleXmlCell id="1176" r="U23" connectionId="0">
    <xmlCellPr id="1" uniqueName="P1420862">
      <xmlPr mapId="1" xpath="/TFI-IZD-POD/IPK-GFI-IZD-POD-E_1000981/P1420862" xmlDataType="decimal"/>
    </xmlCellPr>
  </singleXmlCell>
  <singleXmlCell id="1177" r="V23" connectionId="0">
    <xmlCellPr id="1" uniqueName="P1082007">
      <xmlPr mapId="1" xpath="/TFI-IZD-POD/IPK-GFI-IZD-POD-E_1000981/P1082007" xmlDataType="decimal"/>
    </xmlCellPr>
  </singleXmlCell>
  <singleXmlCell id="1178" r="W23" connectionId="0">
    <xmlCellPr id="1" uniqueName="P1082008">
      <xmlPr mapId="1" xpath="/TFI-IZD-POD/IPK-GFI-IZD-POD-E_1000981/P1082008" xmlDataType="decimal"/>
    </xmlCellPr>
  </singleXmlCell>
  <singleXmlCell id="1179" r="X23" connectionId="0">
    <xmlCellPr id="1" uniqueName="P1082010">
      <xmlPr mapId="1" xpath="/TFI-IZD-POD/IPK-GFI-IZD-POD-E_1000981/P1082010" xmlDataType="decimal"/>
    </xmlCellPr>
  </singleXmlCell>
  <singleXmlCell id="1180" r="Y23" connectionId="0">
    <xmlCellPr id="1" uniqueName="P1082011">
      <xmlPr mapId="1" xpath="/TFI-IZD-POD/IPK-GFI-IZD-POD-E_1000981/P1082011" xmlDataType="decimal"/>
    </xmlCellPr>
  </singleXmlCell>
  <singleXmlCell id="1181" r="Z23" connectionId="0">
    <xmlCellPr id="1" uniqueName="P1082013">
      <xmlPr mapId="1" xpath="/TFI-IZD-POD/IPK-GFI-IZD-POD-E_1000981/P1082013" xmlDataType="decimal"/>
    </xmlCellPr>
  </singleXmlCell>
  <singleXmlCell id="1182" r="H24" connectionId="0">
    <xmlCellPr id="1" uniqueName="P1079936">
      <xmlPr mapId="1" xpath="/TFI-IZD-POD/IPK-GFI-IZD-POD-E_1000981/P1079936" xmlDataType="decimal"/>
    </xmlCellPr>
  </singleXmlCell>
  <singleXmlCell id="1183" r="I24" connectionId="0">
    <xmlCellPr id="1" uniqueName="P1079937">
      <xmlPr mapId="1" xpath="/TFI-IZD-POD/IPK-GFI-IZD-POD-E_1000981/P1079937" xmlDataType="decimal"/>
    </xmlCellPr>
  </singleXmlCell>
  <singleXmlCell id="1184" r="J24" connectionId="0">
    <xmlCellPr id="1" uniqueName="P1079938">
      <xmlPr mapId="1" xpath="/TFI-IZD-POD/IPK-GFI-IZD-POD-E_1000981/P1079938" xmlDataType="decimal"/>
    </xmlCellPr>
  </singleXmlCell>
  <singleXmlCell id="1185" r="K24" connectionId="0">
    <xmlCellPr id="1" uniqueName="P1079939">
      <xmlPr mapId="1" xpath="/TFI-IZD-POD/IPK-GFI-IZD-POD-E_1000981/P1079939" xmlDataType="decimal"/>
    </xmlCellPr>
  </singleXmlCell>
  <singleXmlCell id="1186" r="L24" connectionId="0">
    <xmlCellPr id="1" uniqueName="P1079940">
      <xmlPr mapId="1" xpath="/TFI-IZD-POD/IPK-GFI-IZD-POD-E_1000981/P1079940" xmlDataType="decimal"/>
    </xmlCellPr>
  </singleXmlCell>
  <singleXmlCell id="1187" r="M24" connectionId="0">
    <xmlCellPr id="1" uniqueName="P1079941">
      <xmlPr mapId="1" xpath="/TFI-IZD-POD/IPK-GFI-IZD-POD-E_1000981/P1079941" xmlDataType="decimal"/>
    </xmlCellPr>
  </singleXmlCell>
  <singleXmlCell id="1188" r="N24" connectionId="0">
    <xmlCellPr id="1" uniqueName="P1079942">
      <xmlPr mapId="1" xpath="/TFI-IZD-POD/IPK-GFI-IZD-POD-E_1000981/P1079942" xmlDataType="decimal"/>
    </xmlCellPr>
  </singleXmlCell>
  <singleXmlCell id="1189" r="O24" connectionId="0">
    <xmlCellPr id="1" uniqueName="P1079943">
      <xmlPr mapId="1" xpath="/TFI-IZD-POD/IPK-GFI-IZD-POD-E_1000981/P1079943" xmlDataType="decimal"/>
    </xmlCellPr>
  </singleXmlCell>
  <singleXmlCell id="1190" r="P24" connectionId="0">
    <xmlCellPr id="1" uniqueName="P1082038">
      <xmlPr mapId="1" xpath="/TFI-IZD-POD/IPK-GFI-IZD-POD-E_1000981/P1082038" xmlDataType="decimal"/>
    </xmlCellPr>
  </singleXmlCell>
  <singleXmlCell id="1191" r="Q24" connectionId="0">
    <xmlCellPr id="1" uniqueName="P1082045">
      <xmlPr mapId="1" xpath="/TFI-IZD-POD/IPK-GFI-IZD-POD-E_1000981/P1082045" xmlDataType="decimal"/>
    </xmlCellPr>
  </singleXmlCell>
  <singleXmlCell id="1192" r="R24" connectionId="0">
    <xmlCellPr id="1" uniqueName="P1082047">
      <xmlPr mapId="1" xpath="/TFI-IZD-POD/IPK-GFI-IZD-POD-E_1000981/P1082047" xmlDataType="decimal"/>
    </xmlCellPr>
  </singleXmlCell>
  <singleXmlCell id="1193" r="S24" connectionId="0">
    <xmlCellPr id="1" uniqueName="P1124809">
      <xmlPr mapId="1" xpath="/TFI-IZD-POD/IPK-GFI-IZD-POD-E_1000981/P1124809" xmlDataType="decimal"/>
    </xmlCellPr>
  </singleXmlCell>
  <singleXmlCell id="1194" r="T24" connectionId="0">
    <xmlCellPr id="1" uniqueName="P1124808">
      <xmlPr mapId="1" xpath="/TFI-IZD-POD/IPK-GFI-IZD-POD-E_1000981/P1124808" xmlDataType="decimal"/>
    </xmlCellPr>
  </singleXmlCell>
  <singleXmlCell id="1195" r="U24" connectionId="0">
    <xmlCellPr id="1" uniqueName="P1420863">
      <xmlPr mapId="1" xpath="/TFI-IZD-POD/IPK-GFI-IZD-POD-E_1000981/P1420863" xmlDataType="decimal"/>
    </xmlCellPr>
  </singleXmlCell>
  <singleXmlCell id="1196" r="V24" connectionId="0">
    <xmlCellPr id="1" uniqueName="P1082048">
      <xmlPr mapId="1" xpath="/TFI-IZD-POD/IPK-GFI-IZD-POD-E_1000981/P1082048" xmlDataType="decimal"/>
    </xmlCellPr>
  </singleXmlCell>
  <singleXmlCell id="1197" r="W24" connectionId="0">
    <xmlCellPr id="1" uniqueName="P1082075">
      <xmlPr mapId="1" xpath="/TFI-IZD-POD/IPK-GFI-IZD-POD-E_1000981/P1082075" xmlDataType="decimal"/>
    </xmlCellPr>
  </singleXmlCell>
  <singleXmlCell id="1198" r="X24" connectionId="0">
    <xmlCellPr id="1" uniqueName="P1082077">
      <xmlPr mapId="1" xpath="/TFI-IZD-POD/IPK-GFI-IZD-POD-E_1000981/P1082077" xmlDataType="decimal"/>
    </xmlCellPr>
  </singleXmlCell>
  <singleXmlCell id="1199" r="Y24" connectionId="0">
    <xmlCellPr id="1" uniqueName="P1082092">
      <xmlPr mapId="1" xpath="/TFI-IZD-POD/IPK-GFI-IZD-POD-E_1000981/P1082092" xmlDataType="decimal"/>
    </xmlCellPr>
  </singleXmlCell>
  <singleXmlCell id="1200" r="Z24" connectionId="0">
    <xmlCellPr id="1" uniqueName="P1082094">
      <xmlPr mapId="1" xpath="/TFI-IZD-POD/IPK-GFI-IZD-POD-E_1000981/P1082094" xmlDataType="decimal"/>
    </xmlCellPr>
  </singleXmlCell>
  <singleXmlCell id="1201" r="H25" connectionId="0">
    <xmlCellPr id="1" uniqueName="P1124888">
      <xmlPr mapId="1" xpath="/TFI-IZD-POD/IPK-GFI-IZD-POD-E_1000981/P1124888" xmlDataType="decimal"/>
    </xmlCellPr>
  </singleXmlCell>
  <singleXmlCell id="1202" r="I25" connectionId="0">
    <xmlCellPr id="1" uniqueName="P1124889">
      <xmlPr mapId="1" xpath="/TFI-IZD-POD/IPK-GFI-IZD-POD-E_1000981/P1124889" xmlDataType="decimal"/>
    </xmlCellPr>
  </singleXmlCell>
  <singleXmlCell id="1203" r="J25" connectionId="0">
    <xmlCellPr id="1" uniqueName="P1124890">
      <xmlPr mapId="1" xpath="/TFI-IZD-POD/IPK-GFI-IZD-POD-E_1000981/P1124890" xmlDataType="decimal"/>
    </xmlCellPr>
  </singleXmlCell>
  <singleXmlCell id="1204" r="K25" connectionId="0">
    <xmlCellPr id="1" uniqueName="P1124891">
      <xmlPr mapId="1" xpath="/TFI-IZD-POD/IPK-GFI-IZD-POD-E_1000981/P1124891" xmlDataType="decimal"/>
    </xmlCellPr>
  </singleXmlCell>
  <singleXmlCell id="1205" r="L25" connectionId="0">
    <xmlCellPr id="1" uniqueName="P1124892">
      <xmlPr mapId="1" xpath="/TFI-IZD-POD/IPK-GFI-IZD-POD-E_1000981/P1124892" xmlDataType="decimal"/>
    </xmlCellPr>
  </singleXmlCell>
  <singleXmlCell id="1206" r="M25" connectionId="0">
    <xmlCellPr id="1" uniqueName="P1124893">
      <xmlPr mapId="1" xpath="/TFI-IZD-POD/IPK-GFI-IZD-POD-E_1000981/P1124893" xmlDataType="decimal"/>
    </xmlCellPr>
  </singleXmlCell>
  <singleXmlCell id="1207" r="N25" connectionId="0">
    <xmlCellPr id="1" uniqueName="P1124899">
      <xmlPr mapId="1" xpath="/TFI-IZD-POD/IPK-GFI-IZD-POD-E_1000981/P1124899" xmlDataType="decimal"/>
    </xmlCellPr>
  </singleXmlCell>
  <singleXmlCell id="1208" r="O25" connectionId="0">
    <xmlCellPr id="1" uniqueName="P1124900">
      <xmlPr mapId="1" xpath="/TFI-IZD-POD/IPK-GFI-IZD-POD-E_1000981/P1124900" xmlDataType="decimal"/>
    </xmlCellPr>
  </singleXmlCell>
  <singleXmlCell id="1209" r="P25" connectionId="0">
    <xmlCellPr id="1" uniqueName="P1124901">
      <xmlPr mapId="1" xpath="/TFI-IZD-POD/IPK-GFI-IZD-POD-E_1000981/P1124901" xmlDataType="decimal"/>
    </xmlCellPr>
  </singleXmlCell>
  <singleXmlCell id="1210" r="Q25" connectionId="0">
    <xmlCellPr id="1" uniqueName="P1124902">
      <xmlPr mapId="1" xpath="/TFI-IZD-POD/IPK-GFI-IZD-POD-E_1000981/P1124902" xmlDataType="decimal"/>
    </xmlCellPr>
  </singleXmlCell>
  <singleXmlCell id="1211" r="R25" connectionId="0">
    <xmlCellPr id="1" uniqueName="P1124903">
      <xmlPr mapId="1" xpath="/TFI-IZD-POD/IPK-GFI-IZD-POD-E_1000981/P1124903" xmlDataType="decimal"/>
    </xmlCellPr>
  </singleXmlCell>
  <singleXmlCell id="1212" r="S25" connectionId="0">
    <xmlCellPr id="1" uniqueName="P1124810">
      <xmlPr mapId="1" xpath="/TFI-IZD-POD/IPK-GFI-IZD-POD-E_1000981/P1124810" xmlDataType="decimal"/>
    </xmlCellPr>
  </singleXmlCell>
  <singleXmlCell id="1213" r="T25" connectionId="0">
    <xmlCellPr id="1" uniqueName="P1124811">
      <xmlPr mapId="1" xpath="/TFI-IZD-POD/IPK-GFI-IZD-POD-E_1000981/P1124811" xmlDataType="decimal"/>
    </xmlCellPr>
  </singleXmlCell>
  <singleXmlCell id="1214" r="U25" connectionId="0">
    <xmlCellPr id="1" uniqueName="P1420864">
      <xmlPr mapId="1" xpath="/TFI-IZD-POD/IPK-GFI-IZD-POD-E_1000981/P1420864" xmlDataType="decimal"/>
    </xmlCellPr>
  </singleXmlCell>
  <singleXmlCell id="1215" r="V25" connectionId="0">
    <xmlCellPr id="1" uniqueName="P1124909">
      <xmlPr mapId="1" xpath="/TFI-IZD-POD/IPK-GFI-IZD-POD-E_1000981/P1124909" xmlDataType="decimal"/>
    </xmlCellPr>
  </singleXmlCell>
  <singleXmlCell id="1216" r="W25" connectionId="0">
    <xmlCellPr id="1" uniqueName="P1124910">
      <xmlPr mapId="1" xpath="/TFI-IZD-POD/IPK-GFI-IZD-POD-E_1000981/P1124910" xmlDataType="decimal"/>
    </xmlCellPr>
  </singleXmlCell>
  <singleXmlCell id="1217" r="X25" connectionId="0">
    <xmlCellPr id="1" uniqueName="P1124911">
      <xmlPr mapId="1" xpath="/TFI-IZD-POD/IPK-GFI-IZD-POD-E_1000981/P1124911" xmlDataType="decimal"/>
    </xmlCellPr>
  </singleXmlCell>
  <singleXmlCell id="1218" r="Y25" connectionId="0">
    <xmlCellPr id="1" uniqueName="P1124912">
      <xmlPr mapId="1" xpath="/TFI-IZD-POD/IPK-GFI-IZD-POD-E_1000981/P1124912" xmlDataType="decimal"/>
    </xmlCellPr>
  </singleXmlCell>
  <singleXmlCell id="1219" r="Z25" connectionId="0">
    <xmlCellPr id="1" uniqueName="P1124913">
      <xmlPr mapId="1" xpath="/TFI-IZD-POD/IPK-GFI-IZD-POD-E_1000981/P1124913" xmlDataType="decimal"/>
    </xmlCellPr>
  </singleXmlCell>
  <singleXmlCell id="1220" r="H26" connectionId="0">
    <xmlCellPr id="1" uniqueName="P1079944">
      <xmlPr mapId="1" xpath="/TFI-IZD-POD/IPK-GFI-IZD-POD-E_1000981/P1079944" xmlDataType="decimal"/>
    </xmlCellPr>
  </singleXmlCell>
  <singleXmlCell id="1221" r="I26" connectionId="0">
    <xmlCellPr id="1" uniqueName="P1079945">
      <xmlPr mapId="1" xpath="/TFI-IZD-POD/IPK-GFI-IZD-POD-E_1000981/P1079945" xmlDataType="decimal"/>
    </xmlCellPr>
  </singleXmlCell>
  <singleXmlCell id="1222" r="J26" connectionId="0">
    <xmlCellPr id="1" uniqueName="P1079946">
      <xmlPr mapId="1" xpath="/TFI-IZD-POD/IPK-GFI-IZD-POD-E_1000981/P1079946" xmlDataType="decimal"/>
    </xmlCellPr>
  </singleXmlCell>
  <singleXmlCell id="1223" r="K26" connectionId="0">
    <xmlCellPr id="1" uniqueName="P1079947">
      <xmlPr mapId="1" xpath="/TFI-IZD-POD/IPK-GFI-IZD-POD-E_1000981/P1079947" xmlDataType="decimal"/>
    </xmlCellPr>
  </singleXmlCell>
  <singleXmlCell id="1224" r="L26" connectionId="0">
    <xmlCellPr id="1" uniqueName="P1079948">
      <xmlPr mapId="1" xpath="/TFI-IZD-POD/IPK-GFI-IZD-POD-E_1000981/P1079948" xmlDataType="decimal"/>
    </xmlCellPr>
  </singleXmlCell>
  <singleXmlCell id="1225" r="M26" connectionId="0">
    <xmlCellPr id="1" uniqueName="P1079949">
      <xmlPr mapId="1" xpath="/TFI-IZD-POD/IPK-GFI-IZD-POD-E_1000981/P1079949" xmlDataType="decimal"/>
    </xmlCellPr>
  </singleXmlCell>
  <singleXmlCell id="1226" r="N26" connectionId="0">
    <xmlCellPr id="1" uniqueName="P1079950">
      <xmlPr mapId="1" xpath="/TFI-IZD-POD/IPK-GFI-IZD-POD-E_1000981/P1079950" xmlDataType="decimal"/>
    </xmlCellPr>
  </singleXmlCell>
  <singleXmlCell id="1227" r="O26" connectionId="0">
    <xmlCellPr id="1" uniqueName="P1079951">
      <xmlPr mapId="1" xpath="/TFI-IZD-POD/IPK-GFI-IZD-POD-E_1000981/P1079951" xmlDataType="decimal"/>
    </xmlCellPr>
  </singleXmlCell>
  <singleXmlCell id="1228" r="P26" connectionId="0">
    <xmlCellPr id="1" uniqueName="P1082096">
      <xmlPr mapId="1" xpath="/TFI-IZD-POD/IPK-GFI-IZD-POD-E_1000981/P1082096" xmlDataType="decimal"/>
    </xmlCellPr>
  </singleXmlCell>
  <singleXmlCell id="1229" r="Q26" connectionId="0">
    <xmlCellPr id="1" uniqueName="P1082098">
      <xmlPr mapId="1" xpath="/TFI-IZD-POD/IPK-GFI-IZD-POD-E_1000981/P1082098" xmlDataType="decimal"/>
    </xmlCellPr>
  </singleXmlCell>
  <singleXmlCell id="1230" r="R26" connectionId="0">
    <xmlCellPr id="1" uniqueName="P1082100">
      <xmlPr mapId="1" xpath="/TFI-IZD-POD/IPK-GFI-IZD-POD-E_1000981/P1082100" xmlDataType="decimal"/>
    </xmlCellPr>
  </singleXmlCell>
  <singleXmlCell id="1231" r="S26" connectionId="0">
    <xmlCellPr id="1" uniqueName="P1124812">
      <xmlPr mapId="1" xpath="/TFI-IZD-POD/IPK-GFI-IZD-POD-E_1000981/P1124812" xmlDataType="decimal"/>
    </xmlCellPr>
  </singleXmlCell>
  <singleXmlCell id="1232" r="T26" connectionId="0">
    <xmlCellPr id="1" uniqueName="P1124813">
      <xmlPr mapId="1" xpath="/TFI-IZD-POD/IPK-GFI-IZD-POD-E_1000981/P1124813" xmlDataType="decimal"/>
    </xmlCellPr>
  </singleXmlCell>
  <singleXmlCell id="1233" r="U26" connectionId="0">
    <xmlCellPr id="1" uniqueName="P1420865">
      <xmlPr mapId="1" xpath="/TFI-IZD-POD/IPK-GFI-IZD-POD-E_1000981/P1420865" xmlDataType="decimal"/>
    </xmlCellPr>
  </singleXmlCell>
  <singleXmlCell id="1234" r="V26" connectionId="0">
    <xmlCellPr id="1" uniqueName="P1082102">
      <xmlPr mapId="1" xpath="/TFI-IZD-POD/IPK-GFI-IZD-POD-E_1000981/P1082102" xmlDataType="decimal"/>
    </xmlCellPr>
  </singleXmlCell>
  <singleXmlCell id="1235" r="W26" connectionId="0">
    <xmlCellPr id="1" uniqueName="P1082104">
      <xmlPr mapId="1" xpath="/TFI-IZD-POD/IPK-GFI-IZD-POD-E_1000981/P1082104" xmlDataType="decimal"/>
    </xmlCellPr>
  </singleXmlCell>
  <singleXmlCell id="1236" r="X26" connectionId="0">
    <xmlCellPr id="1" uniqueName="P1082105">
      <xmlPr mapId="1" xpath="/TFI-IZD-POD/IPK-GFI-IZD-POD-E_1000981/P1082105" xmlDataType="decimal"/>
    </xmlCellPr>
  </singleXmlCell>
  <singleXmlCell id="1237" r="Y26" connectionId="0">
    <xmlCellPr id="1" uniqueName="P1082106">
      <xmlPr mapId="1" xpath="/TFI-IZD-POD/IPK-GFI-IZD-POD-E_1000981/P1082106" xmlDataType="decimal"/>
    </xmlCellPr>
  </singleXmlCell>
  <singleXmlCell id="1238" r="Z26" connectionId="0">
    <xmlCellPr id="1" uniqueName="P1082108">
      <xmlPr mapId="1" xpath="/TFI-IZD-POD/IPK-GFI-IZD-POD-E_1000981/P1082108" xmlDataType="decimal"/>
    </xmlCellPr>
  </singleXmlCell>
  <singleXmlCell id="1239" r="H27" connectionId="0">
    <xmlCellPr id="1" uniqueName="P1079952">
      <xmlPr mapId="1" xpath="/TFI-IZD-POD/IPK-GFI-IZD-POD-E_1000981/P1079952" xmlDataType="decimal"/>
    </xmlCellPr>
  </singleXmlCell>
  <singleXmlCell id="1240" r="I27" connectionId="0">
    <xmlCellPr id="1" uniqueName="P1079953">
      <xmlPr mapId="1" xpath="/TFI-IZD-POD/IPK-GFI-IZD-POD-E_1000981/P1079953" xmlDataType="decimal"/>
    </xmlCellPr>
  </singleXmlCell>
  <singleXmlCell id="1241" r="J27" connectionId="0">
    <xmlCellPr id="1" uniqueName="P1079954">
      <xmlPr mapId="1" xpath="/TFI-IZD-POD/IPK-GFI-IZD-POD-E_1000981/P1079954" xmlDataType="decimal"/>
    </xmlCellPr>
  </singleXmlCell>
  <singleXmlCell id="1242" r="K27" connectionId="0">
    <xmlCellPr id="1" uniqueName="P1079955">
      <xmlPr mapId="1" xpath="/TFI-IZD-POD/IPK-GFI-IZD-POD-E_1000981/P1079955" xmlDataType="decimal"/>
    </xmlCellPr>
  </singleXmlCell>
  <singleXmlCell id="1243" r="L27" connectionId="0">
    <xmlCellPr id="1" uniqueName="P1079956">
      <xmlPr mapId="1" xpath="/TFI-IZD-POD/IPK-GFI-IZD-POD-E_1000981/P1079956" xmlDataType="decimal"/>
    </xmlCellPr>
  </singleXmlCell>
  <singleXmlCell id="1244" r="M27" connectionId="0">
    <xmlCellPr id="1" uniqueName="P1079957">
      <xmlPr mapId="1" xpath="/TFI-IZD-POD/IPK-GFI-IZD-POD-E_1000981/P1079957" xmlDataType="decimal"/>
    </xmlCellPr>
  </singleXmlCell>
  <singleXmlCell id="1245" r="N27" connectionId="0">
    <xmlCellPr id="1" uniqueName="P1079958">
      <xmlPr mapId="1" xpath="/TFI-IZD-POD/IPK-GFI-IZD-POD-E_1000981/P1079958" xmlDataType="decimal"/>
    </xmlCellPr>
  </singleXmlCell>
  <singleXmlCell id="1246" r="O27" connectionId="0">
    <xmlCellPr id="1" uniqueName="P1079959">
      <xmlPr mapId="1" xpath="/TFI-IZD-POD/IPK-GFI-IZD-POD-E_1000981/P1079959" xmlDataType="decimal"/>
    </xmlCellPr>
  </singleXmlCell>
  <singleXmlCell id="1247" r="P27" connectionId="0">
    <xmlCellPr id="1" uniqueName="P1082110">
      <xmlPr mapId="1" xpath="/TFI-IZD-POD/IPK-GFI-IZD-POD-E_1000981/P1082110" xmlDataType="decimal"/>
    </xmlCellPr>
  </singleXmlCell>
  <singleXmlCell id="1248" r="Q27" connectionId="0">
    <xmlCellPr id="1" uniqueName="P1082112">
      <xmlPr mapId="1" xpath="/TFI-IZD-POD/IPK-GFI-IZD-POD-E_1000981/P1082112" xmlDataType="decimal"/>
    </xmlCellPr>
  </singleXmlCell>
  <singleXmlCell id="1249" r="R27" connectionId="0">
    <xmlCellPr id="1" uniqueName="P1082115">
      <xmlPr mapId="1" xpath="/TFI-IZD-POD/IPK-GFI-IZD-POD-E_1000981/P1082115" xmlDataType="decimal"/>
    </xmlCellPr>
  </singleXmlCell>
  <singleXmlCell id="1250" r="S27" connectionId="0">
    <xmlCellPr id="1" uniqueName="P1124814">
      <xmlPr mapId="1" xpath="/TFI-IZD-POD/IPK-GFI-IZD-POD-E_1000981/P1124814" xmlDataType="decimal"/>
    </xmlCellPr>
  </singleXmlCell>
  <singleXmlCell id="1251" r="T27" connectionId="0">
    <xmlCellPr id="1" uniqueName="P1124815">
      <xmlPr mapId="1" xpath="/TFI-IZD-POD/IPK-GFI-IZD-POD-E_1000981/P1124815" xmlDataType="decimal"/>
    </xmlCellPr>
  </singleXmlCell>
  <singleXmlCell id="1252" r="U27" connectionId="0">
    <xmlCellPr id="1" uniqueName="P1420866">
      <xmlPr mapId="1" xpath="/TFI-IZD-POD/IPK-GFI-IZD-POD-E_1000981/P1420866" xmlDataType="decimal"/>
    </xmlCellPr>
  </singleXmlCell>
  <singleXmlCell id="1253" r="V27" connectionId="0">
    <xmlCellPr id="1" uniqueName="P1082118">
      <xmlPr mapId="1" xpath="/TFI-IZD-POD/IPK-GFI-IZD-POD-E_1000981/P1082118" xmlDataType="decimal"/>
    </xmlCellPr>
  </singleXmlCell>
  <singleXmlCell id="1254" r="W27" connectionId="0">
    <xmlCellPr id="1" uniqueName="P1082121">
      <xmlPr mapId="1" xpath="/TFI-IZD-POD/IPK-GFI-IZD-POD-E_1000981/P1082121" xmlDataType="decimal"/>
    </xmlCellPr>
  </singleXmlCell>
  <singleXmlCell id="1255" r="X27" connectionId="0">
    <xmlCellPr id="1" uniqueName="P1082125">
      <xmlPr mapId="1" xpath="/TFI-IZD-POD/IPK-GFI-IZD-POD-E_1000981/P1082125" xmlDataType="decimal"/>
    </xmlCellPr>
  </singleXmlCell>
  <singleXmlCell id="1256" r="Y27" connectionId="0">
    <xmlCellPr id="1" uniqueName="P1082133">
      <xmlPr mapId="1" xpath="/TFI-IZD-POD/IPK-GFI-IZD-POD-E_1000981/P1082133" xmlDataType="decimal"/>
    </xmlCellPr>
  </singleXmlCell>
  <singleXmlCell id="1257" r="Z27" connectionId="0">
    <xmlCellPr id="1" uniqueName="P1082135">
      <xmlPr mapId="1" xpath="/TFI-IZD-POD/IPK-GFI-IZD-POD-E_1000981/P1082135" xmlDataType="decimal"/>
    </xmlCellPr>
  </singleXmlCell>
  <singleXmlCell id="1258" r="H28" connectionId="0">
    <xmlCellPr id="1" uniqueName="P1079960">
      <xmlPr mapId="1" xpath="/TFI-IZD-POD/IPK-GFI-IZD-POD-E_1000981/P1079960" xmlDataType="decimal"/>
    </xmlCellPr>
  </singleXmlCell>
  <singleXmlCell id="1259" r="I28" connectionId="0">
    <xmlCellPr id="1" uniqueName="P1079961">
      <xmlPr mapId="1" xpath="/TFI-IZD-POD/IPK-GFI-IZD-POD-E_1000981/P1079961" xmlDataType="decimal"/>
    </xmlCellPr>
  </singleXmlCell>
  <singleXmlCell id="1260" r="J28" connectionId="0">
    <xmlCellPr id="1" uniqueName="P1079962">
      <xmlPr mapId="1" xpath="/TFI-IZD-POD/IPK-GFI-IZD-POD-E_1000981/P1079962" xmlDataType="decimal"/>
    </xmlCellPr>
  </singleXmlCell>
  <singleXmlCell id="1261" r="K28" connectionId="0">
    <xmlCellPr id="1" uniqueName="P1079963">
      <xmlPr mapId="1" xpath="/TFI-IZD-POD/IPK-GFI-IZD-POD-E_1000981/P1079963" xmlDataType="decimal"/>
    </xmlCellPr>
  </singleXmlCell>
  <singleXmlCell id="1262" r="L28" connectionId="0">
    <xmlCellPr id="1" uniqueName="P1079964">
      <xmlPr mapId="1" xpath="/TFI-IZD-POD/IPK-GFI-IZD-POD-E_1000981/P1079964" xmlDataType="decimal"/>
    </xmlCellPr>
  </singleXmlCell>
  <singleXmlCell id="1263" r="M28" connectionId="0">
    <xmlCellPr id="1" uniqueName="P1079965">
      <xmlPr mapId="1" xpath="/TFI-IZD-POD/IPK-GFI-IZD-POD-E_1000981/P1079965" xmlDataType="decimal"/>
    </xmlCellPr>
  </singleXmlCell>
  <singleXmlCell id="1264" r="N28" connectionId="0">
    <xmlCellPr id="1" uniqueName="P1079966">
      <xmlPr mapId="1" xpath="/TFI-IZD-POD/IPK-GFI-IZD-POD-E_1000981/P1079966" xmlDataType="decimal"/>
    </xmlCellPr>
  </singleXmlCell>
  <singleXmlCell id="1265" r="O28" connectionId="0">
    <xmlCellPr id="1" uniqueName="P1079967">
      <xmlPr mapId="1" xpath="/TFI-IZD-POD/IPK-GFI-IZD-POD-E_1000981/P1079967" xmlDataType="decimal"/>
    </xmlCellPr>
  </singleXmlCell>
  <singleXmlCell id="1266" r="P28" connectionId="0">
    <xmlCellPr id="1" uniqueName="P1082136">
      <xmlPr mapId="1" xpath="/TFI-IZD-POD/IPK-GFI-IZD-POD-E_1000981/P1082136" xmlDataType="decimal"/>
    </xmlCellPr>
  </singleXmlCell>
  <singleXmlCell id="1267" r="Q28" connectionId="0">
    <xmlCellPr id="1" uniqueName="P1082139">
      <xmlPr mapId="1" xpath="/TFI-IZD-POD/IPK-GFI-IZD-POD-E_1000981/P1082139" xmlDataType="decimal"/>
    </xmlCellPr>
  </singleXmlCell>
  <singleXmlCell id="1268" r="R28" connectionId="0">
    <xmlCellPr id="1" uniqueName="P1082147">
      <xmlPr mapId="1" xpath="/TFI-IZD-POD/IPK-GFI-IZD-POD-E_1000981/P1082147" xmlDataType="decimal"/>
    </xmlCellPr>
  </singleXmlCell>
  <singleXmlCell id="1269" r="S28" connectionId="0">
    <xmlCellPr id="1" uniqueName="P1124816">
      <xmlPr mapId="1" xpath="/TFI-IZD-POD/IPK-GFI-IZD-POD-E_1000981/P1124816" xmlDataType="decimal"/>
    </xmlCellPr>
  </singleXmlCell>
  <singleXmlCell id="1270" r="T28" connectionId="0">
    <xmlCellPr id="1" uniqueName="P1124817">
      <xmlPr mapId="1" xpath="/TFI-IZD-POD/IPK-GFI-IZD-POD-E_1000981/P1124817" xmlDataType="decimal"/>
    </xmlCellPr>
  </singleXmlCell>
  <singleXmlCell id="1271" r="U28" connectionId="0">
    <xmlCellPr id="1" uniqueName="P1420867">
      <xmlPr mapId="1" xpath="/TFI-IZD-POD/IPK-GFI-IZD-POD-E_1000981/P1420867" xmlDataType="decimal"/>
    </xmlCellPr>
  </singleXmlCell>
  <singleXmlCell id="1272" r="V28" connectionId="0">
    <xmlCellPr id="1" uniqueName="P1082148">
      <xmlPr mapId="1" xpath="/TFI-IZD-POD/IPK-GFI-IZD-POD-E_1000981/P1082148" xmlDataType="decimal"/>
    </xmlCellPr>
  </singleXmlCell>
  <singleXmlCell id="1273" r="W28" connectionId="0">
    <xmlCellPr id="1" uniqueName="P1082149">
      <xmlPr mapId="1" xpath="/TFI-IZD-POD/IPK-GFI-IZD-POD-E_1000981/P1082149" xmlDataType="decimal"/>
    </xmlCellPr>
  </singleXmlCell>
  <singleXmlCell id="1274" r="X28" connectionId="0">
    <xmlCellPr id="1" uniqueName="P1082150">
      <xmlPr mapId="1" xpath="/TFI-IZD-POD/IPK-GFI-IZD-POD-E_1000981/P1082150" xmlDataType="decimal"/>
    </xmlCellPr>
  </singleXmlCell>
  <singleXmlCell id="1275" r="Y28" connectionId="0">
    <xmlCellPr id="1" uniqueName="P1082151">
      <xmlPr mapId="1" xpath="/TFI-IZD-POD/IPK-GFI-IZD-POD-E_1000981/P1082151" xmlDataType="decimal"/>
    </xmlCellPr>
  </singleXmlCell>
  <singleXmlCell id="1276" r="Z28" connectionId="0">
    <xmlCellPr id="1" uniqueName="P1082152">
      <xmlPr mapId="1" xpath="/TFI-IZD-POD/IPK-GFI-IZD-POD-E_1000981/P1082152" xmlDataType="decimal"/>
    </xmlCellPr>
  </singleXmlCell>
  <singleXmlCell id="1277" r="H29" connectionId="0">
    <xmlCellPr id="1" uniqueName="P1079968">
      <xmlPr mapId="1" xpath="/TFI-IZD-POD/IPK-GFI-IZD-POD-E_1000981/P1079968" xmlDataType="decimal"/>
    </xmlCellPr>
  </singleXmlCell>
  <singleXmlCell id="1278" r="I29" connectionId="0">
    <xmlCellPr id="1" uniqueName="P1079969">
      <xmlPr mapId="1" xpath="/TFI-IZD-POD/IPK-GFI-IZD-POD-E_1000981/P1079969" xmlDataType="decimal"/>
    </xmlCellPr>
  </singleXmlCell>
  <singleXmlCell id="1279" r="J29" connectionId="0">
    <xmlCellPr id="1" uniqueName="P1079970">
      <xmlPr mapId="1" xpath="/TFI-IZD-POD/IPK-GFI-IZD-POD-E_1000981/P1079970" xmlDataType="decimal"/>
    </xmlCellPr>
  </singleXmlCell>
  <singleXmlCell id="1280" r="K29" connectionId="0">
    <xmlCellPr id="1" uniqueName="P1079971">
      <xmlPr mapId="1" xpath="/TFI-IZD-POD/IPK-GFI-IZD-POD-E_1000981/P1079971" xmlDataType="decimal"/>
    </xmlCellPr>
  </singleXmlCell>
  <singleXmlCell id="1281" r="L29" connectionId="0">
    <xmlCellPr id="1" uniqueName="P1079972">
      <xmlPr mapId="1" xpath="/TFI-IZD-POD/IPK-GFI-IZD-POD-E_1000981/P1079972" xmlDataType="decimal"/>
    </xmlCellPr>
  </singleXmlCell>
  <singleXmlCell id="1282" r="M29" connectionId="0">
    <xmlCellPr id="1" uniqueName="P1079973">
      <xmlPr mapId="1" xpath="/TFI-IZD-POD/IPK-GFI-IZD-POD-E_1000981/P1079973" xmlDataType="decimal"/>
    </xmlCellPr>
  </singleXmlCell>
  <singleXmlCell id="1283" r="N29" connectionId="0">
    <xmlCellPr id="1" uniqueName="P1079974">
      <xmlPr mapId="1" xpath="/TFI-IZD-POD/IPK-GFI-IZD-POD-E_1000981/P1079974" xmlDataType="decimal"/>
    </xmlCellPr>
  </singleXmlCell>
  <singleXmlCell id="1284" r="O29" connectionId="0">
    <xmlCellPr id="1" uniqueName="P1079975">
      <xmlPr mapId="1" xpath="/TFI-IZD-POD/IPK-GFI-IZD-POD-E_1000981/P1079975" xmlDataType="decimal"/>
    </xmlCellPr>
  </singleXmlCell>
  <singleXmlCell id="1285" r="P29" connectionId="0">
    <xmlCellPr id="1" uniqueName="P1082153">
      <xmlPr mapId="1" xpath="/TFI-IZD-POD/IPK-GFI-IZD-POD-E_1000981/P1082153" xmlDataType="decimal"/>
    </xmlCellPr>
  </singleXmlCell>
  <singleXmlCell id="1286" r="Q29" connectionId="0">
    <xmlCellPr id="1" uniqueName="P1082155">
      <xmlPr mapId="1" xpath="/TFI-IZD-POD/IPK-GFI-IZD-POD-E_1000981/P1082155" xmlDataType="decimal"/>
    </xmlCellPr>
  </singleXmlCell>
  <singleXmlCell id="1287" r="R29" connectionId="0">
    <xmlCellPr id="1" uniqueName="P1082156">
      <xmlPr mapId="1" xpath="/TFI-IZD-POD/IPK-GFI-IZD-POD-E_1000981/P1082156" xmlDataType="decimal"/>
    </xmlCellPr>
  </singleXmlCell>
  <singleXmlCell id="1288" r="S29" connectionId="0">
    <xmlCellPr id="1" uniqueName="P1124818">
      <xmlPr mapId="1" xpath="/TFI-IZD-POD/IPK-GFI-IZD-POD-E_1000981/P1124818" xmlDataType="decimal"/>
    </xmlCellPr>
  </singleXmlCell>
  <singleXmlCell id="1289" r="T29" connectionId="0">
    <xmlCellPr id="1" uniqueName="P1124819">
      <xmlPr mapId="1" xpath="/TFI-IZD-POD/IPK-GFI-IZD-POD-E_1000981/P1124819" xmlDataType="decimal"/>
    </xmlCellPr>
  </singleXmlCell>
  <singleXmlCell id="1290" r="U29" connectionId="0">
    <xmlCellPr id="1" uniqueName="P1420868">
      <xmlPr mapId="1" xpath="/TFI-IZD-POD/IPK-GFI-IZD-POD-E_1000981/P1420868" xmlDataType="decimal"/>
    </xmlCellPr>
  </singleXmlCell>
  <singleXmlCell id="1291" r="V29" connectionId="0">
    <xmlCellPr id="1" uniqueName="P1082157">
      <xmlPr mapId="1" xpath="/TFI-IZD-POD/IPK-GFI-IZD-POD-E_1000981/P1082157" xmlDataType="decimal"/>
    </xmlCellPr>
  </singleXmlCell>
  <singleXmlCell id="1292" r="W29" connectionId="0">
    <xmlCellPr id="1" uniqueName="P1082158">
      <xmlPr mapId="1" xpath="/TFI-IZD-POD/IPK-GFI-IZD-POD-E_1000981/P1082158" xmlDataType="decimal"/>
    </xmlCellPr>
  </singleXmlCell>
  <singleXmlCell id="1293" r="X29" connectionId="0">
    <xmlCellPr id="1" uniqueName="P1082159">
      <xmlPr mapId="1" xpath="/TFI-IZD-POD/IPK-GFI-IZD-POD-E_1000981/P1082159" xmlDataType="decimal"/>
    </xmlCellPr>
  </singleXmlCell>
  <singleXmlCell id="1294" r="Y29" connectionId="0">
    <xmlCellPr id="1" uniqueName="P1082160">
      <xmlPr mapId="1" xpath="/TFI-IZD-POD/IPK-GFI-IZD-POD-E_1000981/P1082160" xmlDataType="decimal"/>
    </xmlCellPr>
  </singleXmlCell>
  <singleXmlCell id="1295" r="Z29" connectionId="0">
    <xmlCellPr id="1" uniqueName="P1082161">
      <xmlPr mapId="1" xpath="/TFI-IZD-POD/IPK-GFI-IZD-POD-E_1000981/P1082161" xmlDataType="decimal"/>
    </xmlCellPr>
  </singleXmlCell>
  <singleXmlCell id="1296" r="H30" connectionId="0">
    <xmlCellPr id="1" uniqueName="P1079976">
      <xmlPr mapId="1" xpath="/TFI-IZD-POD/IPK-GFI-IZD-POD-E_1000981/P1079976" xmlDataType="decimal"/>
    </xmlCellPr>
  </singleXmlCell>
  <singleXmlCell id="1297" r="I30" connectionId="0">
    <xmlCellPr id="1" uniqueName="P1079977">
      <xmlPr mapId="1" xpath="/TFI-IZD-POD/IPK-GFI-IZD-POD-E_1000981/P1079977" xmlDataType="decimal"/>
    </xmlCellPr>
  </singleXmlCell>
  <singleXmlCell id="1298" r="J30" connectionId="0">
    <xmlCellPr id="1" uniqueName="P1079978">
      <xmlPr mapId="1" xpath="/TFI-IZD-POD/IPK-GFI-IZD-POD-E_1000981/P1079978" xmlDataType="decimal"/>
    </xmlCellPr>
  </singleXmlCell>
  <singleXmlCell id="1299" r="K30" connectionId="0">
    <xmlCellPr id="1" uniqueName="P1079979">
      <xmlPr mapId="1" xpath="/TFI-IZD-POD/IPK-GFI-IZD-POD-E_1000981/P1079979" xmlDataType="decimal"/>
    </xmlCellPr>
  </singleXmlCell>
  <singleXmlCell id="1300" r="L30" connectionId="0">
    <xmlCellPr id="1" uniqueName="P1079980">
      <xmlPr mapId="1" xpath="/TFI-IZD-POD/IPK-GFI-IZD-POD-E_1000981/P1079980" xmlDataType="decimal"/>
    </xmlCellPr>
  </singleXmlCell>
  <singleXmlCell id="1301" r="M30" connectionId="0">
    <xmlCellPr id="1" uniqueName="P1079981">
      <xmlPr mapId="1" xpath="/TFI-IZD-POD/IPK-GFI-IZD-POD-E_1000981/P1079981" xmlDataType="decimal"/>
    </xmlCellPr>
  </singleXmlCell>
  <singleXmlCell id="1302" r="N30" connectionId="0">
    <xmlCellPr id="1" uniqueName="P1079982">
      <xmlPr mapId="1" xpath="/TFI-IZD-POD/IPK-GFI-IZD-POD-E_1000981/P1079982" xmlDataType="decimal"/>
    </xmlCellPr>
  </singleXmlCell>
  <singleXmlCell id="1303" r="O30" connectionId="0">
    <xmlCellPr id="1" uniqueName="P1079983">
      <xmlPr mapId="1" xpath="/TFI-IZD-POD/IPK-GFI-IZD-POD-E_1000981/P1079983" xmlDataType="decimal"/>
    </xmlCellPr>
  </singleXmlCell>
  <singleXmlCell id="1304" r="P30" connectionId="0">
    <xmlCellPr id="1" uniqueName="P1082162">
      <xmlPr mapId="1" xpath="/TFI-IZD-POD/IPK-GFI-IZD-POD-E_1000981/P1082162" xmlDataType="decimal"/>
    </xmlCellPr>
  </singleXmlCell>
  <singleXmlCell id="1305" r="Q30" connectionId="0">
    <xmlCellPr id="1" uniqueName="P1082163">
      <xmlPr mapId="1" xpath="/TFI-IZD-POD/IPK-GFI-IZD-POD-E_1000981/P1082163" xmlDataType="decimal"/>
    </xmlCellPr>
  </singleXmlCell>
  <singleXmlCell id="1306" r="R30" connectionId="0">
    <xmlCellPr id="1" uniqueName="P1082164">
      <xmlPr mapId="1" xpath="/TFI-IZD-POD/IPK-GFI-IZD-POD-E_1000981/P1082164" xmlDataType="decimal"/>
    </xmlCellPr>
  </singleXmlCell>
  <singleXmlCell id="1307" r="S30" connectionId="0">
    <xmlCellPr id="1" uniqueName="P1124820">
      <xmlPr mapId="1" xpath="/TFI-IZD-POD/IPK-GFI-IZD-POD-E_1000981/P1124820" xmlDataType="decimal"/>
    </xmlCellPr>
  </singleXmlCell>
  <singleXmlCell id="1308" r="T30" connectionId="0">
    <xmlCellPr id="1" uniqueName="P1124821">
      <xmlPr mapId="1" xpath="/TFI-IZD-POD/IPK-GFI-IZD-POD-E_1000981/P1124821" xmlDataType="decimal"/>
    </xmlCellPr>
  </singleXmlCell>
  <singleXmlCell id="1309" r="U30" connectionId="0">
    <xmlCellPr id="1" uniqueName="P1420869">
      <xmlPr mapId="1" xpath="/TFI-IZD-POD/IPK-GFI-IZD-POD-E_1000981/P1420869" xmlDataType="decimal"/>
    </xmlCellPr>
  </singleXmlCell>
  <singleXmlCell id="1310" r="V30" connectionId="0">
    <xmlCellPr id="1" uniqueName="P1082165">
      <xmlPr mapId="1" xpath="/TFI-IZD-POD/IPK-GFI-IZD-POD-E_1000981/P1082165" xmlDataType="decimal"/>
    </xmlCellPr>
  </singleXmlCell>
  <singleXmlCell id="1311" r="W30" connectionId="0">
    <xmlCellPr id="1" uniqueName="P1082166">
      <xmlPr mapId="1" xpath="/TFI-IZD-POD/IPK-GFI-IZD-POD-E_1000981/P1082166" xmlDataType="decimal"/>
    </xmlCellPr>
  </singleXmlCell>
  <singleXmlCell id="1312" r="X30" connectionId="0">
    <xmlCellPr id="1" uniqueName="P1082167">
      <xmlPr mapId="1" xpath="/TFI-IZD-POD/IPK-GFI-IZD-POD-E_1000981/P1082167" xmlDataType="decimal"/>
    </xmlCellPr>
  </singleXmlCell>
  <singleXmlCell id="1313" r="Y30" connectionId="0">
    <xmlCellPr id="1" uniqueName="P1082168">
      <xmlPr mapId="1" xpath="/TFI-IZD-POD/IPK-GFI-IZD-POD-E_1000981/P1082168" xmlDataType="decimal"/>
    </xmlCellPr>
  </singleXmlCell>
  <singleXmlCell id="1314" r="Z30" connectionId="0">
    <xmlCellPr id="1" uniqueName="P1082169">
      <xmlPr mapId="1" xpath="/TFI-IZD-POD/IPK-GFI-IZD-POD-E_1000981/P1082169" xmlDataType="decimal"/>
    </xmlCellPr>
  </singleXmlCell>
  <singleXmlCell id="1315" r="H32" connectionId="0">
    <xmlCellPr id="1" uniqueName="P1079984">
      <xmlPr mapId="1" xpath="/TFI-IZD-POD/IPK-GFI-IZD-POD-E_1000981/P1079984" xmlDataType="decimal"/>
    </xmlCellPr>
  </singleXmlCell>
  <singleXmlCell id="1316" r="I32" connectionId="0">
    <xmlCellPr id="1" uniqueName="P1079985">
      <xmlPr mapId="1" xpath="/TFI-IZD-POD/IPK-GFI-IZD-POD-E_1000981/P1079985" xmlDataType="decimal"/>
    </xmlCellPr>
  </singleXmlCell>
  <singleXmlCell id="1317" r="J32" connectionId="0">
    <xmlCellPr id="1" uniqueName="P1079986">
      <xmlPr mapId="1" xpath="/TFI-IZD-POD/IPK-GFI-IZD-POD-E_1000981/P1079986" xmlDataType="decimal"/>
    </xmlCellPr>
  </singleXmlCell>
  <singleXmlCell id="1318" r="K32" connectionId="0">
    <xmlCellPr id="1" uniqueName="P1079987">
      <xmlPr mapId="1" xpath="/TFI-IZD-POD/IPK-GFI-IZD-POD-E_1000981/P1079987" xmlDataType="decimal"/>
    </xmlCellPr>
  </singleXmlCell>
  <singleXmlCell id="1319" r="L32" connectionId="0">
    <xmlCellPr id="1" uniqueName="P1079988">
      <xmlPr mapId="1" xpath="/TFI-IZD-POD/IPK-GFI-IZD-POD-E_1000981/P1079988" xmlDataType="decimal"/>
    </xmlCellPr>
  </singleXmlCell>
  <singleXmlCell id="1320" r="M32" connectionId="0">
    <xmlCellPr id="1" uniqueName="P1079989">
      <xmlPr mapId="1" xpath="/TFI-IZD-POD/IPK-GFI-IZD-POD-E_1000981/P1079989" xmlDataType="decimal"/>
    </xmlCellPr>
  </singleXmlCell>
  <singleXmlCell id="1321" r="N32" connectionId="0">
    <xmlCellPr id="1" uniqueName="P1079990">
      <xmlPr mapId="1" xpath="/TFI-IZD-POD/IPK-GFI-IZD-POD-E_1000981/P1079990" xmlDataType="decimal"/>
    </xmlCellPr>
  </singleXmlCell>
  <singleXmlCell id="1322" r="O32" connectionId="0">
    <xmlCellPr id="1" uniqueName="P1079991">
      <xmlPr mapId="1" xpath="/TFI-IZD-POD/IPK-GFI-IZD-POD-E_1000981/P1079991" xmlDataType="decimal"/>
    </xmlCellPr>
  </singleXmlCell>
  <singleXmlCell id="1323" r="P32" connectionId="0">
    <xmlCellPr id="1" uniqueName="P1082170">
      <xmlPr mapId="1" xpath="/TFI-IZD-POD/IPK-GFI-IZD-POD-E_1000981/P1082170" xmlDataType="decimal"/>
    </xmlCellPr>
  </singleXmlCell>
  <singleXmlCell id="1324" r="Q32" connectionId="0">
    <xmlCellPr id="1" uniqueName="P1082171">
      <xmlPr mapId="1" xpath="/TFI-IZD-POD/IPK-GFI-IZD-POD-E_1000981/P1082171" xmlDataType="decimal"/>
    </xmlCellPr>
  </singleXmlCell>
  <singleXmlCell id="1325" r="R32" connectionId="0">
    <xmlCellPr id="1" uniqueName="P1082172">
      <xmlPr mapId="1" xpath="/TFI-IZD-POD/IPK-GFI-IZD-POD-E_1000981/P1082172" xmlDataType="decimal"/>
    </xmlCellPr>
  </singleXmlCell>
  <singleXmlCell id="1326" r="S32" connectionId="0">
    <xmlCellPr id="1" uniqueName="P1124822">
      <xmlPr mapId="1" xpath="/TFI-IZD-POD/IPK-GFI-IZD-POD-E_1000981/P1124822" xmlDataType="decimal"/>
    </xmlCellPr>
  </singleXmlCell>
  <singleXmlCell id="1327" r="T32" connectionId="0">
    <xmlCellPr id="1" uniqueName="P1124823">
      <xmlPr mapId="1" xpath="/TFI-IZD-POD/IPK-GFI-IZD-POD-E_1000981/P1124823" xmlDataType="decimal"/>
    </xmlCellPr>
  </singleXmlCell>
  <singleXmlCell id="1328" r="U32" connectionId="0">
    <xmlCellPr id="1" uniqueName="P1420870">
      <xmlPr mapId="1" xpath="/TFI-IZD-POD/IPK-GFI-IZD-POD-E_1000981/P1420870" xmlDataType="decimal"/>
    </xmlCellPr>
  </singleXmlCell>
  <singleXmlCell id="1329" r="V32" connectionId="0">
    <xmlCellPr id="1" uniqueName="P1082173">
      <xmlPr mapId="1" xpath="/TFI-IZD-POD/IPK-GFI-IZD-POD-E_1000981/P1082173" xmlDataType="decimal"/>
    </xmlCellPr>
  </singleXmlCell>
  <singleXmlCell id="1330" r="W32" connectionId="0">
    <xmlCellPr id="1" uniqueName="P1082174">
      <xmlPr mapId="1" xpath="/TFI-IZD-POD/IPK-GFI-IZD-POD-E_1000981/P1082174" xmlDataType="decimal"/>
    </xmlCellPr>
  </singleXmlCell>
  <singleXmlCell id="1331" r="X32" connectionId="0">
    <xmlCellPr id="1" uniqueName="P1082175">
      <xmlPr mapId="1" xpath="/TFI-IZD-POD/IPK-GFI-IZD-POD-E_1000981/P1082175" xmlDataType="decimal"/>
    </xmlCellPr>
  </singleXmlCell>
  <singleXmlCell id="1332" r="Y32" connectionId="0">
    <xmlCellPr id="1" uniqueName="P1082176">
      <xmlPr mapId="1" xpath="/TFI-IZD-POD/IPK-GFI-IZD-POD-E_1000981/P1082176" xmlDataType="decimal"/>
    </xmlCellPr>
  </singleXmlCell>
  <singleXmlCell id="1333" r="Z32" connectionId="0">
    <xmlCellPr id="1" uniqueName="P1082177">
      <xmlPr mapId="1" xpath="/TFI-IZD-POD/IPK-GFI-IZD-POD-E_1000981/P1082177" xmlDataType="decimal"/>
    </xmlCellPr>
  </singleXmlCell>
  <singleXmlCell id="1334" r="H33" connectionId="0">
    <xmlCellPr id="1" uniqueName="P1079992">
      <xmlPr mapId="1" xpath="/TFI-IZD-POD/IPK-GFI-IZD-POD-E_1000981/P1079992" xmlDataType="decimal"/>
    </xmlCellPr>
  </singleXmlCell>
  <singleXmlCell id="1335" r="I33" connectionId="0">
    <xmlCellPr id="1" uniqueName="P1079993">
      <xmlPr mapId="1" xpath="/TFI-IZD-POD/IPK-GFI-IZD-POD-E_1000981/P1079993" xmlDataType="decimal"/>
    </xmlCellPr>
  </singleXmlCell>
  <singleXmlCell id="1336" r="J33" connectionId="0">
    <xmlCellPr id="1" uniqueName="P1079994">
      <xmlPr mapId="1" xpath="/TFI-IZD-POD/IPK-GFI-IZD-POD-E_1000981/P1079994" xmlDataType="decimal"/>
    </xmlCellPr>
  </singleXmlCell>
  <singleXmlCell id="1337" r="K33" connectionId="0">
    <xmlCellPr id="1" uniqueName="P1079995">
      <xmlPr mapId="1" xpath="/TFI-IZD-POD/IPK-GFI-IZD-POD-E_1000981/P1079995" xmlDataType="decimal"/>
    </xmlCellPr>
  </singleXmlCell>
  <singleXmlCell id="1338" r="L33" connectionId="0">
    <xmlCellPr id="1" uniqueName="P1079996">
      <xmlPr mapId="1" xpath="/TFI-IZD-POD/IPK-GFI-IZD-POD-E_1000981/P1079996" xmlDataType="decimal"/>
    </xmlCellPr>
  </singleXmlCell>
  <singleXmlCell id="1339" r="M33" connectionId="0">
    <xmlCellPr id="1" uniqueName="P1079997">
      <xmlPr mapId="1" xpath="/TFI-IZD-POD/IPK-GFI-IZD-POD-E_1000981/P1079997" xmlDataType="decimal"/>
    </xmlCellPr>
  </singleXmlCell>
  <singleXmlCell id="1340" r="N33" connectionId="0">
    <xmlCellPr id="1" uniqueName="P1079998">
      <xmlPr mapId="1" xpath="/TFI-IZD-POD/IPK-GFI-IZD-POD-E_1000981/P1079998" xmlDataType="decimal"/>
    </xmlCellPr>
  </singleXmlCell>
  <singleXmlCell id="1341" r="O33" connectionId="0">
    <xmlCellPr id="1" uniqueName="P1079999">
      <xmlPr mapId="1" xpath="/TFI-IZD-POD/IPK-GFI-IZD-POD-E_1000981/P1079999" xmlDataType="decimal"/>
    </xmlCellPr>
  </singleXmlCell>
  <singleXmlCell id="1342" r="P33" connectionId="0">
    <xmlCellPr id="1" uniqueName="P1082178">
      <xmlPr mapId="1" xpath="/TFI-IZD-POD/IPK-GFI-IZD-POD-E_1000981/P1082178" xmlDataType="decimal"/>
    </xmlCellPr>
  </singleXmlCell>
  <singleXmlCell id="1343" r="Q33" connectionId="0">
    <xmlCellPr id="1" uniqueName="P1082179">
      <xmlPr mapId="1" xpath="/TFI-IZD-POD/IPK-GFI-IZD-POD-E_1000981/P1082179" xmlDataType="decimal"/>
    </xmlCellPr>
  </singleXmlCell>
  <singleXmlCell id="1344" r="R33" connectionId="0">
    <xmlCellPr id="1" uniqueName="P1082180">
      <xmlPr mapId="1" xpath="/TFI-IZD-POD/IPK-GFI-IZD-POD-E_1000981/P1082180" xmlDataType="decimal"/>
    </xmlCellPr>
  </singleXmlCell>
  <singleXmlCell id="1345" r="S33" connectionId="0">
    <xmlCellPr id="1" uniqueName="P1124824">
      <xmlPr mapId="1" xpath="/TFI-IZD-POD/IPK-GFI-IZD-POD-E_1000981/P1124824" xmlDataType="decimal"/>
    </xmlCellPr>
  </singleXmlCell>
  <singleXmlCell id="1346" r="T33" connectionId="0">
    <xmlCellPr id="1" uniqueName="P1124825">
      <xmlPr mapId="1" xpath="/TFI-IZD-POD/IPK-GFI-IZD-POD-E_1000981/P1124825" xmlDataType="decimal"/>
    </xmlCellPr>
  </singleXmlCell>
  <singleXmlCell id="1347" r="U33" connectionId="0">
    <xmlCellPr id="1" uniqueName="P1420871">
      <xmlPr mapId="1" xpath="/TFI-IZD-POD/IPK-GFI-IZD-POD-E_1000981/P1420871" xmlDataType="decimal"/>
    </xmlCellPr>
  </singleXmlCell>
  <singleXmlCell id="1348" r="V33" connectionId="0">
    <xmlCellPr id="1" uniqueName="P1082181">
      <xmlPr mapId="1" xpath="/TFI-IZD-POD/IPK-GFI-IZD-POD-E_1000981/P1082181" xmlDataType="decimal"/>
    </xmlCellPr>
  </singleXmlCell>
  <singleXmlCell id="1349" r="W33" connectionId="0">
    <xmlCellPr id="1" uniqueName="P1082182">
      <xmlPr mapId="1" xpath="/TFI-IZD-POD/IPK-GFI-IZD-POD-E_1000981/P1082182" xmlDataType="decimal"/>
    </xmlCellPr>
  </singleXmlCell>
  <singleXmlCell id="1350" r="X33" connectionId="0">
    <xmlCellPr id="1" uniqueName="P1082183">
      <xmlPr mapId="1" xpath="/TFI-IZD-POD/IPK-GFI-IZD-POD-E_1000981/P1082183" xmlDataType="decimal"/>
    </xmlCellPr>
  </singleXmlCell>
  <singleXmlCell id="1351" r="Y33" connectionId="0">
    <xmlCellPr id="1" uniqueName="P1082184">
      <xmlPr mapId="1" xpath="/TFI-IZD-POD/IPK-GFI-IZD-POD-E_1000981/P1082184" xmlDataType="decimal"/>
    </xmlCellPr>
  </singleXmlCell>
  <singleXmlCell id="1352" r="Z33" connectionId="0">
    <xmlCellPr id="1" uniqueName="P1082185">
      <xmlPr mapId="1" xpath="/TFI-IZD-POD/IPK-GFI-IZD-POD-E_1000981/P1082185" xmlDataType="decimal"/>
    </xmlCellPr>
  </singleXmlCell>
  <singleXmlCell id="1353" r="H34" connectionId="0">
    <xmlCellPr id="1" uniqueName="P1080000">
      <xmlPr mapId="1" xpath="/TFI-IZD-POD/IPK-GFI-IZD-POD-E_1000981/P1080000" xmlDataType="decimal"/>
    </xmlCellPr>
  </singleXmlCell>
  <singleXmlCell id="1354" r="I34" connectionId="0">
    <xmlCellPr id="1" uniqueName="P1080001">
      <xmlPr mapId="1" xpath="/TFI-IZD-POD/IPK-GFI-IZD-POD-E_1000981/P1080001" xmlDataType="decimal"/>
    </xmlCellPr>
  </singleXmlCell>
  <singleXmlCell id="1355" r="J34" connectionId="0">
    <xmlCellPr id="1" uniqueName="P1080002">
      <xmlPr mapId="1" xpath="/TFI-IZD-POD/IPK-GFI-IZD-POD-E_1000981/P1080002" xmlDataType="decimal"/>
    </xmlCellPr>
  </singleXmlCell>
  <singleXmlCell id="1356" r="K34" connectionId="0">
    <xmlCellPr id="1" uniqueName="P1080003">
      <xmlPr mapId="1" xpath="/TFI-IZD-POD/IPK-GFI-IZD-POD-E_1000981/P1080003" xmlDataType="decimal"/>
    </xmlCellPr>
  </singleXmlCell>
  <singleXmlCell id="1357" r="L34" connectionId="0">
    <xmlCellPr id="1" uniqueName="P1080004">
      <xmlPr mapId="1" xpath="/TFI-IZD-POD/IPK-GFI-IZD-POD-E_1000981/P1080004" xmlDataType="decimal"/>
    </xmlCellPr>
  </singleXmlCell>
  <singleXmlCell id="1358" r="M34" connectionId="0">
    <xmlCellPr id="1" uniqueName="P1080005">
      <xmlPr mapId="1" xpath="/TFI-IZD-POD/IPK-GFI-IZD-POD-E_1000981/P1080005" xmlDataType="decimal"/>
    </xmlCellPr>
  </singleXmlCell>
  <singleXmlCell id="1359" r="N34" connectionId="0">
    <xmlCellPr id="1" uniqueName="P1080006">
      <xmlPr mapId="1" xpath="/TFI-IZD-POD/IPK-GFI-IZD-POD-E_1000981/P1080006" xmlDataType="decimal"/>
    </xmlCellPr>
  </singleXmlCell>
  <singleXmlCell id="1360" r="O34" connectionId="0">
    <xmlCellPr id="1" uniqueName="P1080007">
      <xmlPr mapId="1" xpath="/TFI-IZD-POD/IPK-GFI-IZD-POD-E_1000981/P1080007" xmlDataType="decimal"/>
    </xmlCellPr>
  </singleXmlCell>
  <singleXmlCell id="1361" r="P34" connectionId="0">
    <xmlCellPr id="1" uniqueName="P1082186">
      <xmlPr mapId="1" xpath="/TFI-IZD-POD/IPK-GFI-IZD-POD-E_1000981/P1082186" xmlDataType="decimal"/>
    </xmlCellPr>
  </singleXmlCell>
  <singleXmlCell id="1362" r="Q34" connectionId="0">
    <xmlCellPr id="1" uniqueName="P1082187">
      <xmlPr mapId="1" xpath="/TFI-IZD-POD/IPK-GFI-IZD-POD-E_1000981/P1082187" xmlDataType="decimal"/>
    </xmlCellPr>
  </singleXmlCell>
  <singleXmlCell id="1363" r="R34" connectionId="0">
    <xmlCellPr id="1" uniqueName="P1082188">
      <xmlPr mapId="1" xpath="/TFI-IZD-POD/IPK-GFI-IZD-POD-E_1000981/P1082188" xmlDataType="decimal"/>
    </xmlCellPr>
  </singleXmlCell>
  <singleXmlCell id="1364" r="S34" connectionId="0">
    <xmlCellPr id="1" uniqueName="P1124826">
      <xmlPr mapId="1" xpath="/TFI-IZD-POD/IPK-GFI-IZD-POD-E_1000981/P1124826" xmlDataType="decimal"/>
    </xmlCellPr>
  </singleXmlCell>
  <singleXmlCell id="1365" r="T34" connectionId="0">
    <xmlCellPr id="1" uniqueName="P1124827">
      <xmlPr mapId="1" xpath="/TFI-IZD-POD/IPK-GFI-IZD-POD-E_1000981/P1124827" xmlDataType="decimal"/>
    </xmlCellPr>
  </singleXmlCell>
  <singleXmlCell id="1366" r="U34" connectionId="0">
    <xmlCellPr id="1" uniqueName="P1420872">
      <xmlPr mapId="1" xpath="/TFI-IZD-POD/IPK-GFI-IZD-POD-E_1000981/P1420872" xmlDataType="decimal"/>
    </xmlCellPr>
  </singleXmlCell>
  <singleXmlCell id="1367" r="V34" connectionId="0">
    <xmlCellPr id="1" uniqueName="P1082189">
      <xmlPr mapId="1" xpath="/TFI-IZD-POD/IPK-GFI-IZD-POD-E_1000981/P1082189" xmlDataType="decimal"/>
    </xmlCellPr>
  </singleXmlCell>
  <singleXmlCell id="1368" r="W34" connectionId="0">
    <xmlCellPr id="1" uniqueName="P1082190">
      <xmlPr mapId="1" xpath="/TFI-IZD-POD/IPK-GFI-IZD-POD-E_1000981/P1082190" xmlDataType="decimal"/>
    </xmlCellPr>
  </singleXmlCell>
  <singleXmlCell id="1369" r="X34" connectionId="0">
    <xmlCellPr id="1" uniqueName="P1082191">
      <xmlPr mapId="1" xpath="/TFI-IZD-POD/IPK-GFI-IZD-POD-E_1000981/P1082191" xmlDataType="decimal"/>
    </xmlCellPr>
  </singleXmlCell>
  <singleXmlCell id="1370" r="Y34" connectionId="0">
    <xmlCellPr id="1" uniqueName="P1082192">
      <xmlPr mapId="1" xpath="/TFI-IZD-POD/IPK-GFI-IZD-POD-E_1000981/P1082192" xmlDataType="decimal"/>
    </xmlCellPr>
  </singleXmlCell>
  <singleXmlCell id="1371" r="Z34" connectionId="0">
    <xmlCellPr id="1" uniqueName="P1082193">
      <xmlPr mapId="1" xpath="/TFI-IZD-POD/IPK-GFI-IZD-POD-E_1000981/P1082193" xmlDataType="decimal"/>
    </xmlCellPr>
  </singleXmlCell>
  <singleXmlCell id="1372" r="H36" connectionId="0">
    <xmlCellPr id="1" uniqueName="P1080008">
      <xmlPr mapId="1" xpath="/TFI-IZD-POD/IPK-GFI-IZD-POD-E_1000981/P1080008" xmlDataType="decimal"/>
    </xmlCellPr>
  </singleXmlCell>
  <singleXmlCell id="1373" r="I36" connectionId="0">
    <xmlCellPr id="1" uniqueName="P1080009">
      <xmlPr mapId="1" xpath="/TFI-IZD-POD/IPK-GFI-IZD-POD-E_1000981/P1080009" xmlDataType="decimal"/>
    </xmlCellPr>
  </singleXmlCell>
  <singleXmlCell id="1374" r="J36" connectionId="0">
    <xmlCellPr id="1" uniqueName="P1080010">
      <xmlPr mapId="1" xpath="/TFI-IZD-POD/IPK-GFI-IZD-POD-E_1000981/P1080010" xmlDataType="decimal"/>
    </xmlCellPr>
  </singleXmlCell>
  <singleXmlCell id="1375" r="K36" connectionId="0">
    <xmlCellPr id="1" uniqueName="P1080011">
      <xmlPr mapId="1" xpath="/TFI-IZD-POD/IPK-GFI-IZD-POD-E_1000981/P1080011" xmlDataType="decimal"/>
    </xmlCellPr>
  </singleXmlCell>
  <singleXmlCell id="1376" r="L36" connectionId="0">
    <xmlCellPr id="1" uniqueName="P1080012">
      <xmlPr mapId="1" xpath="/TFI-IZD-POD/IPK-GFI-IZD-POD-E_1000981/P1080012" xmlDataType="decimal"/>
    </xmlCellPr>
  </singleXmlCell>
  <singleXmlCell id="1377" r="M36" connectionId="0">
    <xmlCellPr id="1" uniqueName="P1080013">
      <xmlPr mapId="1" xpath="/TFI-IZD-POD/IPK-GFI-IZD-POD-E_1000981/P1080013" xmlDataType="decimal"/>
    </xmlCellPr>
  </singleXmlCell>
  <singleXmlCell id="1378" r="N36" connectionId="0">
    <xmlCellPr id="1" uniqueName="P1080014">
      <xmlPr mapId="1" xpath="/TFI-IZD-POD/IPK-GFI-IZD-POD-E_1000981/P1080014" xmlDataType="decimal"/>
    </xmlCellPr>
  </singleXmlCell>
  <singleXmlCell id="1379" r="O36" connectionId="0">
    <xmlCellPr id="1" uniqueName="P1080015">
      <xmlPr mapId="1" xpath="/TFI-IZD-POD/IPK-GFI-IZD-POD-E_1000981/P1080015" xmlDataType="decimal"/>
    </xmlCellPr>
  </singleXmlCell>
  <singleXmlCell id="1380" r="P36" connectionId="0">
    <xmlCellPr id="1" uniqueName="P1082194">
      <xmlPr mapId="1" xpath="/TFI-IZD-POD/IPK-GFI-IZD-POD-E_1000981/P1082194" xmlDataType="decimal"/>
    </xmlCellPr>
  </singleXmlCell>
  <singleXmlCell id="1381" r="Q36" connectionId="0">
    <xmlCellPr id="1" uniqueName="P1082195">
      <xmlPr mapId="1" xpath="/TFI-IZD-POD/IPK-GFI-IZD-POD-E_1000981/P1082195" xmlDataType="decimal"/>
    </xmlCellPr>
  </singleXmlCell>
  <singleXmlCell id="1382" r="R36" connectionId="0">
    <xmlCellPr id="1" uniqueName="P1082196">
      <xmlPr mapId="1" xpath="/TFI-IZD-POD/IPK-GFI-IZD-POD-E_1000981/P1082196" xmlDataType="decimal"/>
    </xmlCellPr>
  </singleXmlCell>
  <singleXmlCell id="1383" r="S36" connectionId="0">
    <xmlCellPr id="1" uniqueName="P1124829">
      <xmlPr mapId="1" xpath="/TFI-IZD-POD/IPK-GFI-IZD-POD-E_1000981/P1124829" xmlDataType="decimal"/>
    </xmlCellPr>
  </singleXmlCell>
  <singleXmlCell id="1384" r="T36" connectionId="0">
    <xmlCellPr id="1" uniqueName="P1124830">
      <xmlPr mapId="1" xpath="/TFI-IZD-POD/IPK-GFI-IZD-POD-E_1000981/P1124830" xmlDataType="decimal"/>
    </xmlCellPr>
  </singleXmlCell>
  <singleXmlCell id="1385" r="U36" connectionId="0">
    <xmlCellPr id="1" uniqueName="P1420873">
      <xmlPr mapId="1" xpath="/TFI-IZD-POD/IPK-GFI-IZD-POD-E_1000981/P1420873" xmlDataType="decimal"/>
    </xmlCellPr>
  </singleXmlCell>
  <singleXmlCell id="1386" r="V36" connectionId="0">
    <xmlCellPr id="1" uniqueName="P1082197">
      <xmlPr mapId="1" xpath="/TFI-IZD-POD/IPK-GFI-IZD-POD-E_1000981/P1082197" xmlDataType="decimal"/>
    </xmlCellPr>
  </singleXmlCell>
  <singleXmlCell id="1387" r="W36" connectionId="0">
    <xmlCellPr id="1" uniqueName="P1082198">
      <xmlPr mapId="1" xpath="/TFI-IZD-POD/IPK-GFI-IZD-POD-E_1000981/P1082198" xmlDataType="decimal"/>
    </xmlCellPr>
  </singleXmlCell>
  <singleXmlCell id="1388" r="X36" connectionId="0">
    <xmlCellPr id="1" uniqueName="P1082199">
      <xmlPr mapId="1" xpath="/TFI-IZD-POD/IPK-GFI-IZD-POD-E_1000981/P1082199" xmlDataType="decimal"/>
    </xmlCellPr>
  </singleXmlCell>
  <singleXmlCell id="1389" r="Y36" connectionId="0">
    <xmlCellPr id="1" uniqueName="P1082200">
      <xmlPr mapId="1" xpath="/TFI-IZD-POD/IPK-GFI-IZD-POD-E_1000981/P1082200" xmlDataType="decimal"/>
    </xmlCellPr>
  </singleXmlCell>
  <singleXmlCell id="1390" r="Z36" connectionId="0">
    <xmlCellPr id="1" uniqueName="P1082201">
      <xmlPr mapId="1" xpath="/TFI-IZD-POD/IPK-GFI-IZD-POD-E_1000981/P1082201" xmlDataType="decimal"/>
    </xmlCellPr>
  </singleXmlCell>
  <singleXmlCell id="1391" r="H37" connectionId="0">
    <xmlCellPr id="1" uniqueName="P1080016">
      <xmlPr mapId="1" xpath="/TFI-IZD-POD/IPK-GFI-IZD-POD-E_1000981/P1080016" xmlDataType="decimal"/>
    </xmlCellPr>
  </singleXmlCell>
  <singleXmlCell id="1392" r="I37" connectionId="0">
    <xmlCellPr id="1" uniqueName="P1080017">
      <xmlPr mapId="1" xpath="/TFI-IZD-POD/IPK-GFI-IZD-POD-E_1000981/P1080017" xmlDataType="decimal"/>
    </xmlCellPr>
  </singleXmlCell>
  <singleXmlCell id="1393" r="J37" connectionId="0">
    <xmlCellPr id="1" uniqueName="P1080018">
      <xmlPr mapId="1" xpath="/TFI-IZD-POD/IPK-GFI-IZD-POD-E_1000981/P1080018" xmlDataType="decimal"/>
    </xmlCellPr>
  </singleXmlCell>
  <singleXmlCell id="1394" r="K37" connectionId="0">
    <xmlCellPr id="1" uniqueName="P1080019">
      <xmlPr mapId="1" xpath="/TFI-IZD-POD/IPK-GFI-IZD-POD-E_1000981/P1080019" xmlDataType="decimal"/>
    </xmlCellPr>
  </singleXmlCell>
  <singleXmlCell id="1395" r="L37" connectionId="0">
    <xmlCellPr id="1" uniqueName="P1080020">
      <xmlPr mapId="1" xpath="/TFI-IZD-POD/IPK-GFI-IZD-POD-E_1000981/P1080020" xmlDataType="decimal"/>
    </xmlCellPr>
  </singleXmlCell>
  <singleXmlCell id="1396" r="M37" connectionId="0">
    <xmlCellPr id="1" uniqueName="P1080021">
      <xmlPr mapId="1" xpath="/TFI-IZD-POD/IPK-GFI-IZD-POD-E_1000981/P1080021" xmlDataType="decimal"/>
    </xmlCellPr>
  </singleXmlCell>
  <singleXmlCell id="1397" r="N37" connectionId="0">
    <xmlCellPr id="1" uniqueName="P1080022">
      <xmlPr mapId="1" xpath="/TFI-IZD-POD/IPK-GFI-IZD-POD-E_1000981/P1080022" xmlDataType="decimal"/>
    </xmlCellPr>
  </singleXmlCell>
  <singleXmlCell id="1398" r="O37" connectionId="0">
    <xmlCellPr id="1" uniqueName="P1080023">
      <xmlPr mapId="1" xpath="/TFI-IZD-POD/IPK-GFI-IZD-POD-E_1000981/P1080023" xmlDataType="decimal"/>
    </xmlCellPr>
  </singleXmlCell>
  <singleXmlCell id="1399" r="P37" connectionId="0">
    <xmlCellPr id="1" uniqueName="P1082202">
      <xmlPr mapId="1" xpath="/TFI-IZD-POD/IPK-GFI-IZD-POD-E_1000981/P1082202" xmlDataType="decimal"/>
    </xmlCellPr>
  </singleXmlCell>
  <singleXmlCell id="1400" r="Q37" connectionId="0">
    <xmlCellPr id="1" uniqueName="P1082203">
      <xmlPr mapId="1" xpath="/TFI-IZD-POD/IPK-GFI-IZD-POD-E_1000981/P1082203" xmlDataType="decimal"/>
    </xmlCellPr>
  </singleXmlCell>
  <singleXmlCell id="1401" r="R37" connectionId="0">
    <xmlCellPr id="1" uniqueName="P1082204">
      <xmlPr mapId="1" xpath="/TFI-IZD-POD/IPK-GFI-IZD-POD-E_1000981/P1082204" xmlDataType="decimal"/>
    </xmlCellPr>
  </singleXmlCell>
  <singleXmlCell id="1402" r="S37" connectionId="0">
    <xmlCellPr id="1" uniqueName="P1124828">
      <xmlPr mapId="1" xpath="/TFI-IZD-POD/IPK-GFI-IZD-POD-E_1000981/P1124828" xmlDataType="decimal"/>
    </xmlCellPr>
  </singleXmlCell>
  <singleXmlCell id="1403" r="T37" connectionId="0">
    <xmlCellPr id="1" uniqueName="P1124831">
      <xmlPr mapId="1" xpath="/TFI-IZD-POD/IPK-GFI-IZD-POD-E_1000981/P1124831" xmlDataType="decimal"/>
    </xmlCellPr>
  </singleXmlCell>
  <singleXmlCell id="1404" r="U37" connectionId="0">
    <xmlCellPr id="1" uniqueName="P1420874">
      <xmlPr mapId="1" xpath="/TFI-IZD-POD/IPK-GFI-IZD-POD-E_1000981/P1420874" xmlDataType="decimal"/>
    </xmlCellPr>
  </singleXmlCell>
  <singleXmlCell id="1405" r="V37" connectionId="0">
    <xmlCellPr id="1" uniqueName="P1082205">
      <xmlPr mapId="1" xpath="/TFI-IZD-POD/IPK-GFI-IZD-POD-E_1000981/P1082205" xmlDataType="decimal"/>
    </xmlCellPr>
  </singleXmlCell>
  <singleXmlCell id="1406" r="W37" connectionId="0">
    <xmlCellPr id="1" uniqueName="P1082206">
      <xmlPr mapId="1" xpath="/TFI-IZD-POD/IPK-GFI-IZD-POD-E_1000981/P1082206" xmlDataType="decimal"/>
    </xmlCellPr>
  </singleXmlCell>
  <singleXmlCell id="1407" r="X37" connectionId="0">
    <xmlCellPr id="1" uniqueName="P1082207">
      <xmlPr mapId="1" xpath="/TFI-IZD-POD/IPK-GFI-IZD-POD-E_1000981/P1082207" xmlDataType="decimal"/>
    </xmlCellPr>
  </singleXmlCell>
  <singleXmlCell id="1408" r="Y37" connectionId="0">
    <xmlCellPr id="1" uniqueName="P1082208">
      <xmlPr mapId="1" xpath="/TFI-IZD-POD/IPK-GFI-IZD-POD-E_1000981/P1082208" xmlDataType="decimal"/>
    </xmlCellPr>
  </singleXmlCell>
  <singleXmlCell id="1409" r="Z37" connectionId="0">
    <xmlCellPr id="1" uniqueName="P1082209">
      <xmlPr mapId="1" xpath="/TFI-IZD-POD/IPK-GFI-IZD-POD-E_1000981/P1082209" xmlDataType="decimal"/>
    </xmlCellPr>
  </singleXmlCell>
  <singleXmlCell id="1410" r="H38" connectionId="0">
    <xmlCellPr id="1" uniqueName="P1080024">
      <xmlPr mapId="1" xpath="/TFI-IZD-POD/IPK-GFI-IZD-POD-E_1000981/P1080024" xmlDataType="decimal"/>
    </xmlCellPr>
  </singleXmlCell>
  <singleXmlCell id="1411" r="I38" connectionId="0">
    <xmlCellPr id="1" uniqueName="P1080025">
      <xmlPr mapId="1" xpath="/TFI-IZD-POD/IPK-GFI-IZD-POD-E_1000981/P1080025" xmlDataType="decimal"/>
    </xmlCellPr>
  </singleXmlCell>
  <singleXmlCell id="1412" r="J38" connectionId="0">
    <xmlCellPr id="1" uniqueName="P1080026">
      <xmlPr mapId="1" xpath="/TFI-IZD-POD/IPK-GFI-IZD-POD-E_1000981/P1080026" xmlDataType="decimal"/>
    </xmlCellPr>
  </singleXmlCell>
  <singleXmlCell id="1413" r="K38" connectionId="0">
    <xmlCellPr id="1" uniqueName="P1080027">
      <xmlPr mapId="1" xpath="/TFI-IZD-POD/IPK-GFI-IZD-POD-E_1000981/P1080027" xmlDataType="decimal"/>
    </xmlCellPr>
  </singleXmlCell>
  <singleXmlCell id="1414" r="L38" connectionId="0">
    <xmlCellPr id="1" uniqueName="P1080028">
      <xmlPr mapId="1" xpath="/TFI-IZD-POD/IPK-GFI-IZD-POD-E_1000981/P1080028" xmlDataType="decimal"/>
    </xmlCellPr>
  </singleXmlCell>
  <singleXmlCell id="1415" r="M38" connectionId="0">
    <xmlCellPr id="1" uniqueName="P1080029">
      <xmlPr mapId="1" xpath="/TFI-IZD-POD/IPK-GFI-IZD-POD-E_1000981/P1080029" xmlDataType="decimal"/>
    </xmlCellPr>
  </singleXmlCell>
  <singleXmlCell id="1416" r="N38" connectionId="0">
    <xmlCellPr id="1" uniqueName="P1080030">
      <xmlPr mapId="1" xpath="/TFI-IZD-POD/IPK-GFI-IZD-POD-E_1000981/P1080030" xmlDataType="decimal"/>
    </xmlCellPr>
  </singleXmlCell>
  <singleXmlCell id="1417" r="O38" connectionId="0">
    <xmlCellPr id="1" uniqueName="P1080031">
      <xmlPr mapId="1" xpath="/TFI-IZD-POD/IPK-GFI-IZD-POD-E_1000981/P1080031" xmlDataType="decimal"/>
    </xmlCellPr>
  </singleXmlCell>
  <singleXmlCell id="1418" r="P38" connectionId="0">
    <xmlCellPr id="1" uniqueName="P1082210">
      <xmlPr mapId="1" xpath="/TFI-IZD-POD/IPK-GFI-IZD-POD-E_1000981/P1082210" xmlDataType="decimal"/>
    </xmlCellPr>
  </singleXmlCell>
  <singleXmlCell id="1419" r="Q38" connectionId="0">
    <xmlCellPr id="1" uniqueName="P1082211">
      <xmlPr mapId="1" xpath="/TFI-IZD-POD/IPK-GFI-IZD-POD-E_1000981/P1082211" xmlDataType="decimal"/>
    </xmlCellPr>
  </singleXmlCell>
  <singleXmlCell id="1420" r="R38" connectionId="0">
    <xmlCellPr id="1" uniqueName="P1082212">
      <xmlPr mapId="1" xpath="/TFI-IZD-POD/IPK-GFI-IZD-POD-E_1000981/P1082212" xmlDataType="decimal"/>
    </xmlCellPr>
  </singleXmlCell>
  <singleXmlCell id="1421" r="S38" connectionId="0">
    <xmlCellPr id="1" uniqueName="P1124832">
      <xmlPr mapId="1" xpath="/TFI-IZD-POD/IPK-GFI-IZD-POD-E_1000981/P1124832" xmlDataType="decimal"/>
    </xmlCellPr>
  </singleXmlCell>
  <singleXmlCell id="1422" r="T38" connectionId="0">
    <xmlCellPr id="1" uniqueName="P1124833">
      <xmlPr mapId="1" xpath="/TFI-IZD-POD/IPK-GFI-IZD-POD-E_1000981/P1124833" xmlDataType="decimal"/>
    </xmlCellPr>
  </singleXmlCell>
  <singleXmlCell id="1423" r="U38" connectionId="0">
    <xmlCellPr id="1" uniqueName="P1420875">
      <xmlPr mapId="1" xpath="/TFI-IZD-POD/IPK-GFI-IZD-POD-E_1000981/P1420875" xmlDataType="decimal"/>
    </xmlCellPr>
  </singleXmlCell>
  <singleXmlCell id="1424" r="V38" connectionId="0">
    <xmlCellPr id="1" uniqueName="P1082213">
      <xmlPr mapId="1" xpath="/TFI-IZD-POD/IPK-GFI-IZD-POD-E_1000981/P1082213" xmlDataType="decimal"/>
    </xmlCellPr>
  </singleXmlCell>
  <singleXmlCell id="1425" r="W38" connectionId="0">
    <xmlCellPr id="1" uniqueName="P1082214">
      <xmlPr mapId="1" xpath="/TFI-IZD-POD/IPK-GFI-IZD-POD-E_1000981/P1082214" xmlDataType="decimal"/>
    </xmlCellPr>
  </singleXmlCell>
  <singleXmlCell id="1426" r="X38" connectionId="0">
    <xmlCellPr id="1" uniqueName="P1082215">
      <xmlPr mapId="1" xpath="/TFI-IZD-POD/IPK-GFI-IZD-POD-E_1000981/P1082215" xmlDataType="decimal"/>
    </xmlCellPr>
  </singleXmlCell>
  <singleXmlCell id="1427" r="Y38" connectionId="0">
    <xmlCellPr id="1" uniqueName="P1082216">
      <xmlPr mapId="1" xpath="/TFI-IZD-POD/IPK-GFI-IZD-POD-E_1000981/P1082216" xmlDataType="decimal"/>
    </xmlCellPr>
  </singleXmlCell>
  <singleXmlCell id="1428" r="Z38" connectionId="0">
    <xmlCellPr id="1" uniqueName="P1082217">
      <xmlPr mapId="1" xpath="/TFI-IZD-POD/IPK-GFI-IZD-POD-E_1000981/P1082217" xmlDataType="decimal"/>
    </xmlCellPr>
  </singleXmlCell>
  <singleXmlCell id="1429" r="H39" connectionId="0">
    <xmlCellPr id="1" uniqueName="P1080032">
      <xmlPr mapId="1" xpath="/TFI-IZD-POD/IPK-GFI-IZD-POD-E_1000981/P1080032" xmlDataType="decimal"/>
    </xmlCellPr>
  </singleXmlCell>
  <singleXmlCell id="1430" r="I39" connectionId="0">
    <xmlCellPr id="1" uniqueName="P1080033">
      <xmlPr mapId="1" xpath="/TFI-IZD-POD/IPK-GFI-IZD-POD-E_1000981/P1080033" xmlDataType="decimal"/>
    </xmlCellPr>
  </singleXmlCell>
  <singleXmlCell id="1431" r="J39" connectionId="0">
    <xmlCellPr id="1" uniqueName="P1080034">
      <xmlPr mapId="1" xpath="/TFI-IZD-POD/IPK-GFI-IZD-POD-E_1000981/P1080034" xmlDataType="decimal"/>
    </xmlCellPr>
  </singleXmlCell>
  <singleXmlCell id="1432" r="K39" connectionId="0">
    <xmlCellPr id="1" uniqueName="P1080035">
      <xmlPr mapId="1" xpath="/TFI-IZD-POD/IPK-GFI-IZD-POD-E_1000981/P1080035" xmlDataType="decimal"/>
    </xmlCellPr>
  </singleXmlCell>
  <singleXmlCell id="1433" r="L39" connectionId="0">
    <xmlCellPr id="1" uniqueName="P1080036">
      <xmlPr mapId="1" xpath="/TFI-IZD-POD/IPK-GFI-IZD-POD-E_1000981/P1080036" xmlDataType="decimal"/>
    </xmlCellPr>
  </singleXmlCell>
  <singleXmlCell id="1434" r="M39" connectionId="0">
    <xmlCellPr id="1" uniqueName="P1080037">
      <xmlPr mapId="1" xpath="/TFI-IZD-POD/IPK-GFI-IZD-POD-E_1000981/P1080037" xmlDataType="decimal"/>
    </xmlCellPr>
  </singleXmlCell>
  <singleXmlCell id="1435" r="N39" connectionId="0">
    <xmlCellPr id="1" uniqueName="P1080038">
      <xmlPr mapId="1" xpath="/TFI-IZD-POD/IPK-GFI-IZD-POD-E_1000981/P1080038" xmlDataType="decimal"/>
    </xmlCellPr>
  </singleXmlCell>
  <singleXmlCell id="1436" r="O39" connectionId="0">
    <xmlCellPr id="1" uniqueName="P1080039">
      <xmlPr mapId="1" xpath="/TFI-IZD-POD/IPK-GFI-IZD-POD-E_1000981/P1080039" xmlDataType="decimal"/>
    </xmlCellPr>
  </singleXmlCell>
  <singleXmlCell id="1437" r="P39" connectionId="0">
    <xmlCellPr id="1" uniqueName="P1082220">
      <xmlPr mapId="1" xpath="/TFI-IZD-POD/IPK-GFI-IZD-POD-E_1000981/P1082220" xmlDataType="decimal"/>
    </xmlCellPr>
  </singleXmlCell>
  <singleXmlCell id="1438" r="Q39" connectionId="0">
    <xmlCellPr id="1" uniqueName="P1082222">
      <xmlPr mapId="1" xpath="/TFI-IZD-POD/IPK-GFI-IZD-POD-E_1000981/P1082222" xmlDataType="decimal"/>
    </xmlCellPr>
  </singleXmlCell>
  <singleXmlCell id="1439" r="R39" connectionId="0">
    <xmlCellPr id="1" uniqueName="P1082224">
      <xmlPr mapId="1" xpath="/TFI-IZD-POD/IPK-GFI-IZD-POD-E_1000981/P1082224" xmlDataType="decimal"/>
    </xmlCellPr>
  </singleXmlCell>
  <singleXmlCell id="1440" r="S39" connectionId="0">
    <xmlCellPr id="1" uniqueName="P1124834">
      <xmlPr mapId="1" xpath="/TFI-IZD-POD/IPK-GFI-IZD-POD-E_1000981/P1124834" xmlDataType="decimal"/>
    </xmlCellPr>
  </singleXmlCell>
  <singleXmlCell id="1441" r="T39" connectionId="0">
    <xmlCellPr id="1" uniqueName="P1124835">
      <xmlPr mapId="1" xpath="/TFI-IZD-POD/IPK-GFI-IZD-POD-E_1000981/P1124835" xmlDataType="decimal"/>
    </xmlCellPr>
  </singleXmlCell>
  <singleXmlCell id="1442" r="U39" connectionId="0">
    <xmlCellPr id="1" uniqueName="P1420876">
      <xmlPr mapId="1" xpath="/TFI-IZD-POD/IPK-GFI-IZD-POD-E_1000981/P1420876" xmlDataType="decimal"/>
    </xmlCellPr>
  </singleXmlCell>
  <singleXmlCell id="1443" r="V39" connectionId="0">
    <xmlCellPr id="1" uniqueName="P1082225">
      <xmlPr mapId="1" xpath="/TFI-IZD-POD/IPK-GFI-IZD-POD-E_1000981/P1082225" xmlDataType="decimal"/>
    </xmlCellPr>
  </singleXmlCell>
  <singleXmlCell id="1444" r="W39" connectionId="0">
    <xmlCellPr id="1" uniqueName="P1082227">
      <xmlPr mapId="1" xpath="/TFI-IZD-POD/IPK-GFI-IZD-POD-E_1000981/P1082227" xmlDataType="decimal"/>
    </xmlCellPr>
  </singleXmlCell>
  <singleXmlCell id="1445" r="X39" connectionId="0">
    <xmlCellPr id="1" uniqueName="P1082229">
      <xmlPr mapId="1" xpath="/TFI-IZD-POD/IPK-GFI-IZD-POD-E_1000981/P1082229" xmlDataType="decimal"/>
    </xmlCellPr>
  </singleXmlCell>
  <singleXmlCell id="1446" r="Y39" connectionId="0">
    <xmlCellPr id="1" uniqueName="P1082232">
      <xmlPr mapId="1" xpath="/TFI-IZD-POD/IPK-GFI-IZD-POD-E_1000981/P1082232" xmlDataType="decimal"/>
    </xmlCellPr>
  </singleXmlCell>
  <singleXmlCell id="1447" r="Z39" connectionId="0">
    <xmlCellPr id="1" uniqueName="P1082234">
      <xmlPr mapId="1" xpath="/TFI-IZD-POD/IPK-GFI-IZD-POD-E_1000981/P1082234" xmlDataType="decimal"/>
    </xmlCellPr>
  </singleXmlCell>
  <singleXmlCell id="1448" r="H40" connectionId="0">
    <xmlCellPr id="1" uniqueName="P1080040">
      <xmlPr mapId="1" xpath="/TFI-IZD-POD/IPK-GFI-IZD-POD-E_1000981/P1080040" xmlDataType="decimal"/>
    </xmlCellPr>
  </singleXmlCell>
  <singleXmlCell id="1449" r="I40" connectionId="0">
    <xmlCellPr id="1" uniqueName="P1080041">
      <xmlPr mapId="1" xpath="/TFI-IZD-POD/IPK-GFI-IZD-POD-E_1000981/P1080041" xmlDataType="decimal"/>
    </xmlCellPr>
  </singleXmlCell>
  <singleXmlCell id="1450" r="J40" connectionId="0">
    <xmlCellPr id="1" uniqueName="P1080042">
      <xmlPr mapId="1" xpath="/TFI-IZD-POD/IPK-GFI-IZD-POD-E_1000981/P1080042" xmlDataType="decimal"/>
    </xmlCellPr>
  </singleXmlCell>
  <singleXmlCell id="1451" r="K40" connectionId="0">
    <xmlCellPr id="1" uniqueName="P1080043">
      <xmlPr mapId="1" xpath="/TFI-IZD-POD/IPK-GFI-IZD-POD-E_1000981/P1080043" xmlDataType="decimal"/>
    </xmlCellPr>
  </singleXmlCell>
  <singleXmlCell id="1452" r="L40" connectionId="0">
    <xmlCellPr id="1" uniqueName="P1080044">
      <xmlPr mapId="1" xpath="/TFI-IZD-POD/IPK-GFI-IZD-POD-E_1000981/P1080044" xmlDataType="decimal"/>
    </xmlCellPr>
  </singleXmlCell>
  <singleXmlCell id="1453" r="M40" connectionId="0">
    <xmlCellPr id="1" uniqueName="P1080045">
      <xmlPr mapId="1" xpath="/TFI-IZD-POD/IPK-GFI-IZD-POD-E_1000981/P1080045" xmlDataType="decimal"/>
    </xmlCellPr>
  </singleXmlCell>
  <singleXmlCell id="1454" r="N40" connectionId="0">
    <xmlCellPr id="1" uniqueName="P1080046">
      <xmlPr mapId="1" xpath="/TFI-IZD-POD/IPK-GFI-IZD-POD-E_1000981/P1080046" xmlDataType="decimal"/>
    </xmlCellPr>
  </singleXmlCell>
  <singleXmlCell id="1455" r="O40" connectionId="0">
    <xmlCellPr id="1" uniqueName="P1080047">
      <xmlPr mapId="1" xpath="/TFI-IZD-POD/IPK-GFI-IZD-POD-E_1000981/P1080047" xmlDataType="decimal"/>
    </xmlCellPr>
  </singleXmlCell>
  <singleXmlCell id="1456" r="P40" connectionId="0">
    <xmlCellPr id="1" uniqueName="P1082236">
      <xmlPr mapId="1" xpath="/TFI-IZD-POD/IPK-GFI-IZD-POD-E_1000981/P1082236" xmlDataType="decimal"/>
    </xmlCellPr>
  </singleXmlCell>
  <singleXmlCell id="1457" r="Q40" connectionId="0">
    <xmlCellPr id="1" uniqueName="P1082248">
      <xmlPr mapId="1" xpath="/TFI-IZD-POD/IPK-GFI-IZD-POD-E_1000981/P1082248" xmlDataType="decimal"/>
    </xmlCellPr>
  </singleXmlCell>
  <singleXmlCell id="1458" r="R40" connectionId="0">
    <xmlCellPr id="1" uniqueName="P1082250">
      <xmlPr mapId="1" xpath="/TFI-IZD-POD/IPK-GFI-IZD-POD-E_1000981/P1082250" xmlDataType="decimal"/>
    </xmlCellPr>
  </singleXmlCell>
  <singleXmlCell id="1459" r="S40" connectionId="0">
    <xmlCellPr id="1" uniqueName="P1124836">
      <xmlPr mapId="1" xpath="/TFI-IZD-POD/IPK-GFI-IZD-POD-E_1000981/P1124836" xmlDataType="decimal"/>
    </xmlCellPr>
  </singleXmlCell>
  <singleXmlCell id="1460" r="T40" connectionId="0">
    <xmlCellPr id="1" uniqueName="P1124837">
      <xmlPr mapId="1" xpath="/TFI-IZD-POD/IPK-GFI-IZD-POD-E_1000981/P1124837" xmlDataType="decimal"/>
    </xmlCellPr>
  </singleXmlCell>
  <singleXmlCell id="1461" r="U40" connectionId="0">
    <xmlCellPr id="1" uniqueName="P1420877">
      <xmlPr mapId="1" xpath="/TFI-IZD-POD/IPK-GFI-IZD-POD-E_1000981/P1420877" xmlDataType="decimal"/>
    </xmlCellPr>
  </singleXmlCell>
  <singleXmlCell id="1462" r="V40" connectionId="0">
    <xmlCellPr id="1" uniqueName="P1082252">
      <xmlPr mapId="1" xpath="/TFI-IZD-POD/IPK-GFI-IZD-POD-E_1000981/P1082252" xmlDataType="decimal"/>
    </xmlCellPr>
  </singleXmlCell>
  <singleXmlCell id="1463" r="W40" connectionId="0">
    <xmlCellPr id="1" uniqueName="P1082254">
      <xmlPr mapId="1" xpath="/TFI-IZD-POD/IPK-GFI-IZD-POD-E_1000981/P1082254" xmlDataType="decimal"/>
    </xmlCellPr>
  </singleXmlCell>
  <singleXmlCell id="1464" r="X40" connectionId="0">
    <xmlCellPr id="1" uniqueName="P1082256">
      <xmlPr mapId="1" xpath="/TFI-IZD-POD/IPK-GFI-IZD-POD-E_1000981/P1082256" xmlDataType="decimal"/>
    </xmlCellPr>
  </singleXmlCell>
  <singleXmlCell id="1465" r="Y40" connectionId="0">
    <xmlCellPr id="1" uniqueName="P1082257">
      <xmlPr mapId="1" xpath="/TFI-IZD-POD/IPK-GFI-IZD-POD-E_1000981/P1082257" xmlDataType="decimal"/>
    </xmlCellPr>
  </singleXmlCell>
  <singleXmlCell id="1466" r="Z40" connectionId="0">
    <xmlCellPr id="1" uniqueName="P1082259">
      <xmlPr mapId="1" xpath="/TFI-IZD-POD/IPK-GFI-IZD-POD-E_1000981/P1082259" xmlDataType="decimal"/>
    </xmlCellPr>
  </singleXmlCell>
  <singleXmlCell id="1467" r="H41" connectionId="0">
    <xmlCellPr id="1" uniqueName="P1080048">
      <xmlPr mapId="1" xpath="/TFI-IZD-POD/IPK-GFI-IZD-POD-E_1000981/P1080048" xmlDataType="decimal"/>
    </xmlCellPr>
  </singleXmlCell>
  <singleXmlCell id="1468" r="I41" connectionId="0">
    <xmlCellPr id="1" uniqueName="P1080049">
      <xmlPr mapId="1" xpath="/TFI-IZD-POD/IPK-GFI-IZD-POD-E_1000981/P1080049" xmlDataType="decimal"/>
    </xmlCellPr>
  </singleXmlCell>
  <singleXmlCell id="1469" r="J41" connectionId="0">
    <xmlCellPr id="1" uniqueName="P1080050">
      <xmlPr mapId="1" xpath="/TFI-IZD-POD/IPK-GFI-IZD-POD-E_1000981/P1080050" xmlDataType="decimal"/>
    </xmlCellPr>
  </singleXmlCell>
  <singleXmlCell id="1470" r="K41" connectionId="0">
    <xmlCellPr id="1" uniqueName="P1080051">
      <xmlPr mapId="1" xpath="/TFI-IZD-POD/IPK-GFI-IZD-POD-E_1000981/P1080051" xmlDataType="decimal"/>
    </xmlCellPr>
  </singleXmlCell>
  <singleXmlCell id="1471" r="L41" connectionId="0">
    <xmlCellPr id="1" uniqueName="P1080052">
      <xmlPr mapId="1" xpath="/TFI-IZD-POD/IPK-GFI-IZD-POD-E_1000981/P1080052" xmlDataType="decimal"/>
    </xmlCellPr>
  </singleXmlCell>
  <singleXmlCell id="1472" r="M41" connectionId="0">
    <xmlCellPr id="1" uniqueName="P1080053">
      <xmlPr mapId="1" xpath="/TFI-IZD-POD/IPK-GFI-IZD-POD-E_1000981/P1080053" xmlDataType="decimal"/>
    </xmlCellPr>
  </singleXmlCell>
  <singleXmlCell id="1473" r="N41" connectionId="0">
    <xmlCellPr id="1" uniqueName="P1080054">
      <xmlPr mapId="1" xpath="/TFI-IZD-POD/IPK-GFI-IZD-POD-E_1000981/P1080054" xmlDataType="decimal"/>
    </xmlCellPr>
  </singleXmlCell>
  <singleXmlCell id="1474" r="O41" connectionId="0">
    <xmlCellPr id="1" uniqueName="P1080055">
      <xmlPr mapId="1" xpath="/TFI-IZD-POD/IPK-GFI-IZD-POD-E_1000981/P1080055" xmlDataType="decimal"/>
    </xmlCellPr>
  </singleXmlCell>
  <singleXmlCell id="1475" r="P41" connectionId="0">
    <xmlCellPr id="1" uniqueName="P1082260">
      <xmlPr mapId="1" xpath="/TFI-IZD-POD/IPK-GFI-IZD-POD-E_1000981/P1082260" xmlDataType="decimal"/>
    </xmlCellPr>
  </singleXmlCell>
  <singleXmlCell id="1476" r="Q41" connectionId="0">
    <xmlCellPr id="1" uniqueName="P1082237">
      <xmlPr mapId="1" xpath="/TFI-IZD-POD/IPK-GFI-IZD-POD-E_1000981/P1082237" xmlDataType="decimal"/>
    </xmlCellPr>
  </singleXmlCell>
  <singleXmlCell id="1477" r="R41" connectionId="0">
    <xmlCellPr id="1" uniqueName="P1082261">
      <xmlPr mapId="1" xpath="/TFI-IZD-POD/IPK-GFI-IZD-POD-E_1000981/P1082261" xmlDataType="decimal"/>
    </xmlCellPr>
  </singleXmlCell>
  <singleXmlCell id="1478" r="S41" connectionId="0">
    <xmlCellPr id="1" uniqueName="P1124838">
      <xmlPr mapId="1" xpath="/TFI-IZD-POD/IPK-GFI-IZD-POD-E_1000981/P1124838" xmlDataType="decimal"/>
    </xmlCellPr>
  </singleXmlCell>
  <singleXmlCell id="1479" r="T41" connectionId="0">
    <xmlCellPr id="1" uniqueName="P1124839">
      <xmlPr mapId="1" xpath="/TFI-IZD-POD/IPK-GFI-IZD-POD-E_1000981/P1124839" xmlDataType="decimal"/>
    </xmlCellPr>
  </singleXmlCell>
  <singleXmlCell id="1480" r="U41" connectionId="0">
    <xmlCellPr id="1" uniqueName="P1420878">
      <xmlPr mapId="1" xpath="/TFI-IZD-POD/IPK-GFI-IZD-POD-E_1000981/P1420878" xmlDataType="decimal"/>
    </xmlCellPr>
  </singleXmlCell>
  <singleXmlCell id="1481" r="V41" connectionId="0">
    <xmlCellPr id="1" uniqueName="P1082262">
      <xmlPr mapId="1" xpath="/TFI-IZD-POD/IPK-GFI-IZD-POD-E_1000981/P1082262" xmlDataType="decimal"/>
    </xmlCellPr>
  </singleXmlCell>
  <singleXmlCell id="1482" r="W41" connectionId="0">
    <xmlCellPr id="1" uniqueName="P1082264">
      <xmlPr mapId="1" xpath="/TFI-IZD-POD/IPK-GFI-IZD-POD-E_1000981/P1082264" xmlDataType="decimal"/>
    </xmlCellPr>
  </singleXmlCell>
  <singleXmlCell id="1483" r="X41" connectionId="0">
    <xmlCellPr id="1" uniqueName="P1082265">
      <xmlPr mapId="1" xpath="/TFI-IZD-POD/IPK-GFI-IZD-POD-E_1000981/P1082265" xmlDataType="decimal"/>
    </xmlCellPr>
  </singleXmlCell>
  <singleXmlCell id="1484" r="Y41" connectionId="0">
    <xmlCellPr id="1" uniqueName="P1082266">
      <xmlPr mapId="1" xpath="/TFI-IZD-POD/IPK-GFI-IZD-POD-E_1000981/P1082266" xmlDataType="decimal"/>
    </xmlCellPr>
  </singleXmlCell>
  <singleXmlCell id="1485" r="Z41" connectionId="0">
    <xmlCellPr id="1" uniqueName="P1082267">
      <xmlPr mapId="1" xpath="/TFI-IZD-POD/IPK-GFI-IZD-POD-E_1000981/P1082267" xmlDataType="decimal"/>
    </xmlCellPr>
  </singleXmlCell>
  <singleXmlCell id="1486" r="H42" connectionId="0">
    <xmlCellPr id="1" uniqueName="P1080056">
      <xmlPr mapId="1" xpath="/TFI-IZD-POD/IPK-GFI-IZD-POD-E_1000981/P1080056" xmlDataType="decimal"/>
    </xmlCellPr>
  </singleXmlCell>
  <singleXmlCell id="1487" r="I42" connectionId="0">
    <xmlCellPr id="1" uniqueName="P1080057">
      <xmlPr mapId="1" xpath="/TFI-IZD-POD/IPK-GFI-IZD-POD-E_1000981/P1080057" xmlDataType="decimal"/>
    </xmlCellPr>
  </singleXmlCell>
  <singleXmlCell id="1488" r="J42" connectionId="0">
    <xmlCellPr id="1" uniqueName="P1080058">
      <xmlPr mapId="1" xpath="/TFI-IZD-POD/IPK-GFI-IZD-POD-E_1000981/P1080058" xmlDataType="decimal"/>
    </xmlCellPr>
  </singleXmlCell>
  <singleXmlCell id="1489" r="K42" connectionId="0">
    <xmlCellPr id="1" uniqueName="P1080059">
      <xmlPr mapId="1" xpath="/TFI-IZD-POD/IPK-GFI-IZD-POD-E_1000981/P1080059" xmlDataType="decimal"/>
    </xmlCellPr>
  </singleXmlCell>
  <singleXmlCell id="1490" r="L42" connectionId="0">
    <xmlCellPr id="1" uniqueName="P1080060">
      <xmlPr mapId="1" xpath="/TFI-IZD-POD/IPK-GFI-IZD-POD-E_1000981/P1080060" xmlDataType="decimal"/>
    </xmlCellPr>
  </singleXmlCell>
  <singleXmlCell id="1491" r="M42" connectionId="0">
    <xmlCellPr id="1" uniqueName="P1080061">
      <xmlPr mapId="1" xpath="/TFI-IZD-POD/IPK-GFI-IZD-POD-E_1000981/P1080061" xmlDataType="decimal"/>
    </xmlCellPr>
  </singleXmlCell>
  <singleXmlCell id="1492" r="N42" connectionId="0">
    <xmlCellPr id="1" uniqueName="P1080062">
      <xmlPr mapId="1" xpath="/TFI-IZD-POD/IPK-GFI-IZD-POD-E_1000981/P1080062" xmlDataType="decimal"/>
    </xmlCellPr>
  </singleXmlCell>
  <singleXmlCell id="1493" r="O42" connectionId="0">
    <xmlCellPr id="1" uniqueName="P1080063">
      <xmlPr mapId="1" xpath="/TFI-IZD-POD/IPK-GFI-IZD-POD-E_1000981/P1080063" xmlDataType="decimal"/>
    </xmlCellPr>
  </singleXmlCell>
  <singleXmlCell id="1494" r="P42" connectionId="0">
    <xmlCellPr id="1" uniqueName="P1082269">
      <xmlPr mapId="1" xpath="/TFI-IZD-POD/IPK-GFI-IZD-POD-E_1000981/P1082269" xmlDataType="decimal"/>
    </xmlCellPr>
  </singleXmlCell>
  <singleXmlCell id="1495" r="Q42" connectionId="0">
    <xmlCellPr id="1" uniqueName="P1082270">
      <xmlPr mapId="1" xpath="/TFI-IZD-POD/IPK-GFI-IZD-POD-E_1000981/P1082270" xmlDataType="decimal"/>
    </xmlCellPr>
  </singleXmlCell>
  <singleXmlCell id="1496" r="R42" connectionId="0">
    <xmlCellPr id="1" uniqueName="P1082239">
      <xmlPr mapId="1" xpath="/TFI-IZD-POD/IPK-GFI-IZD-POD-E_1000981/P1082239" xmlDataType="decimal"/>
    </xmlCellPr>
  </singleXmlCell>
  <singleXmlCell id="1497" r="S42" connectionId="0">
    <xmlCellPr id="1" uniqueName="P1124840">
      <xmlPr mapId="1" xpath="/TFI-IZD-POD/IPK-GFI-IZD-POD-E_1000981/P1124840" xmlDataType="decimal"/>
    </xmlCellPr>
  </singleXmlCell>
  <singleXmlCell id="1498" r="T42" connectionId="0">
    <xmlCellPr id="1" uniqueName="P1124841">
      <xmlPr mapId="1" xpath="/TFI-IZD-POD/IPK-GFI-IZD-POD-E_1000981/P1124841" xmlDataType="decimal"/>
    </xmlCellPr>
  </singleXmlCell>
  <singleXmlCell id="1499" r="U42" connectionId="0">
    <xmlCellPr id="1" uniqueName="P1420879">
      <xmlPr mapId="1" xpath="/TFI-IZD-POD/IPK-GFI-IZD-POD-E_1000981/P1420879" xmlDataType="decimal"/>
    </xmlCellPr>
  </singleXmlCell>
  <singleXmlCell id="1500" r="V42" connectionId="0">
    <xmlCellPr id="1" uniqueName="P1082272">
      <xmlPr mapId="1" xpath="/TFI-IZD-POD/IPK-GFI-IZD-POD-E_1000981/P1082272" xmlDataType="decimal"/>
    </xmlCellPr>
  </singleXmlCell>
  <singleXmlCell id="1501" r="W42" connectionId="0">
    <xmlCellPr id="1" uniqueName="P1082273">
      <xmlPr mapId="1" xpath="/TFI-IZD-POD/IPK-GFI-IZD-POD-E_1000981/P1082273" xmlDataType="decimal"/>
    </xmlCellPr>
  </singleXmlCell>
  <singleXmlCell id="1502" r="X42" connectionId="0">
    <xmlCellPr id="1" uniqueName="P1082275">
      <xmlPr mapId="1" xpath="/TFI-IZD-POD/IPK-GFI-IZD-POD-E_1000981/P1082275" xmlDataType="decimal"/>
    </xmlCellPr>
  </singleXmlCell>
  <singleXmlCell id="1503" r="Y42" connectionId="0">
    <xmlCellPr id="1" uniqueName="P1082276">
      <xmlPr mapId="1" xpath="/TFI-IZD-POD/IPK-GFI-IZD-POD-E_1000981/P1082276" xmlDataType="decimal"/>
    </xmlCellPr>
  </singleXmlCell>
  <singleXmlCell id="1504" r="Z42" connectionId="0">
    <xmlCellPr id="1" uniqueName="P1082277">
      <xmlPr mapId="1" xpath="/TFI-IZD-POD/IPK-GFI-IZD-POD-E_1000981/P1082277" xmlDataType="decimal"/>
    </xmlCellPr>
  </singleXmlCell>
  <singleXmlCell id="1505" r="H43" connectionId="0">
    <xmlCellPr id="1" uniqueName="P1080064">
      <xmlPr mapId="1" xpath="/TFI-IZD-POD/IPK-GFI-IZD-POD-E_1000981/P1080064" xmlDataType="decimal"/>
    </xmlCellPr>
  </singleXmlCell>
  <singleXmlCell id="1506" r="I43" connectionId="0">
    <xmlCellPr id="1" uniqueName="P1080065">
      <xmlPr mapId="1" xpath="/TFI-IZD-POD/IPK-GFI-IZD-POD-E_1000981/P1080065" xmlDataType="decimal"/>
    </xmlCellPr>
  </singleXmlCell>
  <singleXmlCell id="1507" r="J43" connectionId="0">
    <xmlCellPr id="1" uniqueName="P1080066">
      <xmlPr mapId="1" xpath="/TFI-IZD-POD/IPK-GFI-IZD-POD-E_1000981/P1080066" xmlDataType="decimal"/>
    </xmlCellPr>
  </singleXmlCell>
  <singleXmlCell id="1508" r="K43" connectionId="0">
    <xmlCellPr id="1" uniqueName="P1080067">
      <xmlPr mapId="1" xpath="/TFI-IZD-POD/IPK-GFI-IZD-POD-E_1000981/P1080067" xmlDataType="decimal"/>
    </xmlCellPr>
  </singleXmlCell>
  <singleXmlCell id="1509" r="L43" connectionId="0">
    <xmlCellPr id="1" uniqueName="P1080068">
      <xmlPr mapId="1" xpath="/TFI-IZD-POD/IPK-GFI-IZD-POD-E_1000981/P1080068" xmlDataType="decimal"/>
    </xmlCellPr>
  </singleXmlCell>
  <singleXmlCell id="1510" r="M43" connectionId="0">
    <xmlCellPr id="1" uniqueName="P1080069">
      <xmlPr mapId="1" xpath="/TFI-IZD-POD/IPK-GFI-IZD-POD-E_1000981/P1080069" xmlDataType="decimal"/>
    </xmlCellPr>
  </singleXmlCell>
  <singleXmlCell id="1511" r="N43" connectionId="0">
    <xmlCellPr id="1" uniqueName="P1080070">
      <xmlPr mapId="1" xpath="/TFI-IZD-POD/IPK-GFI-IZD-POD-E_1000981/P1080070" xmlDataType="decimal"/>
    </xmlCellPr>
  </singleXmlCell>
  <singleXmlCell id="1512" r="O43" connectionId="0">
    <xmlCellPr id="1" uniqueName="P1080071">
      <xmlPr mapId="1" xpath="/TFI-IZD-POD/IPK-GFI-IZD-POD-E_1000981/P1080071" xmlDataType="decimal"/>
    </xmlCellPr>
  </singleXmlCell>
  <singleXmlCell id="1513" r="P43" connectionId="0">
    <xmlCellPr id="1" uniqueName="P1082278">
      <xmlPr mapId="1" xpath="/TFI-IZD-POD/IPK-GFI-IZD-POD-E_1000981/P1082278" xmlDataType="decimal"/>
    </xmlCellPr>
  </singleXmlCell>
  <singleXmlCell id="1514" r="Q43" connectionId="0">
    <xmlCellPr id="1" uniqueName="P1082279">
      <xmlPr mapId="1" xpath="/TFI-IZD-POD/IPK-GFI-IZD-POD-E_1000981/P1082279" xmlDataType="decimal"/>
    </xmlCellPr>
  </singleXmlCell>
  <singleXmlCell id="1515" r="R43" connectionId="0">
    <xmlCellPr id="1" uniqueName="P1082280">
      <xmlPr mapId="1" xpath="/TFI-IZD-POD/IPK-GFI-IZD-POD-E_1000981/P1082280" xmlDataType="decimal"/>
    </xmlCellPr>
  </singleXmlCell>
  <singleXmlCell id="1516" r="S43" connectionId="0">
    <xmlCellPr id="1" uniqueName="P1124842">
      <xmlPr mapId="1" xpath="/TFI-IZD-POD/IPK-GFI-IZD-POD-E_1000981/P1124842" xmlDataType="decimal"/>
    </xmlCellPr>
  </singleXmlCell>
  <singleXmlCell id="1517" r="T43" connectionId="0">
    <xmlCellPr id="1" uniqueName="P1124843">
      <xmlPr mapId="1" xpath="/TFI-IZD-POD/IPK-GFI-IZD-POD-E_1000981/P1124843" xmlDataType="decimal"/>
    </xmlCellPr>
  </singleXmlCell>
  <singleXmlCell id="1518" r="U43" connectionId="0">
    <xmlCellPr id="1" uniqueName="P1420880">
      <xmlPr mapId="1" xpath="/TFI-IZD-POD/IPK-GFI-IZD-POD-E_1000981/P1420880" xmlDataType="decimal"/>
    </xmlCellPr>
  </singleXmlCell>
  <singleXmlCell id="1519" r="V43" connectionId="0">
    <xmlCellPr id="1" uniqueName="P1082245">
      <xmlPr mapId="1" xpath="/TFI-IZD-POD/IPK-GFI-IZD-POD-E_1000981/P1082245" xmlDataType="decimal"/>
    </xmlCellPr>
  </singleXmlCell>
  <singleXmlCell id="1520" r="W43" connectionId="0">
    <xmlCellPr id="1" uniqueName="P1082282">
      <xmlPr mapId="1" xpath="/TFI-IZD-POD/IPK-GFI-IZD-POD-E_1000981/P1082282" xmlDataType="decimal"/>
    </xmlCellPr>
  </singleXmlCell>
  <singleXmlCell id="1521" r="X43" connectionId="0">
    <xmlCellPr id="1" uniqueName="P1082284">
      <xmlPr mapId="1" xpath="/TFI-IZD-POD/IPK-GFI-IZD-POD-E_1000981/P1082284" xmlDataType="decimal"/>
    </xmlCellPr>
  </singleXmlCell>
  <singleXmlCell id="1522" r="Y43" connectionId="0">
    <xmlCellPr id="1" uniqueName="P1082285">
      <xmlPr mapId="1" xpath="/TFI-IZD-POD/IPK-GFI-IZD-POD-E_1000981/P1082285" xmlDataType="decimal"/>
    </xmlCellPr>
  </singleXmlCell>
  <singleXmlCell id="1523" r="Z43" connectionId="0">
    <xmlCellPr id="1" uniqueName="P1082286">
      <xmlPr mapId="1" xpath="/TFI-IZD-POD/IPK-GFI-IZD-POD-E_1000981/P1082286" xmlDataType="decimal"/>
    </xmlCellPr>
  </singleXmlCell>
  <singleXmlCell id="1524" r="H44" connectionId="0">
    <xmlCellPr id="1" uniqueName="P1080072">
      <xmlPr mapId="1" xpath="/TFI-IZD-POD/IPK-GFI-IZD-POD-E_1000981/P1080072" xmlDataType="decimal"/>
    </xmlCellPr>
  </singleXmlCell>
  <singleXmlCell id="1525" r="I44" connectionId="0">
    <xmlCellPr id="1" uniqueName="P1080073">
      <xmlPr mapId="1" xpath="/TFI-IZD-POD/IPK-GFI-IZD-POD-E_1000981/P1080073" xmlDataType="decimal"/>
    </xmlCellPr>
  </singleXmlCell>
  <singleXmlCell id="1526" r="J44" connectionId="0">
    <xmlCellPr id="1" uniqueName="P1080074">
      <xmlPr mapId="1" xpath="/TFI-IZD-POD/IPK-GFI-IZD-POD-E_1000981/P1080074" xmlDataType="decimal"/>
    </xmlCellPr>
  </singleXmlCell>
  <singleXmlCell id="1527" r="K44" connectionId="0">
    <xmlCellPr id="1" uniqueName="P1080075">
      <xmlPr mapId="1" xpath="/TFI-IZD-POD/IPK-GFI-IZD-POD-E_1000981/P1080075" xmlDataType="decimal"/>
    </xmlCellPr>
  </singleXmlCell>
  <singleXmlCell id="1528" r="L44" connectionId="0">
    <xmlCellPr id="1" uniqueName="P1080076">
      <xmlPr mapId="1" xpath="/TFI-IZD-POD/IPK-GFI-IZD-POD-E_1000981/P1080076" xmlDataType="decimal"/>
    </xmlCellPr>
  </singleXmlCell>
  <singleXmlCell id="1529" r="M44" connectionId="0">
    <xmlCellPr id="1" uniqueName="P1080077">
      <xmlPr mapId="1" xpath="/TFI-IZD-POD/IPK-GFI-IZD-POD-E_1000981/P1080077" xmlDataType="decimal"/>
    </xmlCellPr>
  </singleXmlCell>
  <singleXmlCell id="1530" r="N44" connectionId="0">
    <xmlCellPr id="1" uniqueName="P1080078">
      <xmlPr mapId="1" xpath="/TFI-IZD-POD/IPK-GFI-IZD-POD-E_1000981/P1080078" xmlDataType="decimal"/>
    </xmlCellPr>
  </singleXmlCell>
  <singleXmlCell id="1531" r="O44" connectionId="0">
    <xmlCellPr id="1" uniqueName="P1080079">
      <xmlPr mapId="1" xpath="/TFI-IZD-POD/IPK-GFI-IZD-POD-E_1000981/P1080079" xmlDataType="decimal"/>
    </xmlCellPr>
  </singleXmlCell>
  <singleXmlCell id="1532" r="P44" connectionId="0">
    <xmlCellPr id="1" uniqueName="P1082288">
      <xmlPr mapId="1" xpath="/TFI-IZD-POD/IPK-GFI-IZD-POD-E_1000981/P1082288" xmlDataType="decimal"/>
    </xmlCellPr>
  </singleXmlCell>
  <singleXmlCell id="1533" r="Q44" connectionId="0">
    <xmlCellPr id="1" uniqueName="P1082289">
      <xmlPr mapId="1" xpath="/TFI-IZD-POD/IPK-GFI-IZD-POD-E_1000981/P1082289" xmlDataType="decimal"/>
    </xmlCellPr>
  </singleXmlCell>
  <singleXmlCell id="1534" r="R44" connectionId="0">
    <xmlCellPr id="1" uniqueName="P1082290">
      <xmlPr mapId="1" xpath="/TFI-IZD-POD/IPK-GFI-IZD-POD-E_1000981/P1082290" xmlDataType="decimal"/>
    </xmlCellPr>
  </singleXmlCell>
  <singleXmlCell id="1535" r="S44" connectionId="0">
    <xmlCellPr id="1" uniqueName="P1124844">
      <xmlPr mapId="1" xpath="/TFI-IZD-POD/IPK-GFI-IZD-POD-E_1000981/P1124844" xmlDataType="decimal"/>
    </xmlCellPr>
  </singleXmlCell>
  <singleXmlCell id="1536" r="T44" connectionId="0">
    <xmlCellPr id="1" uniqueName="P1124845">
      <xmlPr mapId="1" xpath="/TFI-IZD-POD/IPK-GFI-IZD-POD-E_1000981/P1124845" xmlDataType="decimal"/>
    </xmlCellPr>
  </singleXmlCell>
  <singleXmlCell id="1537" r="U44" connectionId="0">
    <xmlCellPr id="1" uniqueName="P1420881">
      <xmlPr mapId="1" xpath="/TFI-IZD-POD/IPK-GFI-IZD-POD-E_1000981/P1420881" xmlDataType="decimal"/>
    </xmlCellPr>
  </singleXmlCell>
  <singleXmlCell id="1538" r="V44" connectionId="0">
    <xmlCellPr id="1" uniqueName="P1082292">
      <xmlPr mapId="1" xpath="/TFI-IZD-POD/IPK-GFI-IZD-POD-E_1000981/P1082292" xmlDataType="decimal"/>
    </xmlCellPr>
  </singleXmlCell>
  <singleXmlCell id="1539" r="W44" connectionId="0">
    <xmlCellPr id="1" uniqueName="P1082247">
      <xmlPr mapId="1" xpath="/TFI-IZD-POD/IPK-GFI-IZD-POD-E_1000981/P1082247" xmlDataType="decimal"/>
    </xmlCellPr>
  </singleXmlCell>
  <singleXmlCell id="1540" r="X44" connectionId="0">
    <xmlCellPr id="1" uniqueName="P1082295">
      <xmlPr mapId="1" xpath="/TFI-IZD-POD/IPK-GFI-IZD-POD-E_1000981/P1082295" xmlDataType="decimal"/>
    </xmlCellPr>
  </singleXmlCell>
  <singleXmlCell id="1541" r="Y44" connectionId="0">
    <xmlCellPr id="1" uniqueName="P1082298">
      <xmlPr mapId="1" xpath="/TFI-IZD-POD/IPK-GFI-IZD-POD-E_1000981/P1082298" xmlDataType="decimal"/>
    </xmlCellPr>
  </singleXmlCell>
  <singleXmlCell id="1542" r="Z44" connectionId="0">
    <xmlCellPr id="1" uniqueName="P1082300">
      <xmlPr mapId="1" xpath="/TFI-IZD-POD/IPK-GFI-IZD-POD-E_1000981/P1082300" xmlDataType="decimal"/>
    </xmlCellPr>
  </singleXmlCell>
  <singleXmlCell id="1543" r="H45" connectionId="0">
    <xmlCellPr id="1" uniqueName="P1080080">
      <xmlPr mapId="1" xpath="/TFI-IZD-POD/IPK-GFI-IZD-POD-E_1000981/P1080080" xmlDataType="decimal"/>
    </xmlCellPr>
  </singleXmlCell>
  <singleXmlCell id="1544" r="I45" connectionId="0">
    <xmlCellPr id="1" uniqueName="P1080081">
      <xmlPr mapId="1" xpath="/TFI-IZD-POD/IPK-GFI-IZD-POD-E_1000981/P1080081" xmlDataType="decimal"/>
    </xmlCellPr>
  </singleXmlCell>
  <singleXmlCell id="1545" r="J45" connectionId="0">
    <xmlCellPr id="1" uniqueName="P1080082">
      <xmlPr mapId="1" xpath="/TFI-IZD-POD/IPK-GFI-IZD-POD-E_1000981/P1080082" xmlDataType="decimal"/>
    </xmlCellPr>
  </singleXmlCell>
  <singleXmlCell id="1546" r="K45" connectionId="0">
    <xmlCellPr id="1" uniqueName="P1080083">
      <xmlPr mapId="1" xpath="/TFI-IZD-POD/IPK-GFI-IZD-POD-E_1000981/P1080083" xmlDataType="decimal"/>
    </xmlCellPr>
  </singleXmlCell>
  <singleXmlCell id="1547" r="L45" connectionId="0">
    <xmlCellPr id="1" uniqueName="P1080084">
      <xmlPr mapId="1" xpath="/TFI-IZD-POD/IPK-GFI-IZD-POD-E_1000981/P1080084" xmlDataType="decimal"/>
    </xmlCellPr>
  </singleXmlCell>
  <singleXmlCell id="1548" r="M45" connectionId="0">
    <xmlCellPr id="1" uniqueName="P1080085">
      <xmlPr mapId="1" xpath="/TFI-IZD-POD/IPK-GFI-IZD-POD-E_1000981/P1080085" xmlDataType="decimal"/>
    </xmlCellPr>
  </singleXmlCell>
  <singleXmlCell id="1549" r="N45" connectionId="0">
    <xmlCellPr id="1" uniqueName="P1080086">
      <xmlPr mapId="1" xpath="/TFI-IZD-POD/IPK-GFI-IZD-POD-E_1000981/P1080086" xmlDataType="decimal"/>
    </xmlCellPr>
  </singleXmlCell>
  <singleXmlCell id="1550" r="O45" connectionId="0">
    <xmlCellPr id="1" uniqueName="P1080087">
      <xmlPr mapId="1" xpath="/TFI-IZD-POD/IPK-GFI-IZD-POD-E_1000981/P1080087" xmlDataType="decimal"/>
    </xmlCellPr>
  </singleXmlCell>
  <singleXmlCell id="1551" r="P45" connectionId="0">
    <xmlCellPr id="1" uniqueName="P1082301">
      <xmlPr mapId="1" xpath="/TFI-IZD-POD/IPK-GFI-IZD-POD-E_1000981/P1082301" xmlDataType="decimal"/>
    </xmlCellPr>
  </singleXmlCell>
  <singleXmlCell id="1552" r="Q45" connectionId="0">
    <xmlCellPr id="1" uniqueName="P1082322">
      <xmlPr mapId="1" xpath="/TFI-IZD-POD/IPK-GFI-IZD-POD-E_1000981/P1082322" xmlDataType="decimal"/>
    </xmlCellPr>
  </singleXmlCell>
  <singleXmlCell id="1553" r="R45" connectionId="0">
    <xmlCellPr id="1" uniqueName="P1082323">
      <xmlPr mapId="1" xpath="/TFI-IZD-POD/IPK-GFI-IZD-POD-E_1000981/P1082323" xmlDataType="decimal"/>
    </xmlCellPr>
  </singleXmlCell>
  <singleXmlCell id="1554" r="S45" connectionId="0">
    <xmlCellPr id="1" uniqueName="P1124846">
      <xmlPr mapId="1" xpath="/TFI-IZD-POD/IPK-GFI-IZD-POD-E_1000981/P1124846" xmlDataType="decimal"/>
    </xmlCellPr>
  </singleXmlCell>
  <singleXmlCell id="1555" r="T45" connectionId="0">
    <xmlCellPr id="1" uniqueName="P1124847">
      <xmlPr mapId="1" xpath="/TFI-IZD-POD/IPK-GFI-IZD-POD-E_1000981/P1124847" xmlDataType="decimal"/>
    </xmlCellPr>
  </singleXmlCell>
  <singleXmlCell id="1556" r="U45" connectionId="0">
    <xmlCellPr id="1" uniqueName="P1420882">
      <xmlPr mapId="1" xpath="/TFI-IZD-POD/IPK-GFI-IZD-POD-E_1000981/P1420882" xmlDataType="decimal"/>
    </xmlCellPr>
  </singleXmlCell>
  <singleXmlCell id="1557" r="V45" connectionId="0">
    <xmlCellPr id="1" uniqueName="P1082325">
      <xmlPr mapId="1" xpath="/TFI-IZD-POD/IPK-GFI-IZD-POD-E_1000981/P1082325" xmlDataType="decimal"/>
    </xmlCellPr>
  </singleXmlCell>
  <singleXmlCell id="1558" r="W45" connectionId="0">
    <xmlCellPr id="1" uniqueName="P1082328">
      <xmlPr mapId="1" xpath="/TFI-IZD-POD/IPK-GFI-IZD-POD-E_1000981/P1082328" xmlDataType="decimal"/>
    </xmlCellPr>
  </singleXmlCell>
  <singleXmlCell id="1559" r="X45" connectionId="0">
    <xmlCellPr id="1" uniqueName="P1082331">
      <xmlPr mapId="1" xpath="/TFI-IZD-POD/IPK-GFI-IZD-POD-E_1000981/P1082331" xmlDataType="decimal"/>
    </xmlCellPr>
  </singleXmlCell>
  <singleXmlCell id="1560" r="Y45" connectionId="0">
    <xmlCellPr id="1" uniqueName="P1082333">
      <xmlPr mapId="1" xpath="/TFI-IZD-POD/IPK-GFI-IZD-POD-E_1000981/P1082333" xmlDataType="decimal"/>
    </xmlCellPr>
  </singleXmlCell>
  <singleXmlCell id="1561" r="Z45" connectionId="0">
    <xmlCellPr id="1" uniqueName="P1082336">
      <xmlPr mapId="1" xpath="/TFI-IZD-POD/IPK-GFI-IZD-POD-E_1000981/P1082336" xmlDataType="decimal"/>
    </xmlCellPr>
  </singleXmlCell>
  <singleXmlCell id="1562" r="H46" connectionId="0">
    <xmlCellPr id="1" uniqueName="P1080088">
      <xmlPr mapId="1" xpath="/TFI-IZD-POD/IPK-GFI-IZD-POD-E_1000981/P1080088" xmlDataType="decimal"/>
    </xmlCellPr>
  </singleXmlCell>
  <singleXmlCell id="1563" r="I46" connectionId="0">
    <xmlCellPr id="1" uniqueName="P1080089">
      <xmlPr mapId="1" xpath="/TFI-IZD-POD/IPK-GFI-IZD-POD-E_1000981/P1080089" xmlDataType="decimal"/>
    </xmlCellPr>
  </singleXmlCell>
  <singleXmlCell id="1564" r="J46" connectionId="0">
    <xmlCellPr id="1" uniqueName="P1080090">
      <xmlPr mapId="1" xpath="/TFI-IZD-POD/IPK-GFI-IZD-POD-E_1000981/P1080090" xmlDataType="decimal"/>
    </xmlCellPr>
  </singleXmlCell>
  <singleXmlCell id="1565" r="K46" connectionId="0">
    <xmlCellPr id="1" uniqueName="P1080091">
      <xmlPr mapId="1" xpath="/TFI-IZD-POD/IPK-GFI-IZD-POD-E_1000981/P1080091" xmlDataType="decimal"/>
    </xmlCellPr>
  </singleXmlCell>
  <singleXmlCell id="1566" r="L46" connectionId="0">
    <xmlCellPr id="1" uniqueName="P1080092">
      <xmlPr mapId="1" xpath="/TFI-IZD-POD/IPK-GFI-IZD-POD-E_1000981/P1080092" xmlDataType="decimal"/>
    </xmlCellPr>
  </singleXmlCell>
  <singleXmlCell id="1567" r="M46" connectionId="0">
    <xmlCellPr id="1" uniqueName="P1080093">
      <xmlPr mapId="1" xpath="/TFI-IZD-POD/IPK-GFI-IZD-POD-E_1000981/P1080093" xmlDataType="decimal"/>
    </xmlCellPr>
  </singleXmlCell>
  <singleXmlCell id="1568" r="N46" connectionId="0">
    <xmlCellPr id="1" uniqueName="P1080094">
      <xmlPr mapId="1" xpath="/TFI-IZD-POD/IPK-GFI-IZD-POD-E_1000981/P1080094" xmlDataType="decimal"/>
    </xmlCellPr>
  </singleXmlCell>
  <singleXmlCell id="1569" r="O46" connectionId="0">
    <xmlCellPr id="1" uniqueName="P1080095">
      <xmlPr mapId="1" xpath="/TFI-IZD-POD/IPK-GFI-IZD-POD-E_1000981/P1080095" xmlDataType="decimal"/>
    </xmlCellPr>
  </singleXmlCell>
  <singleXmlCell id="1570" r="P46" connectionId="0">
    <xmlCellPr id="1" uniqueName="P1082338">
      <xmlPr mapId="1" xpath="/TFI-IZD-POD/IPK-GFI-IZD-POD-E_1000981/P1082338" xmlDataType="decimal"/>
    </xmlCellPr>
  </singleXmlCell>
  <singleXmlCell id="1571" r="Q46" connectionId="0">
    <xmlCellPr id="1" uniqueName="P1082304">
      <xmlPr mapId="1" xpath="/TFI-IZD-POD/IPK-GFI-IZD-POD-E_1000981/P1082304" xmlDataType="decimal"/>
    </xmlCellPr>
  </singleXmlCell>
  <singleXmlCell id="1572" r="R46" connectionId="0">
    <xmlCellPr id="1" uniqueName="P1082341">
      <xmlPr mapId="1" xpath="/TFI-IZD-POD/IPK-GFI-IZD-POD-E_1000981/P1082341" xmlDataType="decimal"/>
    </xmlCellPr>
  </singleXmlCell>
  <singleXmlCell id="1573" r="S46" connectionId="0">
    <xmlCellPr id="1" uniqueName="P1124848">
      <xmlPr mapId="1" xpath="/TFI-IZD-POD/IPK-GFI-IZD-POD-E_1000981/P1124848" xmlDataType="decimal"/>
    </xmlCellPr>
  </singleXmlCell>
  <singleXmlCell id="1574" r="T46" connectionId="0">
    <xmlCellPr id="1" uniqueName="P1124849">
      <xmlPr mapId="1" xpath="/TFI-IZD-POD/IPK-GFI-IZD-POD-E_1000981/P1124849" xmlDataType="decimal"/>
    </xmlCellPr>
  </singleXmlCell>
  <singleXmlCell id="1575" r="U46" connectionId="0">
    <xmlCellPr id="1" uniqueName="P1420883">
      <xmlPr mapId="1" xpath="/TFI-IZD-POD/IPK-GFI-IZD-POD-E_1000981/P1420883" xmlDataType="decimal"/>
    </xmlCellPr>
  </singleXmlCell>
  <singleXmlCell id="1576" r="V46" connectionId="0">
    <xmlCellPr id="1" uniqueName="P1082343">
      <xmlPr mapId="1" xpath="/TFI-IZD-POD/IPK-GFI-IZD-POD-E_1000981/P1082343" xmlDataType="decimal"/>
    </xmlCellPr>
  </singleXmlCell>
  <singleXmlCell id="1577" r="W46" connectionId="0">
    <xmlCellPr id="1" uniqueName="P1082344">
      <xmlPr mapId="1" xpath="/TFI-IZD-POD/IPK-GFI-IZD-POD-E_1000981/P1082344" xmlDataType="decimal"/>
    </xmlCellPr>
  </singleXmlCell>
  <singleXmlCell id="1578" r="X46" connectionId="0">
    <xmlCellPr id="1" uniqueName="P1082346">
      <xmlPr mapId="1" xpath="/TFI-IZD-POD/IPK-GFI-IZD-POD-E_1000981/P1082346" xmlDataType="decimal"/>
    </xmlCellPr>
  </singleXmlCell>
  <singleXmlCell id="1579" r="Y46" connectionId="0">
    <xmlCellPr id="1" uniqueName="P1082349">
      <xmlPr mapId="1" xpath="/TFI-IZD-POD/IPK-GFI-IZD-POD-E_1000981/P1082349" xmlDataType="decimal"/>
    </xmlCellPr>
  </singleXmlCell>
  <singleXmlCell id="1580" r="Z46" connectionId="0">
    <xmlCellPr id="1" uniqueName="P1082351">
      <xmlPr mapId="1" xpath="/TFI-IZD-POD/IPK-GFI-IZD-POD-E_1000981/P1082351" xmlDataType="decimal"/>
    </xmlCellPr>
  </singleXmlCell>
  <singleXmlCell id="1581" r="H47" connectionId="0">
    <xmlCellPr id="1" uniqueName="P1080096">
      <xmlPr mapId="1" xpath="/TFI-IZD-POD/IPK-GFI-IZD-POD-E_1000981/P1080096" xmlDataType="decimal"/>
    </xmlCellPr>
  </singleXmlCell>
  <singleXmlCell id="1582" r="I47" connectionId="0">
    <xmlCellPr id="1" uniqueName="P1080097">
      <xmlPr mapId="1" xpath="/TFI-IZD-POD/IPK-GFI-IZD-POD-E_1000981/P1080097" xmlDataType="decimal"/>
    </xmlCellPr>
  </singleXmlCell>
  <singleXmlCell id="1583" r="J47" connectionId="0">
    <xmlCellPr id="1" uniqueName="P1080098">
      <xmlPr mapId="1" xpath="/TFI-IZD-POD/IPK-GFI-IZD-POD-E_1000981/P1080098" xmlDataType="decimal"/>
    </xmlCellPr>
  </singleXmlCell>
  <singleXmlCell id="1584" r="K47" connectionId="0">
    <xmlCellPr id="1" uniqueName="P1080099">
      <xmlPr mapId="1" xpath="/TFI-IZD-POD/IPK-GFI-IZD-POD-E_1000981/P1080099" xmlDataType="decimal"/>
    </xmlCellPr>
  </singleXmlCell>
  <singleXmlCell id="1585" r="L47" connectionId="0">
    <xmlCellPr id="1" uniqueName="P1080100">
      <xmlPr mapId="1" xpath="/TFI-IZD-POD/IPK-GFI-IZD-POD-E_1000981/P1080100" xmlDataType="decimal"/>
    </xmlCellPr>
  </singleXmlCell>
  <singleXmlCell id="1586" r="M47" connectionId="0">
    <xmlCellPr id="1" uniqueName="P1080101">
      <xmlPr mapId="1" xpath="/TFI-IZD-POD/IPK-GFI-IZD-POD-E_1000981/P1080101" xmlDataType="decimal"/>
    </xmlCellPr>
  </singleXmlCell>
  <singleXmlCell id="1587" r="N47" connectionId="0">
    <xmlCellPr id="1" uniqueName="P1080102">
      <xmlPr mapId="1" xpath="/TFI-IZD-POD/IPK-GFI-IZD-POD-E_1000981/P1080102" xmlDataType="decimal"/>
    </xmlCellPr>
  </singleXmlCell>
  <singleXmlCell id="1588" r="O47" connectionId="0">
    <xmlCellPr id="1" uniqueName="P1080103">
      <xmlPr mapId="1" xpath="/TFI-IZD-POD/IPK-GFI-IZD-POD-E_1000981/P1080103" xmlDataType="decimal"/>
    </xmlCellPr>
  </singleXmlCell>
  <singleXmlCell id="1589" r="P47" connectionId="0">
    <xmlCellPr id="1" uniqueName="P1082354">
      <xmlPr mapId="1" xpath="/TFI-IZD-POD/IPK-GFI-IZD-POD-E_1000981/P1082354" xmlDataType="decimal"/>
    </xmlCellPr>
  </singleXmlCell>
  <singleXmlCell id="1590" r="Q47" connectionId="0">
    <xmlCellPr id="1" uniqueName="P1082356">
      <xmlPr mapId="1" xpath="/TFI-IZD-POD/IPK-GFI-IZD-POD-E_1000981/P1082356" xmlDataType="decimal"/>
    </xmlCellPr>
  </singleXmlCell>
  <singleXmlCell id="1591" r="R47" connectionId="0">
    <xmlCellPr id="1" uniqueName="P1082306">
      <xmlPr mapId="1" xpath="/TFI-IZD-POD/IPK-GFI-IZD-POD-E_1000981/P1082306" xmlDataType="decimal"/>
    </xmlCellPr>
  </singleXmlCell>
  <singleXmlCell id="1592" r="S47" connectionId="0">
    <xmlCellPr id="1" uniqueName="P1124850">
      <xmlPr mapId="1" xpath="/TFI-IZD-POD/IPK-GFI-IZD-POD-E_1000981/P1124850" xmlDataType="decimal"/>
    </xmlCellPr>
  </singleXmlCell>
  <singleXmlCell id="1593" r="T47" connectionId="0">
    <xmlCellPr id="1" uniqueName="P1124851">
      <xmlPr mapId="1" xpath="/TFI-IZD-POD/IPK-GFI-IZD-POD-E_1000981/P1124851" xmlDataType="decimal"/>
    </xmlCellPr>
  </singleXmlCell>
  <singleXmlCell id="1594" r="U47" connectionId="0">
    <xmlCellPr id="1" uniqueName="P1420884">
      <xmlPr mapId="1" xpath="/TFI-IZD-POD/IPK-GFI-IZD-POD-E_1000981/P1420884" xmlDataType="decimal"/>
    </xmlCellPr>
  </singleXmlCell>
  <singleXmlCell id="1595" r="V47" connectionId="0">
    <xmlCellPr id="1" uniqueName="P1082358">
      <xmlPr mapId="1" xpath="/TFI-IZD-POD/IPK-GFI-IZD-POD-E_1000981/P1082358" xmlDataType="decimal"/>
    </xmlCellPr>
  </singleXmlCell>
  <singleXmlCell id="1596" r="W47" connectionId="0">
    <xmlCellPr id="1" uniqueName="P1082360">
      <xmlPr mapId="1" xpath="/TFI-IZD-POD/IPK-GFI-IZD-POD-E_1000981/P1082360" xmlDataType="decimal"/>
    </xmlCellPr>
  </singleXmlCell>
  <singleXmlCell id="1597" r="X47" connectionId="0">
    <xmlCellPr id="1" uniqueName="P1082361">
      <xmlPr mapId="1" xpath="/TFI-IZD-POD/IPK-GFI-IZD-POD-E_1000981/P1082361" xmlDataType="decimal"/>
    </xmlCellPr>
  </singleXmlCell>
  <singleXmlCell id="1598" r="Y47" connectionId="0">
    <xmlCellPr id="1" uniqueName="P1082362">
      <xmlPr mapId="1" xpath="/TFI-IZD-POD/IPK-GFI-IZD-POD-E_1000981/P1082362" xmlDataType="decimal"/>
    </xmlCellPr>
  </singleXmlCell>
  <singleXmlCell id="1599" r="Z47" connectionId="0">
    <xmlCellPr id="1" uniqueName="P1082364">
      <xmlPr mapId="1" xpath="/TFI-IZD-POD/IPK-GFI-IZD-POD-E_1000981/P1082364" xmlDataType="decimal"/>
    </xmlCellPr>
  </singleXmlCell>
  <singleXmlCell id="1600" r="H48" connectionId="0">
    <xmlCellPr id="1" uniqueName="P1080104">
      <xmlPr mapId="1" xpath="/TFI-IZD-POD/IPK-GFI-IZD-POD-E_1000981/P1080104" xmlDataType="decimal"/>
    </xmlCellPr>
  </singleXmlCell>
  <singleXmlCell id="1601" r="I48" connectionId="0">
    <xmlCellPr id="1" uniqueName="P1080105">
      <xmlPr mapId="1" xpath="/TFI-IZD-POD/IPK-GFI-IZD-POD-E_1000981/P1080105" xmlDataType="decimal"/>
    </xmlCellPr>
  </singleXmlCell>
  <singleXmlCell id="1602" r="J48" connectionId="0">
    <xmlCellPr id="1" uniqueName="P1080106">
      <xmlPr mapId="1" xpath="/TFI-IZD-POD/IPK-GFI-IZD-POD-E_1000981/P1080106" xmlDataType="decimal"/>
    </xmlCellPr>
  </singleXmlCell>
  <singleXmlCell id="1603" r="K48" connectionId="0">
    <xmlCellPr id="1" uniqueName="P1080107">
      <xmlPr mapId="1" xpath="/TFI-IZD-POD/IPK-GFI-IZD-POD-E_1000981/P1080107" xmlDataType="decimal"/>
    </xmlCellPr>
  </singleXmlCell>
  <singleXmlCell id="1604" r="L48" connectionId="0">
    <xmlCellPr id="1" uniqueName="P1080108">
      <xmlPr mapId="1" xpath="/TFI-IZD-POD/IPK-GFI-IZD-POD-E_1000981/P1080108" xmlDataType="decimal"/>
    </xmlCellPr>
  </singleXmlCell>
  <singleXmlCell id="1605" r="M48" connectionId="0">
    <xmlCellPr id="1" uniqueName="P1080109">
      <xmlPr mapId="1" xpath="/TFI-IZD-POD/IPK-GFI-IZD-POD-E_1000981/P1080109" xmlDataType="decimal"/>
    </xmlCellPr>
  </singleXmlCell>
  <singleXmlCell id="1606" r="N48" connectionId="0">
    <xmlCellPr id="1" uniqueName="P1080110">
      <xmlPr mapId="1" xpath="/TFI-IZD-POD/IPK-GFI-IZD-POD-E_1000981/P1080110" xmlDataType="decimal"/>
    </xmlCellPr>
  </singleXmlCell>
  <singleXmlCell id="1607" r="O48" connectionId="0">
    <xmlCellPr id="1" uniqueName="P1080111">
      <xmlPr mapId="1" xpath="/TFI-IZD-POD/IPK-GFI-IZD-POD-E_1000981/P1080111" xmlDataType="decimal"/>
    </xmlCellPr>
  </singleXmlCell>
  <singleXmlCell id="1608" r="P48" connectionId="0">
    <xmlCellPr id="1" uniqueName="P1082365">
      <xmlPr mapId="1" xpath="/TFI-IZD-POD/IPK-GFI-IZD-POD-E_1000981/P1082365" xmlDataType="decimal"/>
    </xmlCellPr>
  </singleXmlCell>
  <singleXmlCell id="1609" r="Q48" connectionId="0">
    <xmlCellPr id="1" uniqueName="P1082366">
      <xmlPr mapId="1" xpath="/TFI-IZD-POD/IPK-GFI-IZD-POD-E_1000981/P1082366" xmlDataType="decimal"/>
    </xmlCellPr>
  </singleXmlCell>
  <singleXmlCell id="1610" r="R48" connectionId="0">
    <xmlCellPr id="1" uniqueName="P1082367">
      <xmlPr mapId="1" xpath="/TFI-IZD-POD/IPK-GFI-IZD-POD-E_1000981/P1082367" xmlDataType="decimal"/>
    </xmlCellPr>
  </singleXmlCell>
  <singleXmlCell id="1611" r="S48" connectionId="0">
    <xmlCellPr id="1" uniqueName="P1124852">
      <xmlPr mapId="1" xpath="/TFI-IZD-POD/IPK-GFI-IZD-POD-E_1000981/P1124852" xmlDataType="decimal"/>
    </xmlCellPr>
  </singleXmlCell>
  <singleXmlCell id="1612" r="T48" connectionId="0">
    <xmlCellPr id="1" uniqueName="P1124853">
      <xmlPr mapId="1" xpath="/TFI-IZD-POD/IPK-GFI-IZD-POD-E_1000981/P1124853" xmlDataType="decimal"/>
    </xmlCellPr>
  </singleXmlCell>
  <singleXmlCell id="1613" r="U48" connectionId="0">
    <xmlCellPr id="1" uniqueName="P1420885">
      <xmlPr mapId="1" xpath="/TFI-IZD-POD/IPK-GFI-IZD-POD-E_1000981/P1420885" xmlDataType="decimal"/>
    </xmlCellPr>
  </singleXmlCell>
  <singleXmlCell id="1614" r="V48" connectionId="0">
    <xmlCellPr id="1" uniqueName="P1082309">
      <xmlPr mapId="1" xpath="/TFI-IZD-POD/IPK-GFI-IZD-POD-E_1000981/P1082309" xmlDataType="decimal"/>
    </xmlCellPr>
  </singleXmlCell>
  <singleXmlCell id="1615" r="W48" connectionId="0">
    <xmlCellPr id="1" uniqueName="P1082368">
      <xmlPr mapId="1" xpath="/TFI-IZD-POD/IPK-GFI-IZD-POD-E_1000981/P1082368" xmlDataType="decimal"/>
    </xmlCellPr>
  </singleXmlCell>
  <singleXmlCell id="1616" r="X48" connectionId="0">
    <xmlCellPr id="1" uniqueName="P1082369">
      <xmlPr mapId="1" xpath="/TFI-IZD-POD/IPK-GFI-IZD-POD-E_1000981/P1082369" xmlDataType="decimal"/>
    </xmlCellPr>
  </singleXmlCell>
  <singleXmlCell id="1617" r="Y48" connectionId="0">
    <xmlCellPr id="1" uniqueName="P1082370">
      <xmlPr mapId="1" xpath="/TFI-IZD-POD/IPK-GFI-IZD-POD-E_1000981/P1082370" xmlDataType="decimal"/>
    </xmlCellPr>
  </singleXmlCell>
  <singleXmlCell id="1618" r="Z48" connectionId="0">
    <xmlCellPr id="1" uniqueName="P1082372">
      <xmlPr mapId="1" xpath="/TFI-IZD-POD/IPK-GFI-IZD-POD-E_1000981/P1082372" xmlDataType="decimal"/>
    </xmlCellPr>
  </singleXmlCell>
  <singleXmlCell id="1619" r="H49" connectionId="0">
    <xmlCellPr id="1" uniqueName="P1080112">
      <xmlPr mapId="1" xpath="/TFI-IZD-POD/IPK-GFI-IZD-POD-E_1000981/P1080112" xmlDataType="decimal"/>
    </xmlCellPr>
  </singleXmlCell>
  <singleXmlCell id="1620" r="I49" connectionId="0">
    <xmlCellPr id="1" uniqueName="P1080113">
      <xmlPr mapId="1" xpath="/TFI-IZD-POD/IPK-GFI-IZD-POD-E_1000981/P1080113" xmlDataType="decimal"/>
    </xmlCellPr>
  </singleXmlCell>
  <singleXmlCell id="1621" r="J49" connectionId="0">
    <xmlCellPr id="1" uniqueName="P1080114">
      <xmlPr mapId="1" xpath="/TFI-IZD-POD/IPK-GFI-IZD-POD-E_1000981/P1080114" xmlDataType="decimal"/>
    </xmlCellPr>
  </singleXmlCell>
  <singleXmlCell id="1622" r="K49" connectionId="0">
    <xmlCellPr id="1" uniqueName="P1080115">
      <xmlPr mapId="1" xpath="/TFI-IZD-POD/IPK-GFI-IZD-POD-E_1000981/P1080115" xmlDataType="decimal"/>
    </xmlCellPr>
  </singleXmlCell>
  <singleXmlCell id="1623" r="L49" connectionId="0">
    <xmlCellPr id="1" uniqueName="P1080116">
      <xmlPr mapId="1" xpath="/TFI-IZD-POD/IPK-GFI-IZD-POD-E_1000981/P1080116" xmlDataType="decimal"/>
    </xmlCellPr>
  </singleXmlCell>
  <singleXmlCell id="1624" r="M49" connectionId="0">
    <xmlCellPr id="1" uniqueName="P1080117">
      <xmlPr mapId="1" xpath="/TFI-IZD-POD/IPK-GFI-IZD-POD-E_1000981/P1080117" xmlDataType="decimal"/>
    </xmlCellPr>
  </singleXmlCell>
  <singleXmlCell id="1625" r="N49" connectionId="0">
    <xmlCellPr id="1" uniqueName="P1080118">
      <xmlPr mapId="1" xpath="/TFI-IZD-POD/IPK-GFI-IZD-POD-E_1000981/P1080118" xmlDataType="decimal"/>
    </xmlCellPr>
  </singleXmlCell>
  <singleXmlCell id="1626" r="O49" connectionId="0">
    <xmlCellPr id="1" uniqueName="P1080119">
      <xmlPr mapId="1" xpath="/TFI-IZD-POD/IPK-GFI-IZD-POD-E_1000981/P1080119" xmlDataType="decimal"/>
    </xmlCellPr>
  </singleXmlCell>
  <singleXmlCell id="1627" r="P49" connectionId="0">
    <xmlCellPr id="1" uniqueName="P1082374">
      <xmlPr mapId="1" xpath="/TFI-IZD-POD/IPK-GFI-IZD-POD-E_1000981/P1082374" xmlDataType="decimal"/>
    </xmlCellPr>
  </singleXmlCell>
  <singleXmlCell id="1628" r="Q49" connectionId="0">
    <xmlCellPr id="1" uniqueName="P1082376">
      <xmlPr mapId="1" xpath="/TFI-IZD-POD/IPK-GFI-IZD-POD-E_1000981/P1082376" xmlDataType="decimal"/>
    </xmlCellPr>
  </singleXmlCell>
  <singleXmlCell id="1629" r="R49" connectionId="0">
    <xmlCellPr id="1" uniqueName="P1082378">
      <xmlPr mapId="1" xpath="/TFI-IZD-POD/IPK-GFI-IZD-POD-E_1000981/P1082378" xmlDataType="decimal"/>
    </xmlCellPr>
  </singleXmlCell>
  <singleXmlCell id="1630" r="S49" connectionId="0">
    <xmlCellPr id="1" uniqueName="P1124854">
      <xmlPr mapId="1" xpath="/TFI-IZD-POD/IPK-GFI-IZD-POD-E_1000981/P1124854" xmlDataType="decimal"/>
    </xmlCellPr>
  </singleXmlCell>
  <singleXmlCell id="1631" r="T49" connectionId="0">
    <xmlCellPr id="1" uniqueName="P1124855">
      <xmlPr mapId="1" xpath="/TFI-IZD-POD/IPK-GFI-IZD-POD-E_1000981/P1124855" xmlDataType="decimal"/>
    </xmlCellPr>
  </singleXmlCell>
  <singleXmlCell id="1632" r="U49" connectionId="0">
    <xmlCellPr id="1" uniqueName="P1420886">
      <xmlPr mapId="1" xpath="/TFI-IZD-POD/IPK-GFI-IZD-POD-E_1000981/P1420886" xmlDataType="decimal"/>
    </xmlCellPr>
  </singleXmlCell>
  <singleXmlCell id="1633" r="V49" connectionId="0">
    <xmlCellPr id="1" uniqueName="P1082381">
      <xmlPr mapId="1" xpath="/TFI-IZD-POD/IPK-GFI-IZD-POD-E_1000981/P1082381" xmlDataType="decimal"/>
    </xmlCellPr>
  </singleXmlCell>
  <singleXmlCell id="1634" r="W49" connectionId="0">
    <xmlCellPr id="1" uniqueName="P1082312">
      <xmlPr mapId="1" xpath="/TFI-IZD-POD/IPK-GFI-IZD-POD-E_1000981/P1082312" xmlDataType="decimal"/>
    </xmlCellPr>
  </singleXmlCell>
  <singleXmlCell id="1635" r="X49" connectionId="0">
    <xmlCellPr id="1" uniqueName="P1082383">
      <xmlPr mapId="1" xpath="/TFI-IZD-POD/IPK-GFI-IZD-POD-E_1000981/P1082383" xmlDataType="decimal"/>
    </xmlCellPr>
  </singleXmlCell>
  <singleXmlCell id="1636" r="Y49" connectionId="0">
    <xmlCellPr id="1" uniqueName="P1082385">
      <xmlPr mapId="1" xpath="/TFI-IZD-POD/IPK-GFI-IZD-POD-E_1000981/P1082385" xmlDataType="decimal"/>
    </xmlCellPr>
  </singleXmlCell>
  <singleXmlCell id="1637" r="Z49" connectionId="0">
    <xmlCellPr id="1" uniqueName="P1082388">
      <xmlPr mapId="1" xpath="/TFI-IZD-POD/IPK-GFI-IZD-POD-E_1000981/P1082388" xmlDataType="decimal"/>
    </xmlCellPr>
  </singleXmlCell>
  <singleXmlCell id="1638" r="H50" connectionId="0">
    <xmlCellPr id="1" uniqueName="P1080120">
      <xmlPr mapId="1" xpath="/TFI-IZD-POD/IPK-GFI-IZD-POD-E_1000981/P1080120" xmlDataType="decimal"/>
    </xmlCellPr>
  </singleXmlCell>
  <singleXmlCell id="1639" r="I50" connectionId="0">
    <xmlCellPr id="1" uniqueName="P1080121">
      <xmlPr mapId="1" xpath="/TFI-IZD-POD/IPK-GFI-IZD-POD-E_1000981/P1080121" xmlDataType="decimal"/>
    </xmlCellPr>
  </singleXmlCell>
  <singleXmlCell id="1640" r="J50" connectionId="0">
    <xmlCellPr id="1" uniqueName="P1080122">
      <xmlPr mapId="1" xpath="/TFI-IZD-POD/IPK-GFI-IZD-POD-E_1000981/P1080122" xmlDataType="decimal"/>
    </xmlCellPr>
  </singleXmlCell>
  <singleXmlCell id="1641" r="K50" connectionId="0">
    <xmlCellPr id="1" uniqueName="P1080123">
      <xmlPr mapId="1" xpath="/TFI-IZD-POD/IPK-GFI-IZD-POD-E_1000981/P1080123" xmlDataType="decimal"/>
    </xmlCellPr>
  </singleXmlCell>
  <singleXmlCell id="1642" r="L50" connectionId="0">
    <xmlCellPr id="1" uniqueName="P1080124">
      <xmlPr mapId="1" xpath="/TFI-IZD-POD/IPK-GFI-IZD-POD-E_1000981/P1080124" xmlDataType="decimal"/>
    </xmlCellPr>
  </singleXmlCell>
  <singleXmlCell id="1643" r="M50" connectionId="0">
    <xmlCellPr id="1" uniqueName="P1080125">
      <xmlPr mapId="1" xpath="/TFI-IZD-POD/IPK-GFI-IZD-POD-E_1000981/P1080125" xmlDataType="decimal"/>
    </xmlCellPr>
  </singleXmlCell>
  <singleXmlCell id="1644" r="N50" connectionId="0">
    <xmlCellPr id="1" uniqueName="P1080126">
      <xmlPr mapId="1" xpath="/TFI-IZD-POD/IPK-GFI-IZD-POD-E_1000981/P1080126" xmlDataType="decimal"/>
    </xmlCellPr>
  </singleXmlCell>
  <singleXmlCell id="1645" r="O50" connectionId="0">
    <xmlCellPr id="1" uniqueName="P1080127">
      <xmlPr mapId="1" xpath="/TFI-IZD-POD/IPK-GFI-IZD-POD-E_1000981/P1080127" xmlDataType="decimal"/>
    </xmlCellPr>
  </singleXmlCell>
  <singleXmlCell id="1646" r="P50" connectionId="0">
    <xmlCellPr id="1" uniqueName="P1082390">
      <xmlPr mapId="1" xpath="/TFI-IZD-POD/IPK-GFI-IZD-POD-E_1000981/P1082390" xmlDataType="decimal"/>
    </xmlCellPr>
  </singleXmlCell>
  <singleXmlCell id="1647" r="Q50" connectionId="0">
    <xmlCellPr id="1" uniqueName="P1082392">
      <xmlPr mapId="1" xpath="/TFI-IZD-POD/IPK-GFI-IZD-POD-E_1000981/P1082392" xmlDataType="decimal"/>
    </xmlCellPr>
  </singleXmlCell>
  <singleXmlCell id="1648" r="R50" connectionId="0">
    <xmlCellPr id="1" uniqueName="P1082394">
      <xmlPr mapId="1" xpath="/TFI-IZD-POD/IPK-GFI-IZD-POD-E_1000981/P1082394" xmlDataType="decimal"/>
    </xmlCellPr>
  </singleXmlCell>
  <singleXmlCell id="1649" r="S50" connectionId="0">
    <xmlCellPr id="1" uniqueName="P1124856">
      <xmlPr mapId="1" xpath="/TFI-IZD-POD/IPK-GFI-IZD-POD-E_1000981/P1124856" xmlDataType="decimal"/>
    </xmlCellPr>
  </singleXmlCell>
  <singleXmlCell id="1650" r="T50" connectionId="0">
    <xmlCellPr id="1" uniqueName="P1124857">
      <xmlPr mapId="1" xpath="/TFI-IZD-POD/IPK-GFI-IZD-POD-E_1000981/P1124857" xmlDataType="decimal"/>
    </xmlCellPr>
  </singleXmlCell>
  <singleXmlCell id="1651" r="U50" connectionId="0">
    <xmlCellPr id="1" uniqueName="P1420887">
      <xmlPr mapId="1" xpath="/TFI-IZD-POD/IPK-GFI-IZD-POD-E_1000981/P1420887" xmlDataType="decimal"/>
    </xmlCellPr>
  </singleXmlCell>
  <singleXmlCell id="1652" r="V50" connectionId="0">
    <xmlCellPr id="1" uniqueName="P1082396">
      <xmlPr mapId="1" xpath="/TFI-IZD-POD/IPK-GFI-IZD-POD-E_1000981/P1082396" xmlDataType="decimal"/>
    </xmlCellPr>
  </singleXmlCell>
  <singleXmlCell id="1653" r="W50" connectionId="0">
    <xmlCellPr id="1" uniqueName="P1082398">
      <xmlPr mapId="1" xpath="/TFI-IZD-POD/IPK-GFI-IZD-POD-E_1000981/P1082398" xmlDataType="decimal"/>
    </xmlCellPr>
  </singleXmlCell>
  <singleXmlCell id="1654" r="X50" connectionId="0">
    <xmlCellPr id="1" uniqueName="P1082314">
      <xmlPr mapId="1" xpath="/TFI-IZD-POD/IPK-GFI-IZD-POD-E_1000981/P1082314" xmlDataType="decimal"/>
    </xmlCellPr>
  </singleXmlCell>
  <singleXmlCell id="1655" r="Y50" connectionId="0">
    <xmlCellPr id="1" uniqueName="P1082401">
      <xmlPr mapId="1" xpath="/TFI-IZD-POD/IPK-GFI-IZD-POD-E_1000981/P1082401" xmlDataType="decimal"/>
    </xmlCellPr>
  </singleXmlCell>
  <singleXmlCell id="1656" r="Z50" connectionId="0">
    <xmlCellPr id="1" uniqueName="P1082403">
      <xmlPr mapId="1" xpath="/TFI-IZD-POD/IPK-GFI-IZD-POD-E_1000981/P1082403" xmlDataType="decimal"/>
    </xmlCellPr>
  </singleXmlCell>
  <singleXmlCell id="1657" r="H51" connectionId="0">
    <xmlCellPr id="1" uniqueName="P1124914">
      <xmlPr mapId="1" xpath="/TFI-IZD-POD/IPK-GFI-IZD-POD-E_1000981/P1124914" xmlDataType="decimal"/>
    </xmlCellPr>
  </singleXmlCell>
  <singleXmlCell id="1658" r="I51" connectionId="0">
    <xmlCellPr id="1" uniqueName="P1124915">
      <xmlPr mapId="1" xpath="/TFI-IZD-POD/IPK-GFI-IZD-POD-E_1000981/P1124915" xmlDataType="decimal"/>
    </xmlCellPr>
  </singleXmlCell>
  <singleXmlCell id="1659" r="J51" connectionId="0">
    <xmlCellPr id="1" uniqueName="P1124916">
      <xmlPr mapId="1" xpath="/TFI-IZD-POD/IPK-GFI-IZD-POD-E_1000981/P1124916" xmlDataType="decimal"/>
    </xmlCellPr>
  </singleXmlCell>
  <singleXmlCell id="1660" r="K51" connectionId="0">
    <xmlCellPr id="1" uniqueName="P1124917">
      <xmlPr mapId="1" xpath="/TFI-IZD-POD/IPK-GFI-IZD-POD-E_1000981/P1124917" xmlDataType="decimal"/>
    </xmlCellPr>
  </singleXmlCell>
  <singleXmlCell id="1661" r="L51" connectionId="0">
    <xmlCellPr id="1" uniqueName="P1124918">
      <xmlPr mapId="1" xpath="/TFI-IZD-POD/IPK-GFI-IZD-POD-E_1000981/P1124918" xmlDataType="decimal"/>
    </xmlCellPr>
  </singleXmlCell>
  <singleXmlCell id="1662" r="M51" connectionId="0">
    <xmlCellPr id="1" uniqueName="P1124919">
      <xmlPr mapId="1" xpath="/TFI-IZD-POD/IPK-GFI-IZD-POD-E_1000981/P1124919" xmlDataType="decimal"/>
    </xmlCellPr>
  </singleXmlCell>
  <singleXmlCell id="1663" r="N51" connectionId="0">
    <xmlCellPr id="1" uniqueName="P1124926">
      <xmlPr mapId="1" xpath="/TFI-IZD-POD/IPK-GFI-IZD-POD-E_1000981/P1124926" xmlDataType="decimal"/>
    </xmlCellPr>
  </singleXmlCell>
  <singleXmlCell id="1664" r="O51" connectionId="0">
    <xmlCellPr id="1" uniqueName="P1124927">
      <xmlPr mapId="1" xpath="/TFI-IZD-POD/IPK-GFI-IZD-POD-E_1000981/P1124927" xmlDataType="decimal"/>
    </xmlCellPr>
  </singleXmlCell>
  <singleXmlCell id="1665" r="P51" connectionId="0">
    <xmlCellPr id="1" uniqueName="P1124928">
      <xmlPr mapId="1" xpath="/TFI-IZD-POD/IPK-GFI-IZD-POD-E_1000981/P1124928" xmlDataType="decimal"/>
    </xmlCellPr>
  </singleXmlCell>
  <singleXmlCell id="1666" r="Q51" connectionId="0">
    <xmlCellPr id="1" uniqueName="P1124929">
      <xmlPr mapId="1" xpath="/TFI-IZD-POD/IPK-GFI-IZD-POD-E_1000981/P1124929" xmlDataType="decimal"/>
    </xmlCellPr>
  </singleXmlCell>
  <singleXmlCell id="1667" r="R51" connectionId="0">
    <xmlCellPr id="1" uniqueName="P1124930">
      <xmlPr mapId="1" xpath="/TFI-IZD-POD/IPK-GFI-IZD-POD-E_1000981/P1124930" xmlDataType="decimal"/>
    </xmlCellPr>
  </singleXmlCell>
  <singleXmlCell id="1668" r="S51" connectionId="0">
    <xmlCellPr id="1" uniqueName="P1124858">
      <xmlPr mapId="1" xpath="/TFI-IZD-POD/IPK-GFI-IZD-POD-E_1000981/P1124858" xmlDataType="decimal"/>
    </xmlCellPr>
  </singleXmlCell>
  <singleXmlCell id="1669" r="T51" connectionId="0">
    <xmlCellPr id="1" uniqueName="P1124859">
      <xmlPr mapId="1" xpath="/TFI-IZD-POD/IPK-GFI-IZD-POD-E_1000981/P1124859" xmlDataType="decimal"/>
    </xmlCellPr>
  </singleXmlCell>
  <singleXmlCell id="1670" r="U51" connectionId="0">
    <xmlCellPr id="1" uniqueName="P1420888">
      <xmlPr mapId="1" xpath="/TFI-IZD-POD/IPK-GFI-IZD-POD-E_1000981/P1420888" xmlDataType="decimal"/>
    </xmlCellPr>
  </singleXmlCell>
  <singleXmlCell id="1671" r="V51" connectionId="0">
    <xmlCellPr id="1" uniqueName="P1124936">
      <xmlPr mapId="1" xpath="/TFI-IZD-POD/IPK-GFI-IZD-POD-E_1000981/P1124936" xmlDataType="decimal"/>
    </xmlCellPr>
  </singleXmlCell>
  <singleXmlCell id="1672" r="W51" connectionId="0">
    <xmlCellPr id="1" uniqueName="P1124937">
      <xmlPr mapId="1" xpath="/TFI-IZD-POD/IPK-GFI-IZD-POD-E_1000981/P1124937" xmlDataType="decimal"/>
    </xmlCellPr>
  </singleXmlCell>
  <singleXmlCell id="1673" r="X51" connectionId="0">
    <xmlCellPr id="1" uniqueName="P1124938">
      <xmlPr mapId="1" xpath="/TFI-IZD-POD/IPK-GFI-IZD-POD-E_1000981/P1124938" xmlDataType="decimal"/>
    </xmlCellPr>
  </singleXmlCell>
  <singleXmlCell id="1674" r="Y51" connectionId="0">
    <xmlCellPr id="1" uniqueName="P1124939">
      <xmlPr mapId="1" xpath="/TFI-IZD-POD/IPK-GFI-IZD-POD-E_1000981/P1124939" xmlDataType="decimal"/>
    </xmlCellPr>
  </singleXmlCell>
  <singleXmlCell id="1675" r="Z51" connectionId="0">
    <xmlCellPr id="1" uniqueName="P1124940">
      <xmlPr mapId="1" xpath="/TFI-IZD-POD/IPK-GFI-IZD-POD-E_1000981/P1124940" xmlDataType="decimal"/>
    </xmlCellPr>
  </singleXmlCell>
  <singleXmlCell id="1676" r="H52" connectionId="0">
    <xmlCellPr id="1" uniqueName="P1080128">
      <xmlPr mapId="1" xpath="/TFI-IZD-POD/IPK-GFI-IZD-POD-E_1000981/P1080128" xmlDataType="decimal"/>
    </xmlCellPr>
  </singleXmlCell>
  <singleXmlCell id="1677" r="I52" connectionId="0">
    <xmlCellPr id="1" uniqueName="P1080129">
      <xmlPr mapId="1" xpath="/TFI-IZD-POD/IPK-GFI-IZD-POD-E_1000981/P1080129" xmlDataType="decimal"/>
    </xmlCellPr>
  </singleXmlCell>
  <singleXmlCell id="1678" r="J52" connectionId="0">
    <xmlCellPr id="1" uniqueName="P1080130">
      <xmlPr mapId="1" xpath="/TFI-IZD-POD/IPK-GFI-IZD-POD-E_1000981/P1080130" xmlDataType="decimal"/>
    </xmlCellPr>
  </singleXmlCell>
  <singleXmlCell id="1679" r="K52" connectionId="0">
    <xmlCellPr id="1" uniqueName="P1080131">
      <xmlPr mapId="1" xpath="/TFI-IZD-POD/IPK-GFI-IZD-POD-E_1000981/P1080131" xmlDataType="decimal"/>
    </xmlCellPr>
  </singleXmlCell>
  <singleXmlCell id="1680" r="L52" connectionId="0">
    <xmlCellPr id="1" uniqueName="P1080132">
      <xmlPr mapId="1" xpath="/TFI-IZD-POD/IPK-GFI-IZD-POD-E_1000981/P1080132" xmlDataType="decimal"/>
    </xmlCellPr>
  </singleXmlCell>
  <singleXmlCell id="1681" r="M52" connectionId="0">
    <xmlCellPr id="1" uniqueName="P1080133">
      <xmlPr mapId="1" xpath="/TFI-IZD-POD/IPK-GFI-IZD-POD-E_1000981/P1080133" xmlDataType="decimal"/>
    </xmlCellPr>
  </singleXmlCell>
  <singleXmlCell id="1682" r="N52" connectionId="0">
    <xmlCellPr id="1" uniqueName="P1080134">
      <xmlPr mapId="1" xpath="/TFI-IZD-POD/IPK-GFI-IZD-POD-E_1000981/P1080134" xmlDataType="decimal"/>
    </xmlCellPr>
  </singleXmlCell>
  <singleXmlCell id="1683" r="O52" connectionId="0">
    <xmlCellPr id="1" uniqueName="P1080135">
      <xmlPr mapId="1" xpath="/TFI-IZD-POD/IPK-GFI-IZD-POD-E_1000981/P1080135" xmlDataType="decimal"/>
    </xmlCellPr>
  </singleXmlCell>
  <singleXmlCell id="1684" r="P52" connectionId="0">
    <xmlCellPr id="1" uniqueName="P1082406">
      <xmlPr mapId="1" xpath="/TFI-IZD-POD/IPK-GFI-IZD-POD-E_1000981/P1082406" xmlDataType="decimal"/>
    </xmlCellPr>
  </singleXmlCell>
  <singleXmlCell id="1685" r="Q52" connectionId="0">
    <xmlCellPr id="1" uniqueName="P1082408">
      <xmlPr mapId="1" xpath="/TFI-IZD-POD/IPK-GFI-IZD-POD-E_1000981/P1082408" xmlDataType="decimal"/>
    </xmlCellPr>
  </singleXmlCell>
  <singleXmlCell id="1686" r="R52" connectionId="0">
    <xmlCellPr id="1" uniqueName="P1082410">
      <xmlPr mapId="1" xpath="/TFI-IZD-POD/IPK-GFI-IZD-POD-E_1000981/P1082410" xmlDataType="decimal"/>
    </xmlCellPr>
  </singleXmlCell>
  <singleXmlCell id="1687" r="S52" connectionId="0">
    <xmlCellPr id="1" uniqueName="P1124860">
      <xmlPr mapId="1" xpath="/TFI-IZD-POD/IPK-GFI-IZD-POD-E_1000981/P1124860" xmlDataType="decimal"/>
    </xmlCellPr>
  </singleXmlCell>
  <singleXmlCell id="1688" r="T52" connectionId="0">
    <xmlCellPr id="1" uniqueName="P1124861">
      <xmlPr mapId="1" xpath="/TFI-IZD-POD/IPK-GFI-IZD-POD-E_1000981/P1124861" xmlDataType="decimal"/>
    </xmlCellPr>
  </singleXmlCell>
  <singleXmlCell id="1689" r="U52" connectionId="0">
    <xmlCellPr id="1" uniqueName="P1420889">
      <xmlPr mapId="1" xpath="/TFI-IZD-POD/IPK-GFI-IZD-POD-E_1000981/P1420889" xmlDataType="decimal"/>
    </xmlCellPr>
  </singleXmlCell>
  <singleXmlCell id="1690" r="V52" connectionId="0">
    <xmlCellPr id="1" uniqueName="P1082412">
      <xmlPr mapId="1" xpath="/TFI-IZD-POD/IPK-GFI-IZD-POD-E_1000981/P1082412" xmlDataType="decimal"/>
    </xmlCellPr>
  </singleXmlCell>
  <singleXmlCell id="1691" r="W52" connectionId="0">
    <xmlCellPr id="1" uniqueName="P1082415">
      <xmlPr mapId="1" xpath="/TFI-IZD-POD/IPK-GFI-IZD-POD-E_1000981/P1082415" xmlDataType="decimal"/>
    </xmlCellPr>
  </singleXmlCell>
  <singleXmlCell id="1692" r="X52" connectionId="0">
    <xmlCellPr id="1" uniqueName="P1082416">
      <xmlPr mapId="1" xpath="/TFI-IZD-POD/IPK-GFI-IZD-POD-E_1000981/P1082416" xmlDataType="decimal"/>
    </xmlCellPr>
  </singleXmlCell>
  <singleXmlCell id="1693" r="Y52" connectionId="0">
    <xmlCellPr id="1" uniqueName="P1082317">
      <xmlPr mapId="1" xpath="/TFI-IZD-POD/IPK-GFI-IZD-POD-E_1000981/P1082317" xmlDataType="decimal"/>
    </xmlCellPr>
  </singleXmlCell>
  <singleXmlCell id="1694" r="Z52" connectionId="0">
    <xmlCellPr id="1" uniqueName="P1082417">
      <xmlPr mapId="1" xpath="/TFI-IZD-POD/IPK-GFI-IZD-POD-E_1000981/P1082417" xmlDataType="decimal"/>
    </xmlCellPr>
  </singleXmlCell>
  <singleXmlCell id="1695" r="H53" connectionId="0">
    <xmlCellPr id="1" uniqueName="P1080144">
      <xmlPr mapId="1" xpath="/TFI-IZD-POD/IPK-GFI-IZD-POD-E_1000981/P1080144" xmlDataType="decimal"/>
    </xmlCellPr>
  </singleXmlCell>
  <singleXmlCell id="1696" r="I53" connectionId="0">
    <xmlCellPr id="1" uniqueName="P1080145">
      <xmlPr mapId="1" xpath="/TFI-IZD-POD/IPK-GFI-IZD-POD-E_1000981/P1080145" xmlDataType="decimal"/>
    </xmlCellPr>
  </singleXmlCell>
  <singleXmlCell id="1697" r="J53" connectionId="0">
    <xmlCellPr id="1" uniqueName="P1080146">
      <xmlPr mapId="1" xpath="/TFI-IZD-POD/IPK-GFI-IZD-POD-E_1000981/P1080146" xmlDataType="decimal"/>
    </xmlCellPr>
  </singleXmlCell>
  <singleXmlCell id="1698" r="K53" connectionId="0">
    <xmlCellPr id="1" uniqueName="P1080147">
      <xmlPr mapId="1" xpath="/TFI-IZD-POD/IPK-GFI-IZD-POD-E_1000981/P1080147" xmlDataType="decimal"/>
    </xmlCellPr>
  </singleXmlCell>
  <singleXmlCell id="1699" r="L53" connectionId="0">
    <xmlCellPr id="1" uniqueName="P1080148">
      <xmlPr mapId="1" xpath="/TFI-IZD-POD/IPK-GFI-IZD-POD-E_1000981/P1080148" xmlDataType="decimal"/>
    </xmlCellPr>
  </singleXmlCell>
  <singleXmlCell id="1700" r="M53" connectionId="0">
    <xmlCellPr id="1" uniqueName="P1080149">
      <xmlPr mapId="1" xpath="/TFI-IZD-POD/IPK-GFI-IZD-POD-E_1000981/P1080149" xmlDataType="decimal"/>
    </xmlCellPr>
  </singleXmlCell>
  <singleXmlCell id="1701" r="N53" connectionId="0">
    <xmlCellPr id="1" uniqueName="P1080150">
      <xmlPr mapId="1" xpath="/TFI-IZD-POD/IPK-GFI-IZD-POD-E_1000981/P1080150" xmlDataType="decimal"/>
    </xmlCellPr>
  </singleXmlCell>
  <singleXmlCell id="1702" r="O53" connectionId="0">
    <xmlCellPr id="1" uniqueName="P1080397">
      <xmlPr mapId="1" xpath="/TFI-IZD-POD/IPK-GFI-IZD-POD-E_1000981/P1080397" xmlDataType="decimal"/>
    </xmlCellPr>
  </singleXmlCell>
  <singleXmlCell id="1703" r="P53" connectionId="0">
    <xmlCellPr id="1" uniqueName="P1082429">
      <xmlPr mapId="1" xpath="/TFI-IZD-POD/IPK-GFI-IZD-POD-E_1000981/P1082429" xmlDataType="decimal"/>
    </xmlCellPr>
  </singleXmlCell>
  <singleXmlCell id="1704" r="Q53" connectionId="0">
    <xmlCellPr id="1" uniqueName="P1082447">
      <xmlPr mapId="1" xpath="/TFI-IZD-POD/IPK-GFI-IZD-POD-E_1000981/P1082447" xmlDataType="decimal"/>
    </xmlCellPr>
  </singleXmlCell>
  <singleXmlCell id="1705" r="R53" connectionId="0">
    <xmlCellPr id="1" uniqueName="P1082450">
      <xmlPr mapId="1" xpath="/TFI-IZD-POD/IPK-GFI-IZD-POD-E_1000981/P1082450" xmlDataType="decimal"/>
    </xmlCellPr>
  </singleXmlCell>
  <singleXmlCell id="1706" r="S53" connectionId="0">
    <xmlCellPr id="1" uniqueName="P1124862">
      <xmlPr mapId="1" xpath="/TFI-IZD-POD/IPK-GFI-IZD-POD-E_1000981/P1124862" xmlDataType="decimal"/>
    </xmlCellPr>
  </singleXmlCell>
  <singleXmlCell id="1707" r="T53" connectionId="0">
    <xmlCellPr id="1" uniqueName="P1124863">
      <xmlPr mapId="1" xpath="/TFI-IZD-POD/IPK-GFI-IZD-POD-E_1000981/P1124863" xmlDataType="decimal"/>
    </xmlCellPr>
  </singleXmlCell>
  <singleXmlCell id="1708" r="U53" connectionId="0">
    <xmlCellPr id="1" uniqueName="P1420890">
      <xmlPr mapId="1" xpath="/TFI-IZD-POD/IPK-GFI-IZD-POD-E_1000981/P1420890" xmlDataType="decimal"/>
    </xmlCellPr>
  </singleXmlCell>
  <singleXmlCell id="1709" r="V53" connectionId="0">
    <xmlCellPr id="1" uniqueName="P1082453">
      <xmlPr mapId="1" xpath="/TFI-IZD-POD/IPK-GFI-IZD-POD-E_1000981/P1082453" xmlDataType="decimal"/>
    </xmlCellPr>
  </singleXmlCell>
  <singleXmlCell id="1710" r="W53" connectionId="0">
    <xmlCellPr id="1" uniqueName="P1082455">
      <xmlPr mapId="1" xpath="/TFI-IZD-POD/IPK-GFI-IZD-POD-E_1000981/P1082455" xmlDataType="decimal"/>
    </xmlCellPr>
  </singleXmlCell>
  <singleXmlCell id="1711" r="X53" connectionId="0">
    <xmlCellPr id="1" uniqueName="P1082458">
      <xmlPr mapId="1" xpath="/TFI-IZD-POD/IPK-GFI-IZD-POD-E_1000981/P1082458" xmlDataType="decimal"/>
    </xmlCellPr>
  </singleXmlCell>
  <singleXmlCell id="1712" r="Y53" connectionId="0">
    <xmlCellPr id="1" uniqueName="P1082460">
      <xmlPr mapId="1" xpath="/TFI-IZD-POD/IPK-GFI-IZD-POD-E_1000981/P1082460" xmlDataType="decimal"/>
    </xmlCellPr>
  </singleXmlCell>
  <singleXmlCell id="1713" r="Z53" connectionId="0">
    <xmlCellPr id="1" uniqueName="P1082461">
      <xmlPr mapId="1" xpath="/TFI-IZD-POD/IPK-GFI-IZD-POD-E_1000981/P1082461" xmlDataType="decimal"/>
    </xmlCellPr>
  </singleXmlCell>
  <singleXmlCell id="1714" r="H54" connectionId="0">
    <xmlCellPr id="1" uniqueName="P1124920">
      <xmlPr mapId="1" xpath="/TFI-IZD-POD/IPK-GFI-IZD-POD-E_1000981/P1124920" xmlDataType="decimal"/>
    </xmlCellPr>
  </singleXmlCell>
  <singleXmlCell id="1715" r="I54" connectionId="0">
    <xmlCellPr id="1" uniqueName="P1124921">
      <xmlPr mapId="1" xpath="/TFI-IZD-POD/IPK-GFI-IZD-POD-E_1000981/P1124921" xmlDataType="decimal"/>
    </xmlCellPr>
  </singleXmlCell>
  <singleXmlCell id="1716" r="J54" connectionId="0">
    <xmlCellPr id="1" uniqueName="P1124922">
      <xmlPr mapId="1" xpath="/TFI-IZD-POD/IPK-GFI-IZD-POD-E_1000981/P1124922" xmlDataType="decimal"/>
    </xmlCellPr>
  </singleXmlCell>
  <singleXmlCell id="1717" r="K54" connectionId="0">
    <xmlCellPr id="1" uniqueName="P1124923">
      <xmlPr mapId="1" xpath="/TFI-IZD-POD/IPK-GFI-IZD-POD-E_1000981/P1124923" xmlDataType="decimal"/>
    </xmlCellPr>
  </singleXmlCell>
  <singleXmlCell id="1718" r="L54" connectionId="0">
    <xmlCellPr id="1" uniqueName="P1124924">
      <xmlPr mapId="1" xpath="/TFI-IZD-POD/IPK-GFI-IZD-POD-E_1000981/P1124924" xmlDataType="decimal"/>
    </xmlCellPr>
  </singleXmlCell>
  <singleXmlCell id="1719" r="M54" connectionId="0">
    <xmlCellPr id="1" uniqueName="P1124925">
      <xmlPr mapId="1" xpath="/TFI-IZD-POD/IPK-GFI-IZD-POD-E_1000981/P1124925" xmlDataType="decimal"/>
    </xmlCellPr>
  </singleXmlCell>
  <singleXmlCell id="1720" r="N54" connectionId="0">
    <xmlCellPr id="1" uniqueName="P1124931">
      <xmlPr mapId="1" xpath="/TFI-IZD-POD/IPK-GFI-IZD-POD-E_1000981/P1124931" xmlDataType="decimal"/>
    </xmlCellPr>
  </singleXmlCell>
  <singleXmlCell id="1721" r="O54" connectionId="0">
    <xmlCellPr id="1" uniqueName="P1124932">
      <xmlPr mapId="1" xpath="/TFI-IZD-POD/IPK-GFI-IZD-POD-E_1000981/P1124932" xmlDataType="decimal"/>
    </xmlCellPr>
  </singleXmlCell>
  <singleXmlCell id="1722" r="P54" connectionId="0">
    <xmlCellPr id="1" uniqueName="P1124933">
      <xmlPr mapId="1" xpath="/TFI-IZD-POD/IPK-GFI-IZD-POD-E_1000981/P1124933" xmlDataType="decimal"/>
    </xmlCellPr>
  </singleXmlCell>
  <singleXmlCell id="1723" r="Q54" connectionId="0">
    <xmlCellPr id="1" uniqueName="P1124934">
      <xmlPr mapId="1" xpath="/TFI-IZD-POD/IPK-GFI-IZD-POD-E_1000981/P1124934" xmlDataType="decimal"/>
    </xmlCellPr>
  </singleXmlCell>
  <singleXmlCell id="1724" r="R54" connectionId="0">
    <xmlCellPr id="1" uniqueName="P1124935">
      <xmlPr mapId="1" xpath="/TFI-IZD-POD/IPK-GFI-IZD-POD-E_1000981/P1124935" xmlDataType="decimal"/>
    </xmlCellPr>
  </singleXmlCell>
  <singleXmlCell id="1725" r="S54" connectionId="0">
    <xmlCellPr id="1" uniqueName="P1124864">
      <xmlPr mapId="1" xpath="/TFI-IZD-POD/IPK-GFI-IZD-POD-E_1000981/P1124864" xmlDataType="decimal"/>
    </xmlCellPr>
  </singleXmlCell>
  <singleXmlCell id="1726" r="T54" connectionId="0">
    <xmlCellPr id="1" uniqueName="P1124865">
      <xmlPr mapId="1" xpath="/TFI-IZD-POD/IPK-GFI-IZD-POD-E_1000981/P1124865" xmlDataType="decimal"/>
    </xmlCellPr>
  </singleXmlCell>
  <singleXmlCell id="1727" r="U54" connectionId="0">
    <xmlCellPr id="1" uniqueName="P1420892">
      <xmlPr mapId="1" xpath="/TFI-IZD-POD/IPK-GFI-IZD-POD-E_1000981/P1420892" xmlDataType="decimal"/>
    </xmlCellPr>
  </singleXmlCell>
  <singleXmlCell id="1728" r="V54" connectionId="0">
    <xmlCellPr id="1" uniqueName="P1124941">
      <xmlPr mapId="1" xpath="/TFI-IZD-POD/IPK-GFI-IZD-POD-E_1000981/P1124941" xmlDataType="decimal"/>
    </xmlCellPr>
  </singleXmlCell>
  <singleXmlCell id="1729" r="W54" connectionId="0">
    <xmlCellPr id="1" uniqueName="P1124942">
      <xmlPr mapId="1" xpath="/TFI-IZD-POD/IPK-GFI-IZD-POD-E_1000981/P1124942" xmlDataType="decimal"/>
    </xmlCellPr>
  </singleXmlCell>
  <singleXmlCell id="1730" r="X54" connectionId="0">
    <xmlCellPr id="1" uniqueName="P1124943">
      <xmlPr mapId="1" xpath="/TFI-IZD-POD/IPK-GFI-IZD-POD-E_1000981/P1124943" xmlDataType="decimal"/>
    </xmlCellPr>
  </singleXmlCell>
  <singleXmlCell id="1731" r="Y54" connectionId="0">
    <xmlCellPr id="1" uniqueName="P1124944">
      <xmlPr mapId="1" xpath="/TFI-IZD-POD/IPK-GFI-IZD-POD-E_1000981/P1124944" xmlDataType="decimal"/>
    </xmlCellPr>
  </singleXmlCell>
  <singleXmlCell id="1732" r="Z54" connectionId="0">
    <xmlCellPr id="1" uniqueName="P1124945">
      <xmlPr mapId="1" xpath="/TFI-IZD-POD/IPK-GFI-IZD-POD-E_1000981/P1124945" xmlDataType="decimal"/>
    </xmlCellPr>
  </singleXmlCell>
  <singleXmlCell id="1733" r="H55" connectionId="0">
    <xmlCellPr id="1" uniqueName="P1080398">
      <xmlPr mapId="1" xpath="/TFI-IZD-POD/IPK-GFI-IZD-POD-E_1000981/P1080398" xmlDataType="decimal"/>
    </xmlCellPr>
  </singleXmlCell>
  <singleXmlCell id="1734" r="I55" connectionId="0">
    <xmlCellPr id="1" uniqueName="P1080399">
      <xmlPr mapId="1" xpath="/TFI-IZD-POD/IPK-GFI-IZD-POD-E_1000981/P1080399" xmlDataType="decimal"/>
    </xmlCellPr>
  </singleXmlCell>
  <singleXmlCell id="1735" r="J55" connectionId="0">
    <xmlCellPr id="1" uniqueName="P1080586">
      <xmlPr mapId="1" xpath="/TFI-IZD-POD/IPK-GFI-IZD-POD-E_1000981/P1080586" xmlDataType="decimal"/>
    </xmlCellPr>
  </singleXmlCell>
  <singleXmlCell id="1736" r="K55" connectionId="0">
    <xmlCellPr id="1" uniqueName="P1080587">
      <xmlPr mapId="1" xpath="/TFI-IZD-POD/IPK-GFI-IZD-POD-E_1000981/P1080587" xmlDataType="decimal"/>
    </xmlCellPr>
  </singleXmlCell>
  <singleXmlCell id="1737" r="L55" connectionId="0">
    <xmlCellPr id="1" uniqueName="P1080588">
      <xmlPr mapId="1" xpath="/TFI-IZD-POD/IPK-GFI-IZD-POD-E_1000981/P1080588" xmlDataType="decimal"/>
    </xmlCellPr>
  </singleXmlCell>
  <singleXmlCell id="1738" r="M55" connectionId="0">
    <xmlCellPr id="1" uniqueName="P1080589">
      <xmlPr mapId="1" xpath="/TFI-IZD-POD/IPK-GFI-IZD-POD-E_1000981/P1080589" xmlDataType="decimal"/>
    </xmlCellPr>
  </singleXmlCell>
  <singleXmlCell id="1739" r="N55" connectionId="0">
    <xmlCellPr id="1" uniqueName="P1080590">
      <xmlPr mapId="1" xpath="/TFI-IZD-POD/IPK-GFI-IZD-POD-E_1000981/P1080590" xmlDataType="decimal"/>
    </xmlCellPr>
  </singleXmlCell>
  <singleXmlCell id="1740" r="O55" connectionId="0">
    <xmlCellPr id="1" uniqueName="P1080591">
      <xmlPr mapId="1" xpath="/TFI-IZD-POD/IPK-GFI-IZD-POD-E_1000981/P1080591" xmlDataType="decimal"/>
    </xmlCellPr>
  </singleXmlCell>
  <singleXmlCell id="1741" r="P55" connectionId="0">
    <xmlCellPr id="1" uniqueName="P1082462">
      <xmlPr mapId="1" xpath="/TFI-IZD-POD/IPK-GFI-IZD-POD-E_1000981/P1082462" xmlDataType="decimal"/>
    </xmlCellPr>
  </singleXmlCell>
  <singleXmlCell id="1742" r="Q55" connectionId="0">
    <xmlCellPr id="1" uniqueName="P1082430">
      <xmlPr mapId="1" xpath="/TFI-IZD-POD/IPK-GFI-IZD-POD-E_1000981/P1082430" xmlDataType="decimal"/>
    </xmlCellPr>
  </singleXmlCell>
  <singleXmlCell id="1743" r="R55" connectionId="0">
    <xmlCellPr id="1" uniqueName="P1082463">
      <xmlPr mapId="1" xpath="/TFI-IZD-POD/IPK-GFI-IZD-POD-E_1000981/P1082463" xmlDataType="decimal"/>
    </xmlCellPr>
  </singleXmlCell>
  <singleXmlCell id="1744" r="S55" connectionId="0">
    <xmlCellPr id="1" uniqueName="P1124866">
      <xmlPr mapId="1" xpath="/TFI-IZD-POD/IPK-GFI-IZD-POD-E_1000981/P1124866" xmlDataType="decimal"/>
    </xmlCellPr>
  </singleXmlCell>
  <singleXmlCell id="1745" r="T55" connectionId="0">
    <xmlCellPr id="1" uniqueName="P1124867">
      <xmlPr mapId="1" xpath="/TFI-IZD-POD/IPK-GFI-IZD-POD-E_1000981/P1124867" xmlDataType="decimal"/>
    </xmlCellPr>
  </singleXmlCell>
  <singleXmlCell id="1746" r="U55" connectionId="0">
    <xmlCellPr id="1" uniqueName="P1420891">
      <xmlPr mapId="1" xpath="/TFI-IZD-POD/IPK-GFI-IZD-POD-E_1000981/P1420891" xmlDataType="decimal"/>
    </xmlCellPr>
  </singleXmlCell>
  <singleXmlCell id="1747" r="V55" connectionId="0">
    <xmlCellPr id="1" uniqueName="P1082464">
      <xmlPr mapId="1" xpath="/TFI-IZD-POD/IPK-GFI-IZD-POD-E_1000981/P1082464" xmlDataType="decimal"/>
    </xmlCellPr>
  </singleXmlCell>
  <singleXmlCell id="1748" r="W55" connectionId="0">
    <xmlCellPr id="1" uniqueName="P1082465">
      <xmlPr mapId="1" xpath="/TFI-IZD-POD/IPK-GFI-IZD-POD-E_1000981/P1082465" xmlDataType="decimal"/>
    </xmlCellPr>
  </singleXmlCell>
  <singleXmlCell id="1749" r="X55" connectionId="0">
    <xmlCellPr id="1" uniqueName="P1082466">
      <xmlPr mapId="1" xpath="/TFI-IZD-POD/IPK-GFI-IZD-POD-E_1000981/P1082466" xmlDataType="decimal"/>
    </xmlCellPr>
  </singleXmlCell>
  <singleXmlCell id="1750" r="Y55" connectionId="0">
    <xmlCellPr id="1" uniqueName="P1082467">
      <xmlPr mapId="1" xpath="/TFI-IZD-POD/IPK-GFI-IZD-POD-E_1000981/P1082467" xmlDataType="decimal"/>
    </xmlCellPr>
  </singleXmlCell>
  <singleXmlCell id="1751" r="Z55" connectionId="0">
    <xmlCellPr id="1" uniqueName="P1082468">
      <xmlPr mapId="1" xpath="/TFI-IZD-POD/IPK-GFI-IZD-POD-E_1000981/P1082468" xmlDataType="decimal"/>
    </xmlCellPr>
  </singleXmlCell>
  <singleXmlCell id="1752" r="H56" connectionId="0">
    <xmlCellPr id="1" uniqueName="P1080692">
      <xmlPr mapId="1" xpath="/TFI-IZD-POD/IPK-GFI-IZD-POD-E_1000981/P1080692" xmlDataType="decimal"/>
    </xmlCellPr>
  </singleXmlCell>
  <singleXmlCell id="1753" r="I56" connectionId="0">
    <xmlCellPr id="1" uniqueName="P1080693">
      <xmlPr mapId="1" xpath="/TFI-IZD-POD/IPK-GFI-IZD-POD-E_1000981/P1080693" xmlDataType="decimal"/>
    </xmlCellPr>
  </singleXmlCell>
  <singleXmlCell id="1754" r="J56" connectionId="0">
    <xmlCellPr id="1" uniqueName="P1080694">
      <xmlPr mapId="1" xpath="/TFI-IZD-POD/IPK-GFI-IZD-POD-E_1000981/P1080694" xmlDataType="decimal"/>
    </xmlCellPr>
  </singleXmlCell>
  <singleXmlCell id="1755" r="K56" connectionId="0">
    <xmlCellPr id="1" uniqueName="P1080779">
      <xmlPr mapId="1" xpath="/TFI-IZD-POD/IPK-GFI-IZD-POD-E_1000981/P1080779" xmlDataType="decimal"/>
    </xmlCellPr>
  </singleXmlCell>
  <singleXmlCell id="1756" r="L56" connectionId="0">
    <xmlCellPr id="1" uniqueName="P1080780">
      <xmlPr mapId="1" xpath="/TFI-IZD-POD/IPK-GFI-IZD-POD-E_1000981/P1080780" xmlDataType="decimal"/>
    </xmlCellPr>
  </singleXmlCell>
  <singleXmlCell id="1757" r="M56" connectionId="0">
    <xmlCellPr id="1" uniqueName="P1080781">
      <xmlPr mapId="1" xpath="/TFI-IZD-POD/IPK-GFI-IZD-POD-E_1000981/P1080781" xmlDataType="decimal"/>
    </xmlCellPr>
  </singleXmlCell>
  <singleXmlCell id="1758" r="N56" connectionId="0">
    <xmlCellPr id="1" uniqueName="P1080782">
      <xmlPr mapId="1" xpath="/TFI-IZD-POD/IPK-GFI-IZD-POD-E_1000981/P1080782" xmlDataType="decimal"/>
    </xmlCellPr>
  </singleXmlCell>
  <singleXmlCell id="1759" r="O56" connectionId="0">
    <xmlCellPr id="1" uniqueName="P1080783">
      <xmlPr mapId="1" xpath="/TFI-IZD-POD/IPK-GFI-IZD-POD-E_1000981/P1080783" xmlDataType="decimal"/>
    </xmlCellPr>
  </singleXmlCell>
  <singleXmlCell id="1760" r="P56" connectionId="0">
    <xmlCellPr id="1" uniqueName="P1082469">
      <xmlPr mapId="1" xpath="/TFI-IZD-POD/IPK-GFI-IZD-POD-E_1000981/P1082469" xmlDataType="decimal"/>
    </xmlCellPr>
  </singleXmlCell>
  <singleXmlCell id="1761" r="Q56" connectionId="0">
    <xmlCellPr id="1" uniqueName="P1082470">
      <xmlPr mapId="1" xpath="/TFI-IZD-POD/IPK-GFI-IZD-POD-E_1000981/P1082470" xmlDataType="decimal"/>
    </xmlCellPr>
  </singleXmlCell>
  <singleXmlCell id="1762" r="R56" connectionId="0">
    <xmlCellPr id="1" uniqueName="P1082433">
      <xmlPr mapId="1" xpath="/TFI-IZD-POD/IPK-GFI-IZD-POD-E_1000981/P1082433" xmlDataType="decimal"/>
    </xmlCellPr>
  </singleXmlCell>
  <singleXmlCell id="1763" r="S56" connectionId="0">
    <xmlCellPr id="1" uniqueName="P1124868">
      <xmlPr mapId="1" xpath="/TFI-IZD-POD/IPK-GFI-IZD-POD-E_1000981/P1124868" xmlDataType="decimal"/>
    </xmlCellPr>
  </singleXmlCell>
  <singleXmlCell id="1764" r="T56" connectionId="0">
    <xmlCellPr id="1" uniqueName="P1124869">
      <xmlPr mapId="1" xpath="/TFI-IZD-POD/IPK-GFI-IZD-POD-E_1000981/P1124869" xmlDataType="decimal"/>
    </xmlCellPr>
  </singleXmlCell>
  <singleXmlCell id="1765" r="U56" connectionId="0">
    <xmlCellPr id="1" uniqueName="P1420893">
      <xmlPr mapId="1" xpath="/TFI-IZD-POD/IPK-GFI-IZD-POD-E_1000981/P1420893" xmlDataType="decimal"/>
    </xmlCellPr>
  </singleXmlCell>
  <singleXmlCell id="1766" r="V56" connectionId="0">
    <xmlCellPr id="1" uniqueName="P1082471">
      <xmlPr mapId="1" xpath="/TFI-IZD-POD/IPK-GFI-IZD-POD-E_1000981/P1082471" xmlDataType="decimal"/>
    </xmlCellPr>
  </singleXmlCell>
  <singleXmlCell id="1767" r="W56" connectionId="0">
    <xmlCellPr id="1" uniqueName="P1082472">
      <xmlPr mapId="1" xpath="/TFI-IZD-POD/IPK-GFI-IZD-POD-E_1000981/P1082472" xmlDataType="decimal"/>
    </xmlCellPr>
  </singleXmlCell>
  <singleXmlCell id="1768" r="X56" connectionId="0">
    <xmlCellPr id="1" uniqueName="P1082473">
      <xmlPr mapId="1" xpath="/TFI-IZD-POD/IPK-GFI-IZD-POD-E_1000981/P1082473" xmlDataType="decimal"/>
    </xmlCellPr>
  </singleXmlCell>
  <singleXmlCell id="1769" r="Y56" connectionId="0">
    <xmlCellPr id="1" uniqueName="P1082474">
      <xmlPr mapId="1" xpath="/TFI-IZD-POD/IPK-GFI-IZD-POD-E_1000981/P1082474" xmlDataType="decimal"/>
    </xmlCellPr>
  </singleXmlCell>
  <singleXmlCell id="1770" r="Z56" connectionId="0">
    <xmlCellPr id="1" uniqueName="P1082475">
      <xmlPr mapId="1" xpath="/TFI-IZD-POD/IPK-GFI-IZD-POD-E_1000981/P1082475" xmlDataType="decimal"/>
    </xmlCellPr>
  </singleXmlCell>
  <singleXmlCell id="1771" r="H57" connectionId="0">
    <xmlCellPr id="1" uniqueName="P1080784">
      <xmlPr mapId="1" xpath="/TFI-IZD-POD/IPK-GFI-IZD-POD-E_1000981/P1080784" xmlDataType="decimal"/>
    </xmlCellPr>
  </singleXmlCell>
  <singleXmlCell id="1772" r="I57" connectionId="0">
    <xmlCellPr id="1" uniqueName="P1080785">
      <xmlPr mapId="1" xpath="/TFI-IZD-POD/IPK-GFI-IZD-POD-E_1000981/P1080785" xmlDataType="decimal"/>
    </xmlCellPr>
  </singleXmlCell>
  <singleXmlCell id="1773" r="J57" connectionId="0">
    <xmlCellPr id="1" uniqueName="P1080786">
      <xmlPr mapId="1" xpath="/TFI-IZD-POD/IPK-GFI-IZD-POD-E_1000981/P1080786" xmlDataType="decimal"/>
    </xmlCellPr>
  </singleXmlCell>
  <singleXmlCell id="1774" r="K57" connectionId="0">
    <xmlCellPr id="1" uniqueName="P1081033">
      <xmlPr mapId="1" xpath="/TFI-IZD-POD/IPK-GFI-IZD-POD-E_1000981/P1081033" xmlDataType="decimal"/>
    </xmlCellPr>
  </singleXmlCell>
  <singleXmlCell id="1775" r="L57" connectionId="0">
    <xmlCellPr id="1" uniqueName="P1081034">
      <xmlPr mapId="1" xpath="/TFI-IZD-POD/IPK-GFI-IZD-POD-E_1000981/P1081034" xmlDataType="decimal"/>
    </xmlCellPr>
  </singleXmlCell>
  <singleXmlCell id="1776" r="M57" connectionId="0">
    <xmlCellPr id="1" uniqueName="P1081035">
      <xmlPr mapId="1" xpath="/TFI-IZD-POD/IPK-GFI-IZD-POD-E_1000981/P1081035" xmlDataType="decimal"/>
    </xmlCellPr>
  </singleXmlCell>
  <singleXmlCell id="1777" r="N57" connectionId="0">
    <xmlCellPr id="1" uniqueName="P1081222">
      <xmlPr mapId="1" xpath="/TFI-IZD-POD/IPK-GFI-IZD-POD-E_1000981/P1081222" xmlDataType="decimal"/>
    </xmlCellPr>
  </singleXmlCell>
  <singleXmlCell id="1778" r="O57" connectionId="0">
    <xmlCellPr id="1" uniqueName="P1081223">
      <xmlPr mapId="1" xpath="/TFI-IZD-POD/IPK-GFI-IZD-POD-E_1000981/P1081223" xmlDataType="decimal"/>
    </xmlCellPr>
  </singleXmlCell>
  <singleXmlCell id="1779" r="P57" connectionId="0">
    <xmlCellPr id="1" uniqueName="P1082477">
      <xmlPr mapId="1" xpath="/TFI-IZD-POD/IPK-GFI-IZD-POD-E_1000981/P1082477" xmlDataType="decimal"/>
    </xmlCellPr>
  </singleXmlCell>
  <singleXmlCell id="1780" r="Q57" connectionId="0">
    <xmlCellPr id="1" uniqueName="P1082480">
      <xmlPr mapId="1" xpath="/TFI-IZD-POD/IPK-GFI-IZD-POD-E_1000981/P1082480" xmlDataType="decimal"/>
    </xmlCellPr>
  </singleXmlCell>
  <singleXmlCell id="1781" r="R57" connectionId="0">
    <xmlCellPr id="1" uniqueName="P1082482">
      <xmlPr mapId="1" xpath="/TFI-IZD-POD/IPK-GFI-IZD-POD-E_1000981/P1082482" xmlDataType="decimal"/>
    </xmlCellPr>
  </singleXmlCell>
  <singleXmlCell id="1782" r="S57" connectionId="0">
    <xmlCellPr id="1" uniqueName="P1124870">
      <xmlPr mapId="1" xpath="/TFI-IZD-POD/IPK-GFI-IZD-POD-E_1000981/P1124870" xmlDataType="decimal"/>
    </xmlCellPr>
  </singleXmlCell>
  <singleXmlCell id="1783" r="T57" connectionId="0">
    <xmlCellPr id="1" uniqueName="P1124871">
      <xmlPr mapId="1" xpath="/TFI-IZD-POD/IPK-GFI-IZD-POD-E_1000981/P1124871" xmlDataType="decimal"/>
    </xmlCellPr>
  </singleXmlCell>
  <singleXmlCell id="1784" r="U57" connectionId="0">
    <xmlCellPr id="1" uniqueName="P1420894">
      <xmlPr mapId="1" xpath="/TFI-IZD-POD/IPK-GFI-IZD-POD-E_1000981/P1420894" xmlDataType="decimal"/>
    </xmlCellPr>
  </singleXmlCell>
  <singleXmlCell id="1785" r="V57" connectionId="0">
    <xmlCellPr id="1" uniqueName="P1082435">
      <xmlPr mapId="1" xpath="/TFI-IZD-POD/IPK-GFI-IZD-POD-E_1000981/P1082435" xmlDataType="decimal"/>
    </xmlCellPr>
  </singleXmlCell>
  <singleXmlCell id="1786" r="W57" connectionId="0">
    <xmlCellPr id="1" uniqueName="P1082484">
      <xmlPr mapId="1" xpath="/TFI-IZD-POD/IPK-GFI-IZD-POD-E_1000981/P1082484" xmlDataType="decimal"/>
    </xmlCellPr>
  </singleXmlCell>
  <singleXmlCell id="1787" r="X57" connectionId="0">
    <xmlCellPr id="1" uniqueName="P1082487">
      <xmlPr mapId="1" xpath="/TFI-IZD-POD/IPK-GFI-IZD-POD-E_1000981/P1082487" xmlDataType="decimal"/>
    </xmlCellPr>
  </singleXmlCell>
  <singleXmlCell id="1788" r="Y57" connectionId="0">
    <xmlCellPr id="1" uniqueName="P1082488">
      <xmlPr mapId="1" xpath="/TFI-IZD-POD/IPK-GFI-IZD-POD-E_1000981/P1082488" xmlDataType="decimal"/>
    </xmlCellPr>
  </singleXmlCell>
  <singleXmlCell id="1789" r="Z57" connectionId="0">
    <xmlCellPr id="1" uniqueName="P1082490">
      <xmlPr mapId="1" xpath="/TFI-IZD-POD/IPK-GFI-IZD-POD-E_1000981/P1082490" xmlDataType="decimal"/>
    </xmlCellPr>
  </singleXmlCell>
  <singleXmlCell id="1790" r="H58" connectionId="0">
    <xmlCellPr id="1" uniqueName="P1081224">
      <xmlPr mapId="1" xpath="/TFI-IZD-POD/IPK-GFI-IZD-POD-E_1000981/P1081224" xmlDataType="decimal"/>
    </xmlCellPr>
  </singleXmlCell>
  <singleXmlCell id="1791" r="I58" connectionId="0">
    <xmlCellPr id="1" uniqueName="P1081225">
      <xmlPr mapId="1" xpath="/TFI-IZD-POD/IPK-GFI-IZD-POD-E_1000981/P1081225" xmlDataType="decimal"/>
    </xmlCellPr>
  </singleXmlCell>
  <singleXmlCell id="1792" r="J58" connectionId="0">
    <xmlCellPr id="1" uniqueName="P1081326">
      <xmlPr mapId="1" xpath="/TFI-IZD-POD/IPK-GFI-IZD-POD-E_1000981/P1081326" xmlDataType="decimal"/>
    </xmlCellPr>
  </singleXmlCell>
  <singleXmlCell id="1793" r="K58" connectionId="0">
    <xmlCellPr id="1" uniqueName="P1081327">
      <xmlPr mapId="1" xpath="/TFI-IZD-POD/IPK-GFI-IZD-POD-E_1000981/P1081327" xmlDataType="decimal"/>
    </xmlCellPr>
  </singleXmlCell>
  <singleXmlCell id="1794" r="L58" connectionId="0">
    <xmlCellPr id="1" uniqueName="P1081328">
      <xmlPr mapId="1" xpath="/TFI-IZD-POD/IPK-GFI-IZD-POD-E_1000981/P1081328" xmlDataType="decimal"/>
    </xmlCellPr>
  </singleXmlCell>
  <singleXmlCell id="1795" r="M58" connectionId="0">
    <xmlCellPr id="1" uniqueName="P1081413">
      <xmlPr mapId="1" xpath="/TFI-IZD-POD/IPK-GFI-IZD-POD-E_1000981/P1081413" xmlDataType="decimal"/>
    </xmlCellPr>
  </singleXmlCell>
  <singleXmlCell id="1796" r="N58" connectionId="0">
    <xmlCellPr id="1" uniqueName="P1081414">
      <xmlPr mapId="1" xpath="/TFI-IZD-POD/IPK-GFI-IZD-POD-E_1000981/P1081414" xmlDataType="decimal"/>
    </xmlCellPr>
  </singleXmlCell>
  <singleXmlCell id="1797" r="O58" connectionId="0">
    <xmlCellPr id="1" uniqueName="P1081415">
      <xmlPr mapId="1" xpath="/TFI-IZD-POD/IPK-GFI-IZD-POD-E_1000981/P1081415" xmlDataType="decimal"/>
    </xmlCellPr>
  </singleXmlCell>
  <singleXmlCell id="1798" r="P58" connectionId="0">
    <xmlCellPr id="1" uniqueName="P1082493">
      <xmlPr mapId="1" xpath="/TFI-IZD-POD/IPK-GFI-IZD-POD-E_1000981/P1082493" xmlDataType="decimal"/>
    </xmlCellPr>
  </singleXmlCell>
  <singleXmlCell id="1799" r="Q58" connectionId="0">
    <xmlCellPr id="1" uniqueName="P1082497">
      <xmlPr mapId="1" xpath="/TFI-IZD-POD/IPK-GFI-IZD-POD-E_1000981/P1082497" xmlDataType="decimal"/>
    </xmlCellPr>
  </singleXmlCell>
  <singleXmlCell id="1800" r="R58" connectionId="0">
    <xmlCellPr id="1" uniqueName="P1082498">
      <xmlPr mapId="1" xpath="/TFI-IZD-POD/IPK-GFI-IZD-POD-E_1000981/P1082498" xmlDataType="decimal"/>
    </xmlCellPr>
  </singleXmlCell>
  <singleXmlCell id="1801" r="S58" connectionId="0">
    <xmlCellPr id="1" uniqueName="P1124872">
      <xmlPr mapId="1" xpath="/TFI-IZD-POD/IPK-GFI-IZD-POD-E_1000981/P1124872" xmlDataType="decimal"/>
    </xmlCellPr>
  </singleXmlCell>
  <singleXmlCell id="1802" r="T58" connectionId="0">
    <xmlCellPr id="1" uniqueName="P1124873">
      <xmlPr mapId="1" xpath="/TFI-IZD-POD/IPK-GFI-IZD-POD-E_1000981/P1124873" xmlDataType="decimal"/>
    </xmlCellPr>
  </singleXmlCell>
  <singleXmlCell id="1803" r="U58" connectionId="0">
    <xmlCellPr id="1" uniqueName="P1420895">
      <xmlPr mapId="1" xpath="/TFI-IZD-POD/IPK-GFI-IZD-POD-E_1000981/P1420895" xmlDataType="decimal"/>
    </xmlCellPr>
  </singleXmlCell>
  <singleXmlCell id="1804" r="V58" connectionId="0">
    <xmlCellPr id="1" uniqueName="P1082501">
      <xmlPr mapId="1" xpath="/TFI-IZD-POD/IPK-GFI-IZD-POD-E_1000981/P1082501" xmlDataType="decimal"/>
    </xmlCellPr>
  </singleXmlCell>
  <singleXmlCell id="1805" r="W58" connectionId="0">
    <xmlCellPr id="1" uniqueName="P1082437">
      <xmlPr mapId="1" xpath="/TFI-IZD-POD/IPK-GFI-IZD-POD-E_1000981/P1082437" xmlDataType="decimal"/>
    </xmlCellPr>
  </singleXmlCell>
  <singleXmlCell id="1806" r="X58" connectionId="0">
    <xmlCellPr id="1" uniqueName="P1082503">
      <xmlPr mapId="1" xpath="/TFI-IZD-POD/IPK-GFI-IZD-POD-E_1000981/P1082503" xmlDataType="decimal"/>
    </xmlCellPr>
  </singleXmlCell>
  <singleXmlCell id="1807" r="Y58" connectionId="0">
    <xmlCellPr id="1" uniqueName="P1082505">
      <xmlPr mapId="1" xpath="/TFI-IZD-POD/IPK-GFI-IZD-POD-E_1000981/P1082505" xmlDataType="decimal"/>
    </xmlCellPr>
  </singleXmlCell>
  <singleXmlCell id="1808" r="Z58" connectionId="0">
    <xmlCellPr id="1" uniqueName="P1082507">
      <xmlPr mapId="1" xpath="/TFI-IZD-POD/IPK-GFI-IZD-POD-E_1000981/P1082507" xmlDataType="decimal"/>
    </xmlCellPr>
  </singleXmlCell>
  <singleXmlCell id="1809" r="H59" connectionId="0">
    <xmlCellPr id="1" uniqueName="P1081416">
      <xmlPr mapId="1" xpath="/TFI-IZD-POD/IPK-GFI-IZD-POD-E_1000981/P1081416" xmlDataType="decimal"/>
    </xmlCellPr>
  </singleXmlCell>
  <singleXmlCell id="1810" r="I59" connectionId="0">
    <xmlCellPr id="1" uniqueName="P1081501">
      <xmlPr mapId="1" xpath="/TFI-IZD-POD/IPK-GFI-IZD-POD-E_1000981/P1081501" xmlDataType="decimal"/>
    </xmlCellPr>
  </singleXmlCell>
  <singleXmlCell id="1811" r="J59" connectionId="0">
    <xmlCellPr id="1" uniqueName="P1081502">
      <xmlPr mapId="1" xpath="/TFI-IZD-POD/IPK-GFI-IZD-POD-E_1000981/P1081502" xmlDataType="decimal"/>
    </xmlCellPr>
  </singleXmlCell>
  <singleXmlCell id="1812" r="K59" connectionId="0">
    <xmlCellPr id="1" uniqueName="P1081503">
      <xmlPr mapId="1" xpath="/TFI-IZD-POD/IPK-GFI-IZD-POD-E_1000981/P1081503" xmlDataType="decimal"/>
    </xmlCellPr>
  </singleXmlCell>
  <singleXmlCell id="1813" r="L59" connectionId="0">
    <xmlCellPr id="1" uniqueName="P1081504">
      <xmlPr mapId="1" xpath="/TFI-IZD-POD/IPK-GFI-IZD-POD-E_1000981/P1081504" xmlDataType="decimal"/>
    </xmlCellPr>
  </singleXmlCell>
  <singleXmlCell id="1814" r="M59" connectionId="0">
    <xmlCellPr id="1" uniqueName="P1081505">
      <xmlPr mapId="1" xpath="/TFI-IZD-POD/IPK-GFI-IZD-POD-E_1000981/P1081505" xmlDataType="decimal"/>
    </xmlCellPr>
  </singleXmlCell>
  <singleXmlCell id="1815" r="N59" connectionId="0">
    <xmlCellPr id="1" uniqueName="P1081506">
      <xmlPr mapId="1" xpath="/TFI-IZD-POD/IPK-GFI-IZD-POD-E_1000981/P1081506" xmlDataType="decimal"/>
    </xmlCellPr>
  </singleXmlCell>
  <singleXmlCell id="1816" r="O59" connectionId="0">
    <xmlCellPr id="1" uniqueName="P1081507">
      <xmlPr mapId="1" xpath="/TFI-IZD-POD/IPK-GFI-IZD-POD-E_1000981/P1081507" xmlDataType="decimal"/>
    </xmlCellPr>
  </singleXmlCell>
  <singleXmlCell id="1817" r="P59" connectionId="0">
    <xmlCellPr id="1" uniqueName="P1082510">
      <xmlPr mapId="1" xpath="/TFI-IZD-POD/IPK-GFI-IZD-POD-E_1000981/P1082510" xmlDataType="decimal"/>
    </xmlCellPr>
  </singleXmlCell>
  <singleXmlCell id="1818" r="Q59" connectionId="0">
    <xmlCellPr id="1" uniqueName="P1082512">
      <xmlPr mapId="1" xpath="/TFI-IZD-POD/IPK-GFI-IZD-POD-E_1000981/P1082512" xmlDataType="decimal"/>
    </xmlCellPr>
  </singleXmlCell>
  <singleXmlCell id="1819" r="R59" connectionId="0">
    <xmlCellPr id="1" uniqueName="P1082514">
      <xmlPr mapId="1" xpath="/TFI-IZD-POD/IPK-GFI-IZD-POD-E_1000981/P1082514" xmlDataType="decimal"/>
    </xmlCellPr>
  </singleXmlCell>
  <singleXmlCell id="1820" r="S59" connectionId="0">
    <xmlCellPr id="1" uniqueName="P1124874">
      <xmlPr mapId="1" xpath="/TFI-IZD-POD/IPK-GFI-IZD-POD-E_1000981/P1124874" xmlDataType="decimal"/>
    </xmlCellPr>
  </singleXmlCell>
  <singleXmlCell id="1821" r="T59" connectionId="0">
    <xmlCellPr id="1" uniqueName="P1124875">
      <xmlPr mapId="1" xpath="/TFI-IZD-POD/IPK-GFI-IZD-POD-E_1000981/P1124875" xmlDataType="decimal"/>
    </xmlCellPr>
  </singleXmlCell>
  <singleXmlCell id="1822" r="U59" connectionId="0">
    <xmlCellPr id="1" uniqueName="P1420896">
      <xmlPr mapId="1" xpath="/TFI-IZD-POD/IPK-GFI-IZD-POD-E_1000981/P1420896" xmlDataType="decimal"/>
    </xmlCellPr>
  </singleXmlCell>
  <singleXmlCell id="1823" r="V59" connectionId="0">
    <xmlCellPr id="1" uniqueName="P1082516">
      <xmlPr mapId="1" xpath="/TFI-IZD-POD/IPK-GFI-IZD-POD-E_1000981/P1082516" xmlDataType="decimal"/>
    </xmlCellPr>
  </singleXmlCell>
  <singleXmlCell id="1824" r="W59" connectionId="0">
    <xmlCellPr id="1" uniqueName="P1082519">
      <xmlPr mapId="1" xpath="/TFI-IZD-POD/IPK-GFI-IZD-POD-E_1000981/P1082519" xmlDataType="decimal"/>
    </xmlCellPr>
  </singleXmlCell>
  <singleXmlCell id="1825" r="X59" connectionId="0">
    <xmlCellPr id="1" uniqueName="P1082440">
      <xmlPr mapId="1" xpath="/TFI-IZD-POD/IPK-GFI-IZD-POD-E_1000981/P1082440" xmlDataType="decimal"/>
    </xmlCellPr>
  </singleXmlCell>
  <singleXmlCell id="1826" r="Y59" connectionId="0">
    <xmlCellPr id="1" uniqueName="P1082521">
      <xmlPr mapId="1" xpath="/TFI-IZD-POD/IPK-GFI-IZD-POD-E_1000981/P1082521" xmlDataType="decimal"/>
    </xmlCellPr>
  </singleXmlCell>
  <singleXmlCell id="1827" r="Z59" connectionId="0">
    <xmlCellPr id="1" uniqueName="P1082523">
      <xmlPr mapId="1" xpath="/TFI-IZD-POD/IPK-GFI-IZD-POD-E_1000981/P1082523" xmlDataType="decimal"/>
    </xmlCellPr>
  </singleXmlCell>
  <singleXmlCell id="1828" r="H61" connectionId="0">
    <xmlCellPr id="1" uniqueName="P1081508">
      <xmlPr mapId="1" xpath="/TFI-IZD-POD/IPK-GFI-IZD-POD-E_1000981/P1081508" xmlDataType="decimal"/>
    </xmlCellPr>
  </singleXmlCell>
  <singleXmlCell id="1829" r="I61" connectionId="0">
    <xmlCellPr id="1" uniqueName="P1081509">
      <xmlPr mapId="1" xpath="/TFI-IZD-POD/IPK-GFI-IZD-POD-E_1000981/P1081509" xmlDataType="decimal"/>
    </xmlCellPr>
  </singleXmlCell>
  <singleXmlCell id="1830" r="J61" connectionId="0">
    <xmlCellPr id="1" uniqueName="P1081510">
      <xmlPr mapId="1" xpath="/TFI-IZD-POD/IPK-GFI-IZD-POD-E_1000981/P1081510" xmlDataType="decimal"/>
    </xmlCellPr>
  </singleXmlCell>
  <singleXmlCell id="1831" r="K61" connectionId="0">
    <xmlCellPr id="1" uniqueName="P1081511">
      <xmlPr mapId="1" xpath="/TFI-IZD-POD/IPK-GFI-IZD-POD-E_1000981/P1081511" xmlDataType="decimal"/>
    </xmlCellPr>
  </singleXmlCell>
  <singleXmlCell id="1832" r="L61" connectionId="0">
    <xmlCellPr id="1" uniqueName="P1081512">
      <xmlPr mapId="1" xpath="/TFI-IZD-POD/IPK-GFI-IZD-POD-E_1000981/P1081512" xmlDataType="decimal"/>
    </xmlCellPr>
  </singleXmlCell>
  <singleXmlCell id="1833" r="M61" connectionId="0">
    <xmlCellPr id="1" uniqueName="P1081513">
      <xmlPr mapId="1" xpath="/TFI-IZD-POD/IPK-GFI-IZD-POD-E_1000981/P1081513" xmlDataType="decimal"/>
    </xmlCellPr>
  </singleXmlCell>
  <singleXmlCell id="1834" r="N61" connectionId="0">
    <xmlCellPr id="1" uniqueName="P1081514">
      <xmlPr mapId="1" xpath="/TFI-IZD-POD/IPK-GFI-IZD-POD-E_1000981/P1081514" xmlDataType="decimal"/>
    </xmlCellPr>
  </singleXmlCell>
  <singleXmlCell id="1835" r="O61" connectionId="0">
    <xmlCellPr id="1" uniqueName="P1081515">
      <xmlPr mapId="1" xpath="/TFI-IZD-POD/IPK-GFI-IZD-POD-E_1000981/P1081515" xmlDataType="decimal"/>
    </xmlCellPr>
  </singleXmlCell>
  <singleXmlCell id="1836" r="P61" connectionId="0">
    <xmlCellPr id="1" uniqueName="P1082525">
      <xmlPr mapId="1" xpath="/TFI-IZD-POD/IPK-GFI-IZD-POD-E_1000981/P1082525" xmlDataType="decimal"/>
    </xmlCellPr>
  </singleXmlCell>
  <singleXmlCell id="1837" r="Q61" connectionId="0">
    <xmlCellPr id="1" uniqueName="P1082527">
      <xmlPr mapId="1" xpath="/TFI-IZD-POD/IPK-GFI-IZD-POD-E_1000981/P1082527" xmlDataType="decimal"/>
    </xmlCellPr>
  </singleXmlCell>
  <singleXmlCell id="1838" r="R61" connectionId="0">
    <xmlCellPr id="1" uniqueName="P1082528">
      <xmlPr mapId="1" xpath="/TFI-IZD-POD/IPK-GFI-IZD-POD-E_1000981/P1082528" xmlDataType="decimal"/>
    </xmlCellPr>
  </singleXmlCell>
  <singleXmlCell id="1839" r="S61" connectionId="0">
    <xmlCellPr id="1" uniqueName="P1124876">
      <xmlPr mapId="1" xpath="/TFI-IZD-POD/IPK-GFI-IZD-POD-E_1000981/P1124876" xmlDataType="decimal"/>
    </xmlCellPr>
  </singleXmlCell>
  <singleXmlCell id="1840" r="T61" connectionId="0">
    <xmlCellPr id="1" uniqueName="P1124877">
      <xmlPr mapId="1" xpath="/TFI-IZD-POD/IPK-GFI-IZD-POD-E_1000981/P1124877" xmlDataType="decimal"/>
    </xmlCellPr>
  </singleXmlCell>
  <singleXmlCell id="1841" r="U61" connectionId="0">
    <xmlCellPr id="1" uniqueName="P1420897">
      <xmlPr mapId="1" xpath="/TFI-IZD-POD/IPK-GFI-IZD-POD-E_1000981/P1420897" xmlDataType="decimal"/>
    </xmlCellPr>
  </singleXmlCell>
  <singleXmlCell id="1842" r="V61" connectionId="0">
    <xmlCellPr id="1" uniqueName="P1082529">
      <xmlPr mapId="1" xpath="/TFI-IZD-POD/IPK-GFI-IZD-POD-E_1000981/P1082529" xmlDataType="decimal"/>
    </xmlCellPr>
  </singleXmlCell>
  <singleXmlCell id="1843" r="W61" connectionId="0">
    <xmlCellPr id="1" uniqueName="P1082530">
      <xmlPr mapId="1" xpath="/TFI-IZD-POD/IPK-GFI-IZD-POD-E_1000981/P1082530" xmlDataType="decimal"/>
    </xmlCellPr>
  </singleXmlCell>
  <singleXmlCell id="1844" r="X61" connectionId="0">
    <xmlCellPr id="1" uniqueName="P1082532">
      <xmlPr mapId="1" xpath="/TFI-IZD-POD/IPK-GFI-IZD-POD-E_1000981/P1082532" xmlDataType="decimal"/>
    </xmlCellPr>
  </singleXmlCell>
  <singleXmlCell id="1845" r="Y61" connectionId="0">
    <xmlCellPr id="1" uniqueName="P1082442">
      <xmlPr mapId="1" xpath="/TFI-IZD-POD/IPK-GFI-IZD-POD-E_1000981/P1082442" xmlDataType="decimal"/>
    </xmlCellPr>
  </singleXmlCell>
  <singleXmlCell id="1846" r="Z61" connectionId="0">
    <xmlCellPr id="1" uniqueName="P1082533">
      <xmlPr mapId="1" xpath="/TFI-IZD-POD/IPK-GFI-IZD-POD-E_1000981/P1082533" xmlDataType="decimal"/>
    </xmlCellPr>
  </singleXmlCell>
  <singleXmlCell id="1847" r="H62" connectionId="0">
    <xmlCellPr id="1" uniqueName="P1081516">
      <xmlPr mapId="1" xpath="/TFI-IZD-POD/IPK-GFI-IZD-POD-E_1000981/P1081516" xmlDataType="decimal"/>
    </xmlCellPr>
  </singleXmlCell>
  <singleXmlCell id="1848" r="I62" connectionId="0">
    <xmlCellPr id="1" uniqueName="P1081517">
      <xmlPr mapId="1" xpath="/TFI-IZD-POD/IPK-GFI-IZD-POD-E_1000981/P1081517" xmlDataType="decimal"/>
    </xmlCellPr>
  </singleXmlCell>
  <singleXmlCell id="1849" r="J62" connectionId="0">
    <xmlCellPr id="1" uniqueName="P1081518">
      <xmlPr mapId="1" xpath="/TFI-IZD-POD/IPK-GFI-IZD-POD-E_1000981/P1081518" xmlDataType="decimal"/>
    </xmlCellPr>
  </singleXmlCell>
  <singleXmlCell id="1850" r="K62" connectionId="0">
    <xmlCellPr id="1" uniqueName="P1081519">
      <xmlPr mapId="1" xpath="/TFI-IZD-POD/IPK-GFI-IZD-POD-E_1000981/P1081519" xmlDataType="decimal"/>
    </xmlCellPr>
  </singleXmlCell>
  <singleXmlCell id="1851" r="L62" connectionId="0">
    <xmlCellPr id="1" uniqueName="P1081520">
      <xmlPr mapId="1" xpath="/TFI-IZD-POD/IPK-GFI-IZD-POD-E_1000981/P1081520" xmlDataType="decimal"/>
    </xmlCellPr>
  </singleXmlCell>
  <singleXmlCell id="1852" r="M62" connectionId="0">
    <xmlCellPr id="1" uniqueName="P1081521">
      <xmlPr mapId="1" xpath="/TFI-IZD-POD/IPK-GFI-IZD-POD-E_1000981/P1081521" xmlDataType="decimal"/>
    </xmlCellPr>
  </singleXmlCell>
  <singleXmlCell id="1853" r="N62" connectionId="0">
    <xmlCellPr id="1" uniqueName="P1081522">
      <xmlPr mapId="1" xpath="/TFI-IZD-POD/IPK-GFI-IZD-POD-E_1000981/P1081522" xmlDataType="decimal"/>
    </xmlCellPr>
  </singleXmlCell>
  <singleXmlCell id="1854" r="O62" connectionId="0">
    <xmlCellPr id="1" uniqueName="P1081523">
      <xmlPr mapId="1" xpath="/TFI-IZD-POD/IPK-GFI-IZD-POD-E_1000981/P1081523" xmlDataType="decimal"/>
    </xmlCellPr>
  </singleXmlCell>
  <singleXmlCell id="1855" r="P62" connectionId="0">
    <xmlCellPr id="1" uniqueName="P1082550">
      <xmlPr mapId="1" xpath="/TFI-IZD-POD/IPK-GFI-IZD-POD-E_1000981/P1082550" xmlDataType="decimal"/>
    </xmlCellPr>
  </singleXmlCell>
  <singleXmlCell id="1856" r="Q62" connectionId="0">
    <xmlCellPr id="1" uniqueName="P1082552">
      <xmlPr mapId="1" xpath="/TFI-IZD-POD/IPK-GFI-IZD-POD-E_1000981/P1082552" xmlDataType="decimal"/>
    </xmlCellPr>
  </singleXmlCell>
  <singleXmlCell id="1857" r="R62" connectionId="0">
    <xmlCellPr id="1" uniqueName="P1082554">
      <xmlPr mapId="1" xpath="/TFI-IZD-POD/IPK-GFI-IZD-POD-E_1000981/P1082554" xmlDataType="decimal"/>
    </xmlCellPr>
  </singleXmlCell>
  <singleXmlCell id="1858" r="S62" connectionId="0">
    <xmlCellPr id="1" uniqueName="P1124878">
      <xmlPr mapId="1" xpath="/TFI-IZD-POD/IPK-GFI-IZD-POD-E_1000981/P1124878" xmlDataType="decimal"/>
    </xmlCellPr>
  </singleXmlCell>
  <singleXmlCell id="1859" r="T62" connectionId="0">
    <xmlCellPr id="1" uniqueName="P1124879">
      <xmlPr mapId="1" xpath="/TFI-IZD-POD/IPK-GFI-IZD-POD-E_1000981/P1124879" xmlDataType="decimal"/>
    </xmlCellPr>
  </singleXmlCell>
  <singleXmlCell id="1860" r="U62" connectionId="0">
    <xmlCellPr id="1" uniqueName="P1420898">
      <xmlPr mapId="1" xpath="/TFI-IZD-POD/IPK-GFI-IZD-POD-E_1000981/P1420898" xmlDataType="decimal"/>
    </xmlCellPr>
  </singleXmlCell>
  <singleXmlCell id="1861" r="V62" connectionId="0">
    <xmlCellPr id="1" uniqueName="P1082558">
      <xmlPr mapId="1" xpath="/TFI-IZD-POD/IPK-GFI-IZD-POD-E_1000981/P1082558" xmlDataType="decimal"/>
    </xmlCellPr>
  </singleXmlCell>
  <singleXmlCell id="1862" r="W62" connectionId="0">
    <xmlCellPr id="1" uniqueName="P1082562">
      <xmlPr mapId="1" xpath="/TFI-IZD-POD/IPK-GFI-IZD-POD-E_1000981/P1082562" xmlDataType="decimal"/>
    </xmlCellPr>
  </singleXmlCell>
  <singleXmlCell id="1863" r="X62" connectionId="0">
    <xmlCellPr id="1" uniqueName="P1082564">
      <xmlPr mapId="1" xpath="/TFI-IZD-POD/IPK-GFI-IZD-POD-E_1000981/P1082564" xmlDataType="decimal"/>
    </xmlCellPr>
  </singleXmlCell>
  <singleXmlCell id="1864" r="Y62" connectionId="0">
    <xmlCellPr id="1" uniqueName="P1082566">
      <xmlPr mapId="1" xpath="/TFI-IZD-POD/IPK-GFI-IZD-POD-E_1000981/P1082566" xmlDataType="decimal"/>
    </xmlCellPr>
  </singleXmlCell>
  <singleXmlCell id="1865" r="Z62" connectionId="0">
    <xmlCellPr id="1" uniqueName="P1082445">
      <xmlPr mapId="1" xpath="/TFI-IZD-POD/IPK-GFI-IZD-POD-E_1000981/P1082445" xmlDataType="decimal"/>
    </xmlCellPr>
  </singleXmlCell>
  <singleXmlCell id="1866" r="H63" connectionId="0">
    <xmlCellPr id="1" uniqueName="P1081524">
      <xmlPr mapId="1" xpath="/TFI-IZD-POD/IPK-GFI-IZD-POD-E_1000981/P1081524" xmlDataType="decimal"/>
    </xmlCellPr>
  </singleXmlCell>
  <singleXmlCell id="1867" r="I63" connectionId="0">
    <xmlCellPr id="1" uniqueName="P1081525">
      <xmlPr mapId="1" xpath="/TFI-IZD-POD/IPK-GFI-IZD-POD-E_1000981/P1081525" xmlDataType="decimal"/>
    </xmlCellPr>
  </singleXmlCell>
  <singleXmlCell id="1868" r="J63" connectionId="0">
    <xmlCellPr id="1" uniqueName="P1081526">
      <xmlPr mapId="1" xpath="/TFI-IZD-POD/IPK-GFI-IZD-POD-E_1000981/P1081526" xmlDataType="decimal"/>
    </xmlCellPr>
  </singleXmlCell>
  <singleXmlCell id="1869" r="K63" connectionId="0">
    <xmlCellPr id="1" uniqueName="P1081527">
      <xmlPr mapId="1" xpath="/TFI-IZD-POD/IPK-GFI-IZD-POD-E_1000981/P1081527" xmlDataType="decimal"/>
    </xmlCellPr>
  </singleXmlCell>
  <singleXmlCell id="1870" r="L63" connectionId="0">
    <xmlCellPr id="1" uniqueName="P1081528">
      <xmlPr mapId="1" xpath="/TFI-IZD-POD/IPK-GFI-IZD-POD-E_1000981/P1081528" xmlDataType="decimal"/>
    </xmlCellPr>
  </singleXmlCell>
  <singleXmlCell id="1871" r="M63" connectionId="0">
    <xmlCellPr id="1" uniqueName="P1081529">
      <xmlPr mapId="1" xpath="/TFI-IZD-POD/IPK-GFI-IZD-POD-E_1000981/P1081529" xmlDataType="decimal"/>
    </xmlCellPr>
  </singleXmlCell>
  <singleXmlCell id="1872" r="N63" connectionId="0">
    <xmlCellPr id="1" uniqueName="P1081530">
      <xmlPr mapId="1" xpath="/TFI-IZD-POD/IPK-GFI-IZD-POD-E_1000981/P1081530" xmlDataType="decimal"/>
    </xmlCellPr>
  </singleXmlCell>
  <singleXmlCell id="1873" r="O63" connectionId="0">
    <xmlCellPr id="1" uniqueName="P1081531">
      <xmlPr mapId="1" xpath="/TFI-IZD-POD/IPK-GFI-IZD-POD-E_1000981/P1081531" xmlDataType="decimal"/>
    </xmlCellPr>
  </singleXmlCell>
  <singleXmlCell id="1874" r="P63" connectionId="0">
    <xmlCellPr id="1" uniqueName="P1082568">
      <xmlPr mapId="1" xpath="/TFI-IZD-POD/IPK-GFI-IZD-POD-E_1000981/P1082568" xmlDataType="decimal"/>
    </xmlCellPr>
  </singleXmlCell>
  <singleXmlCell id="1875" r="Q63" connectionId="0">
    <xmlCellPr id="1" uniqueName="P1082570">
      <xmlPr mapId="1" xpath="/TFI-IZD-POD/IPK-GFI-IZD-POD-E_1000981/P1082570" xmlDataType="decimal"/>
    </xmlCellPr>
  </singleXmlCell>
  <singleXmlCell id="1876" r="R63" connectionId="0">
    <xmlCellPr id="1" uniqueName="P1082573">
      <xmlPr mapId="1" xpath="/TFI-IZD-POD/IPK-GFI-IZD-POD-E_1000981/P1082573" xmlDataType="decimal"/>
    </xmlCellPr>
  </singleXmlCell>
  <singleXmlCell id="1877" r="S63" connectionId="0">
    <xmlCellPr id="1" uniqueName="P1124880">
      <xmlPr mapId="1" xpath="/TFI-IZD-POD/IPK-GFI-IZD-POD-E_1000981/P1124880" xmlDataType="decimal"/>
    </xmlCellPr>
  </singleXmlCell>
  <singleXmlCell id="1878" r="T63" connectionId="0">
    <xmlCellPr id="1" uniqueName="P1124881">
      <xmlPr mapId="1" xpath="/TFI-IZD-POD/IPK-GFI-IZD-POD-E_1000981/P1124881" xmlDataType="decimal"/>
    </xmlCellPr>
  </singleXmlCell>
  <singleXmlCell id="1879" r="U63" connectionId="0">
    <xmlCellPr id="1" uniqueName="P1420899">
      <xmlPr mapId="1" xpath="/TFI-IZD-POD/IPK-GFI-IZD-POD-E_1000981/P1420899" xmlDataType="decimal"/>
    </xmlCellPr>
  </singleXmlCell>
  <singleXmlCell id="1880" r="V63" connectionId="0">
    <xmlCellPr id="1" uniqueName="P1082576">
      <xmlPr mapId="1" xpath="/TFI-IZD-POD/IPK-GFI-IZD-POD-E_1000981/P1082576" xmlDataType="decimal"/>
    </xmlCellPr>
  </singleXmlCell>
  <singleXmlCell id="1881" r="W63" connectionId="0">
    <xmlCellPr id="1" uniqueName="P1082578">
      <xmlPr mapId="1" xpath="/TFI-IZD-POD/IPK-GFI-IZD-POD-E_1000981/P1082578" xmlDataType="decimal"/>
    </xmlCellPr>
  </singleXmlCell>
  <singleXmlCell id="1882" r="X63" connectionId="0">
    <xmlCellPr id="1" uniqueName="P1082580">
      <xmlPr mapId="1" xpath="/TFI-IZD-POD/IPK-GFI-IZD-POD-E_1000981/P1082580" xmlDataType="decimal"/>
    </xmlCellPr>
  </singleXmlCell>
  <singleXmlCell id="1883" r="Y63" connectionId="0">
    <xmlCellPr id="1" uniqueName="P1082582">
      <xmlPr mapId="1" xpath="/TFI-IZD-POD/IPK-GFI-IZD-POD-E_1000981/P1082582" xmlDataType="decimal"/>
    </xmlCellPr>
  </singleXmlCell>
  <singleXmlCell id="1884" r="Z63" connectionId="0">
    <xmlCellPr id="1" uniqueName="P1082584">
      <xmlPr mapId="1" xpath="/TFI-IZD-POD/IPK-GFI-IZD-POD-E_1000981/P1082584" xmlDataType="decimal"/>
    </xmlCellPr>
  </singleXmlCell>
</singleXmlCell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T72"/>
  <sheetViews>
    <sheetView tabSelected="1" view="pageBreakPreview" zoomScaleSheetLayoutView="100" workbookViewId="0">
      <selection activeCell="E4" sqref="E4:F4"/>
    </sheetView>
  </sheetViews>
  <sheetFormatPr defaultColWidth="9.140625" defaultRowHeight="15"/>
  <cols>
    <col min="1" max="2" width="9.140625" style="38"/>
    <col min="3" max="3" width="13.7109375" style="38" bestFit="1" customWidth="1"/>
    <col min="4" max="8" width="9.140625" style="38"/>
    <col min="9" max="9" width="15.28515625" style="38" customWidth="1"/>
    <col min="10" max="10" width="9.140625" style="38"/>
    <col min="11" max="13" width="9.140625" style="36"/>
    <col min="14" max="14" width="9.140625" style="37"/>
    <col min="15" max="20" width="9.140625" style="36"/>
    <col min="21" max="16384" width="9.140625" style="38"/>
  </cols>
  <sheetData>
    <row r="1" spans="1:20" ht="15.75">
      <c r="A1" s="131" t="s">
        <v>307</v>
      </c>
      <c r="B1" s="132"/>
      <c r="C1" s="132"/>
      <c r="D1" s="57"/>
      <c r="E1" s="57"/>
      <c r="F1" s="57"/>
      <c r="G1" s="57"/>
      <c r="H1" s="57"/>
      <c r="I1" s="57"/>
      <c r="J1" s="58"/>
    </row>
    <row r="2" spans="1:20" ht="14.45" customHeight="1">
      <c r="A2" s="133" t="s">
        <v>323</v>
      </c>
      <c r="B2" s="134"/>
      <c r="C2" s="134"/>
      <c r="D2" s="134"/>
      <c r="E2" s="134"/>
      <c r="F2" s="134"/>
      <c r="G2" s="134"/>
      <c r="H2" s="134"/>
      <c r="I2" s="134"/>
      <c r="J2" s="135"/>
      <c r="N2" s="37">
        <v>1</v>
      </c>
    </row>
    <row r="3" spans="1:20">
      <c r="A3" s="59"/>
      <c r="B3" s="60"/>
      <c r="C3" s="60"/>
      <c r="D3" s="60"/>
      <c r="E3" s="60"/>
      <c r="F3" s="60"/>
      <c r="G3" s="60"/>
      <c r="H3" s="60"/>
      <c r="I3" s="60"/>
      <c r="J3" s="61"/>
      <c r="N3" s="37">
        <v>2</v>
      </c>
    </row>
    <row r="4" spans="1:20" ht="33.6" customHeight="1">
      <c r="A4" s="136" t="s">
        <v>308</v>
      </c>
      <c r="B4" s="137"/>
      <c r="C4" s="137"/>
      <c r="D4" s="137"/>
      <c r="E4" s="138">
        <v>46023</v>
      </c>
      <c r="F4" s="139"/>
      <c r="G4" s="62" t="s">
        <v>0</v>
      </c>
      <c r="H4" s="138">
        <v>46203</v>
      </c>
      <c r="I4" s="139"/>
      <c r="J4" s="63"/>
      <c r="N4" s="37">
        <v>3</v>
      </c>
    </row>
    <row r="5" spans="1:20" s="39" customFormat="1" ht="10.15" customHeight="1">
      <c r="A5" s="140"/>
      <c r="B5" s="141"/>
      <c r="C5" s="141"/>
      <c r="D5" s="141"/>
      <c r="E5" s="141"/>
      <c r="F5" s="141"/>
      <c r="G5" s="141"/>
      <c r="H5" s="141"/>
      <c r="I5" s="141"/>
      <c r="J5" s="142"/>
      <c r="N5" s="40">
        <v>4</v>
      </c>
    </row>
    <row r="6" spans="1:20" ht="20.45" customHeight="1">
      <c r="A6" s="64"/>
      <c r="B6" s="65" t="s">
        <v>328</v>
      </c>
      <c r="C6" s="66"/>
      <c r="D6" s="66"/>
      <c r="E6" s="20">
        <v>2026</v>
      </c>
      <c r="F6" s="67"/>
      <c r="G6" s="62"/>
      <c r="H6" s="67"/>
      <c r="I6" s="68"/>
      <c r="J6" s="69"/>
    </row>
    <row r="7" spans="1:20" s="43" customFormat="1" ht="10.9" customHeight="1">
      <c r="A7" s="64"/>
      <c r="B7" s="66"/>
      <c r="C7" s="66"/>
      <c r="D7" s="66"/>
      <c r="E7" s="70"/>
      <c r="F7" s="70"/>
      <c r="G7" s="62"/>
      <c r="H7" s="67"/>
      <c r="I7" s="68"/>
      <c r="J7" s="69"/>
      <c r="K7" s="41"/>
      <c r="L7" s="41"/>
      <c r="M7" s="41"/>
      <c r="N7" s="42"/>
      <c r="O7" s="41"/>
      <c r="P7" s="41"/>
      <c r="Q7" s="41"/>
      <c r="R7" s="41"/>
      <c r="S7" s="41"/>
      <c r="T7" s="41"/>
    </row>
    <row r="8" spans="1:20" ht="20.45" customHeight="1">
      <c r="A8" s="64"/>
      <c r="B8" s="65" t="s">
        <v>329</v>
      </c>
      <c r="C8" s="66"/>
      <c r="D8" s="66"/>
      <c r="E8" s="20">
        <v>2</v>
      </c>
      <c r="F8" s="67"/>
      <c r="G8" s="62"/>
      <c r="H8" s="67"/>
      <c r="I8" s="68"/>
      <c r="J8" s="69"/>
    </row>
    <row r="9" spans="1:20" s="43" customFormat="1" ht="10.9" customHeight="1">
      <c r="A9" s="64"/>
      <c r="B9" s="66"/>
      <c r="C9" s="66"/>
      <c r="D9" s="66"/>
      <c r="E9" s="70"/>
      <c r="F9" s="70"/>
      <c r="G9" s="62"/>
      <c r="H9" s="70"/>
      <c r="I9" s="71"/>
      <c r="J9" s="69"/>
      <c r="K9" s="41"/>
      <c r="L9" s="41"/>
      <c r="M9" s="41"/>
      <c r="N9" s="42"/>
      <c r="O9" s="41"/>
      <c r="P9" s="41"/>
      <c r="Q9" s="41"/>
      <c r="R9" s="41"/>
      <c r="S9" s="41"/>
      <c r="T9" s="41"/>
    </row>
    <row r="10" spans="1:20" ht="37.9" customHeight="1">
      <c r="A10" s="150" t="s">
        <v>330</v>
      </c>
      <c r="B10" s="151"/>
      <c r="C10" s="151"/>
      <c r="D10" s="151"/>
      <c r="E10" s="151"/>
      <c r="F10" s="151"/>
      <c r="G10" s="151"/>
      <c r="H10" s="151"/>
      <c r="I10" s="151"/>
      <c r="J10" s="72"/>
    </row>
    <row r="11" spans="1:20" ht="24.6" customHeight="1">
      <c r="A11" s="152" t="s">
        <v>309</v>
      </c>
      <c r="B11" s="153"/>
      <c r="C11" s="145" t="s">
        <v>452</v>
      </c>
      <c r="D11" s="146"/>
      <c r="E11" s="73"/>
      <c r="F11" s="154" t="s">
        <v>331</v>
      </c>
      <c r="G11" s="144"/>
      <c r="H11" s="155" t="s">
        <v>454</v>
      </c>
      <c r="I11" s="156"/>
      <c r="J11" s="74"/>
    </row>
    <row r="12" spans="1:20" ht="14.45" customHeight="1">
      <c r="A12" s="75"/>
      <c r="B12" s="76"/>
      <c r="C12" s="76"/>
      <c r="D12" s="76"/>
      <c r="E12" s="148"/>
      <c r="F12" s="148"/>
      <c r="G12" s="148"/>
      <c r="H12" s="148"/>
      <c r="I12" s="77"/>
      <c r="J12" s="74"/>
    </row>
    <row r="13" spans="1:20" ht="21" customHeight="1">
      <c r="A13" s="143" t="s">
        <v>324</v>
      </c>
      <c r="B13" s="144"/>
      <c r="C13" s="145" t="s">
        <v>451</v>
      </c>
      <c r="D13" s="146"/>
      <c r="E13" s="147"/>
      <c r="F13" s="148"/>
      <c r="G13" s="148"/>
      <c r="H13" s="148"/>
      <c r="I13" s="77"/>
      <c r="J13" s="74"/>
    </row>
    <row r="14" spans="1:20" ht="10.9" customHeight="1">
      <c r="A14" s="73"/>
      <c r="B14" s="77"/>
      <c r="C14" s="52"/>
      <c r="D14" s="52"/>
      <c r="E14" s="149"/>
      <c r="F14" s="149"/>
      <c r="G14" s="149"/>
      <c r="H14" s="149"/>
      <c r="I14" s="76"/>
      <c r="J14" s="78"/>
    </row>
    <row r="15" spans="1:20" ht="22.9" customHeight="1">
      <c r="A15" s="143" t="s">
        <v>310</v>
      </c>
      <c r="B15" s="144"/>
      <c r="C15" s="145" t="s">
        <v>456</v>
      </c>
      <c r="D15" s="146"/>
      <c r="E15" s="163"/>
      <c r="F15" s="164"/>
      <c r="G15" s="79" t="s">
        <v>332</v>
      </c>
      <c r="H15" s="155" t="s">
        <v>455</v>
      </c>
      <c r="I15" s="156"/>
      <c r="J15" s="80"/>
    </row>
    <row r="16" spans="1:20" ht="10.9" customHeight="1">
      <c r="A16" s="73"/>
      <c r="B16" s="77"/>
      <c r="C16" s="76"/>
      <c r="D16" s="76"/>
      <c r="E16" s="149"/>
      <c r="F16" s="149"/>
      <c r="G16" s="165"/>
      <c r="H16" s="165"/>
      <c r="I16" s="76"/>
      <c r="J16" s="78"/>
    </row>
    <row r="17" spans="1:10" ht="22.9" customHeight="1">
      <c r="A17" s="81"/>
      <c r="B17" s="79" t="s">
        <v>333</v>
      </c>
      <c r="C17" s="145" t="s">
        <v>453</v>
      </c>
      <c r="D17" s="146"/>
      <c r="E17" s="82"/>
      <c r="F17" s="82"/>
      <c r="G17" s="82"/>
      <c r="H17" s="82"/>
      <c r="I17" s="82"/>
      <c r="J17" s="80"/>
    </row>
    <row r="18" spans="1:10">
      <c r="A18" s="157"/>
      <c r="B18" s="158"/>
      <c r="C18" s="149"/>
      <c r="D18" s="149"/>
      <c r="E18" s="149"/>
      <c r="F18" s="149"/>
      <c r="G18" s="149"/>
      <c r="H18" s="149"/>
      <c r="I18" s="76"/>
      <c r="J18" s="78"/>
    </row>
    <row r="19" spans="1:10">
      <c r="A19" s="152" t="s">
        <v>311</v>
      </c>
      <c r="B19" s="159"/>
      <c r="C19" s="160" t="s">
        <v>457</v>
      </c>
      <c r="D19" s="161"/>
      <c r="E19" s="161"/>
      <c r="F19" s="161"/>
      <c r="G19" s="161"/>
      <c r="H19" s="161"/>
      <c r="I19" s="161"/>
      <c r="J19" s="162"/>
    </row>
    <row r="20" spans="1:10">
      <c r="A20" s="75"/>
      <c r="B20" s="76"/>
      <c r="C20" s="83"/>
      <c r="D20" s="76"/>
      <c r="E20" s="149"/>
      <c r="F20" s="149"/>
      <c r="G20" s="149"/>
      <c r="H20" s="149"/>
      <c r="I20" s="76"/>
      <c r="J20" s="78"/>
    </row>
    <row r="21" spans="1:10">
      <c r="A21" s="152" t="s">
        <v>312</v>
      </c>
      <c r="B21" s="159"/>
      <c r="C21" s="155">
        <v>10000</v>
      </c>
      <c r="D21" s="156"/>
      <c r="E21" s="149"/>
      <c r="F21" s="149"/>
      <c r="G21" s="160" t="s">
        <v>458</v>
      </c>
      <c r="H21" s="161"/>
      <c r="I21" s="161"/>
      <c r="J21" s="162"/>
    </row>
    <row r="22" spans="1:10">
      <c r="A22" s="75"/>
      <c r="B22" s="76"/>
      <c r="C22" s="76"/>
      <c r="D22" s="76"/>
      <c r="E22" s="149"/>
      <c r="F22" s="149"/>
      <c r="G22" s="149"/>
      <c r="H22" s="149"/>
      <c r="I22" s="76"/>
      <c r="J22" s="78"/>
    </row>
    <row r="23" spans="1:10">
      <c r="A23" s="152" t="s">
        <v>313</v>
      </c>
      <c r="B23" s="159"/>
      <c r="C23" s="160" t="s">
        <v>459</v>
      </c>
      <c r="D23" s="161"/>
      <c r="E23" s="161"/>
      <c r="F23" s="161"/>
      <c r="G23" s="161"/>
      <c r="H23" s="161"/>
      <c r="I23" s="161"/>
      <c r="J23" s="162"/>
    </row>
    <row r="24" spans="1:10">
      <c r="A24" s="75"/>
      <c r="B24" s="76"/>
      <c r="C24" s="52"/>
      <c r="D24" s="76"/>
      <c r="E24" s="149"/>
      <c r="F24" s="149"/>
      <c r="G24" s="149"/>
      <c r="H24" s="149"/>
      <c r="I24" s="76"/>
      <c r="J24" s="78"/>
    </row>
    <row r="25" spans="1:10">
      <c r="A25" s="152" t="s">
        <v>314</v>
      </c>
      <c r="B25" s="159"/>
      <c r="C25" s="167" t="s">
        <v>460</v>
      </c>
      <c r="D25" s="168"/>
      <c r="E25" s="168"/>
      <c r="F25" s="168"/>
      <c r="G25" s="168"/>
      <c r="H25" s="168"/>
      <c r="I25" s="168"/>
      <c r="J25" s="169"/>
    </row>
    <row r="26" spans="1:10">
      <c r="A26" s="75"/>
      <c r="B26" s="76"/>
      <c r="C26" s="83"/>
      <c r="D26" s="76"/>
      <c r="E26" s="149"/>
      <c r="F26" s="149"/>
      <c r="G26" s="149"/>
      <c r="H26" s="149"/>
      <c r="I26" s="76"/>
      <c r="J26" s="78"/>
    </row>
    <row r="27" spans="1:10">
      <c r="A27" s="152" t="s">
        <v>315</v>
      </c>
      <c r="B27" s="159"/>
      <c r="C27" s="167" t="s">
        <v>461</v>
      </c>
      <c r="D27" s="168"/>
      <c r="E27" s="168"/>
      <c r="F27" s="168"/>
      <c r="G27" s="168"/>
      <c r="H27" s="168"/>
      <c r="I27" s="168"/>
      <c r="J27" s="169"/>
    </row>
    <row r="28" spans="1:10" ht="13.9" customHeight="1">
      <c r="A28" s="75"/>
      <c r="B28" s="76"/>
      <c r="C28" s="83"/>
      <c r="D28" s="76"/>
      <c r="E28" s="149"/>
      <c r="F28" s="149"/>
      <c r="G28" s="149"/>
      <c r="H28" s="149"/>
      <c r="I28" s="76"/>
      <c r="J28" s="78"/>
    </row>
    <row r="29" spans="1:10" ht="22.9" customHeight="1">
      <c r="A29" s="143" t="s">
        <v>325</v>
      </c>
      <c r="B29" s="159"/>
      <c r="C29" s="21">
        <v>219</v>
      </c>
      <c r="D29" s="84"/>
      <c r="E29" s="166"/>
      <c r="F29" s="166"/>
      <c r="G29" s="166"/>
      <c r="H29" s="166"/>
      <c r="I29" s="85"/>
      <c r="J29" s="86"/>
    </row>
    <row r="30" spans="1:10">
      <c r="A30" s="75"/>
      <c r="B30" s="76"/>
      <c r="C30" s="76"/>
      <c r="D30" s="76"/>
      <c r="E30" s="149"/>
      <c r="F30" s="149"/>
      <c r="G30" s="149"/>
      <c r="H30" s="149"/>
      <c r="I30" s="85"/>
      <c r="J30" s="86"/>
    </row>
    <row r="31" spans="1:10">
      <c r="A31" s="152" t="s">
        <v>316</v>
      </c>
      <c r="B31" s="159"/>
      <c r="C31" s="22" t="s">
        <v>335</v>
      </c>
      <c r="D31" s="170" t="s">
        <v>334</v>
      </c>
      <c r="E31" s="171"/>
      <c r="F31" s="171"/>
      <c r="G31" s="171"/>
      <c r="H31" s="87"/>
      <c r="I31" s="88" t="s">
        <v>335</v>
      </c>
      <c r="J31" s="89" t="s">
        <v>336</v>
      </c>
    </row>
    <row r="32" spans="1:10">
      <c r="A32" s="152"/>
      <c r="B32" s="159"/>
      <c r="C32" s="90"/>
      <c r="D32" s="62"/>
      <c r="E32" s="164"/>
      <c r="F32" s="164"/>
      <c r="G32" s="164"/>
      <c r="H32" s="164"/>
      <c r="I32" s="85"/>
      <c r="J32" s="86"/>
    </row>
    <row r="33" spans="1:10">
      <c r="A33" s="152" t="s">
        <v>326</v>
      </c>
      <c r="B33" s="159"/>
      <c r="C33" s="21" t="s">
        <v>338</v>
      </c>
      <c r="D33" s="170" t="s">
        <v>337</v>
      </c>
      <c r="E33" s="171"/>
      <c r="F33" s="171"/>
      <c r="G33" s="171"/>
      <c r="H33" s="82"/>
      <c r="I33" s="88" t="s">
        <v>338</v>
      </c>
      <c r="J33" s="89" t="s">
        <v>339</v>
      </c>
    </row>
    <row r="34" spans="1:10">
      <c r="A34" s="75"/>
      <c r="B34" s="76"/>
      <c r="C34" s="76"/>
      <c r="D34" s="76"/>
      <c r="E34" s="149"/>
      <c r="F34" s="149"/>
      <c r="G34" s="149"/>
      <c r="H34" s="149"/>
      <c r="I34" s="76"/>
      <c r="J34" s="78"/>
    </row>
    <row r="35" spans="1:10">
      <c r="A35" s="170" t="s">
        <v>327</v>
      </c>
      <c r="B35" s="171"/>
      <c r="C35" s="171"/>
      <c r="D35" s="171"/>
      <c r="E35" s="171" t="s">
        <v>317</v>
      </c>
      <c r="F35" s="171"/>
      <c r="G35" s="171"/>
      <c r="H35" s="171"/>
      <c r="I35" s="171"/>
      <c r="J35" s="91" t="s">
        <v>318</v>
      </c>
    </row>
    <row r="36" spans="1:10">
      <c r="A36" s="75"/>
      <c r="B36" s="76"/>
      <c r="C36" s="76"/>
      <c r="D36" s="76"/>
      <c r="E36" s="149"/>
      <c r="F36" s="149"/>
      <c r="G36" s="149"/>
      <c r="H36" s="149"/>
      <c r="I36" s="76"/>
      <c r="J36" s="86"/>
    </row>
    <row r="37" spans="1:10">
      <c r="A37" s="172"/>
      <c r="B37" s="173"/>
      <c r="C37" s="173"/>
      <c r="D37" s="173"/>
      <c r="E37" s="172"/>
      <c r="F37" s="173"/>
      <c r="G37" s="173"/>
      <c r="H37" s="173"/>
      <c r="I37" s="174"/>
      <c r="J37" s="53"/>
    </row>
    <row r="38" spans="1:10">
      <c r="A38" s="44"/>
      <c r="B38" s="52"/>
      <c r="C38" s="55"/>
      <c r="D38" s="175"/>
      <c r="E38" s="175"/>
      <c r="F38" s="175"/>
      <c r="G38" s="175"/>
      <c r="H38" s="175"/>
      <c r="I38" s="175"/>
      <c r="J38" s="45"/>
    </row>
    <row r="39" spans="1:10">
      <c r="A39" s="172"/>
      <c r="B39" s="173"/>
      <c r="C39" s="173"/>
      <c r="D39" s="174"/>
      <c r="E39" s="172"/>
      <c r="F39" s="173"/>
      <c r="G39" s="173"/>
      <c r="H39" s="173"/>
      <c r="I39" s="174"/>
      <c r="J39" s="21"/>
    </row>
    <row r="40" spans="1:10">
      <c r="A40" s="44"/>
      <c r="B40" s="52"/>
      <c r="C40" s="55"/>
      <c r="D40" s="54"/>
      <c r="E40" s="175"/>
      <c r="F40" s="175"/>
      <c r="G40" s="175"/>
      <c r="H40" s="175"/>
      <c r="I40" s="51"/>
      <c r="J40" s="45"/>
    </row>
    <row r="41" spans="1:10">
      <c r="A41" s="172"/>
      <c r="B41" s="173"/>
      <c r="C41" s="173"/>
      <c r="D41" s="174"/>
      <c r="E41" s="172"/>
      <c r="F41" s="173"/>
      <c r="G41" s="173"/>
      <c r="H41" s="173"/>
      <c r="I41" s="174"/>
      <c r="J41" s="21"/>
    </row>
    <row r="42" spans="1:10">
      <c r="A42" s="44"/>
      <c r="B42" s="52"/>
      <c r="C42" s="55"/>
      <c r="D42" s="54"/>
      <c r="E42" s="175"/>
      <c r="F42" s="175"/>
      <c r="G42" s="175"/>
      <c r="H42" s="175"/>
      <c r="I42" s="51"/>
      <c r="J42" s="45"/>
    </row>
    <row r="43" spans="1:10">
      <c r="A43" s="172"/>
      <c r="B43" s="173"/>
      <c r="C43" s="173"/>
      <c r="D43" s="174"/>
      <c r="E43" s="172"/>
      <c r="F43" s="173"/>
      <c r="G43" s="173"/>
      <c r="H43" s="173"/>
      <c r="I43" s="174"/>
      <c r="J43" s="21"/>
    </row>
    <row r="44" spans="1:10">
      <c r="A44" s="46"/>
      <c r="B44" s="55"/>
      <c r="C44" s="177"/>
      <c r="D44" s="177"/>
      <c r="E44" s="165"/>
      <c r="F44" s="165"/>
      <c r="G44" s="177"/>
      <c r="H44" s="177"/>
      <c r="I44" s="177"/>
      <c r="J44" s="45"/>
    </row>
    <row r="45" spans="1:10">
      <c r="A45" s="172"/>
      <c r="B45" s="173"/>
      <c r="C45" s="173"/>
      <c r="D45" s="174"/>
      <c r="E45" s="172"/>
      <c r="F45" s="173"/>
      <c r="G45" s="173"/>
      <c r="H45" s="173"/>
      <c r="I45" s="174"/>
      <c r="J45" s="21"/>
    </row>
    <row r="46" spans="1:10">
      <c r="A46" s="46"/>
      <c r="B46" s="55"/>
      <c r="C46" s="55"/>
      <c r="D46" s="52"/>
      <c r="E46" s="165"/>
      <c r="F46" s="165"/>
      <c r="G46" s="177"/>
      <c r="H46" s="177"/>
      <c r="I46" s="52"/>
      <c r="J46" s="45"/>
    </row>
    <row r="47" spans="1:10">
      <c r="A47" s="172"/>
      <c r="B47" s="173"/>
      <c r="C47" s="173"/>
      <c r="D47" s="174"/>
      <c r="E47" s="172"/>
      <c r="F47" s="173"/>
      <c r="G47" s="173"/>
      <c r="H47" s="173"/>
      <c r="I47" s="174"/>
      <c r="J47" s="21"/>
    </row>
    <row r="48" spans="1:10">
      <c r="A48" s="92"/>
      <c r="B48" s="83"/>
      <c r="C48" s="83"/>
      <c r="D48" s="76"/>
      <c r="E48" s="149"/>
      <c r="F48" s="149"/>
      <c r="G48" s="176"/>
      <c r="H48" s="176"/>
      <c r="I48" s="76"/>
      <c r="J48" s="93" t="s">
        <v>340</v>
      </c>
    </row>
    <row r="49" spans="1:10">
      <c r="A49" s="92"/>
      <c r="B49" s="83"/>
      <c r="C49" s="83"/>
      <c r="D49" s="76"/>
      <c r="E49" s="149"/>
      <c r="F49" s="149"/>
      <c r="G49" s="176"/>
      <c r="H49" s="176"/>
      <c r="I49" s="76"/>
      <c r="J49" s="93" t="s">
        <v>341</v>
      </c>
    </row>
    <row r="50" spans="1:10" ht="14.45" customHeight="1">
      <c r="A50" s="143" t="s">
        <v>319</v>
      </c>
      <c r="B50" s="154"/>
      <c r="C50" s="155"/>
      <c r="D50" s="156"/>
      <c r="E50" s="182" t="s">
        <v>342</v>
      </c>
      <c r="F50" s="183"/>
      <c r="G50" s="160"/>
      <c r="H50" s="161"/>
      <c r="I50" s="161"/>
      <c r="J50" s="162"/>
    </row>
    <row r="51" spans="1:10">
      <c r="A51" s="92"/>
      <c r="B51" s="83"/>
      <c r="C51" s="176"/>
      <c r="D51" s="176"/>
      <c r="E51" s="149"/>
      <c r="F51" s="149"/>
      <c r="G51" s="184" t="s">
        <v>343</v>
      </c>
      <c r="H51" s="184"/>
      <c r="I51" s="184"/>
      <c r="J51" s="69"/>
    </row>
    <row r="52" spans="1:10" ht="13.9" customHeight="1">
      <c r="A52" s="143" t="s">
        <v>320</v>
      </c>
      <c r="B52" s="154"/>
      <c r="C52" s="160" t="s">
        <v>463</v>
      </c>
      <c r="D52" s="161"/>
      <c r="E52" s="161"/>
      <c r="F52" s="161"/>
      <c r="G52" s="161"/>
      <c r="H52" s="161"/>
      <c r="I52" s="161"/>
      <c r="J52" s="162"/>
    </row>
    <row r="53" spans="1:10">
      <c r="A53" s="75"/>
      <c r="B53" s="76"/>
      <c r="C53" s="166" t="s">
        <v>321</v>
      </c>
      <c r="D53" s="166"/>
      <c r="E53" s="166"/>
      <c r="F53" s="166"/>
      <c r="G53" s="166"/>
      <c r="H53" s="166"/>
      <c r="I53" s="166"/>
      <c r="J53" s="78"/>
    </row>
    <row r="54" spans="1:10">
      <c r="A54" s="143" t="s">
        <v>322</v>
      </c>
      <c r="B54" s="154"/>
      <c r="C54" s="178" t="s">
        <v>464</v>
      </c>
      <c r="D54" s="179"/>
      <c r="E54" s="180"/>
      <c r="F54" s="149"/>
      <c r="G54" s="149"/>
      <c r="H54" s="171"/>
      <c r="I54" s="171"/>
      <c r="J54" s="181"/>
    </row>
    <row r="55" spans="1:10">
      <c r="A55" s="75"/>
      <c r="B55" s="76"/>
      <c r="C55" s="83"/>
      <c r="D55" s="76"/>
      <c r="E55" s="149"/>
      <c r="F55" s="149"/>
      <c r="G55" s="149"/>
      <c r="H55" s="149"/>
      <c r="I55" s="76"/>
      <c r="J55" s="78"/>
    </row>
    <row r="56" spans="1:10" ht="14.45" customHeight="1">
      <c r="A56" s="143" t="s">
        <v>314</v>
      </c>
      <c r="B56" s="154"/>
      <c r="C56" s="185" t="s">
        <v>460</v>
      </c>
      <c r="D56" s="186"/>
      <c r="E56" s="186"/>
      <c r="F56" s="186"/>
      <c r="G56" s="186"/>
      <c r="H56" s="186"/>
      <c r="I56" s="186"/>
      <c r="J56" s="187"/>
    </row>
    <row r="57" spans="1:10">
      <c r="A57" s="75"/>
      <c r="B57" s="76"/>
      <c r="C57" s="76"/>
      <c r="D57" s="76"/>
      <c r="E57" s="149"/>
      <c r="F57" s="149"/>
      <c r="G57" s="149"/>
      <c r="H57" s="149"/>
      <c r="I57" s="76"/>
      <c r="J57" s="78"/>
    </row>
    <row r="58" spans="1:10">
      <c r="A58" s="143" t="s">
        <v>344</v>
      </c>
      <c r="B58" s="154"/>
      <c r="C58" s="185"/>
      <c r="D58" s="186"/>
      <c r="E58" s="186"/>
      <c r="F58" s="186"/>
      <c r="G58" s="186"/>
      <c r="H58" s="186"/>
      <c r="I58" s="186"/>
      <c r="J58" s="187"/>
    </row>
    <row r="59" spans="1:10" ht="14.45" customHeight="1">
      <c r="A59" s="75"/>
      <c r="B59" s="76"/>
      <c r="C59" s="188" t="s">
        <v>345</v>
      </c>
      <c r="D59" s="188"/>
      <c r="E59" s="188"/>
      <c r="F59" s="188"/>
      <c r="G59" s="76"/>
      <c r="H59" s="76"/>
      <c r="I59" s="76"/>
      <c r="J59" s="78"/>
    </row>
    <row r="60" spans="1:10">
      <c r="A60" s="143" t="s">
        <v>346</v>
      </c>
      <c r="B60" s="154"/>
      <c r="C60" s="185"/>
      <c r="D60" s="186"/>
      <c r="E60" s="186"/>
      <c r="F60" s="186"/>
      <c r="G60" s="186"/>
      <c r="H60" s="186"/>
      <c r="I60" s="186"/>
      <c r="J60" s="187"/>
    </row>
    <row r="61" spans="1:10" ht="14.45" customHeight="1">
      <c r="A61" s="94"/>
      <c r="B61" s="95"/>
      <c r="C61" s="189" t="s">
        <v>347</v>
      </c>
      <c r="D61" s="189"/>
      <c r="E61" s="189"/>
      <c r="F61" s="189"/>
      <c r="G61" s="189"/>
      <c r="H61" s="95"/>
      <c r="I61" s="95"/>
      <c r="J61" s="96"/>
    </row>
    <row r="68" ht="27" customHeight="1"/>
    <row r="72" ht="38.450000000000003" customHeight="1"/>
  </sheetData>
  <sheetProtection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sheetPr codeName="Sheet2"/>
  <dimension ref="A1:I135"/>
  <sheetViews>
    <sheetView view="pageBreakPreview" zoomScaleSheetLayoutView="100" workbookViewId="0">
      <selection activeCell="A90" sqref="A90:F90"/>
    </sheetView>
  </sheetViews>
  <sheetFormatPr defaultColWidth="8.85546875" defaultRowHeight="12.75"/>
  <cols>
    <col min="1" max="7" width="8.85546875" style="47"/>
    <col min="8" max="9" width="16.42578125" style="48" customWidth="1"/>
    <col min="10" max="10" width="10.28515625" style="47" bestFit="1" customWidth="1"/>
    <col min="11" max="16384" width="8.85546875" style="47"/>
  </cols>
  <sheetData>
    <row r="1" spans="1:9">
      <c r="A1" s="193" t="s">
        <v>1</v>
      </c>
      <c r="B1" s="194"/>
      <c r="C1" s="194"/>
      <c r="D1" s="194"/>
      <c r="E1" s="194"/>
      <c r="F1" s="194"/>
      <c r="G1" s="194"/>
      <c r="H1" s="194"/>
      <c r="I1" s="194"/>
    </row>
    <row r="2" spans="1:9">
      <c r="A2" s="195" t="s">
        <v>465</v>
      </c>
      <c r="B2" s="196"/>
      <c r="C2" s="196"/>
      <c r="D2" s="196"/>
      <c r="E2" s="196"/>
      <c r="F2" s="196"/>
      <c r="G2" s="196"/>
      <c r="H2" s="196"/>
      <c r="I2" s="196"/>
    </row>
    <row r="3" spans="1:9">
      <c r="A3" s="197" t="s">
        <v>439</v>
      </c>
      <c r="B3" s="198"/>
      <c r="C3" s="198"/>
      <c r="D3" s="198"/>
      <c r="E3" s="198"/>
      <c r="F3" s="198"/>
      <c r="G3" s="198"/>
      <c r="H3" s="198"/>
      <c r="I3" s="198"/>
    </row>
    <row r="4" spans="1:9">
      <c r="A4" s="199" t="s">
        <v>457</v>
      </c>
      <c r="B4" s="200"/>
      <c r="C4" s="200"/>
      <c r="D4" s="200"/>
      <c r="E4" s="200"/>
      <c r="F4" s="200"/>
      <c r="G4" s="200"/>
      <c r="H4" s="200"/>
      <c r="I4" s="201"/>
    </row>
    <row r="5" spans="1:9" ht="45">
      <c r="A5" s="204" t="s">
        <v>2</v>
      </c>
      <c r="B5" s="205"/>
      <c r="C5" s="205"/>
      <c r="D5" s="205"/>
      <c r="E5" s="205"/>
      <c r="F5" s="205"/>
      <c r="G5" s="50" t="s">
        <v>101</v>
      </c>
      <c r="H5" s="6" t="s">
        <v>296</v>
      </c>
      <c r="I5" s="6" t="s">
        <v>297</v>
      </c>
    </row>
    <row r="6" spans="1:9">
      <c r="A6" s="202">
        <v>1</v>
      </c>
      <c r="B6" s="203"/>
      <c r="C6" s="203"/>
      <c r="D6" s="203"/>
      <c r="E6" s="203"/>
      <c r="F6" s="203"/>
      <c r="G6" s="49">
        <v>2</v>
      </c>
      <c r="H6" s="6">
        <v>3</v>
      </c>
      <c r="I6" s="6">
        <v>4</v>
      </c>
    </row>
    <row r="7" spans="1:9">
      <c r="A7" s="206"/>
      <c r="B7" s="206"/>
      <c r="C7" s="206"/>
      <c r="D7" s="206"/>
      <c r="E7" s="206"/>
      <c r="F7" s="206"/>
      <c r="G7" s="206"/>
      <c r="H7" s="206"/>
      <c r="I7" s="206"/>
    </row>
    <row r="8" spans="1:9" ht="12.75" customHeight="1">
      <c r="A8" s="207" t="s">
        <v>4</v>
      </c>
      <c r="B8" s="207"/>
      <c r="C8" s="207"/>
      <c r="D8" s="207"/>
      <c r="E8" s="207"/>
      <c r="F8" s="207"/>
      <c r="G8" s="7">
        <v>1</v>
      </c>
      <c r="H8" s="97">
        <v>0</v>
      </c>
      <c r="I8" s="97">
        <v>0</v>
      </c>
    </row>
    <row r="9" spans="1:9" ht="12.75" customHeight="1">
      <c r="A9" s="192" t="s">
        <v>302</v>
      </c>
      <c r="B9" s="192"/>
      <c r="C9" s="192"/>
      <c r="D9" s="192"/>
      <c r="E9" s="192"/>
      <c r="F9" s="192"/>
      <c r="G9" s="8">
        <v>2</v>
      </c>
      <c r="H9" s="98">
        <f>H10+H17+H27+H38+H43</f>
        <v>8455187.2599999998</v>
      </c>
      <c r="I9" s="98">
        <f>I10+I17+I27+I38+I43</f>
        <v>8215246.8300000001</v>
      </c>
    </row>
    <row r="10" spans="1:9" ht="12.75" customHeight="1">
      <c r="A10" s="191" t="s">
        <v>5</v>
      </c>
      <c r="B10" s="191"/>
      <c r="C10" s="191"/>
      <c r="D10" s="191"/>
      <c r="E10" s="191"/>
      <c r="F10" s="191"/>
      <c r="G10" s="8">
        <v>3</v>
      </c>
      <c r="H10" s="98">
        <f>H11+H12+H13+H14+H15+H16</f>
        <v>572.04</v>
      </c>
      <c r="I10" s="98">
        <f>I11+I12+I13+I14+I15+I16</f>
        <v>295.23</v>
      </c>
    </row>
    <row r="11" spans="1:9" ht="12.75" customHeight="1">
      <c r="A11" s="190" t="s">
        <v>6</v>
      </c>
      <c r="B11" s="190"/>
      <c r="C11" s="190"/>
      <c r="D11" s="190"/>
      <c r="E11" s="190"/>
      <c r="F11" s="190"/>
      <c r="G11" s="7">
        <v>4</v>
      </c>
      <c r="H11" s="97">
        <v>0</v>
      </c>
      <c r="I11" s="97">
        <v>0</v>
      </c>
    </row>
    <row r="12" spans="1:9" ht="22.9" customHeight="1">
      <c r="A12" s="190" t="s">
        <v>7</v>
      </c>
      <c r="B12" s="190"/>
      <c r="C12" s="190"/>
      <c r="D12" s="190"/>
      <c r="E12" s="190"/>
      <c r="F12" s="190"/>
      <c r="G12" s="7">
        <v>5</v>
      </c>
      <c r="H12" s="97">
        <v>572.04</v>
      </c>
      <c r="I12" s="97">
        <f>47884.85-47589.62</f>
        <v>295.23</v>
      </c>
    </row>
    <row r="13" spans="1:9" ht="12.75" customHeight="1">
      <c r="A13" s="190" t="s">
        <v>8</v>
      </c>
      <c r="B13" s="190"/>
      <c r="C13" s="190"/>
      <c r="D13" s="190"/>
      <c r="E13" s="190"/>
      <c r="F13" s="190"/>
      <c r="G13" s="7">
        <v>6</v>
      </c>
      <c r="H13" s="97">
        <v>0</v>
      </c>
      <c r="I13" s="97">
        <v>0</v>
      </c>
    </row>
    <row r="14" spans="1:9" ht="12.75" customHeight="1">
      <c r="A14" s="190" t="s">
        <v>9</v>
      </c>
      <c r="B14" s="190"/>
      <c r="C14" s="190"/>
      <c r="D14" s="190"/>
      <c r="E14" s="190"/>
      <c r="F14" s="190"/>
      <c r="G14" s="7">
        <v>7</v>
      </c>
      <c r="H14" s="97">
        <v>0</v>
      </c>
      <c r="I14" s="97">
        <v>0</v>
      </c>
    </row>
    <row r="15" spans="1:9" ht="12.75" customHeight="1">
      <c r="A15" s="190" t="s">
        <v>10</v>
      </c>
      <c r="B15" s="190"/>
      <c r="C15" s="190"/>
      <c r="D15" s="190"/>
      <c r="E15" s="190"/>
      <c r="F15" s="190"/>
      <c r="G15" s="7">
        <v>8</v>
      </c>
      <c r="H15" s="97">
        <v>0</v>
      </c>
      <c r="I15" s="97">
        <v>0</v>
      </c>
    </row>
    <row r="16" spans="1:9" ht="12.75" customHeight="1">
      <c r="A16" s="190" t="s">
        <v>11</v>
      </c>
      <c r="B16" s="190"/>
      <c r="C16" s="190"/>
      <c r="D16" s="190"/>
      <c r="E16" s="190"/>
      <c r="F16" s="190"/>
      <c r="G16" s="7">
        <v>9</v>
      </c>
      <c r="H16" s="97">
        <v>0</v>
      </c>
      <c r="I16" s="97">
        <v>0</v>
      </c>
    </row>
    <row r="17" spans="1:9" ht="12.75" customHeight="1">
      <c r="A17" s="191" t="s">
        <v>12</v>
      </c>
      <c r="B17" s="191"/>
      <c r="C17" s="191"/>
      <c r="D17" s="191"/>
      <c r="E17" s="191"/>
      <c r="F17" s="191"/>
      <c r="G17" s="8">
        <v>10</v>
      </c>
      <c r="H17" s="98">
        <f>H18+H19+H20+H21+H22+H23+H24+H25+H26</f>
        <v>7554971.4900000002</v>
      </c>
      <c r="I17" s="98">
        <f>I18+I19+I20+I21+I22+I23+I24+I25+I26</f>
        <v>7396795.8499999996</v>
      </c>
    </row>
    <row r="18" spans="1:9" ht="12.75" customHeight="1">
      <c r="A18" s="190" t="s">
        <v>13</v>
      </c>
      <c r="B18" s="190"/>
      <c r="C18" s="190"/>
      <c r="D18" s="190"/>
      <c r="E18" s="190"/>
      <c r="F18" s="190"/>
      <c r="G18" s="7">
        <v>11</v>
      </c>
      <c r="H18" s="97">
        <v>6225486.2999999998</v>
      </c>
      <c r="I18" s="97">
        <v>6225486.2999999998</v>
      </c>
    </row>
    <row r="19" spans="1:9" ht="12.75" customHeight="1">
      <c r="A19" s="190" t="s">
        <v>14</v>
      </c>
      <c r="B19" s="190"/>
      <c r="C19" s="190"/>
      <c r="D19" s="190"/>
      <c r="E19" s="190"/>
      <c r="F19" s="190"/>
      <c r="G19" s="7">
        <v>12</v>
      </c>
      <c r="H19" s="97">
        <v>59260.5</v>
      </c>
      <c r="I19" s="97">
        <v>60212.17</v>
      </c>
    </row>
    <row r="20" spans="1:9" ht="12.75" customHeight="1">
      <c r="A20" s="190" t="s">
        <v>15</v>
      </c>
      <c r="B20" s="190"/>
      <c r="C20" s="190"/>
      <c r="D20" s="190"/>
      <c r="E20" s="190"/>
      <c r="F20" s="190"/>
      <c r="G20" s="7">
        <v>13</v>
      </c>
      <c r="H20" s="97">
        <v>57363.19</v>
      </c>
      <c r="I20" s="97">
        <v>52434.48</v>
      </c>
    </row>
    <row r="21" spans="1:9" ht="12.75" customHeight="1">
      <c r="A21" s="190" t="s">
        <v>16</v>
      </c>
      <c r="B21" s="190"/>
      <c r="C21" s="190"/>
      <c r="D21" s="190"/>
      <c r="E21" s="190"/>
      <c r="F21" s="190"/>
      <c r="G21" s="7">
        <v>14</v>
      </c>
      <c r="H21" s="97">
        <v>1140172.31</v>
      </c>
      <c r="I21" s="97">
        <f>10700167.18+40273.79-1142574.74-8604392.36-9996.32</f>
        <v>983477.55</v>
      </c>
    </row>
    <row r="22" spans="1:9" ht="12.75" customHeight="1">
      <c r="A22" s="190" t="s">
        <v>17</v>
      </c>
      <c r="B22" s="190"/>
      <c r="C22" s="190"/>
      <c r="D22" s="190"/>
      <c r="E22" s="190"/>
      <c r="F22" s="190"/>
      <c r="G22" s="7">
        <v>15</v>
      </c>
      <c r="H22" s="97">
        <v>0</v>
      </c>
      <c r="I22" s="97">
        <v>0</v>
      </c>
    </row>
    <row r="23" spans="1:9" ht="12.75" customHeight="1">
      <c r="A23" s="190" t="s">
        <v>18</v>
      </c>
      <c r="B23" s="190"/>
      <c r="C23" s="190"/>
      <c r="D23" s="190"/>
      <c r="E23" s="190"/>
      <c r="F23" s="190"/>
      <c r="G23" s="7">
        <v>16</v>
      </c>
      <c r="H23" s="97">
        <v>1869.23</v>
      </c>
      <c r="I23" s="97">
        <v>1869.23</v>
      </c>
    </row>
    <row r="24" spans="1:9" ht="12.75" customHeight="1">
      <c r="A24" s="190" t="s">
        <v>19</v>
      </c>
      <c r="B24" s="190"/>
      <c r="C24" s="190"/>
      <c r="D24" s="190"/>
      <c r="E24" s="190"/>
      <c r="F24" s="190"/>
      <c r="G24" s="7">
        <v>17</v>
      </c>
      <c r="H24" s="97">
        <v>0</v>
      </c>
      <c r="I24" s="97">
        <v>3046.98</v>
      </c>
    </row>
    <row r="25" spans="1:9" ht="12.75" customHeight="1">
      <c r="A25" s="190" t="s">
        <v>20</v>
      </c>
      <c r="B25" s="190"/>
      <c r="C25" s="190"/>
      <c r="D25" s="190"/>
      <c r="E25" s="190"/>
      <c r="F25" s="190"/>
      <c r="G25" s="7">
        <v>18</v>
      </c>
      <c r="H25" s="97">
        <v>0</v>
      </c>
      <c r="I25" s="97">
        <v>0</v>
      </c>
    </row>
    <row r="26" spans="1:9" ht="12.75" customHeight="1">
      <c r="A26" s="190" t="s">
        <v>21</v>
      </c>
      <c r="B26" s="190"/>
      <c r="C26" s="190"/>
      <c r="D26" s="190"/>
      <c r="E26" s="190"/>
      <c r="F26" s="190"/>
      <c r="G26" s="7">
        <v>19</v>
      </c>
      <c r="H26" s="97">
        <v>70819.960000000006</v>
      </c>
      <c r="I26" s="97">
        <v>70269.14</v>
      </c>
    </row>
    <row r="27" spans="1:9" ht="12.75" customHeight="1">
      <c r="A27" s="191" t="s">
        <v>22</v>
      </c>
      <c r="B27" s="191"/>
      <c r="C27" s="191"/>
      <c r="D27" s="191"/>
      <c r="E27" s="191"/>
      <c r="F27" s="191"/>
      <c r="G27" s="8">
        <v>20</v>
      </c>
      <c r="H27" s="98">
        <f>SUM(H28:H37)</f>
        <v>896640.72</v>
      </c>
      <c r="I27" s="98">
        <f>SUM(I28:I37)</f>
        <v>741645.12</v>
      </c>
    </row>
    <row r="28" spans="1:9" ht="12.75" customHeight="1">
      <c r="A28" s="190" t="s">
        <v>23</v>
      </c>
      <c r="B28" s="190"/>
      <c r="C28" s="190"/>
      <c r="D28" s="190"/>
      <c r="E28" s="190"/>
      <c r="F28" s="190"/>
      <c r="G28" s="7">
        <v>21</v>
      </c>
      <c r="H28" s="97">
        <v>0</v>
      </c>
      <c r="I28" s="97">
        <v>0</v>
      </c>
    </row>
    <row r="29" spans="1:9" ht="12.75" customHeight="1">
      <c r="A29" s="190" t="s">
        <v>24</v>
      </c>
      <c r="B29" s="190"/>
      <c r="C29" s="190"/>
      <c r="D29" s="190"/>
      <c r="E29" s="190"/>
      <c r="F29" s="190"/>
      <c r="G29" s="7">
        <v>22</v>
      </c>
      <c r="H29" s="97">
        <v>0</v>
      </c>
      <c r="I29" s="97">
        <v>0</v>
      </c>
    </row>
    <row r="30" spans="1:9" ht="12.75" customHeight="1">
      <c r="A30" s="190" t="s">
        <v>25</v>
      </c>
      <c r="B30" s="190"/>
      <c r="C30" s="190"/>
      <c r="D30" s="190"/>
      <c r="E30" s="190"/>
      <c r="F30" s="190"/>
      <c r="G30" s="7">
        <v>23</v>
      </c>
      <c r="H30" s="97">
        <v>0</v>
      </c>
      <c r="I30" s="97">
        <v>0</v>
      </c>
    </row>
    <row r="31" spans="1:9" ht="24" customHeight="1">
      <c r="A31" s="190" t="s">
        <v>26</v>
      </c>
      <c r="B31" s="190"/>
      <c r="C31" s="190"/>
      <c r="D31" s="190"/>
      <c r="E31" s="190"/>
      <c r="F31" s="190"/>
      <c r="G31" s="7">
        <v>24</v>
      </c>
      <c r="H31" s="97">
        <v>0</v>
      </c>
      <c r="I31" s="97">
        <v>0</v>
      </c>
    </row>
    <row r="32" spans="1:9" ht="23.45" customHeight="1">
      <c r="A32" s="190" t="s">
        <v>27</v>
      </c>
      <c r="B32" s="190"/>
      <c r="C32" s="190"/>
      <c r="D32" s="190"/>
      <c r="E32" s="190"/>
      <c r="F32" s="190"/>
      <c r="G32" s="7">
        <v>25</v>
      </c>
      <c r="H32" s="97">
        <v>0</v>
      </c>
      <c r="I32" s="97">
        <v>0</v>
      </c>
    </row>
    <row r="33" spans="1:9" ht="21.6" customHeight="1">
      <c r="A33" s="190" t="s">
        <v>28</v>
      </c>
      <c r="B33" s="190"/>
      <c r="C33" s="190"/>
      <c r="D33" s="190"/>
      <c r="E33" s="190"/>
      <c r="F33" s="190"/>
      <c r="G33" s="7">
        <v>26</v>
      </c>
      <c r="H33" s="97">
        <v>0</v>
      </c>
      <c r="I33" s="97">
        <v>0</v>
      </c>
    </row>
    <row r="34" spans="1:9" ht="12.75" customHeight="1">
      <c r="A34" s="190" t="s">
        <v>29</v>
      </c>
      <c r="B34" s="190"/>
      <c r="C34" s="190"/>
      <c r="D34" s="190"/>
      <c r="E34" s="190"/>
      <c r="F34" s="190"/>
      <c r="G34" s="7">
        <v>27</v>
      </c>
      <c r="H34" s="97">
        <v>0</v>
      </c>
      <c r="I34" s="97">
        <v>0</v>
      </c>
    </row>
    <row r="35" spans="1:9" ht="12.75" customHeight="1">
      <c r="A35" s="190" t="s">
        <v>30</v>
      </c>
      <c r="B35" s="190"/>
      <c r="C35" s="190"/>
      <c r="D35" s="190"/>
      <c r="E35" s="190"/>
      <c r="F35" s="190"/>
      <c r="G35" s="7">
        <v>28</v>
      </c>
      <c r="H35" s="97">
        <v>41278.65</v>
      </c>
      <c r="I35" s="97">
        <v>41278.65</v>
      </c>
    </row>
    <row r="36" spans="1:9" ht="12.75" customHeight="1">
      <c r="A36" s="190" t="s">
        <v>31</v>
      </c>
      <c r="B36" s="190"/>
      <c r="C36" s="190"/>
      <c r="D36" s="190"/>
      <c r="E36" s="190"/>
      <c r="F36" s="190"/>
      <c r="G36" s="7">
        <v>29</v>
      </c>
      <c r="H36" s="97">
        <v>156015.26</v>
      </c>
      <c r="I36" s="97">
        <v>1019.66</v>
      </c>
    </row>
    <row r="37" spans="1:9" ht="12.75" customHeight="1">
      <c r="A37" s="190" t="s">
        <v>32</v>
      </c>
      <c r="B37" s="190"/>
      <c r="C37" s="190"/>
      <c r="D37" s="190"/>
      <c r="E37" s="190"/>
      <c r="F37" s="190"/>
      <c r="G37" s="7">
        <v>30</v>
      </c>
      <c r="H37" s="97">
        <v>699346.81</v>
      </c>
      <c r="I37" s="97">
        <v>699346.81</v>
      </c>
    </row>
    <row r="38" spans="1:9" ht="12.75" customHeight="1">
      <c r="A38" s="191" t="s">
        <v>33</v>
      </c>
      <c r="B38" s="191"/>
      <c r="C38" s="191"/>
      <c r="D38" s="191"/>
      <c r="E38" s="191"/>
      <c r="F38" s="191"/>
      <c r="G38" s="8">
        <v>31</v>
      </c>
      <c r="H38" s="98">
        <f>H39+H40+H41+H42</f>
        <v>3003.01</v>
      </c>
      <c r="I38" s="98">
        <f>I39+I40+I41+I42</f>
        <v>76510.63</v>
      </c>
    </row>
    <row r="39" spans="1:9" ht="12.75" customHeight="1">
      <c r="A39" s="190" t="s">
        <v>34</v>
      </c>
      <c r="B39" s="190"/>
      <c r="C39" s="190"/>
      <c r="D39" s="190"/>
      <c r="E39" s="190"/>
      <c r="F39" s="190"/>
      <c r="G39" s="7">
        <v>32</v>
      </c>
      <c r="H39" s="97">
        <v>0</v>
      </c>
      <c r="I39" s="97">
        <v>0</v>
      </c>
    </row>
    <row r="40" spans="1:9" ht="12.75" customHeight="1">
      <c r="A40" s="190" t="s">
        <v>35</v>
      </c>
      <c r="B40" s="190"/>
      <c r="C40" s="190"/>
      <c r="D40" s="190"/>
      <c r="E40" s="190"/>
      <c r="F40" s="190"/>
      <c r="G40" s="7">
        <v>33</v>
      </c>
      <c r="H40" s="97">
        <v>0</v>
      </c>
      <c r="I40" s="97">
        <v>73507.62</v>
      </c>
    </row>
    <row r="41" spans="1:9" ht="12.75" customHeight="1">
      <c r="A41" s="190" t="s">
        <v>36</v>
      </c>
      <c r="B41" s="190"/>
      <c r="C41" s="190"/>
      <c r="D41" s="190"/>
      <c r="E41" s="190"/>
      <c r="F41" s="190"/>
      <c r="G41" s="7">
        <v>34</v>
      </c>
      <c r="H41" s="97">
        <v>0</v>
      </c>
      <c r="I41" s="97">
        <v>0</v>
      </c>
    </row>
    <row r="42" spans="1:9" ht="12.75" customHeight="1">
      <c r="A42" s="190" t="s">
        <v>37</v>
      </c>
      <c r="B42" s="190"/>
      <c r="C42" s="190"/>
      <c r="D42" s="190"/>
      <c r="E42" s="190"/>
      <c r="F42" s="190"/>
      <c r="G42" s="7">
        <v>35</v>
      </c>
      <c r="H42" s="97">
        <v>3003.01</v>
      </c>
      <c r="I42" s="97">
        <v>3003.01</v>
      </c>
    </row>
    <row r="43" spans="1:9" ht="12.75" customHeight="1">
      <c r="A43" s="190" t="s">
        <v>38</v>
      </c>
      <c r="B43" s="190"/>
      <c r="C43" s="190"/>
      <c r="D43" s="190"/>
      <c r="E43" s="190"/>
      <c r="F43" s="190"/>
      <c r="G43" s="7">
        <v>36</v>
      </c>
      <c r="H43" s="97">
        <v>0</v>
      </c>
      <c r="I43" s="97">
        <v>0</v>
      </c>
    </row>
    <row r="44" spans="1:9" ht="12.75" customHeight="1">
      <c r="A44" s="192" t="s">
        <v>303</v>
      </c>
      <c r="B44" s="192"/>
      <c r="C44" s="192"/>
      <c r="D44" s="192"/>
      <c r="E44" s="192"/>
      <c r="F44" s="192"/>
      <c r="G44" s="8">
        <v>37</v>
      </c>
      <c r="H44" s="98">
        <f>H45+H53+H60+H70</f>
        <v>10089058.789999999</v>
      </c>
      <c r="I44" s="98">
        <f>I45+I53+I60+I70</f>
        <v>10674248.1</v>
      </c>
    </row>
    <row r="45" spans="1:9" ht="12.75" customHeight="1">
      <c r="A45" s="191" t="s">
        <v>39</v>
      </c>
      <c r="B45" s="191"/>
      <c r="C45" s="191"/>
      <c r="D45" s="191"/>
      <c r="E45" s="191"/>
      <c r="F45" s="191"/>
      <c r="G45" s="8">
        <v>38</v>
      </c>
      <c r="H45" s="98">
        <f>SUM(H46:H52)</f>
        <v>229888.82</v>
      </c>
      <c r="I45" s="98">
        <f>SUM(I46:I52)</f>
        <v>334763.33</v>
      </c>
    </row>
    <row r="46" spans="1:9" ht="12.75" customHeight="1">
      <c r="A46" s="190" t="s">
        <v>40</v>
      </c>
      <c r="B46" s="190"/>
      <c r="C46" s="190"/>
      <c r="D46" s="190"/>
      <c r="E46" s="190"/>
      <c r="F46" s="190"/>
      <c r="G46" s="7">
        <v>39</v>
      </c>
      <c r="H46" s="97">
        <v>229888.82</v>
      </c>
      <c r="I46" s="97">
        <v>334763.33</v>
      </c>
    </row>
    <row r="47" spans="1:9" ht="12.75" customHeight="1">
      <c r="A47" s="190" t="s">
        <v>41</v>
      </c>
      <c r="B47" s="190"/>
      <c r="C47" s="190"/>
      <c r="D47" s="190"/>
      <c r="E47" s="190"/>
      <c r="F47" s="190"/>
      <c r="G47" s="7">
        <v>40</v>
      </c>
      <c r="H47" s="97">
        <v>0</v>
      </c>
      <c r="I47" s="97">
        <v>0</v>
      </c>
    </row>
    <row r="48" spans="1:9" ht="12.75" customHeight="1">
      <c r="A48" s="190" t="s">
        <v>42</v>
      </c>
      <c r="B48" s="190"/>
      <c r="C48" s="190"/>
      <c r="D48" s="190"/>
      <c r="E48" s="190"/>
      <c r="F48" s="190"/>
      <c r="G48" s="7">
        <v>41</v>
      </c>
      <c r="H48" s="97">
        <v>0</v>
      </c>
      <c r="I48" s="97">
        <v>0</v>
      </c>
    </row>
    <row r="49" spans="1:9" ht="12.75" customHeight="1">
      <c r="A49" s="190" t="s">
        <v>43</v>
      </c>
      <c r="B49" s="190"/>
      <c r="C49" s="190"/>
      <c r="D49" s="190"/>
      <c r="E49" s="190"/>
      <c r="F49" s="190"/>
      <c r="G49" s="7">
        <v>42</v>
      </c>
      <c r="H49" s="97">
        <v>0</v>
      </c>
      <c r="I49" s="97">
        <v>0</v>
      </c>
    </row>
    <row r="50" spans="1:9" ht="12.75" customHeight="1">
      <c r="A50" s="190" t="s">
        <v>44</v>
      </c>
      <c r="B50" s="190"/>
      <c r="C50" s="190"/>
      <c r="D50" s="190"/>
      <c r="E50" s="190"/>
      <c r="F50" s="190"/>
      <c r="G50" s="7">
        <v>43</v>
      </c>
      <c r="H50" s="97">
        <v>0</v>
      </c>
      <c r="I50" s="97">
        <v>0</v>
      </c>
    </row>
    <row r="51" spans="1:9" ht="12.75" customHeight="1">
      <c r="A51" s="190" t="s">
        <v>45</v>
      </c>
      <c r="B51" s="190"/>
      <c r="C51" s="190"/>
      <c r="D51" s="190"/>
      <c r="E51" s="190"/>
      <c r="F51" s="190"/>
      <c r="G51" s="7">
        <v>44</v>
      </c>
      <c r="H51" s="97">
        <v>0</v>
      </c>
      <c r="I51" s="97">
        <v>0</v>
      </c>
    </row>
    <row r="52" spans="1:9" ht="12.75" customHeight="1">
      <c r="A52" s="190" t="s">
        <v>46</v>
      </c>
      <c r="B52" s="190"/>
      <c r="C52" s="190"/>
      <c r="D52" s="190"/>
      <c r="E52" s="190"/>
      <c r="F52" s="190"/>
      <c r="G52" s="7">
        <v>45</v>
      </c>
      <c r="H52" s="97">
        <v>0</v>
      </c>
      <c r="I52" s="97">
        <v>0</v>
      </c>
    </row>
    <row r="53" spans="1:9" ht="12.75" customHeight="1">
      <c r="A53" s="191" t="s">
        <v>47</v>
      </c>
      <c r="B53" s="191"/>
      <c r="C53" s="191"/>
      <c r="D53" s="191"/>
      <c r="E53" s="191"/>
      <c r="F53" s="191"/>
      <c r="G53" s="8">
        <v>46</v>
      </c>
      <c r="H53" s="98">
        <f>SUM(H54:H59)</f>
        <v>344280.08</v>
      </c>
      <c r="I53" s="98">
        <f>SUM(I54:I59)</f>
        <v>2233557.36</v>
      </c>
    </row>
    <row r="54" spans="1:9" ht="12.75" customHeight="1">
      <c r="A54" s="190" t="s">
        <v>48</v>
      </c>
      <c r="B54" s="190"/>
      <c r="C54" s="190"/>
      <c r="D54" s="190"/>
      <c r="E54" s="190"/>
      <c r="F54" s="190"/>
      <c r="G54" s="7">
        <v>47</v>
      </c>
      <c r="H54" s="97">
        <v>0</v>
      </c>
      <c r="I54" s="97">
        <v>0</v>
      </c>
    </row>
    <row r="55" spans="1:9" ht="12.75" customHeight="1">
      <c r="A55" s="190" t="s">
        <v>49</v>
      </c>
      <c r="B55" s="190"/>
      <c r="C55" s="190"/>
      <c r="D55" s="190"/>
      <c r="E55" s="190"/>
      <c r="F55" s="190"/>
      <c r="G55" s="7">
        <v>48</v>
      </c>
      <c r="H55" s="97">
        <v>0</v>
      </c>
      <c r="I55" s="97">
        <v>0</v>
      </c>
    </row>
    <row r="56" spans="1:9" ht="12.75" customHeight="1">
      <c r="A56" s="190" t="s">
        <v>50</v>
      </c>
      <c r="B56" s="190"/>
      <c r="C56" s="190"/>
      <c r="D56" s="190"/>
      <c r="E56" s="190"/>
      <c r="F56" s="190"/>
      <c r="G56" s="7">
        <v>49</v>
      </c>
      <c r="H56" s="97">
        <v>323431.46999999997</v>
      </c>
      <c r="I56" s="97">
        <v>1436270.58</v>
      </c>
    </row>
    <row r="57" spans="1:9" ht="12.75" customHeight="1">
      <c r="A57" s="190" t="s">
        <v>51</v>
      </c>
      <c r="B57" s="190"/>
      <c r="C57" s="190"/>
      <c r="D57" s="190"/>
      <c r="E57" s="190"/>
      <c r="F57" s="190"/>
      <c r="G57" s="7">
        <v>50</v>
      </c>
      <c r="H57" s="97">
        <v>0</v>
      </c>
      <c r="I57" s="97">
        <v>0</v>
      </c>
    </row>
    <row r="58" spans="1:9" ht="12.75" customHeight="1">
      <c r="A58" s="190" t="s">
        <v>52</v>
      </c>
      <c r="B58" s="190"/>
      <c r="C58" s="190"/>
      <c r="D58" s="190"/>
      <c r="E58" s="190"/>
      <c r="F58" s="190"/>
      <c r="G58" s="7">
        <v>51</v>
      </c>
      <c r="H58" s="97">
        <v>12446.26</v>
      </c>
      <c r="I58" s="97">
        <v>13013.41</v>
      </c>
    </row>
    <row r="59" spans="1:9" ht="12.75" customHeight="1">
      <c r="A59" s="190" t="s">
        <v>53</v>
      </c>
      <c r="B59" s="190"/>
      <c r="C59" s="190"/>
      <c r="D59" s="190"/>
      <c r="E59" s="190"/>
      <c r="F59" s="190"/>
      <c r="G59" s="7">
        <v>52</v>
      </c>
      <c r="H59" s="97">
        <v>8402.35</v>
      </c>
      <c r="I59" s="97">
        <v>784273.37</v>
      </c>
    </row>
    <row r="60" spans="1:9" ht="12.75" customHeight="1">
      <c r="A60" s="191" t="s">
        <v>54</v>
      </c>
      <c r="B60" s="191"/>
      <c r="C60" s="191"/>
      <c r="D60" s="191"/>
      <c r="E60" s="191"/>
      <c r="F60" s="191"/>
      <c r="G60" s="8">
        <v>53</v>
      </c>
      <c r="H60" s="98">
        <f>SUM(H61:H69)</f>
        <v>87559.66</v>
      </c>
      <c r="I60" s="98">
        <f>SUM(I61:I69)</f>
        <v>66959.87</v>
      </c>
    </row>
    <row r="61" spans="1:9" ht="12.75" customHeight="1">
      <c r="A61" s="190" t="s">
        <v>23</v>
      </c>
      <c r="B61" s="190"/>
      <c r="C61" s="190"/>
      <c r="D61" s="190"/>
      <c r="E61" s="190"/>
      <c r="F61" s="190"/>
      <c r="G61" s="7">
        <v>54</v>
      </c>
      <c r="H61" s="97">
        <v>0</v>
      </c>
      <c r="I61" s="97">
        <v>0</v>
      </c>
    </row>
    <row r="62" spans="1:9" ht="27.6" customHeight="1">
      <c r="A62" s="190" t="s">
        <v>24</v>
      </c>
      <c r="B62" s="190"/>
      <c r="C62" s="190"/>
      <c r="D62" s="190"/>
      <c r="E62" s="190"/>
      <c r="F62" s="190"/>
      <c r="G62" s="7">
        <v>55</v>
      </c>
      <c r="H62" s="97">
        <v>0</v>
      </c>
      <c r="I62" s="97">
        <v>0</v>
      </c>
    </row>
    <row r="63" spans="1:9" ht="12.75" customHeight="1">
      <c r="A63" s="190" t="s">
        <v>25</v>
      </c>
      <c r="B63" s="190"/>
      <c r="C63" s="190"/>
      <c r="D63" s="190"/>
      <c r="E63" s="190"/>
      <c r="F63" s="190"/>
      <c r="G63" s="7">
        <v>56</v>
      </c>
      <c r="H63" s="97">
        <v>0</v>
      </c>
      <c r="I63" s="97">
        <v>0</v>
      </c>
    </row>
    <row r="64" spans="1:9" ht="25.9" customHeight="1">
      <c r="A64" s="190" t="s">
        <v>55</v>
      </c>
      <c r="B64" s="190"/>
      <c r="C64" s="190"/>
      <c r="D64" s="190"/>
      <c r="E64" s="190"/>
      <c r="F64" s="190"/>
      <c r="G64" s="7">
        <v>57</v>
      </c>
      <c r="H64" s="97">
        <v>0</v>
      </c>
      <c r="I64" s="97">
        <v>0</v>
      </c>
    </row>
    <row r="65" spans="1:9" ht="21.6" customHeight="1">
      <c r="A65" s="190" t="s">
        <v>27</v>
      </c>
      <c r="B65" s="190"/>
      <c r="C65" s="190"/>
      <c r="D65" s="190"/>
      <c r="E65" s="190"/>
      <c r="F65" s="190"/>
      <c r="G65" s="7">
        <v>58</v>
      </c>
      <c r="H65" s="97">
        <v>0</v>
      </c>
      <c r="I65" s="97">
        <v>0</v>
      </c>
    </row>
    <row r="66" spans="1:9" ht="21.6" customHeight="1">
      <c r="A66" s="190" t="s">
        <v>28</v>
      </c>
      <c r="B66" s="190"/>
      <c r="C66" s="190"/>
      <c r="D66" s="190"/>
      <c r="E66" s="190"/>
      <c r="F66" s="190"/>
      <c r="G66" s="7">
        <v>59</v>
      </c>
      <c r="H66" s="97">
        <v>0</v>
      </c>
      <c r="I66" s="97">
        <v>0</v>
      </c>
    </row>
    <row r="67" spans="1:9" ht="12.75" customHeight="1">
      <c r="A67" s="190" t="s">
        <v>29</v>
      </c>
      <c r="B67" s="190"/>
      <c r="C67" s="190"/>
      <c r="D67" s="190"/>
      <c r="E67" s="190"/>
      <c r="F67" s="190"/>
      <c r="G67" s="7">
        <v>60</v>
      </c>
      <c r="H67" s="97">
        <v>0</v>
      </c>
      <c r="I67" s="97">
        <v>0</v>
      </c>
    </row>
    <row r="68" spans="1:9" ht="12.75" customHeight="1">
      <c r="A68" s="190" t="s">
        <v>30</v>
      </c>
      <c r="B68" s="190"/>
      <c r="C68" s="190"/>
      <c r="D68" s="190"/>
      <c r="E68" s="190"/>
      <c r="F68" s="190"/>
      <c r="G68" s="7">
        <v>61</v>
      </c>
      <c r="H68" s="97">
        <v>87559.66</v>
      </c>
      <c r="I68" s="97">
        <v>66959.87</v>
      </c>
    </row>
    <row r="69" spans="1:9" ht="12.75" customHeight="1">
      <c r="A69" s="190" t="s">
        <v>56</v>
      </c>
      <c r="B69" s="190"/>
      <c r="C69" s="190"/>
      <c r="D69" s="190"/>
      <c r="E69" s="190"/>
      <c r="F69" s="190"/>
      <c r="G69" s="7">
        <v>62</v>
      </c>
      <c r="H69" s="97">
        <v>0</v>
      </c>
      <c r="I69" s="97">
        <v>0</v>
      </c>
    </row>
    <row r="70" spans="1:9" ht="12.75" customHeight="1">
      <c r="A70" s="190" t="s">
        <v>57</v>
      </c>
      <c r="B70" s="190"/>
      <c r="C70" s="190"/>
      <c r="D70" s="190"/>
      <c r="E70" s="190"/>
      <c r="F70" s="190"/>
      <c r="G70" s="7">
        <v>63</v>
      </c>
      <c r="H70" s="97">
        <v>9427330.2300000004</v>
      </c>
      <c r="I70" s="97">
        <f>1037220.3+1747.24+7000000</f>
        <v>8038967.54</v>
      </c>
    </row>
    <row r="71" spans="1:9" ht="12.75" customHeight="1">
      <c r="A71" s="207" t="s">
        <v>58</v>
      </c>
      <c r="B71" s="207"/>
      <c r="C71" s="207"/>
      <c r="D71" s="207"/>
      <c r="E71" s="207"/>
      <c r="F71" s="207"/>
      <c r="G71" s="7">
        <v>64</v>
      </c>
      <c r="H71" s="97">
        <v>71224</v>
      </c>
      <c r="I71" s="97">
        <v>313049.45</v>
      </c>
    </row>
    <row r="72" spans="1:9" ht="12.75" customHeight="1">
      <c r="A72" s="192" t="s">
        <v>304</v>
      </c>
      <c r="B72" s="192"/>
      <c r="C72" s="192"/>
      <c r="D72" s="192"/>
      <c r="E72" s="192"/>
      <c r="F72" s="192"/>
      <c r="G72" s="8">
        <v>65</v>
      </c>
      <c r="H72" s="98">
        <f>H8+H9+H44+H71</f>
        <v>18615470.050000001</v>
      </c>
      <c r="I72" s="98">
        <f>I8+I9+I44+I71</f>
        <v>19202544.379999999</v>
      </c>
    </row>
    <row r="73" spans="1:9" ht="12.75" customHeight="1">
      <c r="A73" s="207" t="s">
        <v>59</v>
      </c>
      <c r="B73" s="207"/>
      <c r="C73" s="207"/>
      <c r="D73" s="207"/>
      <c r="E73" s="207"/>
      <c r="F73" s="207"/>
      <c r="G73" s="7">
        <v>66</v>
      </c>
      <c r="H73" s="97">
        <v>0</v>
      </c>
      <c r="I73" s="97">
        <v>0</v>
      </c>
    </row>
    <row r="74" spans="1:9">
      <c r="A74" s="210" t="s">
        <v>60</v>
      </c>
      <c r="B74" s="211"/>
      <c r="C74" s="211"/>
      <c r="D74" s="211"/>
      <c r="E74" s="211"/>
      <c r="F74" s="211"/>
      <c r="G74" s="211"/>
      <c r="H74" s="211"/>
      <c r="I74" s="211"/>
    </row>
    <row r="75" spans="1:9" ht="24.75" customHeight="1">
      <c r="A75" s="192" t="s">
        <v>441</v>
      </c>
      <c r="B75" s="192"/>
      <c r="C75" s="192"/>
      <c r="D75" s="192"/>
      <c r="E75" s="192"/>
      <c r="F75" s="192"/>
      <c r="G75" s="8">
        <v>67</v>
      </c>
      <c r="H75" s="99">
        <f>H76+H77+H78+H84+H85+H92+H95+H98</f>
        <v>17410580.149999999</v>
      </c>
      <c r="I75" s="99">
        <f>I76+I77+I78+I84+I85+I92+I95+I98</f>
        <v>15788440.439999999</v>
      </c>
    </row>
    <row r="76" spans="1:9" ht="12.75" customHeight="1">
      <c r="A76" s="190" t="s">
        <v>61</v>
      </c>
      <c r="B76" s="190"/>
      <c r="C76" s="190"/>
      <c r="D76" s="190"/>
      <c r="E76" s="190"/>
      <c r="F76" s="190"/>
      <c r="G76" s="7">
        <v>68</v>
      </c>
      <c r="H76" s="97">
        <v>5140837</v>
      </c>
      <c r="I76" s="97">
        <v>5140837</v>
      </c>
    </row>
    <row r="77" spans="1:9" ht="12.75" customHeight="1">
      <c r="A77" s="190" t="s">
        <v>62</v>
      </c>
      <c r="B77" s="190"/>
      <c r="C77" s="190"/>
      <c r="D77" s="190"/>
      <c r="E77" s="190"/>
      <c r="F77" s="190"/>
      <c r="G77" s="7">
        <v>69</v>
      </c>
      <c r="H77" s="97">
        <v>107673.19</v>
      </c>
      <c r="I77" s="97">
        <v>107673.19</v>
      </c>
    </row>
    <row r="78" spans="1:9" ht="12.75" customHeight="1">
      <c r="A78" s="191" t="s">
        <v>63</v>
      </c>
      <c r="B78" s="191"/>
      <c r="C78" s="191"/>
      <c r="D78" s="191"/>
      <c r="E78" s="191"/>
      <c r="F78" s="191"/>
      <c r="G78" s="8">
        <v>70</v>
      </c>
      <c r="H78" s="99">
        <f>SUM(H79:H83)</f>
        <v>277165.52</v>
      </c>
      <c r="I78" s="99">
        <f>SUM(I79:I83)</f>
        <v>277165.52</v>
      </c>
    </row>
    <row r="79" spans="1:9" ht="12.75" customHeight="1">
      <c r="A79" s="190" t="s">
        <v>64</v>
      </c>
      <c r="B79" s="190"/>
      <c r="C79" s="190"/>
      <c r="D79" s="190"/>
      <c r="E79" s="190"/>
      <c r="F79" s="190"/>
      <c r="G79" s="7">
        <v>71</v>
      </c>
      <c r="H79" s="97">
        <v>277165.52</v>
      </c>
      <c r="I79" s="97">
        <v>277165.52</v>
      </c>
    </row>
    <row r="80" spans="1:9" ht="12.75" customHeight="1">
      <c r="A80" s="190" t="s">
        <v>65</v>
      </c>
      <c r="B80" s="190"/>
      <c r="C80" s="190"/>
      <c r="D80" s="190"/>
      <c r="E80" s="190"/>
      <c r="F80" s="190"/>
      <c r="G80" s="7">
        <v>72</v>
      </c>
      <c r="H80" s="97">
        <v>0</v>
      </c>
      <c r="I80" s="97">
        <v>0</v>
      </c>
    </row>
    <row r="81" spans="1:9" ht="12.75" customHeight="1">
      <c r="A81" s="190" t="s">
        <v>66</v>
      </c>
      <c r="B81" s="190"/>
      <c r="C81" s="190"/>
      <c r="D81" s="190"/>
      <c r="E81" s="190"/>
      <c r="F81" s="190"/>
      <c r="G81" s="7">
        <v>73</v>
      </c>
      <c r="H81" s="97">
        <v>0</v>
      </c>
      <c r="I81" s="97">
        <v>0</v>
      </c>
    </row>
    <row r="82" spans="1:9" ht="12.75" customHeight="1">
      <c r="A82" s="190" t="s">
        <v>67</v>
      </c>
      <c r="B82" s="190"/>
      <c r="C82" s="190"/>
      <c r="D82" s="190"/>
      <c r="E82" s="190"/>
      <c r="F82" s="190"/>
      <c r="G82" s="7">
        <v>74</v>
      </c>
      <c r="H82" s="97">
        <v>0</v>
      </c>
      <c r="I82" s="97">
        <v>0</v>
      </c>
    </row>
    <row r="83" spans="1:9" ht="12.75" customHeight="1">
      <c r="A83" s="190" t="s">
        <v>68</v>
      </c>
      <c r="B83" s="190"/>
      <c r="C83" s="190"/>
      <c r="D83" s="190"/>
      <c r="E83" s="190"/>
      <c r="F83" s="190"/>
      <c r="G83" s="7">
        <v>75</v>
      </c>
      <c r="H83" s="97">
        <v>0</v>
      </c>
      <c r="I83" s="97">
        <v>0</v>
      </c>
    </row>
    <row r="84" spans="1:9" ht="12.75" customHeight="1">
      <c r="A84" s="209" t="s">
        <v>69</v>
      </c>
      <c r="B84" s="209"/>
      <c r="C84" s="209"/>
      <c r="D84" s="209"/>
      <c r="E84" s="209"/>
      <c r="F84" s="209"/>
      <c r="G84" s="23">
        <v>76</v>
      </c>
      <c r="H84" s="100">
        <v>0</v>
      </c>
      <c r="I84" s="100">
        <v>0</v>
      </c>
    </row>
    <row r="85" spans="1:9" ht="12.75" customHeight="1">
      <c r="A85" s="191" t="s">
        <v>431</v>
      </c>
      <c r="B85" s="191"/>
      <c r="C85" s="191"/>
      <c r="D85" s="191"/>
      <c r="E85" s="191"/>
      <c r="F85" s="191"/>
      <c r="G85" s="8">
        <v>77</v>
      </c>
      <c r="H85" s="98">
        <f>H86+H87+H88+H89+H90+H91</f>
        <v>0</v>
      </c>
      <c r="I85" s="98">
        <f>I86+I87+I88+I89+I90+I91</f>
        <v>0</v>
      </c>
    </row>
    <row r="86" spans="1:9" ht="25.5" customHeight="1">
      <c r="A86" s="190" t="s">
        <v>426</v>
      </c>
      <c r="B86" s="190"/>
      <c r="C86" s="190"/>
      <c r="D86" s="190"/>
      <c r="E86" s="190"/>
      <c r="F86" s="190"/>
      <c r="G86" s="7">
        <v>78</v>
      </c>
      <c r="H86" s="97">
        <v>0</v>
      </c>
      <c r="I86" s="97">
        <v>0</v>
      </c>
    </row>
    <row r="87" spans="1:9" ht="12.75" customHeight="1">
      <c r="A87" s="190" t="s">
        <v>70</v>
      </c>
      <c r="B87" s="190"/>
      <c r="C87" s="190"/>
      <c r="D87" s="190"/>
      <c r="E87" s="190"/>
      <c r="F87" s="190"/>
      <c r="G87" s="7">
        <v>79</v>
      </c>
      <c r="H87" s="97">
        <v>0</v>
      </c>
      <c r="I87" s="97">
        <v>0</v>
      </c>
    </row>
    <row r="88" spans="1:9" ht="12.75" customHeight="1">
      <c r="A88" s="190" t="s">
        <v>71</v>
      </c>
      <c r="B88" s="190"/>
      <c r="C88" s="190"/>
      <c r="D88" s="190"/>
      <c r="E88" s="190"/>
      <c r="F88" s="190"/>
      <c r="G88" s="7">
        <v>80</v>
      </c>
      <c r="H88" s="97">
        <v>0</v>
      </c>
      <c r="I88" s="97">
        <v>0</v>
      </c>
    </row>
    <row r="89" spans="1:9" ht="12.75" customHeight="1">
      <c r="A89" s="190" t="s">
        <v>348</v>
      </c>
      <c r="B89" s="190"/>
      <c r="C89" s="190"/>
      <c r="D89" s="190"/>
      <c r="E89" s="190"/>
      <c r="F89" s="190"/>
      <c r="G89" s="7">
        <v>81</v>
      </c>
      <c r="H89" s="97">
        <v>0</v>
      </c>
      <c r="I89" s="97">
        <v>0</v>
      </c>
    </row>
    <row r="90" spans="1:9" ht="26.25" customHeight="1">
      <c r="A90" s="190" t="s">
        <v>349</v>
      </c>
      <c r="B90" s="190"/>
      <c r="C90" s="190"/>
      <c r="D90" s="190"/>
      <c r="E90" s="190"/>
      <c r="F90" s="190"/>
      <c r="G90" s="7">
        <v>82</v>
      </c>
      <c r="H90" s="97">
        <v>0</v>
      </c>
      <c r="I90" s="97">
        <v>0</v>
      </c>
    </row>
    <row r="91" spans="1:9">
      <c r="A91" s="208" t="s">
        <v>427</v>
      </c>
      <c r="B91" s="208"/>
      <c r="C91" s="208"/>
      <c r="D91" s="208"/>
      <c r="E91" s="208"/>
      <c r="F91" s="208"/>
      <c r="G91" s="7">
        <v>83</v>
      </c>
      <c r="H91" s="97">
        <v>0</v>
      </c>
      <c r="I91" s="97">
        <v>0</v>
      </c>
    </row>
    <row r="92" spans="1:9" ht="12.75" customHeight="1">
      <c r="A92" s="191" t="s">
        <v>432</v>
      </c>
      <c r="B92" s="191"/>
      <c r="C92" s="191"/>
      <c r="D92" s="191"/>
      <c r="E92" s="191"/>
      <c r="F92" s="191"/>
      <c r="G92" s="8">
        <v>84</v>
      </c>
      <c r="H92" s="98">
        <f>H93-H94</f>
        <v>12703221.1</v>
      </c>
      <c r="I92" s="98">
        <f>I93-I94</f>
        <v>11884904.439999999</v>
      </c>
    </row>
    <row r="93" spans="1:9" ht="12.75" customHeight="1">
      <c r="A93" s="190" t="s">
        <v>72</v>
      </c>
      <c r="B93" s="190"/>
      <c r="C93" s="190"/>
      <c r="D93" s="190"/>
      <c r="E93" s="190"/>
      <c r="F93" s="190"/>
      <c r="G93" s="7">
        <v>85</v>
      </c>
      <c r="H93" s="97">
        <v>12703221.1</v>
      </c>
      <c r="I93" s="97">
        <v>11884904.439999999</v>
      </c>
    </row>
    <row r="94" spans="1:9" ht="12.75" customHeight="1">
      <c r="A94" s="190" t="s">
        <v>73</v>
      </c>
      <c r="B94" s="190"/>
      <c r="C94" s="190"/>
      <c r="D94" s="190"/>
      <c r="E94" s="190"/>
      <c r="F94" s="190"/>
      <c r="G94" s="7">
        <v>86</v>
      </c>
      <c r="H94" s="97">
        <v>0</v>
      </c>
      <c r="I94" s="97">
        <v>0</v>
      </c>
    </row>
    <row r="95" spans="1:9" ht="12.75" customHeight="1">
      <c r="A95" s="191" t="s">
        <v>433</v>
      </c>
      <c r="B95" s="191"/>
      <c r="C95" s="191"/>
      <c r="D95" s="191"/>
      <c r="E95" s="191"/>
      <c r="F95" s="191"/>
      <c r="G95" s="8">
        <v>87</v>
      </c>
      <c r="H95" s="98">
        <f>H96-H97</f>
        <v>-818316.66</v>
      </c>
      <c r="I95" s="98">
        <f>I96-I97</f>
        <v>-1622139.71</v>
      </c>
    </row>
    <row r="96" spans="1:9" ht="12.75" customHeight="1">
      <c r="A96" s="190" t="s">
        <v>74</v>
      </c>
      <c r="B96" s="190"/>
      <c r="C96" s="190"/>
      <c r="D96" s="190"/>
      <c r="E96" s="190"/>
      <c r="F96" s="190"/>
      <c r="G96" s="7">
        <v>88</v>
      </c>
      <c r="H96" s="97">
        <v>0</v>
      </c>
      <c r="I96" s="97">
        <v>0</v>
      </c>
    </row>
    <row r="97" spans="1:9" ht="12.75" customHeight="1">
      <c r="A97" s="190" t="s">
        <v>75</v>
      </c>
      <c r="B97" s="190"/>
      <c r="C97" s="190"/>
      <c r="D97" s="190"/>
      <c r="E97" s="190"/>
      <c r="F97" s="190"/>
      <c r="G97" s="7">
        <v>89</v>
      </c>
      <c r="H97" s="97">
        <v>818316.66</v>
      </c>
      <c r="I97" s="97">
        <v>1622139.71</v>
      </c>
    </row>
    <row r="98" spans="1:9" ht="12.75" customHeight="1">
      <c r="A98" s="190" t="s">
        <v>76</v>
      </c>
      <c r="B98" s="190"/>
      <c r="C98" s="190"/>
      <c r="D98" s="190"/>
      <c r="E98" s="190"/>
      <c r="F98" s="190"/>
      <c r="G98" s="7">
        <v>90</v>
      </c>
      <c r="H98" s="97">
        <v>0</v>
      </c>
      <c r="I98" s="97">
        <v>0</v>
      </c>
    </row>
    <row r="99" spans="1:9" ht="12.75" customHeight="1">
      <c r="A99" s="192" t="s">
        <v>434</v>
      </c>
      <c r="B99" s="192"/>
      <c r="C99" s="192"/>
      <c r="D99" s="192"/>
      <c r="E99" s="192"/>
      <c r="F99" s="192"/>
      <c r="G99" s="8">
        <v>91</v>
      </c>
      <c r="H99" s="98">
        <f>SUM(H100:H105)</f>
        <v>144823.26</v>
      </c>
      <c r="I99" s="98">
        <f>SUM(I100:I105)</f>
        <v>131758.26</v>
      </c>
    </row>
    <row r="100" spans="1:9" ht="12.75" customHeight="1">
      <c r="A100" s="190" t="s">
        <v>77</v>
      </c>
      <c r="B100" s="190"/>
      <c r="C100" s="190"/>
      <c r="D100" s="190"/>
      <c r="E100" s="190"/>
      <c r="F100" s="190"/>
      <c r="G100" s="7">
        <v>92</v>
      </c>
      <c r="H100" s="97">
        <v>131987</v>
      </c>
      <c r="I100" s="97">
        <v>118922</v>
      </c>
    </row>
    <row r="101" spans="1:9" ht="12.75" customHeight="1">
      <c r="A101" s="190" t="s">
        <v>78</v>
      </c>
      <c r="B101" s="190"/>
      <c r="C101" s="190"/>
      <c r="D101" s="190"/>
      <c r="E101" s="190"/>
      <c r="F101" s="190"/>
      <c r="G101" s="7">
        <v>93</v>
      </c>
      <c r="H101" s="97">
        <v>0</v>
      </c>
      <c r="I101" s="97">
        <v>0</v>
      </c>
    </row>
    <row r="102" spans="1:9" ht="12.75" customHeight="1">
      <c r="A102" s="190" t="s">
        <v>79</v>
      </c>
      <c r="B102" s="190"/>
      <c r="C102" s="190"/>
      <c r="D102" s="190"/>
      <c r="E102" s="190"/>
      <c r="F102" s="190"/>
      <c r="G102" s="7">
        <v>94</v>
      </c>
      <c r="H102" s="97">
        <v>12836.26</v>
      </c>
      <c r="I102" s="97">
        <v>12836.26</v>
      </c>
    </row>
    <row r="103" spans="1:9" ht="12.75" customHeight="1">
      <c r="A103" s="190" t="s">
        <v>80</v>
      </c>
      <c r="B103" s="190"/>
      <c r="C103" s="190"/>
      <c r="D103" s="190"/>
      <c r="E103" s="190"/>
      <c r="F103" s="190"/>
      <c r="G103" s="7">
        <v>95</v>
      </c>
      <c r="H103" s="97">
        <v>0</v>
      </c>
      <c r="I103" s="97">
        <v>0</v>
      </c>
    </row>
    <row r="104" spans="1:9" ht="12.75" customHeight="1">
      <c r="A104" s="190" t="s">
        <v>81</v>
      </c>
      <c r="B104" s="190"/>
      <c r="C104" s="190"/>
      <c r="D104" s="190"/>
      <c r="E104" s="190"/>
      <c r="F104" s="190"/>
      <c r="G104" s="7">
        <v>96</v>
      </c>
      <c r="H104" s="97">
        <v>0</v>
      </c>
      <c r="I104" s="97">
        <v>0</v>
      </c>
    </row>
    <row r="105" spans="1:9" ht="12.75" customHeight="1">
      <c r="A105" s="190" t="s">
        <v>82</v>
      </c>
      <c r="B105" s="190"/>
      <c r="C105" s="190"/>
      <c r="D105" s="190"/>
      <c r="E105" s="190"/>
      <c r="F105" s="190"/>
      <c r="G105" s="7">
        <v>97</v>
      </c>
      <c r="H105" s="97">
        <v>0</v>
      </c>
      <c r="I105" s="97">
        <v>0</v>
      </c>
    </row>
    <row r="106" spans="1:9" ht="12.75" customHeight="1">
      <c r="A106" s="192" t="s">
        <v>435</v>
      </c>
      <c r="B106" s="192"/>
      <c r="C106" s="192"/>
      <c r="D106" s="192"/>
      <c r="E106" s="192"/>
      <c r="F106" s="192"/>
      <c r="G106" s="8">
        <v>98</v>
      </c>
      <c r="H106" s="98">
        <f>SUM(H107:H117)</f>
        <v>0</v>
      </c>
      <c r="I106" s="98">
        <f>SUM(I107:I117)</f>
        <v>0</v>
      </c>
    </row>
    <row r="107" spans="1:9" ht="12.75" customHeight="1">
      <c r="A107" s="190" t="s">
        <v>83</v>
      </c>
      <c r="B107" s="190"/>
      <c r="C107" s="190"/>
      <c r="D107" s="190"/>
      <c r="E107" s="190"/>
      <c r="F107" s="190"/>
      <c r="G107" s="7">
        <v>99</v>
      </c>
      <c r="H107" s="97">
        <v>0</v>
      </c>
      <c r="I107" s="97">
        <v>0</v>
      </c>
    </row>
    <row r="108" spans="1:9" ht="24.6" customHeight="1">
      <c r="A108" s="190" t="s">
        <v>84</v>
      </c>
      <c r="B108" s="190"/>
      <c r="C108" s="190"/>
      <c r="D108" s="190"/>
      <c r="E108" s="190"/>
      <c r="F108" s="190"/>
      <c r="G108" s="7">
        <v>100</v>
      </c>
      <c r="H108" s="97">
        <v>0</v>
      </c>
      <c r="I108" s="97">
        <v>0</v>
      </c>
    </row>
    <row r="109" spans="1:9" ht="12.75" customHeight="1">
      <c r="A109" s="190" t="s">
        <v>85</v>
      </c>
      <c r="B109" s="190"/>
      <c r="C109" s="190"/>
      <c r="D109" s="190"/>
      <c r="E109" s="190"/>
      <c r="F109" s="190"/>
      <c r="G109" s="7">
        <v>101</v>
      </c>
      <c r="H109" s="97">
        <v>0</v>
      </c>
      <c r="I109" s="97">
        <v>0</v>
      </c>
    </row>
    <row r="110" spans="1:9" ht="21.6" customHeight="1">
      <c r="A110" s="190" t="s">
        <v>86</v>
      </c>
      <c r="B110" s="190"/>
      <c r="C110" s="190"/>
      <c r="D110" s="190"/>
      <c r="E110" s="190"/>
      <c r="F110" s="190"/>
      <c r="G110" s="7">
        <v>102</v>
      </c>
      <c r="H110" s="97">
        <v>0</v>
      </c>
      <c r="I110" s="97">
        <v>0</v>
      </c>
    </row>
    <row r="111" spans="1:9" ht="12.75" customHeight="1">
      <c r="A111" s="190" t="s">
        <v>87</v>
      </c>
      <c r="B111" s="190"/>
      <c r="C111" s="190"/>
      <c r="D111" s="190"/>
      <c r="E111" s="190"/>
      <c r="F111" s="190"/>
      <c r="G111" s="7">
        <v>103</v>
      </c>
      <c r="H111" s="97">
        <v>0</v>
      </c>
      <c r="I111" s="97">
        <v>0</v>
      </c>
    </row>
    <row r="112" spans="1:9" ht="12.75" customHeight="1">
      <c r="A112" s="190" t="s">
        <v>88</v>
      </c>
      <c r="B112" s="190"/>
      <c r="C112" s="190"/>
      <c r="D112" s="190"/>
      <c r="E112" s="190"/>
      <c r="F112" s="190"/>
      <c r="G112" s="7">
        <v>104</v>
      </c>
      <c r="H112" s="97">
        <v>0</v>
      </c>
      <c r="I112" s="97">
        <v>0</v>
      </c>
    </row>
    <row r="113" spans="1:9" ht="12.75" customHeight="1">
      <c r="A113" s="190" t="s">
        <v>89</v>
      </c>
      <c r="B113" s="190"/>
      <c r="C113" s="190"/>
      <c r="D113" s="190"/>
      <c r="E113" s="190"/>
      <c r="F113" s="190"/>
      <c r="G113" s="7">
        <v>105</v>
      </c>
      <c r="H113" s="97">
        <v>0</v>
      </c>
      <c r="I113" s="97">
        <v>0</v>
      </c>
    </row>
    <row r="114" spans="1:9" ht="12.75" customHeight="1">
      <c r="A114" s="190" t="s">
        <v>90</v>
      </c>
      <c r="B114" s="190"/>
      <c r="C114" s="190"/>
      <c r="D114" s="190"/>
      <c r="E114" s="190"/>
      <c r="F114" s="190"/>
      <c r="G114" s="7">
        <v>106</v>
      </c>
      <c r="H114" s="97">
        <v>0</v>
      </c>
      <c r="I114" s="97">
        <v>0</v>
      </c>
    </row>
    <row r="115" spans="1:9" ht="12.75" customHeight="1">
      <c r="A115" s="190" t="s">
        <v>91</v>
      </c>
      <c r="B115" s="190"/>
      <c r="C115" s="190"/>
      <c r="D115" s="190"/>
      <c r="E115" s="190"/>
      <c r="F115" s="190"/>
      <c r="G115" s="7">
        <v>107</v>
      </c>
      <c r="H115" s="97">
        <v>0</v>
      </c>
      <c r="I115" s="97">
        <v>0</v>
      </c>
    </row>
    <row r="116" spans="1:9" ht="12.75" customHeight="1">
      <c r="A116" s="190" t="s">
        <v>92</v>
      </c>
      <c r="B116" s="190"/>
      <c r="C116" s="190"/>
      <c r="D116" s="190"/>
      <c r="E116" s="190"/>
      <c r="F116" s="190"/>
      <c r="G116" s="7">
        <v>108</v>
      </c>
      <c r="H116" s="97">
        <v>0</v>
      </c>
      <c r="I116" s="97">
        <v>0</v>
      </c>
    </row>
    <row r="117" spans="1:9" ht="12.75" customHeight="1">
      <c r="A117" s="190" t="s">
        <v>93</v>
      </c>
      <c r="B117" s="190"/>
      <c r="C117" s="190"/>
      <c r="D117" s="190"/>
      <c r="E117" s="190"/>
      <c r="F117" s="190"/>
      <c r="G117" s="7">
        <v>109</v>
      </c>
      <c r="H117" s="97">
        <v>0</v>
      </c>
      <c r="I117" s="97">
        <v>0</v>
      </c>
    </row>
    <row r="118" spans="1:9" ht="12.75" customHeight="1">
      <c r="A118" s="192" t="s">
        <v>436</v>
      </c>
      <c r="B118" s="192"/>
      <c r="C118" s="192"/>
      <c r="D118" s="192"/>
      <c r="E118" s="192"/>
      <c r="F118" s="192"/>
      <c r="G118" s="8">
        <v>110</v>
      </c>
      <c r="H118" s="98">
        <f>SUM(H119:H132)</f>
        <v>922577.39</v>
      </c>
      <c r="I118" s="98">
        <f>SUM(I119:I132)</f>
        <v>3080299.48</v>
      </c>
    </row>
    <row r="119" spans="1:9" ht="12.75" customHeight="1">
      <c r="A119" s="190" t="s">
        <v>83</v>
      </c>
      <c r="B119" s="190"/>
      <c r="C119" s="190"/>
      <c r="D119" s="190"/>
      <c r="E119" s="190"/>
      <c r="F119" s="190"/>
      <c r="G119" s="7">
        <v>111</v>
      </c>
      <c r="H119" s="97">
        <v>0</v>
      </c>
      <c r="I119" s="97">
        <v>0</v>
      </c>
    </row>
    <row r="120" spans="1:9" ht="22.15" customHeight="1">
      <c r="A120" s="190" t="s">
        <v>84</v>
      </c>
      <c r="B120" s="190"/>
      <c r="C120" s="190"/>
      <c r="D120" s="190"/>
      <c r="E120" s="190"/>
      <c r="F120" s="190"/>
      <c r="G120" s="7">
        <v>112</v>
      </c>
      <c r="H120" s="97">
        <v>0</v>
      </c>
      <c r="I120" s="97">
        <v>0</v>
      </c>
    </row>
    <row r="121" spans="1:9" ht="12.75" customHeight="1">
      <c r="A121" s="190" t="s">
        <v>85</v>
      </c>
      <c r="B121" s="190"/>
      <c r="C121" s="190"/>
      <c r="D121" s="190"/>
      <c r="E121" s="190"/>
      <c r="F121" s="190"/>
      <c r="G121" s="7">
        <v>113</v>
      </c>
      <c r="H121" s="97">
        <v>0</v>
      </c>
      <c r="I121" s="97">
        <v>0</v>
      </c>
    </row>
    <row r="122" spans="1:9" ht="23.45" customHeight="1">
      <c r="A122" s="190" t="s">
        <v>86</v>
      </c>
      <c r="B122" s="190"/>
      <c r="C122" s="190"/>
      <c r="D122" s="190"/>
      <c r="E122" s="190"/>
      <c r="F122" s="190"/>
      <c r="G122" s="7">
        <v>114</v>
      </c>
      <c r="H122" s="97">
        <v>0</v>
      </c>
      <c r="I122" s="97">
        <v>0</v>
      </c>
    </row>
    <row r="123" spans="1:9" ht="12.75" customHeight="1">
      <c r="A123" s="190" t="s">
        <v>87</v>
      </c>
      <c r="B123" s="190"/>
      <c r="C123" s="190"/>
      <c r="D123" s="190"/>
      <c r="E123" s="190"/>
      <c r="F123" s="190"/>
      <c r="G123" s="7">
        <v>115</v>
      </c>
      <c r="H123" s="97">
        <v>0</v>
      </c>
      <c r="I123" s="97">
        <v>0</v>
      </c>
    </row>
    <row r="124" spans="1:9" ht="12.75" customHeight="1">
      <c r="A124" s="190" t="s">
        <v>88</v>
      </c>
      <c r="B124" s="190"/>
      <c r="C124" s="190"/>
      <c r="D124" s="190"/>
      <c r="E124" s="190"/>
      <c r="F124" s="190"/>
      <c r="G124" s="7">
        <v>116</v>
      </c>
      <c r="H124" s="97">
        <v>0</v>
      </c>
      <c r="I124" s="97">
        <v>0</v>
      </c>
    </row>
    <row r="125" spans="1:9" ht="12.75" customHeight="1">
      <c r="A125" s="190" t="s">
        <v>89</v>
      </c>
      <c r="B125" s="190"/>
      <c r="C125" s="190"/>
      <c r="D125" s="190"/>
      <c r="E125" s="190"/>
      <c r="F125" s="190"/>
      <c r="G125" s="7">
        <v>117</v>
      </c>
      <c r="H125" s="97">
        <v>183880.23</v>
      </c>
      <c r="I125" s="97">
        <v>1633154.77</v>
      </c>
    </row>
    <row r="126" spans="1:9" ht="12.75" customHeight="1">
      <c r="A126" s="190" t="s">
        <v>90</v>
      </c>
      <c r="B126" s="190"/>
      <c r="C126" s="190"/>
      <c r="D126" s="190"/>
      <c r="E126" s="190"/>
      <c r="F126" s="190"/>
      <c r="G126" s="7">
        <v>118</v>
      </c>
      <c r="H126" s="97">
        <v>121625.32</v>
      </c>
      <c r="I126" s="97">
        <v>632862.47</v>
      </c>
    </row>
    <row r="127" spans="1:9">
      <c r="A127" s="190" t="s">
        <v>91</v>
      </c>
      <c r="B127" s="190"/>
      <c r="C127" s="190"/>
      <c r="D127" s="190"/>
      <c r="E127" s="190"/>
      <c r="F127" s="190"/>
      <c r="G127" s="7">
        <v>119</v>
      </c>
      <c r="H127" s="97">
        <v>0</v>
      </c>
      <c r="I127" s="97">
        <v>0</v>
      </c>
    </row>
    <row r="128" spans="1:9">
      <c r="A128" s="190" t="s">
        <v>94</v>
      </c>
      <c r="B128" s="190"/>
      <c r="C128" s="190"/>
      <c r="D128" s="190"/>
      <c r="E128" s="190"/>
      <c r="F128" s="190"/>
      <c r="G128" s="7">
        <v>120</v>
      </c>
      <c r="H128" s="97">
        <v>351009.25</v>
      </c>
      <c r="I128" s="97">
        <v>364814.05</v>
      </c>
    </row>
    <row r="129" spans="1:9">
      <c r="A129" s="190" t="s">
        <v>95</v>
      </c>
      <c r="B129" s="190"/>
      <c r="C129" s="190"/>
      <c r="D129" s="190"/>
      <c r="E129" s="190"/>
      <c r="F129" s="190"/>
      <c r="G129" s="7">
        <v>121</v>
      </c>
      <c r="H129" s="97">
        <v>266062.59000000003</v>
      </c>
      <c r="I129" s="97">
        <v>441868.19</v>
      </c>
    </row>
    <row r="130" spans="1:9">
      <c r="A130" s="190" t="s">
        <v>96</v>
      </c>
      <c r="B130" s="190"/>
      <c r="C130" s="190"/>
      <c r="D130" s="190"/>
      <c r="E130" s="190"/>
      <c r="F130" s="190"/>
      <c r="G130" s="7">
        <v>122</v>
      </c>
      <c r="H130" s="97">
        <v>0</v>
      </c>
      <c r="I130" s="97">
        <v>0</v>
      </c>
    </row>
    <row r="131" spans="1:9">
      <c r="A131" s="190" t="s">
        <v>97</v>
      </c>
      <c r="B131" s="190"/>
      <c r="C131" s="190"/>
      <c r="D131" s="190"/>
      <c r="E131" s="190"/>
      <c r="F131" s="190"/>
      <c r="G131" s="7">
        <v>123</v>
      </c>
      <c r="H131" s="97">
        <v>0</v>
      </c>
      <c r="I131" s="97">
        <v>0</v>
      </c>
    </row>
    <row r="132" spans="1:9">
      <c r="A132" s="190" t="s">
        <v>98</v>
      </c>
      <c r="B132" s="190"/>
      <c r="C132" s="190"/>
      <c r="D132" s="190"/>
      <c r="E132" s="190"/>
      <c r="F132" s="190"/>
      <c r="G132" s="7">
        <v>124</v>
      </c>
      <c r="H132" s="97">
        <v>0</v>
      </c>
      <c r="I132" s="97">
        <v>7600</v>
      </c>
    </row>
    <row r="133" spans="1:9" ht="22.15" customHeight="1">
      <c r="A133" s="207" t="s">
        <v>99</v>
      </c>
      <c r="B133" s="207"/>
      <c r="C133" s="207"/>
      <c r="D133" s="207"/>
      <c r="E133" s="207"/>
      <c r="F133" s="207"/>
      <c r="G133" s="7">
        <v>125</v>
      </c>
      <c r="H133" s="97">
        <v>137489.25</v>
      </c>
      <c r="I133" s="97">
        <v>202046.2</v>
      </c>
    </row>
    <row r="134" spans="1:9" ht="12.75" customHeight="1">
      <c r="A134" s="192" t="s">
        <v>437</v>
      </c>
      <c r="B134" s="192"/>
      <c r="C134" s="192"/>
      <c r="D134" s="192"/>
      <c r="E134" s="192"/>
      <c r="F134" s="192"/>
      <c r="G134" s="8">
        <v>126</v>
      </c>
      <c r="H134" s="98">
        <f>H75+H99+H106+H118+H133</f>
        <v>18615470.050000001</v>
      </c>
      <c r="I134" s="98">
        <f>I75+I99+I106+I118+I133</f>
        <v>19202544.379999999</v>
      </c>
    </row>
    <row r="135" spans="1:9">
      <c r="A135" s="207" t="s">
        <v>100</v>
      </c>
      <c r="B135" s="207"/>
      <c r="C135" s="207"/>
      <c r="D135" s="207"/>
      <c r="E135" s="207"/>
      <c r="F135" s="207"/>
      <c r="G135" s="7">
        <v>127</v>
      </c>
      <c r="H135" s="97">
        <v>0</v>
      </c>
      <c r="I135" s="97">
        <v>0</v>
      </c>
    </row>
  </sheetData>
  <sheetProtection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disablePrompts="1"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formula1>999999999999</formula1>
    </dataValidation>
  </dataValidations>
  <pageMargins left="0.75" right="0.75" top="1" bottom="1" header="0.5" footer="0.5"/>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K114"/>
  <sheetViews>
    <sheetView view="pageBreakPreview" zoomScale="110" zoomScaleNormal="115" zoomScaleSheetLayoutView="110" workbookViewId="0">
      <selection activeCell="O78" sqref="O78"/>
    </sheetView>
  </sheetViews>
  <sheetFormatPr defaultRowHeight="12.75"/>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c r="A1" s="212" t="s">
        <v>102</v>
      </c>
      <c r="B1" s="213"/>
      <c r="C1" s="213"/>
      <c r="D1" s="213"/>
      <c r="E1" s="213"/>
      <c r="F1" s="213"/>
      <c r="G1" s="213"/>
      <c r="H1" s="213"/>
      <c r="I1" s="213"/>
    </row>
    <row r="2" spans="1:11">
      <c r="A2" s="214" t="s">
        <v>466</v>
      </c>
      <c r="B2" s="215"/>
      <c r="C2" s="215"/>
      <c r="D2" s="215"/>
      <c r="E2" s="215"/>
      <c r="F2" s="215"/>
      <c r="G2" s="215"/>
      <c r="H2" s="215"/>
      <c r="I2" s="215"/>
    </row>
    <row r="3" spans="1:11">
      <c r="A3" s="216" t="s">
        <v>440</v>
      </c>
      <c r="B3" s="217"/>
      <c r="C3" s="217"/>
      <c r="D3" s="217"/>
      <c r="E3" s="217"/>
      <c r="F3" s="217"/>
      <c r="G3" s="217"/>
      <c r="H3" s="217"/>
      <c r="I3" s="217"/>
      <c r="J3" s="218"/>
      <c r="K3" s="218"/>
    </row>
    <row r="4" spans="1:11">
      <c r="A4" s="219" t="s">
        <v>457</v>
      </c>
      <c r="B4" s="220"/>
      <c r="C4" s="220"/>
      <c r="D4" s="220"/>
      <c r="E4" s="220"/>
      <c r="F4" s="220"/>
      <c r="G4" s="220"/>
      <c r="H4" s="220"/>
      <c r="I4" s="220"/>
      <c r="J4" s="221"/>
      <c r="K4" s="221"/>
    </row>
    <row r="5" spans="1:11" ht="22.15" customHeight="1">
      <c r="A5" s="222" t="s">
        <v>2</v>
      </c>
      <c r="B5" s="223"/>
      <c r="C5" s="223"/>
      <c r="D5" s="223"/>
      <c r="E5" s="223"/>
      <c r="F5" s="223"/>
      <c r="G5" s="222" t="s">
        <v>103</v>
      </c>
      <c r="H5" s="224" t="s">
        <v>301</v>
      </c>
      <c r="I5" s="225"/>
      <c r="J5" s="224" t="s">
        <v>280</v>
      </c>
      <c r="K5" s="225"/>
    </row>
    <row r="6" spans="1:11">
      <c r="A6" s="223"/>
      <c r="B6" s="223"/>
      <c r="C6" s="223"/>
      <c r="D6" s="223"/>
      <c r="E6" s="223"/>
      <c r="F6" s="223"/>
      <c r="G6" s="223"/>
      <c r="H6" s="26" t="s">
        <v>294</v>
      </c>
      <c r="I6" s="26" t="s">
        <v>295</v>
      </c>
      <c r="J6" s="26" t="s">
        <v>294</v>
      </c>
      <c r="K6" s="26" t="s">
        <v>295</v>
      </c>
    </row>
    <row r="7" spans="1:11">
      <c r="A7" s="228">
        <v>1</v>
      </c>
      <c r="B7" s="229"/>
      <c r="C7" s="229"/>
      <c r="D7" s="229"/>
      <c r="E7" s="229"/>
      <c r="F7" s="229"/>
      <c r="G7" s="27">
        <v>2</v>
      </c>
      <c r="H7" s="26">
        <v>3</v>
      </c>
      <c r="I7" s="26">
        <v>4</v>
      </c>
      <c r="J7" s="26">
        <v>5</v>
      </c>
      <c r="K7" s="26">
        <v>6</v>
      </c>
    </row>
    <row r="8" spans="1:11" ht="12.75" customHeight="1">
      <c r="A8" s="226" t="s">
        <v>350</v>
      </c>
      <c r="B8" s="226"/>
      <c r="C8" s="226"/>
      <c r="D8" s="226"/>
      <c r="E8" s="226"/>
      <c r="F8" s="226"/>
      <c r="G8" s="8">
        <v>1</v>
      </c>
      <c r="H8" s="101">
        <f>SUM(H9:H13)</f>
        <v>4715993</v>
      </c>
      <c r="I8" s="101">
        <f>SUM(I9:I13)</f>
        <v>3349093</v>
      </c>
      <c r="J8" s="101">
        <f>SUM(J9:J13)</f>
        <v>4803463.04</v>
      </c>
      <c r="K8" s="101">
        <f>SUM(K9:K13)</f>
        <v>3624471.72</v>
      </c>
    </row>
    <row r="9" spans="1:11" ht="12.75" customHeight="1">
      <c r="A9" s="190" t="s">
        <v>115</v>
      </c>
      <c r="B9" s="190"/>
      <c r="C9" s="190"/>
      <c r="D9" s="190"/>
      <c r="E9" s="190"/>
      <c r="F9" s="190"/>
      <c r="G9" s="7">
        <v>2</v>
      </c>
      <c r="H9" s="102">
        <v>0</v>
      </c>
      <c r="I9" s="102">
        <v>0</v>
      </c>
      <c r="J9" s="102">
        <v>0</v>
      </c>
      <c r="K9" s="102">
        <v>0</v>
      </c>
    </row>
    <row r="10" spans="1:11" ht="12.75" customHeight="1">
      <c r="A10" s="190" t="s">
        <v>438</v>
      </c>
      <c r="B10" s="190"/>
      <c r="C10" s="190"/>
      <c r="D10" s="190"/>
      <c r="E10" s="190"/>
      <c r="F10" s="190"/>
      <c r="G10" s="7">
        <v>3</v>
      </c>
      <c r="H10" s="102">
        <v>4263419</v>
      </c>
      <c r="I10" s="102">
        <v>3167638</v>
      </c>
      <c r="J10" s="102">
        <v>4544210.93</v>
      </c>
      <c r="K10" s="102">
        <v>3451307.97</v>
      </c>
    </row>
    <row r="11" spans="1:11" ht="12.75" customHeight="1">
      <c r="A11" s="190" t="s">
        <v>116</v>
      </c>
      <c r="B11" s="190"/>
      <c r="C11" s="190"/>
      <c r="D11" s="190"/>
      <c r="E11" s="190"/>
      <c r="F11" s="190"/>
      <c r="G11" s="7">
        <v>4</v>
      </c>
      <c r="H11" s="102">
        <v>0</v>
      </c>
      <c r="I11" s="102">
        <v>0</v>
      </c>
      <c r="J11" s="102">
        <v>0</v>
      </c>
      <c r="K11" s="102">
        <v>0</v>
      </c>
    </row>
    <row r="12" spans="1:11" ht="12.75" customHeight="1">
      <c r="A12" s="190" t="s">
        <v>117</v>
      </c>
      <c r="B12" s="190"/>
      <c r="C12" s="190"/>
      <c r="D12" s="190"/>
      <c r="E12" s="190"/>
      <c r="F12" s="190"/>
      <c r="G12" s="7">
        <v>5</v>
      </c>
      <c r="H12" s="102">
        <v>0</v>
      </c>
      <c r="I12" s="102">
        <v>0</v>
      </c>
      <c r="J12" s="102">
        <v>0</v>
      </c>
      <c r="K12" s="102">
        <v>0</v>
      </c>
    </row>
    <row r="13" spans="1:11" ht="12.75" customHeight="1">
      <c r="A13" s="190" t="s">
        <v>118</v>
      </c>
      <c r="B13" s="190"/>
      <c r="C13" s="190"/>
      <c r="D13" s="190"/>
      <c r="E13" s="190"/>
      <c r="F13" s="190"/>
      <c r="G13" s="7">
        <v>6</v>
      </c>
      <c r="H13" s="102">
        <v>452574</v>
      </c>
      <c r="I13" s="102">
        <v>181455</v>
      </c>
      <c r="J13" s="102">
        <v>259252.11</v>
      </c>
      <c r="K13" s="102">
        <v>173163.75</v>
      </c>
    </row>
    <row r="14" spans="1:11" ht="12.75" customHeight="1">
      <c r="A14" s="226" t="s">
        <v>351</v>
      </c>
      <c r="B14" s="226"/>
      <c r="C14" s="226"/>
      <c r="D14" s="226"/>
      <c r="E14" s="226"/>
      <c r="F14" s="226"/>
      <c r="G14" s="8">
        <v>7</v>
      </c>
      <c r="H14" s="101">
        <f>H15+H16+H20+H24+H25+H26+H29+H36</f>
        <v>6230976</v>
      </c>
      <c r="I14" s="101">
        <f>I15+I16+I20+I24+I25+I26+I29+I36</f>
        <v>3541295</v>
      </c>
      <c r="J14" s="101">
        <f>J15+J16+J20+J24+J25+J26+J29+J36</f>
        <v>6509124.4100000001</v>
      </c>
      <c r="K14" s="101">
        <f>K15+K16+K20+K24+K25+K26+K29+K36</f>
        <v>3888938.82</v>
      </c>
    </row>
    <row r="15" spans="1:11" ht="12.75" customHeight="1">
      <c r="A15" s="190" t="s">
        <v>104</v>
      </c>
      <c r="B15" s="190"/>
      <c r="C15" s="190"/>
      <c r="D15" s="190"/>
      <c r="E15" s="190"/>
      <c r="F15" s="190"/>
      <c r="G15" s="7">
        <v>8</v>
      </c>
      <c r="H15" s="102">
        <v>0</v>
      </c>
      <c r="I15" s="102">
        <v>0</v>
      </c>
      <c r="J15" s="102">
        <v>0</v>
      </c>
      <c r="K15" s="102">
        <v>0</v>
      </c>
    </row>
    <row r="16" spans="1:11" ht="12.75" customHeight="1">
      <c r="A16" s="191" t="s">
        <v>420</v>
      </c>
      <c r="B16" s="191"/>
      <c r="C16" s="191"/>
      <c r="D16" s="191"/>
      <c r="E16" s="191"/>
      <c r="F16" s="191"/>
      <c r="G16" s="8">
        <v>9</v>
      </c>
      <c r="H16" s="101">
        <f>SUM(H17:H19)</f>
        <v>2884419</v>
      </c>
      <c r="I16" s="101">
        <f>SUM(I17:I19)</f>
        <v>1786151</v>
      </c>
      <c r="J16" s="101">
        <f>SUM(J17:J19)</f>
        <v>2870471.69</v>
      </c>
      <c r="K16" s="101">
        <f>SUM(K17:K19)</f>
        <v>1998818.36</v>
      </c>
    </row>
    <row r="17" spans="1:11" ht="12.75" customHeight="1">
      <c r="A17" s="227" t="s">
        <v>119</v>
      </c>
      <c r="B17" s="227"/>
      <c r="C17" s="227"/>
      <c r="D17" s="227"/>
      <c r="E17" s="227"/>
      <c r="F17" s="227"/>
      <c r="G17" s="7">
        <v>10</v>
      </c>
      <c r="H17" s="102">
        <v>1186671</v>
      </c>
      <c r="I17" s="102">
        <v>724386</v>
      </c>
      <c r="J17" s="102">
        <v>820849.03</v>
      </c>
      <c r="K17" s="102">
        <v>587860.91</v>
      </c>
    </row>
    <row r="18" spans="1:11" ht="12.75" customHeight="1">
      <c r="A18" s="227" t="s">
        <v>120</v>
      </c>
      <c r="B18" s="227"/>
      <c r="C18" s="227"/>
      <c r="D18" s="227"/>
      <c r="E18" s="227"/>
      <c r="F18" s="227"/>
      <c r="G18" s="7">
        <v>11</v>
      </c>
      <c r="H18" s="102">
        <v>0</v>
      </c>
      <c r="I18" s="102">
        <v>0</v>
      </c>
      <c r="J18" s="102">
        <v>0</v>
      </c>
      <c r="K18" s="102">
        <v>0</v>
      </c>
    </row>
    <row r="19" spans="1:11" ht="12.75" customHeight="1">
      <c r="A19" s="227" t="s">
        <v>121</v>
      </c>
      <c r="B19" s="227"/>
      <c r="C19" s="227"/>
      <c r="D19" s="227"/>
      <c r="E19" s="227"/>
      <c r="F19" s="227"/>
      <c r="G19" s="7">
        <v>12</v>
      </c>
      <c r="H19" s="102">
        <v>1697748</v>
      </c>
      <c r="I19" s="102">
        <v>1061765</v>
      </c>
      <c r="J19" s="102">
        <v>2049622.66</v>
      </c>
      <c r="K19" s="102">
        <v>1410957.45</v>
      </c>
    </row>
    <row r="20" spans="1:11" ht="12.75" customHeight="1">
      <c r="A20" s="191" t="s">
        <v>421</v>
      </c>
      <c r="B20" s="191"/>
      <c r="C20" s="191"/>
      <c r="D20" s="191"/>
      <c r="E20" s="191"/>
      <c r="F20" s="191"/>
      <c r="G20" s="8">
        <v>13</v>
      </c>
      <c r="H20" s="101">
        <f>SUM(H21:H23)</f>
        <v>2724610</v>
      </c>
      <c r="I20" s="101">
        <f>SUM(I21:I23)</f>
        <v>1410983</v>
      </c>
      <c r="J20" s="101">
        <f>SUM(J21:J23)</f>
        <v>3005768.34</v>
      </c>
      <c r="K20" s="101">
        <f>SUM(K21:K23)</f>
        <v>1560193.77</v>
      </c>
    </row>
    <row r="21" spans="1:11" ht="12.75" customHeight="1">
      <c r="A21" s="227" t="s">
        <v>105</v>
      </c>
      <c r="B21" s="227"/>
      <c r="C21" s="227"/>
      <c r="D21" s="227"/>
      <c r="E21" s="227"/>
      <c r="F21" s="227"/>
      <c r="G21" s="7">
        <v>14</v>
      </c>
      <c r="H21" s="102">
        <v>1835981</v>
      </c>
      <c r="I21" s="102">
        <v>947054</v>
      </c>
      <c r="J21" s="102">
        <v>1967058.3</v>
      </c>
      <c r="K21" s="102">
        <v>1014105.87</v>
      </c>
    </row>
    <row r="22" spans="1:11" ht="12.75" customHeight="1">
      <c r="A22" s="227" t="s">
        <v>106</v>
      </c>
      <c r="B22" s="227"/>
      <c r="C22" s="227"/>
      <c r="D22" s="227"/>
      <c r="E22" s="227"/>
      <c r="F22" s="227"/>
      <c r="G22" s="7">
        <v>15</v>
      </c>
      <c r="H22" s="102">
        <v>559073</v>
      </c>
      <c r="I22" s="102">
        <v>292789</v>
      </c>
      <c r="J22" s="102">
        <v>663645.65</v>
      </c>
      <c r="K22" s="102">
        <v>350332.96</v>
      </c>
    </row>
    <row r="23" spans="1:11" ht="12.75" customHeight="1">
      <c r="A23" s="227" t="s">
        <v>107</v>
      </c>
      <c r="B23" s="227"/>
      <c r="C23" s="227"/>
      <c r="D23" s="227"/>
      <c r="E23" s="227"/>
      <c r="F23" s="227"/>
      <c r="G23" s="7">
        <v>16</v>
      </c>
      <c r="H23" s="102">
        <v>329556</v>
      </c>
      <c r="I23" s="102">
        <v>171140</v>
      </c>
      <c r="J23" s="102">
        <v>375064.39</v>
      </c>
      <c r="K23" s="102">
        <v>195754.94</v>
      </c>
    </row>
    <row r="24" spans="1:11" ht="12.75" customHeight="1">
      <c r="A24" s="190" t="s">
        <v>108</v>
      </c>
      <c r="B24" s="190"/>
      <c r="C24" s="190"/>
      <c r="D24" s="190"/>
      <c r="E24" s="190"/>
      <c r="F24" s="190"/>
      <c r="G24" s="7">
        <v>17</v>
      </c>
      <c r="H24" s="102">
        <v>238112</v>
      </c>
      <c r="I24" s="102">
        <v>119611</v>
      </c>
      <c r="J24" s="102">
        <v>280993.64</v>
      </c>
      <c r="K24" s="102">
        <v>141647.04999999999</v>
      </c>
    </row>
    <row r="25" spans="1:11" ht="12.75" customHeight="1">
      <c r="A25" s="190" t="s">
        <v>109</v>
      </c>
      <c r="B25" s="190"/>
      <c r="C25" s="190"/>
      <c r="D25" s="190"/>
      <c r="E25" s="190"/>
      <c r="F25" s="190"/>
      <c r="G25" s="7">
        <v>18</v>
      </c>
      <c r="H25" s="102">
        <v>379305</v>
      </c>
      <c r="I25" s="102">
        <v>224508</v>
      </c>
      <c r="J25" s="102">
        <v>351658.66</v>
      </c>
      <c r="K25" s="102">
        <v>188112.66</v>
      </c>
    </row>
    <row r="26" spans="1:11" ht="12.75" customHeight="1">
      <c r="A26" s="191" t="s">
        <v>422</v>
      </c>
      <c r="B26" s="191"/>
      <c r="C26" s="191"/>
      <c r="D26" s="191"/>
      <c r="E26" s="191"/>
      <c r="F26" s="191"/>
      <c r="G26" s="8">
        <v>19</v>
      </c>
      <c r="H26" s="101">
        <f>H27+H28</f>
        <v>0</v>
      </c>
      <c r="I26" s="101">
        <f>I27+I28</f>
        <v>0</v>
      </c>
      <c r="J26" s="101">
        <f>J27+J28</f>
        <v>0</v>
      </c>
      <c r="K26" s="101">
        <f>K27+K28</f>
        <v>0</v>
      </c>
    </row>
    <row r="27" spans="1:11" ht="12.75" customHeight="1">
      <c r="A27" s="227" t="s">
        <v>122</v>
      </c>
      <c r="B27" s="227"/>
      <c r="C27" s="227"/>
      <c r="D27" s="227"/>
      <c r="E27" s="227"/>
      <c r="F27" s="227"/>
      <c r="G27" s="7">
        <v>20</v>
      </c>
      <c r="H27" s="102">
        <v>0</v>
      </c>
      <c r="I27" s="102">
        <v>0</v>
      </c>
      <c r="J27" s="102">
        <v>0</v>
      </c>
      <c r="K27" s="102">
        <v>0</v>
      </c>
    </row>
    <row r="28" spans="1:11" ht="12.75" customHeight="1">
      <c r="A28" s="227" t="s">
        <v>123</v>
      </c>
      <c r="B28" s="227"/>
      <c r="C28" s="227"/>
      <c r="D28" s="227"/>
      <c r="E28" s="227"/>
      <c r="F28" s="227"/>
      <c r="G28" s="7">
        <v>21</v>
      </c>
      <c r="H28" s="102">
        <v>0</v>
      </c>
      <c r="I28" s="102">
        <v>0</v>
      </c>
      <c r="J28" s="102">
        <v>0</v>
      </c>
      <c r="K28" s="102">
        <v>0</v>
      </c>
    </row>
    <row r="29" spans="1:11" ht="12.75" customHeight="1">
      <c r="A29" s="191" t="s">
        <v>423</v>
      </c>
      <c r="B29" s="191"/>
      <c r="C29" s="191"/>
      <c r="D29" s="191"/>
      <c r="E29" s="191"/>
      <c r="F29" s="191"/>
      <c r="G29" s="8">
        <v>22</v>
      </c>
      <c r="H29" s="101">
        <f>SUM(H30:H35)</f>
        <v>0</v>
      </c>
      <c r="I29" s="101">
        <f>SUM(I30:I35)</f>
        <v>0</v>
      </c>
      <c r="J29" s="101">
        <f>SUM(J30:J35)</f>
        <v>0</v>
      </c>
      <c r="K29" s="101">
        <f>SUM(K30:K35)</f>
        <v>0</v>
      </c>
    </row>
    <row r="30" spans="1:11" ht="12.75" customHeight="1">
      <c r="A30" s="227" t="s">
        <v>124</v>
      </c>
      <c r="B30" s="227"/>
      <c r="C30" s="227"/>
      <c r="D30" s="227"/>
      <c r="E30" s="227"/>
      <c r="F30" s="227"/>
      <c r="G30" s="7">
        <v>23</v>
      </c>
      <c r="H30" s="102">
        <v>0</v>
      </c>
      <c r="I30" s="102">
        <v>0</v>
      </c>
      <c r="J30" s="102">
        <v>0</v>
      </c>
      <c r="K30" s="102">
        <v>0</v>
      </c>
    </row>
    <row r="31" spans="1:11" ht="12.75" customHeight="1">
      <c r="A31" s="227" t="s">
        <v>125</v>
      </c>
      <c r="B31" s="227"/>
      <c r="C31" s="227"/>
      <c r="D31" s="227"/>
      <c r="E31" s="227"/>
      <c r="F31" s="227"/>
      <c r="G31" s="7">
        <v>24</v>
      </c>
      <c r="H31" s="102">
        <v>0</v>
      </c>
      <c r="I31" s="102">
        <v>0</v>
      </c>
      <c r="J31" s="102">
        <v>0</v>
      </c>
      <c r="K31" s="102">
        <v>0</v>
      </c>
    </row>
    <row r="32" spans="1:11" ht="12.75" customHeight="1">
      <c r="A32" s="227" t="s">
        <v>126</v>
      </c>
      <c r="B32" s="227"/>
      <c r="C32" s="227"/>
      <c r="D32" s="227"/>
      <c r="E32" s="227"/>
      <c r="F32" s="227"/>
      <c r="G32" s="7">
        <v>25</v>
      </c>
      <c r="H32" s="102">
        <v>0</v>
      </c>
      <c r="I32" s="102">
        <v>0</v>
      </c>
      <c r="J32" s="102">
        <v>0</v>
      </c>
      <c r="K32" s="102">
        <v>0</v>
      </c>
    </row>
    <row r="33" spans="1:11" ht="12.75" customHeight="1">
      <c r="A33" s="227" t="s">
        <v>127</v>
      </c>
      <c r="B33" s="227"/>
      <c r="C33" s="227"/>
      <c r="D33" s="227"/>
      <c r="E33" s="227"/>
      <c r="F33" s="227"/>
      <c r="G33" s="7">
        <v>26</v>
      </c>
      <c r="H33" s="102">
        <v>0</v>
      </c>
      <c r="I33" s="102">
        <v>0</v>
      </c>
      <c r="J33" s="102">
        <v>0</v>
      </c>
      <c r="K33" s="102">
        <v>0</v>
      </c>
    </row>
    <row r="34" spans="1:11" ht="12.75" customHeight="1">
      <c r="A34" s="227" t="s">
        <v>128</v>
      </c>
      <c r="B34" s="227"/>
      <c r="C34" s="227"/>
      <c r="D34" s="227"/>
      <c r="E34" s="227"/>
      <c r="F34" s="227"/>
      <c r="G34" s="7">
        <v>27</v>
      </c>
      <c r="H34" s="102">
        <v>0</v>
      </c>
      <c r="I34" s="102">
        <v>0</v>
      </c>
      <c r="J34" s="102">
        <v>0</v>
      </c>
      <c r="K34" s="102">
        <v>0</v>
      </c>
    </row>
    <row r="35" spans="1:11" ht="12.75" customHeight="1">
      <c r="A35" s="227" t="s">
        <v>129</v>
      </c>
      <c r="B35" s="227"/>
      <c r="C35" s="227"/>
      <c r="D35" s="227"/>
      <c r="E35" s="227"/>
      <c r="F35" s="227"/>
      <c r="G35" s="7">
        <v>28</v>
      </c>
      <c r="H35" s="102">
        <v>0</v>
      </c>
      <c r="I35" s="102">
        <v>0</v>
      </c>
      <c r="J35" s="102">
        <v>0</v>
      </c>
      <c r="K35" s="102">
        <v>0</v>
      </c>
    </row>
    <row r="36" spans="1:11" ht="12.75" customHeight="1">
      <c r="A36" s="190" t="s">
        <v>110</v>
      </c>
      <c r="B36" s="190"/>
      <c r="C36" s="190"/>
      <c r="D36" s="190"/>
      <c r="E36" s="190"/>
      <c r="F36" s="190"/>
      <c r="G36" s="7">
        <v>29</v>
      </c>
      <c r="H36" s="102">
        <v>4530</v>
      </c>
      <c r="I36" s="102">
        <v>42</v>
      </c>
      <c r="J36" s="102">
        <v>232.08</v>
      </c>
      <c r="K36" s="102">
        <v>166.98</v>
      </c>
    </row>
    <row r="37" spans="1:11" ht="12.75" customHeight="1">
      <c r="A37" s="226" t="s">
        <v>352</v>
      </c>
      <c r="B37" s="226"/>
      <c r="C37" s="226"/>
      <c r="D37" s="226"/>
      <c r="E37" s="226"/>
      <c r="F37" s="226"/>
      <c r="G37" s="8">
        <v>30</v>
      </c>
      <c r="H37" s="101">
        <f>SUM(H38:H47)</f>
        <v>291622</v>
      </c>
      <c r="I37" s="101">
        <f>SUM(I38:I47)</f>
        <v>291178</v>
      </c>
      <c r="J37" s="101">
        <f>SUM(J38:J47)</f>
        <v>83526.97</v>
      </c>
      <c r="K37" s="101">
        <f>SUM(K38:K47)</f>
        <v>74032.55</v>
      </c>
    </row>
    <row r="38" spans="1:11" ht="12.75" customHeight="1">
      <c r="A38" s="190" t="s">
        <v>130</v>
      </c>
      <c r="B38" s="190"/>
      <c r="C38" s="190"/>
      <c r="D38" s="190"/>
      <c r="E38" s="190"/>
      <c r="F38" s="190"/>
      <c r="G38" s="7">
        <v>31</v>
      </c>
      <c r="H38" s="102">
        <v>0</v>
      </c>
      <c r="I38" s="102">
        <v>0</v>
      </c>
      <c r="J38" s="102">
        <v>0</v>
      </c>
      <c r="K38" s="102">
        <v>0</v>
      </c>
    </row>
    <row r="39" spans="1:11" ht="25.15" customHeight="1">
      <c r="A39" s="190" t="s">
        <v>131</v>
      </c>
      <c r="B39" s="190"/>
      <c r="C39" s="190"/>
      <c r="D39" s="190"/>
      <c r="E39" s="190"/>
      <c r="F39" s="190"/>
      <c r="G39" s="7">
        <v>32</v>
      </c>
      <c r="H39" s="102">
        <v>0</v>
      </c>
      <c r="I39" s="102">
        <v>0</v>
      </c>
      <c r="J39" s="102">
        <v>73500</v>
      </c>
      <c r="K39" s="102">
        <v>73500</v>
      </c>
    </row>
    <row r="40" spans="1:11" ht="25.15" customHeight="1">
      <c r="A40" s="190" t="s">
        <v>132</v>
      </c>
      <c r="B40" s="190"/>
      <c r="C40" s="190"/>
      <c r="D40" s="190"/>
      <c r="E40" s="190"/>
      <c r="F40" s="190"/>
      <c r="G40" s="7">
        <v>33</v>
      </c>
      <c r="H40" s="102">
        <v>0</v>
      </c>
      <c r="I40" s="102">
        <v>0</v>
      </c>
      <c r="J40" s="102">
        <v>0</v>
      </c>
      <c r="K40" s="102">
        <v>0</v>
      </c>
    </row>
    <row r="41" spans="1:11" ht="25.15" customHeight="1">
      <c r="A41" s="190" t="s">
        <v>133</v>
      </c>
      <c r="B41" s="190"/>
      <c r="C41" s="190"/>
      <c r="D41" s="190"/>
      <c r="E41" s="190"/>
      <c r="F41" s="190"/>
      <c r="G41" s="7">
        <v>34</v>
      </c>
      <c r="H41" s="102">
        <v>0</v>
      </c>
      <c r="I41" s="102">
        <v>0</v>
      </c>
      <c r="J41" s="102">
        <v>0</v>
      </c>
      <c r="K41" s="102">
        <v>0</v>
      </c>
    </row>
    <row r="42" spans="1:11" ht="25.15" customHeight="1">
      <c r="A42" s="190" t="s">
        <v>134</v>
      </c>
      <c r="B42" s="190"/>
      <c r="C42" s="190"/>
      <c r="D42" s="190"/>
      <c r="E42" s="190"/>
      <c r="F42" s="190"/>
      <c r="G42" s="7">
        <v>35</v>
      </c>
      <c r="H42" s="102">
        <v>0</v>
      </c>
      <c r="I42" s="102">
        <v>0</v>
      </c>
      <c r="J42" s="102">
        <v>0</v>
      </c>
      <c r="K42" s="102">
        <v>0</v>
      </c>
    </row>
    <row r="43" spans="1:11" ht="12.75" customHeight="1">
      <c r="A43" s="190" t="s">
        <v>135</v>
      </c>
      <c r="B43" s="190"/>
      <c r="C43" s="190"/>
      <c r="D43" s="190"/>
      <c r="E43" s="190"/>
      <c r="F43" s="190"/>
      <c r="G43" s="7">
        <v>36</v>
      </c>
      <c r="H43" s="102">
        <v>0</v>
      </c>
      <c r="I43" s="102">
        <v>0</v>
      </c>
      <c r="J43" s="102">
        <v>0</v>
      </c>
      <c r="K43" s="102">
        <v>0</v>
      </c>
    </row>
    <row r="44" spans="1:11" ht="12.75" customHeight="1">
      <c r="A44" s="190" t="s">
        <v>136</v>
      </c>
      <c r="B44" s="190"/>
      <c r="C44" s="190"/>
      <c r="D44" s="190"/>
      <c r="E44" s="190"/>
      <c r="F44" s="190"/>
      <c r="G44" s="7">
        <v>37</v>
      </c>
      <c r="H44" s="102">
        <v>291622</v>
      </c>
      <c r="I44" s="102">
        <v>291178</v>
      </c>
      <c r="J44" s="102">
        <v>10026.969999999999</v>
      </c>
      <c r="K44" s="102">
        <v>532.54999999999995</v>
      </c>
    </row>
    <row r="45" spans="1:11" ht="12.75" customHeight="1">
      <c r="A45" s="190" t="s">
        <v>137</v>
      </c>
      <c r="B45" s="190"/>
      <c r="C45" s="190"/>
      <c r="D45" s="190"/>
      <c r="E45" s="190"/>
      <c r="F45" s="190"/>
      <c r="G45" s="7">
        <v>38</v>
      </c>
      <c r="H45" s="102">
        <v>0</v>
      </c>
      <c r="I45" s="102">
        <v>0</v>
      </c>
      <c r="J45" s="102">
        <v>0</v>
      </c>
      <c r="K45" s="102">
        <v>0</v>
      </c>
    </row>
    <row r="46" spans="1:11" ht="12.75" customHeight="1">
      <c r="A46" s="190" t="s">
        <v>138</v>
      </c>
      <c r="B46" s="190"/>
      <c r="C46" s="190"/>
      <c r="D46" s="190"/>
      <c r="E46" s="190"/>
      <c r="F46" s="190"/>
      <c r="G46" s="7">
        <v>39</v>
      </c>
      <c r="H46" s="102">
        <v>0</v>
      </c>
      <c r="I46" s="102">
        <v>0</v>
      </c>
      <c r="J46" s="102">
        <v>0</v>
      </c>
      <c r="K46" s="102">
        <v>0</v>
      </c>
    </row>
    <row r="47" spans="1:11" ht="12.75" customHeight="1">
      <c r="A47" s="190" t="s">
        <v>139</v>
      </c>
      <c r="B47" s="190"/>
      <c r="C47" s="190"/>
      <c r="D47" s="190"/>
      <c r="E47" s="190"/>
      <c r="F47" s="190"/>
      <c r="G47" s="7">
        <v>40</v>
      </c>
      <c r="H47" s="102">
        <v>0</v>
      </c>
      <c r="I47" s="102">
        <v>0</v>
      </c>
      <c r="J47" s="102">
        <v>0</v>
      </c>
      <c r="K47" s="102">
        <v>0</v>
      </c>
    </row>
    <row r="48" spans="1:11" ht="12.75" customHeight="1">
      <c r="A48" s="226" t="s">
        <v>353</v>
      </c>
      <c r="B48" s="226"/>
      <c r="C48" s="226"/>
      <c r="D48" s="226"/>
      <c r="E48" s="226"/>
      <c r="F48" s="226"/>
      <c r="G48" s="8">
        <v>41</v>
      </c>
      <c r="H48" s="101">
        <f>SUM(H49:H55)</f>
        <v>7</v>
      </c>
      <c r="I48" s="101">
        <f>SUM(I49:I55)</f>
        <v>0</v>
      </c>
      <c r="J48" s="101">
        <f>SUM(J49:J55)</f>
        <v>5.31</v>
      </c>
      <c r="K48" s="101">
        <f>SUM(K49:K55)</f>
        <v>0</v>
      </c>
    </row>
    <row r="49" spans="1:11" ht="25.15" customHeight="1">
      <c r="A49" s="190" t="s">
        <v>140</v>
      </c>
      <c r="B49" s="190"/>
      <c r="C49" s="190"/>
      <c r="D49" s="190"/>
      <c r="E49" s="190"/>
      <c r="F49" s="190"/>
      <c r="G49" s="7">
        <v>42</v>
      </c>
      <c r="H49" s="102">
        <v>0</v>
      </c>
      <c r="I49" s="102">
        <v>0</v>
      </c>
      <c r="J49" s="102">
        <v>0</v>
      </c>
      <c r="K49" s="102">
        <v>0</v>
      </c>
    </row>
    <row r="50" spans="1:11" ht="12.75" customHeight="1">
      <c r="A50" s="230" t="s">
        <v>141</v>
      </c>
      <c r="B50" s="230"/>
      <c r="C50" s="230"/>
      <c r="D50" s="230"/>
      <c r="E50" s="230"/>
      <c r="F50" s="230"/>
      <c r="G50" s="7">
        <v>43</v>
      </c>
      <c r="H50" s="102">
        <v>0</v>
      </c>
      <c r="I50" s="102">
        <v>0</v>
      </c>
      <c r="J50" s="102">
        <v>0</v>
      </c>
      <c r="K50" s="102">
        <v>0</v>
      </c>
    </row>
    <row r="51" spans="1:11" ht="12.75" customHeight="1">
      <c r="A51" s="230" t="s">
        <v>142</v>
      </c>
      <c r="B51" s="230"/>
      <c r="C51" s="230"/>
      <c r="D51" s="230"/>
      <c r="E51" s="230"/>
      <c r="F51" s="230"/>
      <c r="G51" s="7">
        <v>44</v>
      </c>
      <c r="H51" s="102">
        <v>7</v>
      </c>
      <c r="I51" s="102">
        <v>0</v>
      </c>
      <c r="J51" s="102">
        <v>5.31</v>
      </c>
      <c r="K51" s="102">
        <v>0</v>
      </c>
    </row>
    <row r="52" spans="1:11" ht="12.75" customHeight="1">
      <c r="A52" s="230" t="s">
        <v>143</v>
      </c>
      <c r="B52" s="230"/>
      <c r="C52" s="230"/>
      <c r="D52" s="230"/>
      <c r="E52" s="230"/>
      <c r="F52" s="230"/>
      <c r="G52" s="7">
        <v>45</v>
      </c>
      <c r="H52" s="102">
        <v>0</v>
      </c>
      <c r="I52" s="102">
        <v>0</v>
      </c>
      <c r="J52" s="102">
        <v>0</v>
      </c>
      <c r="K52" s="102">
        <v>0</v>
      </c>
    </row>
    <row r="53" spans="1:11" ht="12.75" customHeight="1">
      <c r="A53" s="230" t="s">
        <v>144</v>
      </c>
      <c r="B53" s="230"/>
      <c r="C53" s="230"/>
      <c r="D53" s="230"/>
      <c r="E53" s="230"/>
      <c r="F53" s="230"/>
      <c r="G53" s="7">
        <v>46</v>
      </c>
      <c r="H53" s="102">
        <v>0</v>
      </c>
      <c r="I53" s="102">
        <v>0</v>
      </c>
      <c r="J53" s="102">
        <v>0</v>
      </c>
      <c r="K53" s="102">
        <v>0</v>
      </c>
    </row>
    <row r="54" spans="1:11" ht="12.75" customHeight="1">
      <c r="A54" s="230" t="s">
        <v>145</v>
      </c>
      <c r="B54" s="230"/>
      <c r="C54" s="230"/>
      <c r="D54" s="230"/>
      <c r="E54" s="230"/>
      <c r="F54" s="230"/>
      <c r="G54" s="7">
        <v>47</v>
      </c>
      <c r="H54" s="102">
        <v>0</v>
      </c>
      <c r="I54" s="102">
        <v>0</v>
      </c>
      <c r="J54" s="102">
        <v>0</v>
      </c>
      <c r="K54" s="102">
        <v>0</v>
      </c>
    </row>
    <row r="55" spans="1:11" ht="12.75" customHeight="1">
      <c r="A55" s="230" t="s">
        <v>146</v>
      </c>
      <c r="B55" s="230"/>
      <c r="C55" s="230"/>
      <c r="D55" s="230"/>
      <c r="E55" s="230"/>
      <c r="F55" s="230"/>
      <c r="G55" s="7">
        <v>48</v>
      </c>
      <c r="H55" s="102">
        <v>0</v>
      </c>
      <c r="I55" s="102">
        <v>0</v>
      </c>
      <c r="J55" s="102">
        <v>0</v>
      </c>
      <c r="K55" s="102">
        <v>0</v>
      </c>
    </row>
    <row r="56" spans="1:11" ht="22.15" customHeight="1">
      <c r="A56" s="232" t="s">
        <v>147</v>
      </c>
      <c r="B56" s="232"/>
      <c r="C56" s="232"/>
      <c r="D56" s="232"/>
      <c r="E56" s="232"/>
      <c r="F56" s="232"/>
      <c r="G56" s="7">
        <v>49</v>
      </c>
      <c r="H56" s="102">
        <v>0</v>
      </c>
      <c r="I56" s="102">
        <v>0</v>
      </c>
      <c r="J56" s="102">
        <v>0</v>
      </c>
      <c r="K56" s="102">
        <v>0</v>
      </c>
    </row>
    <row r="57" spans="1:11" ht="12.75" customHeight="1">
      <c r="A57" s="232" t="s">
        <v>148</v>
      </c>
      <c r="B57" s="232"/>
      <c r="C57" s="232"/>
      <c r="D57" s="232"/>
      <c r="E57" s="232"/>
      <c r="F57" s="232"/>
      <c r="G57" s="7">
        <v>50</v>
      </c>
      <c r="H57" s="102">
        <v>0</v>
      </c>
      <c r="I57" s="102">
        <v>0</v>
      </c>
      <c r="J57" s="102">
        <v>0</v>
      </c>
      <c r="K57" s="102">
        <v>0</v>
      </c>
    </row>
    <row r="58" spans="1:11" ht="24.6" customHeight="1">
      <c r="A58" s="232" t="s">
        <v>149</v>
      </c>
      <c r="B58" s="232"/>
      <c r="C58" s="232"/>
      <c r="D58" s="232"/>
      <c r="E58" s="232"/>
      <c r="F58" s="232"/>
      <c r="G58" s="7">
        <v>51</v>
      </c>
      <c r="H58" s="102">
        <v>0</v>
      </c>
      <c r="I58" s="102">
        <v>0</v>
      </c>
      <c r="J58" s="102">
        <v>0</v>
      </c>
      <c r="K58" s="102">
        <v>0</v>
      </c>
    </row>
    <row r="59" spans="1:11" ht="12.75" customHeight="1">
      <c r="A59" s="232" t="s">
        <v>150</v>
      </c>
      <c r="B59" s="232"/>
      <c r="C59" s="232"/>
      <c r="D59" s="232"/>
      <c r="E59" s="232"/>
      <c r="F59" s="232"/>
      <c r="G59" s="7">
        <v>52</v>
      </c>
      <c r="H59" s="102">
        <v>0</v>
      </c>
      <c r="I59" s="102">
        <v>0</v>
      </c>
      <c r="J59" s="102">
        <v>0</v>
      </c>
      <c r="K59" s="102">
        <v>0</v>
      </c>
    </row>
    <row r="60" spans="1:11" ht="12.75" customHeight="1">
      <c r="A60" s="226" t="s">
        <v>354</v>
      </c>
      <c r="B60" s="226"/>
      <c r="C60" s="226"/>
      <c r="D60" s="226"/>
      <c r="E60" s="226"/>
      <c r="F60" s="226"/>
      <c r="G60" s="8">
        <v>53</v>
      </c>
      <c r="H60" s="101">
        <f>H8+H37+H56+H57</f>
        <v>5007615</v>
      </c>
      <c r="I60" s="101">
        <f t="shared" ref="I60:K60" si="0">I8+I37+I56+I57</f>
        <v>3640271</v>
      </c>
      <c r="J60" s="101">
        <f t="shared" si="0"/>
        <v>4886990.01</v>
      </c>
      <c r="K60" s="101">
        <f t="shared" si="0"/>
        <v>3698504.27</v>
      </c>
    </row>
    <row r="61" spans="1:11" ht="12.75" customHeight="1">
      <c r="A61" s="226" t="s">
        <v>355</v>
      </c>
      <c r="B61" s="226"/>
      <c r="C61" s="226"/>
      <c r="D61" s="226"/>
      <c r="E61" s="226"/>
      <c r="F61" s="226"/>
      <c r="G61" s="8">
        <v>54</v>
      </c>
      <c r="H61" s="101">
        <f>H14+H48+H58+H59</f>
        <v>6230983</v>
      </c>
      <c r="I61" s="101">
        <f t="shared" ref="I61:K61" si="1">I14+I48+I58+I59</f>
        <v>3541295</v>
      </c>
      <c r="J61" s="101">
        <f t="shared" si="1"/>
        <v>6509129.7199999997</v>
      </c>
      <c r="K61" s="101">
        <f t="shared" si="1"/>
        <v>3888938.82</v>
      </c>
    </row>
    <row r="62" spans="1:11" ht="12.75" customHeight="1">
      <c r="A62" s="226" t="s">
        <v>356</v>
      </c>
      <c r="B62" s="226"/>
      <c r="C62" s="226"/>
      <c r="D62" s="226"/>
      <c r="E62" s="226"/>
      <c r="F62" s="226"/>
      <c r="G62" s="8">
        <v>55</v>
      </c>
      <c r="H62" s="101">
        <f>H60-H61</f>
        <v>-1223368</v>
      </c>
      <c r="I62" s="101">
        <f t="shared" ref="I62:K62" si="2">I60-I61</f>
        <v>98976</v>
      </c>
      <c r="J62" s="101">
        <f t="shared" si="2"/>
        <v>-1622139.71</v>
      </c>
      <c r="K62" s="101">
        <f t="shared" si="2"/>
        <v>-190434.55</v>
      </c>
    </row>
    <row r="63" spans="1:11" ht="12.75" customHeight="1">
      <c r="A63" s="231" t="s">
        <v>357</v>
      </c>
      <c r="B63" s="231"/>
      <c r="C63" s="231"/>
      <c r="D63" s="231"/>
      <c r="E63" s="231"/>
      <c r="F63" s="231"/>
      <c r="G63" s="8">
        <v>56</v>
      </c>
      <c r="H63" s="101">
        <f>+IF((H60-H61)&gt;0,(H60-H61),0)</f>
        <v>0</v>
      </c>
      <c r="I63" s="101">
        <f t="shared" ref="I63:K63" si="3">+IF((I60-I61)&gt;0,(I60-I61),0)</f>
        <v>98976</v>
      </c>
      <c r="J63" s="101">
        <f t="shared" si="3"/>
        <v>0</v>
      </c>
      <c r="K63" s="101">
        <f t="shared" si="3"/>
        <v>0</v>
      </c>
    </row>
    <row r="64" spans="1:11" ht="12.75" customHeight="1">
      <c r="A64" s="231" t="s">
        <v>358</v>
      </c>
      <c r="B64" s="231"/>
      <c r="C64" s="231"/>
      <c r="D64" s="231"/>
      <c r="E64" s="231"/>
      <c r="F64" s="231"/>
      <c r="G64" s="8">
        <v>57</v>
      </c>
      <c r="H64" s="101">
        <f>+IF((H60-H61)&lt;0,(H60-H61),0)</f>
        <v>-1223368</v>
      </c>
      <c r="I64" s="101">
        <f t="shared" ref="I64:K64" si="4">+IF((I60-I61)&lt;0,(I60-I61),0)</f>
        <v>0</v>
      </c>
      <c r="J64" s="101">
        <f t="shared" si="4"/>
        <v>-1622139.71</v>
      </c>
      <c r="K64" s="101">
        <f t="shared" si="4"/>
        <v>-190434.55</v>
      </c>
    </row>
    <row r="65" spans="1:11" ht="12.75" customHeight="1">
      <c r="A65" s="232" t="s">
        <v>111</v>
      </c>
      <c r="B65" s="232"/>
      <c r="C65" s="232"/>
      <c r="D65" s="232"/>
      <c r="E65" s="232"/>
      <c r="F65" s="232"/>
      <c r="G65" s="7">
        <v>58</v>
      </c>
      <c r="H65" s="102">
        <v>0</v>
      </c>
      <c r="I65" s="102">
        <v>0</v>
      </c>
      <c r="J65" s="102">
        <v>0</v>
      </c>
      <c r="K65" s="102">
        <v>0</v>
      </c>
    </row>
    <row r="66" spans="1:11" ht="12.75" customHeight="1">
      <c r="A66" s="226" t="s">
        <v>359</v>
      </c>
      <c r="B66" s="226"/>
      <c r="C66" s="226"/>
      <c r="D66" s="226"/>
      <c r="E66" s="226"/>
      <c r="F66" s="226"/>
      <c r="G66" s="8">
        <v>59</v>
      </c>
      <c r="H66" s="101">
        <f>H62-H65</f>
        <v>-1223368</v>
      </c>
      <c r="I66" s="101">
        <f t="shared" ref="I66:K66" si="5">I62-I65</f>
        <v>98976</v>
      </c>
      <c r="J66" s="101">
        <f t="shared" si="5"/>
        <v>-1622139.71</v>
      </c>
      <c r="K66" s="101">
        <f t="shared" si="5"/>
        <v>-190434.55</v>
      </c>
    </row>
    <row r="67" spans="1:11" ht="12.75" customHeight="1">
      <c r="A67" s="231" t="s">
        <v>360</v>
      </c>
      <c r="B67" s="231"/>
      <c r="C67" s="231"/>
      <c r="D67" s="231"/>
      <c r="E67" s="231"/>
      <c r="F67" s="231"/>
      <c r="G67" s="8">
        <v>60</v>
      </c>
      <c r="H67" s="101">
        <f>+IF((H62-H65)&gt;0,(H62-H65),0)</f>
        <v>0</v>
      </c>
      <c r="I67" s="101">
        <f t="shared" ref="I67:K67" si="6">+IF((I62-I65)&gt;0,(I62-I65),0)</f>
        <v>98976</v>
      </c>
      <c r="J67" s="101">
        <f t="shared" si="6"/>
        <v>0</v>
      </c>
      <c r="K67" s="101">
        <f t="shared" si="6"/>
        <v>0</v>
      </c>
    </row>
    <row r="68" spans="1:11" ht="12.75" customHeight="1">
      <c r="A68" s="231" t="s">
        <v>361</v>
      </c>
      <c r="B68" s="231"/>
      <c r="C68" s="231"/>
      <c r="D68" s="231"/>
      <c r="E68" s="231"/>
      <c r="F68" s="231"/>
      <c r="G68" s="8">
        <v>61</v>
      </c>
      <c r="H68" s="101">
        <f>+IF((H62-H65)&lt;0,(H62-H65),0)</f>
        <v>-1223368</v>
      </c>
      <c r="I68" s="101">
        <f t="shared" ref="I68:K68" si="7">+IF((I62-I65)&lt;0,(I62-I65),0)</f>
        <v>0</v>
      </c>
      <c r="J68" s="101">
        <f t="shared" si="7"/>
        <v>-1622139.71</v>
      </c>
      <c r="K68" s="101">
        <f t="shared" si="7"/>
        <v>-190434.55</v>
      </c>
    </row>
    <row r="69" spans="1:11">
      <c r="A69" s="233" t="s">
        <v>151</v>
      </c>
      <c r="B69" s="233"/>
      <c r="C69" s="233"/>
      <c r="D69" s="233"/>
      <c r="E69" s="233"/>
      <c r="F69" s="233"/>
      <c r="G69" s="234"/>
      <c r="H69" s="234"/>
      <c r="I69" s="234"/>
      <c r="J69" s="235"/>
      <c r="K69" s="235"/>
    </row>
    <row r="70" spans="1:11" ht="22.15" customHeight="1">
      <c r="A70" s="226" t="s">
        <v>362</v>
      </c>
      <c r="B70" s="226"/>
      <c r="C70" s="226"/>
      <c r="D70" s="226"/>
      <c r="E70" s="226"/>
      <c r="F70" s="226"/>
      <c r="G70" s="8">
        <v>62</v>
      </c>
      <c r="H70" s="101">
        <f>H71-H72</f>
        <v>0</v>
      </c>
      <c r="I70" s="101">
        <f>I71-I72</f>
        <v>0</v>
      </c>
      <c r="J70" s="101">
        <f>J71-J72</f>
        <v>0</v>
      </c>
      <c r="K70" s="101">
        <f>K71-K72</f>
        <v>0</v>
      </c>
    </row>
    <row r="71" spans="1:11" ht="12.75" customHeight="1">
      <c r="A71" s="230" t="s">
        <v>152</v>
      </c>
      <c r="B71" s="230"/>
      <c r="C71" s="230"/>
      <c r="D71" s="230"/>
      <c r="E71" s="230"/>
      <c r="F71" s="230"/>
      <c r="G71" s="7">
        <v>63</v>
      </c>
      <c r="H71" s="102">
        <v>0</v>
      </c>
      <c r="I71" s="102">
        <v>0</v>
      </c>
      <c r="J71" s="102">
        <v>0</v>
      </c>
      <c r="K71" s="102">
        <v>0</v>
      </c>
    </row>
    <row r="72" spans="1:11" ht="12.75" customHeight="1">
      <c r="A72" s="230" t="s">
        <v>153</v>
      </c>
      <c r="B72" s="230"/>
      <c r="C72" s="230"/>
      <c r="D72" s="230"/>
      <c r="E72" s="230"/>
      <c r="F72" s="230"/>
      <c r="G72" s="7">
        <v>64</v>
      </c>
      <c r="H72" s="102">
        <v>0</v>
      </c>
      <c r="I72" s="102">
        <v>0</v>
      </c>
      <c r="J72" s="102">
        <v>0</v>
      </c>
      <c r="K72" s="102">
        <v>0</v>
      </c>
    </row>
    <row r="73" spans="1:11" ht="12.75" customHeight="1">
      <c r="A73" s="232" t="s">
        <v>154</v>
      </c>
      <c r="B73" s="232"/>
      <c r="C73" s="232"/>
      <c r="D73" s="232"/>
      <c r="E73" s="232"/>
      <c r="F73" s="232"/>
      <c r="G73" s="7">
        <v>65</v>
      </c>
      <c r="H73" s="102">
        <v>0</v>
      </c>
      <c r="I73" s="102">
        <v>0</v>
      </c>
      <c r="J73" s="102">
        <v>0</v>
      </c>
      <c r="K73" s="102">
        <v>0</v>
      </c>
    </row>
    <row r="74" spans="1:11" ht="12.75" customHeight="1">
      <c r="A74" s="231" t="s">
        <v>363</v>
      </c>
      <c r="B74" s="231"/>
      <c r="C74" s="231"/>
      <c r="D74" s="231"/>
      <c r="E74" s="231"/>
      <c r="F74" s="231"/>
      <c r="G74" s="8">
        <v>66</v>
      </c>
      <c r="H74" s="103">
        <v>0</v>
      </c>
      <c r="I74" s="103">
        <v>0</v>
      </c>
      <c r="J74" s="103">
        <v>0</v>
      </c>
      <c r="K74" s="103">
        <v>0</v>
      </c>
    </row>
    <row r="75" spans="1:11" ht="12.75" customHeight="1">
      <c r="A75" s="231" t="s">
        <v>364</v>
      </c>
      <c r="B75" s="231"/>
      <c r="C75" s="231"/>
      <c r="D75" s="231"/>
      <c r="E75" s="231"/>
      <c r="F75" s="231"/>
      <c r="G75" s="8">
        <v>67</v>
      </c>
      <c r="H75" s="103">
        <v>0</v>
      </c>
      <c r="I75" s="103">
        <v>0</v>
      </c>
      <c r="J75" s="103">
        <v>0</v>
      </c>
      <c r="K75" s="103">
        <v>0</v>
      </c>
    </row>
    <row r="76" spans="1:11">
      <c r="A76" s="233" t="s">
        <v>155</v>
      </c>
      <c r="B76" s="233"/>
      <c r="C76" s="233"/>
      <c r="D76" s="233"/>
      <c r="E76" s="233"/>
      <c r="F76" s="233"/>
      <c r="G76" s="234"/>
      <c r="H76" s="234"/>
      <c r="I76" s="234"/>
      <c r="J76" s="235"/>
      <c r="K76" s="235"/>
    </row>
    <row r="77" spans="1:11" ht="12.75" customHeight="1">
      <c r="A77" s="226" t="s">
        <v>365</v>
      </c>
      <c r="B77" s="226"/>
      <c r="C77" s="226"/>
      <c r="D77" s="226"/>
      <c r="E77" s="226"/>
      <c r="F77" s="226"/>
      <c r="G77" s="8">
        <v>68</v>
      </c>
      <c r="H77" s="103">
        <v>0</v>
      </c>
      <c r="I77" s="103">
        <v>0</v>
      </c>
      <c r="J77" s="103">
        <v>0</v>
      </c>
      <c r="K77" s="103">
        <v>0</v>
      </c>
    </row>
    <row r="78" spans="1:11" ht="12.75" customHeight="1">
      <c r="A78" s="236" t="s">
        <v>366</v>
      </c>
      <c r="B78" s="236"/>
      <c r="C78" s="236"/>
      <c r="D78" s="236"/>
      <c r="E78" s="236"/>
      <c r="F78" s="236"/>
      <c r="G78" s="23">
        <v>69</v>
      </c>
      <c r="H78" s="104">
        <v>0</v>
      </c>
      <c r="I78" s="104">
        <v>0</v>
      </c>
      <c r="J78" s="104">
        <v>0</v>
      </c>
      <c r="K78" s="104">
        <v>0</v>
      </c>
    </row>
    <row r="79" spans="1:11" ht="12.75" customHeight="1">
      <c r="A79" s="236" t="s">
        <v>367</v>
      </c>
      <c r="B79" s="236"/>
      <c r="C79" s="236"/>
      <c r="D79" s="236"/>
      <c r="E79" s="236"/>
      <c r="F79" s="236"/>
      <c r="G79" s="23">
        <v>70</v>
      </c>
      <c r="H79" s="104">
        <v>0</v>
      </c>
      <c r="I79" s="104">
        <v>0</v>
      </c>
      <c r="J79" s="104">
        <v>0</v>
      </c>
      <c r="K79" s="104">
        <v>0</v>
      </c>
    </row>
    <row r="80" spans="1:11" ht="12.75" customHeight="1">
      <c r="A80" s="226" t="s">
        <v>368</v>
      </c>
      <c r="B80" s="226"/>
      <c r="C80" s="226"/>
      <c r="D80" s="226"/>
      <c r="E80" s="226"/>
      <c r="F80" s="226"/>
      <c r="G80" s="8">
        <v>71</v>
      </c>
      <c r="H80" s="103">
        <v>0</v>
      </c>
      <c r="I80" s="103">
        <v>0</v>
      </c>
      <c r="J80" s="103">
        <v>0</v>
      </c>
      <c r="K80" s="103">
        <v>0</v>
      </c>
    </row>
    <row r="81" spans="1:11" ht="12.75" customHeight="1">
      <c r="A81" s="226" t="s">
        <v>369</v>
      </c>
      <c r="B81" s="226"/>
      <c r="C81" s="226"/>
      <c r="D81" s="226"/>
      <c r="E81" s="226"/>
      <c r="F81" s="226"/>
      <c r="G81" s="8">
        <v>72</v>
      </c>
      <c r="H81" s="103">
        <v>0</v>
      </c>
      <c r="I81" s="103">
        <v>0</v>
      </c>
      <c r="J81" s="103">
        <v>0</v>
      </c>
      <c r="K81" s="103">
        <v>0</v>
      </c>
    </row>
    <row r="82" spans="1:11" ht="12.75" customHeight="1">
      <c r="A82" s="231" t="s">
        <v>370</v>
      </c>
      <c r="B82" s="231"/>
      <c r="C82" s="231"/>
      <c r="D82" s="231"/>
      <c r="E82" s="231"/>
      <c r="F82" s="231"/>
      <c r="G82" s="8">
        <v>73</v>
      </c>
      <c r="H82" s="103">
        <v>0</v>
      </c>
      <c r="I82" s="103">
        <v>0</v>
      </c>
      <c r="J82" s="103">
        <v>0</v>
      </c>
      <c r="K82" s="103">
        <v>0</v>
      </c>
    </row>
    <row r="83" spans="1:11" ht="12.75" customHeight="1">
      <c r="A83" s="231" t="s">
        <v>371</v>
      </c>
      <c r="B83" s="231"/>
      <c r="C83" s="231"/>
      <c r="D83" s="231"/>
      <c r="E83" s="231"/>
      <c r="F83" s="231"/>
      <c r="G83" s="8">
        <v>74</v>
      </c>
      <c r="H83" s="103">
        <v>0</v>
      </c>
      <c r="I83" s="103">
        <v>0</v>
      </c>
      <c r="J83" s="103">
        <v>0</v>
      </c>
      <c r="K83" s="103">
        <v>0</v>
      </c>
    </row>
    <row r="84" spans="1:11">
      <c r="A84" s="233" t="s">
        <v>112</v>
      </c>
      <c r="B84" s="233"/>
      <c r="C84" s="233"/>
      <c r="D84" s="233"/>
      <c r="E84" s="233"/>
      <c r="F84" s="233"/>
      <c r="G84" s="234"/>
      <c r="H84" s="234"/>
      <c r="I84" s="234"/>
      <c r="J84" s="235"/>
      <c r="K84" s="235"/>
    </row>
    <row r="85" spans="1:11" ht="12.75" customHeight="1">
      <c r="A85" s="237" t="s">
        <v>372</v>
      </c>
      <c r="B85" s="237"/>
      <c r="C85" s="237"/>
      <c r="D85" s="237"/>
      <c r="E85" s="237"/>
      <c r="F85" s="237"/>
      <c r="G85" s="8">
        <v>75</v>
      </c>
      <c r="H85" s="105">
        <f>H86+H87</f>
        <v>0</v>
      </c>
      <c r="I85" s="105">
        <f>I86+I87</f>
        <v>0</v>
      </c>
      <c r="J85" s="105">
        <f>J86+J87</f>
        <v>0</v>
      </c>
      <c r="K85" s="105">
        <f>K86+K87</f>
        <v>0</v>
      </c>
    </row>
    <row r="86" spans="1:11" ht="12.75" customHeight="1">
      <c r="A86" s="238" t="s">
        <v>156</v>
      </c>
      <c r="B86" s="238"/>
      <c r="C86" s="238"/>
      <c r="D86" s="238"/>
      <c r="E86" s="238"/>
      <c r="F86" s="238"/>
      <c r="G86" s="7">
        <v>76</v>
      </c>
      <c r="H86" s="106">
        <v>0</v>
      </c>
      <c r="I86" s="106">
        <v>0</v>
      </c>
      <c r="J86" s="106">
        <v>0</v>
      </c>
      <c r="K86" s="106">
        <v>0</v>
      </c>
    </row>
    <row r="87" spans="1:11" ht="12.75" customHeight="1">
      <c r="A87" s="238" t="s">
        <v>157</v>
      </c>
      <c r="B87" s="238"/>
      <c r="C87" s="238"/>
      <c r="D87" s="238"/>
      <c r="E87" s="238"/>
      <c r="F87" s="238"/>
      <c r="G87" s="7">
        <v>77</v>
      </c>
      <c r="H87" s="106">
        <v>0</v>
      </c>
      <c r="I87" s="106">
        <v>0</v>
      </c>
      <c r="J87" s="106">
        <v>0</v>
      </c>
      <c r="K87" s="106">
        <v>0</v>
      </c>
    </row>
    <row r="88" spans="1:11">
      <c r="A88" s="239" t="s">
        <v>114</v>
      </c>
      <c r="B88" s="239"/>
      <c r="C88" s="239"/>
      <c r="D88" s="239"/>
      <c r="E88" s="239"/>
      <c r="F88" s="239"/>
      <c r="G88" s="240"/>
      <c r="H88" s="240"/>
      <c r="I88" s="240"/>
      <c r="J88" s="235"/>
      <c r="K88" s="235"/>
    </row>
    <row r="89" spans="1:11" ht="12.75" customHeight="1">
      <c r="A89" s="207" t="s">
        <v>158</v>
      </c>
      <c r="B89" s="207"/>
      <c r="C89" s="207"/>
      <c r="D89" s="207"/>
      <c r="E89" s="207"/>
      <c r="F89" s="207"/>
      <c r="G89" s="7">
        <v>78</v>
      </c>
      <c r="H89" s="106">
        <v>1233368</v>
      </c>
      <c r="I89" s="106">
        <v>-1322344</v>
      </c>
      <c r="J89" s="106">
        <v>1622139.71</v>
      </c>
      <c r="K89" s="106">
        <v>-190434.55</v>
      </c>
    </row>
    <row r="90" spans="1:11" ht="24" customHeight="1">
      <c r="A90" s="192" t="s">
        <v>419</v>
      </c>
      <c r="B90" s="192"/>
      <c r="C90" s="192"/>
      <c r="D90" s="192"/>
      <c r="E90" s="192"/>
      <c r="F90" s="192"/>
      <c r="G90" s="8">
        <v>79</v>
      </c>
      <c r="H90" s="107">
        <f>H91+H98</f>
        <v>0</v>
      </c>
      <c r="I90" s="107">
        <f>I91+I98</f>
        <v>0</v>
      </c>
      <c r="J90" s="107">
        <f t="shared" ref="J90:K90" si="8">J91+J98</f>
        <v>0</v>
      </c>
      <c r="K90" s="107">
        <f t="shared" si="8"/>
        <v>0</v>
      </c>
    </row>
    <row r="91" spans="1:11" ht="24" customHeight="1">
      <c r="A91" s="241" t="s">
        <v>424</v>
      </c>
      <c r="B91" s="241"/>
      <c r="C91" s="241"/>
      <c r="D91" s="241"/>
      <c r="E91" s="241"/>
      <c r="F91" s="241"/>
      <c r="G91" s="8">
        <v>80</v>
      </c>
      <c r="H91" s="107">
        <f>SUM(H92:H96)</f>
        <v>0</v>
      </c>
      <c r="I91" s="107">
        <f>SUM(I92:I96)</f>
        <v>0</v>
      </c>
      <c r="J91" s="107">
        <f>SUM(J92:J96)</f>
        <v>0</v>
      </c>
      <c r="K91" s="107">
        <f>SUM(K92:K96)</f>
        <v>0</v>
      </c>
    </row>
    <row r="92" spans="1:11" ht="25.5" customHeight="1">
      <c r="A92" s="230" t="s">
        <v>373</v>
      </c>
      <c r="B92" s="230"/>
      <c r="C92" s="230"/>
      <c r="D92" s="230"/>
      <c r="E92" s="230"/>
      <c r="F92" s="230"/>
      <c r="G92" s="7">
        <v>81</v>
      </c>
      <c r="H92" s="106">
        <v>0</v>
      </c>
      <c r="I92" s="106">
        <v>0</v>
      </c>
      <c r="J92" s="106">
        <v>0</v>
      </c>
      <c r="K92" s="106">
        <v>0</v>
      </c>
    </row>
    <row r="93" spans="1:11" ht="38.25" customHeight="1">
      <c r="A93" s="230" t="s">
        <v>374</v>
      </c>
      <c r="B93" s="230"/>
      <c r="C93" s="230"/>
      <c r="D93" s="230"/>
      <c r="E93" s="230"/>
      <c r="F93" s="230"/>
      <c r="G93" s="7">
        <v>82</v>
      </c>
      <c r="H93" s="106">
        <v>0</v>
      </c>
      <c r="I93" s="106">
        <v>0</v>
      </c>
      <c r="J93" s="106">
        <v>0</v>
      </c>
      <c r="K93" s="106">
        <v>0</v>
      </c>
    </row>
    <row r="94" spans="1:11" ht="38.25" customHeight="1">
      <c r="A94" s="230" t="s">
        <v>375</v>
      </c>
      <c r="B94" s="230"/>
      <c r="C94" s="230"/>
      <c r="D94" s="230"/>
      <c r="E94" s="230"/>
      <c r="F94" s="230"/>
      <c r="G94" s="7">
        <v>83</v>
      </c>
      <c r="H94" s="106">
        <v>0</v>
      </c>
      <c r="I94" s="106">
        <v>0</v>
      </c>
      <c r="J94" s="106">
        <v>0</v>
      </c>
      <c r="K94" s="106">
        <v>0</v>
      </c>
    </row>
    <row r="95" spans="1:11">
      <c r="A95" s="230" t="s">
        <v>376</v>
      </c>
      <c r="B95" s="230"/>
      <c r="C95" s="230"/>
      <c r="D95" s="230"/>
      <c r="E95" s="230"/>
      <c r="F95" s="230"/>
      <c r="G95" s="7">
        <v>84</v>
      </c>
      <c r="H95" s="106">
        <v>0</v>
      </c>
      <c r="I95" s="106">
        <v>0</v>
      </c>
      <c r="J95" s="106">
        <v>0</v>
      </c>
      <c r="K95" s="106">
        <v>0</v>
      </c>
    </row>
    <row r="96" spans="1:11">
      <c r="A96" s="230" t="s">
        <v>377</v>
      </c>
      <c r="B96" s="230"/>
      <c r="C96" s="230"/>
      <c r="D96" s="230"/>
      <c r="E96" s="230"/>
      <c r="F96" s="230"/>
      <c r="G96" s="7">
        <v>85</v>
      </c>
      <c r="H96" s="106">
        <v>0</v>
      </c>
      <c r="I96" s="106">
        <v>0</v>
      </c>
      <c r="J96" s="106">
        <v>0</v>
      </c>
      <c r="K96" s="106">
        <v>0</v>
      </c>
    </row>
    <row r="97" spans="1:11" ht="26.25" customHeight="1">
      <c r="A97" s="230" t="s">
        <v>378</v>
      </c>
      <c r="B97" s="230"/>
      <c r="C97" s="230"/>
      <c r="D97" s="230"/>
      <c r="E97" s="230"/>
      <c r="F97" s="230"/>
      <c r="G97" s="7">
        <v>86</v>
      </c>
      <c r="H97" s="106">
        <v>0</v>
      </c>
      <c r="I97" s="106">
        <v>0</v>
      </c>
      <c r="J97" s="106">
        <v>0</v>
      </c>
      <c r="K97" s="106">
        <v>0</v>
      </c>
    </row>
    <row r="98" spans="1:11" ht="25.5" customHeight="1">
      <c r="A98" s="241" t="s">
        <v>448</v>
      </c>
      <c r="B98" s="241"/>
      <c r="C98" s="241"/>
      <c r="D98" s="241"/>
      <c r="E98" s="241"/>
      <c r="F98" s="241"/>
      <c r="G98" s="8">
        <v>87</v>
      </c>
      <c r="H98" s="107">
        <f>SUM(H99:H107)</f>
        <v>0</v>
      </c>
      <c r="I98" s="107">
        <f>SUM(I99:I107)</f>
        <v>0</v>
      </c>
      <c r="J98" s="107">
        <f>SUM(J99:J107)</f>
        <v>0</v>
      </c>
      <c r="K98" s="107">
        <f>SUM(K99:K107)</f>
        <v>0</v>
      </c>
    </row>
    <row r="99" spans="1:11">
      <c r="A99" s="242" t="s">
        <v>159</v>
      </c>
      <c r="B99" s="242"/>
      <c r="C99" s="242"/>
      <c r="D99" s="242"/>
      <c r="E99" s="242"/>
      <c r="F99" s="242"/>
      <c r="G99" s="7">
        <v>88</v>
      </c>
      <c r="H99" s="106">
        <v>0</v>
      </c>
      <c r="I99" s="106">
        <v>0</v>
      </c>
      <c r="J99" s="106">
        <v>0</v>
      </c>
      <c r="K99" s="106">
        <v>0</v>
      </c>
    </row>
    <row r="100" spans="1:11">
      <c r="A100" s="242" t="s">
        <v>442</v>
      </c>
      <c r="B100" s="242"/>
      <c r="C100" s="242"/>
      <c r="D100" s="242"/>
      <c r="E100" s="242"/>
      <c r="F100" s="242"/>
      <c r="G100" s="7">
        <v>89</v>
      </c>
      <c r="H100" s="106">
        <v>0</v>
      </c>
      <c r="I100" s="106">
        <v>0</v>
      </c>
      <c r="J100" s="106">
        <v>0</v>
      </c>
      <c r="K100" s="106">
        <v>0</v>
      </c>
    </row>
    <row r="101" spans="1:11" ht="36" customHeight="1">
      <c r="A101" s="230" t="s">
        <v>443</v>
      </c>
      <c r="B101" s="230"/>
      <c r="C101" s="230"/>
      <c r="D101" s="230"/>
      <c r="E101" s="230"/>
      <c r="F101" s="230"/>
      <c r="G101" s="7">
        <v>90</v>
      </c>
      <c r="H101" s="106">
        <v>0</v>
      </c>
      <c r="I101" s="106">
        <v>0</v>
      </c>
      <c r="J101" s="106">
        <v>0</v>
      </c>
      <c r="K101" s="106">
        <v>0</v>
      </c>
    </row>
    <row r="102" spans="1:11" ht="22.15" customHeight="1">
      <c r="A102" s="242" t="s">
        <v>160</v>
      </c>
      <c r="B102" s="242"/>
      <c r="C102" s="242"/>
      <c r="D102" s="242"/>
      <c r="E102" s="242"/>
      <c r="F102" s="242"/>
      <c r="G102" s="7">
        <v>91</v>
      </c>
      <c r="H102" s="106">
        <v>0</v>
      </c>
      <c r="I102" s="106">
        <v>0</v>
      </c>
      <c r="J102" s="106">
        <v>0</v>
      </c>
      <c r="K102" s="106">
        <v>0</v>
      </c>
    </row>
    <row r="103" spans="1:11" ht="22.15" customHeight="1">
      <c r="A103" s="242" t="s">
        <v>161</v>
      </c>
      <c r="B103" s="242"/>
      <c r="C103" s="242"/>
      <c r="D103" s="242"/>
      <c r="E103" s="242"/>
      <c r="F103" s="242"/>
      <c r="G103" s="7">
        <v>92</v>
      </c>
      <c r="H103" s="106">
        <v>0</v>
      </c>
      <c r="I103" s="106">
        <v>0</v>
      </c>
      <c r="J103" s="106">
        <v>0</v>
      </c>
      <c r="K103" s="106">
        <v>0</v>
      </c>
    </row>
    <row r="104" spans="1:11" ht="22.15" customHeight="1">
      <c r="A104" s="242" t="s">
        <v>162</v>
      </c>
      <c r="B104" s="242"/>
      <c r="C104" s="242"/>
      <c r="D104" s="242"/>
      <c r="E104" s="242"/>
      <c r="F104" s="242"/>
      <c r="G104" s="7">
        <v>93</v>
      </c>
      <c r="H104" s="106">
        <v>0</v>
      </c>
      <c r="I104" s="106">
        <v>0</v>
      </c>
      <c r="J104" s="106">
        <v>0</v>
      </c>
      <c r="K104" s="106">
        <v>0</v>
      </c>
    </row>
    <row r="105" spans="1:11" ht="12.75" customHeight="1">
      <c r="A105" s="230" t="s">
        <v>444</v>
      </c>
      <c r="B105" s="230"/>
      <c r="C105" s="230"/>
      <c r="D105" s="230"/>
      <c r="E105" s="230"/>
      <c r="F105" s="230"/>
      <c r="G105" s="7">
        <v>94</v>
      </c>
      <c r="H105" s="106">
        <v>0</v>
      </c>
      <c r="I105" s="106">
        <v>0</v>
      </c>
      <c r="J105" s="106">
        <v>0</v>
      </c>
      <c r="K105" s="106">
        <v>0</v>
      </c>
    </row>
    <row r="106" spans="1:11" ht="26.25" customHeight="1">
      <c r="A106" s="230" t="s">
        <v>445</v>
      </c>
      <c r="B106" s="230"/>
      <c r="C106" s="230"/>
      <c r="D106" s="230"/>
      <c r="E106" s="230"/>
      <c r="F106" s="230"/>
      <c r="G106" s="7">
        <v>95</v>
      </c>
      <c r="H106" s="106">
        <v>0</v>
      </c>
      <c r="I106" s="106">
        <v>0</v>
      </c>
      <c r="J106" s="106">
        <v>0</v>
      </c>
      <c r="K106" s="106">
        <v>0</v>
      </c>
    </row>
    <row r="107" spans="1:11">
      <c r="A107" s="230" t="s">
        <v>446</v>
      </c>
      <c r="B107" s="230"/>
      <c r="C107" s="230"/>
      <c r="D107" s="230"/>
      <c r="E107" s="230"/>
      <c r="F107" s="230"/>
      <c r="G107" s="7">
        <v>96</v>
      </c>
      <c r="H107" s="106">
        <v>0</v>
      </c>
      <c r="I107" s="106">
        <v>0</v>
      </c>
      <c r="J107" s="106">
        <v>0</v>
      </c>
      <c r="K107" s="106">
        <v>0</v>
      </c>
    </row>
    <row r="108" spans="1:11" ht="24.75" customHeight="1">
      <c r="A108" s="230" t="s">
        <v>447</v>
      </c>
      <c r="B108" s="230"/>
      <c r="C108" s="230"/>
      <c r="D108" s="230"/>
      <c r="E108" s="230"/>
      <c r="F108" s="230"/>
      <c r="G108" s="7">
        <v>97</v>
      </c>
      <c r="H108" s="106">
        <v>0</v>
      </c>
      <c r="I108" s="106">
        <v>0</v>
      </c>
      <c r="J108" s="106">
        <v>0</v>
      </c>
      <c r="K108" s="106">
        <v>0</v>
      </c>
    </row>
    <row r="109" spans="1:11" ht="22.9" customHeight="1">
      <c r="A109" s="192" t="s">
        <v>449</v>
      </c>
      <c r="B109" s="192"/>
      <c r="C109" s="192"/>
      <c r="D109" s="192"/>
      <c r="E109" s="192"/>
      <c r="F109" s="192"/>
      <c r="G109" s="8">
        <v>98</v>
      </c>
      <c r="H109" s="107">
        <f>H91+H98-H108-H97</f>
        <v>0</v>
      </c>
      <c r="I109" s="107">
        <f>I91+I98-I108-I97</f>
        <v>0</v>
      </c>
      <c r="J109" s="107">
        <f>J91+J98-J108-J97</f>
        <v>0</v>
      </c>
      <c r="K109" s="107">
        <f>K91+K98-K108-K97</f>
        <v>0</v>
      </c>
    </row>
    <row r="110" spans="1:11" ht="28.15" customHeight="1">
      <c r="A110" s="192" t="s">
        <v>450</v>
      </c>
      <c r="B110" s="192"/>
      <c r="C110" s="192"/>
      <c r="D110" s="192"/>
      <c r="E110" s="192"/>
      <c r="F110" s="192"/>
      <c r="G110" s="8">
        <v>99</v>
      </c>
      <c r="H110" s="105">
        <f>H89+H109</f>
        <v>1233368</v>
      </c>
      <c r="I110" s="105">
        <f t="shared" ref="I110:K110" si="9">I89+I109</f>
        <v>-1322344</v>
      </c>
      <c r="J110" s="105">
        <f t="shared" si="9"/>
        <v>1622139.71</v>
      </c>
      <c r="K110" s="105">
        <f t="shared" si="9"/>
        <v>-190434.55</v>
      </c>
    </row>
    <row r="111" spans="1:11">
      <c r="A111" s="233" t="s">
        <v>163</v>
      </c>
      <c r="B111" s="233"/>
      <c r="C111" s="233"/>
      <c r="D111" s="233"/>
      <c r="E111" s="233"/>
      <c r="F111" s="233"/>
      <c r="G111" s="234"/>
      <c r="H111" s="234"/>
      <c r="I111" s="234"/>
      <c r="J111" s="235"/>
      <c r="K111" s="235"/>
    </row>
    <row r="112" spans="1:11" ht="26.45" customHeight="1">
      <c r="A112" s="237" t="s">
        <v>379</v>
      </c>
      <c r="B112" s="237"/>
      <c r="C112" s="237"/>
      <c r="D112" s="237"/>
      <c r="E112" s="237"/>
      <c r="F112" s="237"/>
      <c r="G112" s="8">
        <v>100</v>
      </c>
      <c r="H112" s="105">
        <f>H113+H114</f>
        <v>0</v>
      </c>
      <c r="I112" s="105">
        <f>I113+I114</f>
        <v>0</v>
      </c>
      <c r="J112" s="105">
        <f>J113+J114</f>
        <v>0</v>
      </c>
      <c r="K112" s="105">
        <f>K113+K114</f>
        <v>0</v>
      </c>
    </row>
    <row r="113" spans="1:11" ht="12.75" customHeight="1">
      <c r="A113" s="238" t="s">
        <v>113</v>
      </c>
      <c r="B113" s="238"/>
      <c r="C113" s="238"/>
      <c r="D113" s="238"/>
      <c r="E113" s="238"/>
      <c r="F113" s="238"/>
      <c r="G113" s="7">
        <v>101</v>
      </c>
      <c r="H113" s="106">
        <v>0</v>
      </c>
      <c r="I113" s="106">
        <v>0</v>
      </c>
      <c r="J113" s="106">
        <v>0</v>
      </c>
      <c r="K113" s="106">
        <v>0</v>
      </c>
    </row>
    <row r="114" spans="1:11" ht="12.75" customHeight="1">
      <c r="A114" s="238" t="s">
        <v>164</v>
      </c>
      <c r="B114" s="238"/>
      <c r="C114" s="238"/>
      <c r="D114" s="238"/>
      <c r="E114" s="238"/>
      <c r="F114" s="238"/>
      <c r="G114" s="7">
        <v>102</v>
      </c>
      <c r="H114" s="106">
        <v>0</v>
      </c>
      <c r="I114" s="106">
        <v>0</v>
      </c>
      <c r="J114" s="106">
        <v>0</v>
      </c>
      <c r="K114" s="106">
        <v>0</v>
      </c>
    </row>
  </sheetData>
  <sheetProtection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formula1>0</formula1>
    </dataValidation>
  </dataValidations>
  <pageMargins left="0.75" right="0.17" top="1" bottom="1" header="0.5" footer="0.5"/>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1:I59"/>
  <sheetViews>
    <sheetView view="pageBreakPreview" topLeftCell="A34" zoomScaleSheetLayoutView="100" workbookViewId="0">
      <selection activeCell="I59" sqref="I59"/>
    </sheetView>
  </sheetViews>
  <sheetFormatPr defaultColWidth="9.140625" defaultRowHeight="12.75"/>
  <cols>
    <col min="1" max="7" width="9.140625" style="10"/>
    <col min="8" max="9" width="30.28515625" style="14" customWidth="1"/>
    <col min="10" max="16384" width="9.140625" style="10"/>
  </cols>
  <sheetData>
    <row r="1" spans="1:9">
      <c r="A1" s="243" t="s">
        <v>165</v>
      </c>
      <c r="B1" s="244"/>
      <c r="C1" s="244"/>
      <c r="D1" s="244"/>
      <c r="E1" s="244"/>
      <c r="F1" s="244"/>
      <c r="G1" s="244"/>
      <c r="H1" s="244"/>
      <c r="I1" s="244"/>
    </row>
    <row r="2" spans="1:9">
      <c r="A2" s="245" t="s">
        <v>166</v>
      </c>
      <c r="B2" s="196"/>
      <c r="C2" s="196"/>
      <c r="D2" s="196"/>
      <c r="E2" s="196"/>
      <c r="F2" s="196"/>
      <c r="G2" s="196"/>
      <c r="H2" s="196"/>
      <c r="I2" s="196"/>
    </row>
    <row r="3" spans="1:9">
      <c r="A3" s="247" t="s">
        <v>440</v>
      </c>
      <c r="B3" s="248"/>
      <c r="C3" s="248"/>
      <c r="D3" s="248"/>
      <c r="E3" s="248"/>
      <c r="F3" s="248"/>
      <c r="G3" s="248"/>
      <c r="H3" s="248"/>
      <c r="I3" s="248"/>
    </row>
    <row r="4" spans="1:9">
      <c r="A4" s="246" t="s">
        <v>167</v>
      </c>
      <c r="B4" s="200"/>
      <c r="C4" s="200"/>
      <c r="D4" s="200"/>
      <c r="E4" s="200"/>
      <c r="F4" s="200"/>
      <c r="G4" s="200"/>
      <c r="H4" s="200"/>
      <c r="I4" s="201"/>
    </row>
    <row r="5" spans="1:9" ht="23.25">
      <c r="A5" s="251" t="s">
        <v>2</v>
      </c>
      <c r="B5" s="205"/>
      <c r="C5" s="205"/>
      <c r="D5" s="205"/>
      <c r="E5" s="205"/>
      <c r="F5" s="205"/>
      <c r="G5" s="31" t="s">
        <v>103</v>
      </c>
      <c r="H5" s="32" t="s">
        <v>301</v>
      </c>
      <c r="I5" s="32" t="s">
        <v>280</v>
      </c>
    </row>
    <row r="6" spans="1:9">
      <c r="A6" s="252">
        <v>1</v>
      </c>
      <c r="B6" s="205"/>
      <c r="C6" s="205"/>
      <c r="D6" s="205"/>
      <c r="E6" s="205"/>
      <c r="F6" s="205"/>
      <c r="G6" s="33">
        <v>2</v>
      </c>
      <c r="H6" s="32" t="s">
        <v>168</v>
      </c>
      <c r="I6" s="32" t="s">
        <v>169</v>
      </c>
    </row>
    <row r="7" spans="1:9">
      <c r="A7" s="253" t="s">
        <v>170</v>
      </c>
      <c r="B7" s="253"/>
      <c r="C7" s="253"/>
      <c r="D7" s="253"/>
      <c r="E7" s="253"/>
      <c r="F7" s="253"/>
      <c r="G7" s="253"/>
      <c r="H7" s="253"/>
      <c r="I7" s="253"/>
    </row>
    <row r="8" spans="1:9" ht="12.75" customHeight="1">
      <c r="A8" s="190" t="s">
        <v>171</v>
      </c>
      <c r="B8" s="190"/>
      <c r="C8" s="190"/>
      <c r="D8" s="190"/>
      <c r="E8" s="190"/>
      <c r="F8" s="190"/>
      <c r="G8" s="34">
        <v>1</v>
      </c>
      <c r="H8" s="108">
        <v>0</v>
      </c>
      <c r="I8" s="108">
        <v>0</v>
      </c>
    </row>
    <row r="9" spans="1:9" ht="12.75" customHeight="1">
      <c r="A9" s="250" t="s">
        <v>172</v>
      </c>
      <c r="B9" s="250"/>
      <c r="C9" s="250"/>
      <c r="D9" s="250"/>
      <c r="E9" s="250"/>
      <c r="F9" s="250"/>
      <c r="G9" s="35">
        <v>2</v>
      </c>
      <c r="H9" s="109">
        <f>H10+H11+H12+H13+H14+H15+H16+H17</f>
        <v>0</v>
      </c>
      <c r="I9" s="109">
        <f>I10+I11+I12+I13+I14+I15+I16+I17</f>
        <v>0</v>
      </c>
    </row>
    <row r="10" spans="1:9" ht="12.75" customHeight="1">
      <c r="A10" s="227" t="s">
        <v>173</v>
      </c>
      <c r="B10" s="227"/>
      <c r="C10" s="227"/>
      <c r="D10" s="227"/>
      <c r="E10" s="227"/>
      <c r="F10" s="227"/>
      <c r="G10" s="34">
        <v>3</v>
      </c>
      <c r="H10" s="108">
        <v>0</v>
      </c>
      <c r="I10" s="108">
        <v>0</v>
      </c>
    </row>
    <row r="11" spans="1:9" ht="22.15" customHeight="1">
      <c r="A11" s="227" t="s">
        <v>174</v>
      </c>
      <c r="B11" s="227"/>
      <c r="C11" s="227"/>
      <c r="D11" s="227"/>
      <c r="E11" s="227"/>
      <c r="F11" s="227"/>
      <c r="G11" s="34">
        <v>4</v>
      </c>
      <c r="H11" s="108">
        <v>0</v>
      </c>
      <c r="I11" s="108">
        <v>0</v>
      </c>
    </row>
    <row r="12" spans="1:9" ht="23.45" customHeight="1">
      <c r="A12" s="227" t="s">
        <v>175</v>
      </c>
      <c r="B12" s="227"/>
      <c r="C12" s="227"/>
      <c r="D12" s="227"/>
      <c r="E12" s="227"/>
      <c r="F12" s="227"/>
      <c r="G12" s="34">
        <v>5</v>
      </c>
      <c r="H12" s="108">
        <v>0</v>
      </c>
      <c r="I12" s="108">
        <v>0</v>
      </c>
    </row>
    <row r="13" spans="1:9" ht="12.75" customHeight="1">
      <c r="A13" s="227" t="s">
        <v>176</v>
      </c>
      <c r="B13" s="227"/>
      <c r="C13" s="227"/>
      <c r="D13" s="227"/>
      <c r="E13" s="227"/>
      <c r="F13" s="227"/>
      <c r="G13" s="34">
        <v>6</v>
      </c>
      <c r="H13" s="108">
        <v>0</v>
      </c>
      <c r="I13" s="108">
        <v>0</v>
      </c>
    </row>
    <row r="14" spans="1:9" ht="12.75" customHeight="1">
      <c r="A14" s="227" t="s">
        <v>177</v>
      </c>
      <c r="B14" s="227"/>
      <c r="C14" s="227"/>
      <c r="D14" s="227"/>
      <c r="E14" s="227"/>
      <c r="F14" s="227"/>
      <c r="G14" s="34">
        <v>7</v>
      </c>
      <c r="H14" s="108">
        <v>0</v>
      </c>
      <c r="I14" s="108">
        <v>0</v>
      </c>
    </row>
    <row r="15" spans="1:9" ht="12.75" customHeight="1">
      <c r="A15" s="227" t="s">
        <v>178</v>
      </c>
      <c r="B15" s="227"/>
      <c r="C15" s="227"/>
      <c r="D15" s="227"/>
      <c r="E15" s="227"/>
      <c r="F15" s="227"/>
      <c r="G15" s="34">
        <v>8</v>
      </c>
      <c r="H15" s="108">
        <v>0</v>
      </c>
      <c r="I15" s="108">
        <v>0</v>
      </c>
    </row>
    <row r="16" spans="1:9" ht="12.75" customHeight="1">
      <c r="A16" s="227" t="s">
        <v>179</v>
      </c>
      <c r="B16" s="227"/>
      <c r="C16" s="227"/>
      <c r="D16" s="227"/>
      <c r="E16" s="227"/>
      <c r="F16" s="227"/>
      <c r="G16" s="34">
        <v>9</v>
      </c>
      <c r="H16" s="108">
        <v>0</v>
      </c>
      <c r="I16" s="108">
        <v>0</v>
      </c>
    </row>
    <row r="17" spans="1:9" ht="25.15" customHeight="1">
      <c r="A17" s="227" t="s">
        <v>180</v>
      </c>
      <c r="B17" s="227"/>
      <c r="C17" s="227"/>
      <c r="D17" s="227"/>
      <c r="E17" s="227"/>
      <c r="F17" s="227"/>
      <c r="G17" s="34">
        <v>10</v>
      </c>
      <c r="H17" s="108">
        <v>0</v>
      </c>
      <c r="I17" s="108">
        <v>0</v>
      </c>
    </row>
    <row r="18" spans="1:9" ht="28.15" customHeight="1">
      <c r="A18" s="249" t="s">
        <v>306</v>
      </c>
      <c r="B18" s="249"/>
      <c r="C18" s="249"/>
      <c r="D18" s="249"/>
      <c r="E18" s="249"/>
      <c r="F18" s="249"/>
      <c r="G18" s="35">
        <v>11</v>
      </c>
      <c r="H18" s="109">
        <f>H8+H9</f>
        <v>0</v>
      </c>
      <c r="I18" s="109">
        <f>I8+I9</f>
        <v>0</v>
      </c>
    </row>
    <row r="19" spans="1:9" ht="12.75" customHeight="1">
      <c r="A19" s="250" t="s">
        <v>181</v>
      </c>
      <c r="B19" s="250"/>
      <c r="C19" s="250"/>
      <c r="D19" s="250"/>
      <c r="E19" s="250"/>
      <c r="F19" s="250"/>
      <c r="G19" s="35">
        <v>12</v>
      </c>
      <c r="H19" s="109">
        <f>H20+H21+H22+H23</f>
        <v>0</v>
      </c>
      <c r="I19" s="109">
        <f>I20+I21+I22+I23</f>
        <v>0</v>
      </c>
    </row>
    <row r="20" spans="1:9" ht="12.75" customHeight="1">
      <c r="A20" s="227" t="s">
        <v>182</v>
      </c>
      <c r="B20" s="227"/>
      <c r="C20" s="227"/>
      <c r="D20" s="227"/>
      <c r="E20" s="227"/>
      <c r="F20" s="227"/>
      <c r="G20" s="34">
        <v>13</v>
      </c>
      <c r="H20" s="108">
        <v>0</v>
      </c>
      <c r="I20" s="108">
        <v>0</v>
      </c>
    </row>
    <row r="21" spans="1:9" ht="12.75" customHeight="1">
      <c r="A21" s="227" t="s">
        <v>183</v>
      </c>
      <c r="B21" s="227"/>
      <c r="C21" s="227"/>
      <c r="D21" s="227"/>
      <c r="E21" s="227"/>
      <c r="F21" s="227"/>
      <c r="G21" s="34">
        <v>14</v>
      </c>
      <c r="H21" s="108">
        <v>0</v>
      </c>
      <c r="I21" s="108">
        <v>0</v>
      </c>
    </row>
    <row r="22" spans="1:9" ht="12.75" customHeight="1">
      <c r="A22" s="227" t="s">
        <v>184</v>
      </c>
      <c r="B22" s="227"/>
      <c r="C22" s="227"/>
      <c r="D22" s="227"/>
      <c r="E22" s="227"/>
      <c r="F22" s="227"/>
      <c r="G22" s="34">
        <v>15</v>
      </c>
      <c r="H22" s="108">
        <v>0</v>
      </c>
      <c r="I22" s="108">
        <v>0</v>
      </c>
    </row>
    <row r="23" spans="1:9" ht="12.75" customHeight="1">
      <c r="A23" s="227" t="s">
        <v>185</v>
      </c>
      <c r="B23" s="227"/>
      <c r="C23" s="227"/>
      <c r="D23" s="227"/>
      <c r="E23" s="227"/>
      <c r="F23" s="227"/>
      <c r="G23" s="34">
        <v>16</v>
      </c>
      <c r="H23" s="108">
        <v>0</v>
      </c>
      <c r="I23" s="108">
        <v>0</v>
      </c>
    </row>
    <row r="24" spans="1:9" ht="12.75" customHeight="1">
      <c r="A24" s="249" t="s">
        <v>186</v>
      </c>
      <c r="B24" s="249"/>
      <c r="C24" s="249"/>
      <c r="D24" s="249"/>
      <c r="E24" s="249"/>
      <c r="F24" s="249"/>
      <c r="G24" s="35">
        <v>17</v>
      </c>
      <c r="H24" s="109">
        <f>H18+H19</f>
        <v>0</v>
      </c>
      <c r="I24" s="109">
        <f>I18+I19</f>
        <v>0</v>
      </c>
    </row>
    <row r="25" spans="1:9" ht="12.75" customHeight="1">
      <c r="A25" s="190" t="s">
        <v>187</v>
      </c>
      <c r="B25" s="190"/>
      <c r="C25" s="190"/>
      <c r="D25" s="190"/>
      <c r="E25" s="190"/>
      <c r="F25" s="190"/>
      <c r="G25" s="34">
        <v>18</v>
      </c>
      <c r="H25" s="108">
        <v>0</v>
      </c>
      <c r="I25" s="108">
        <v>0</v>
      </c>
    </row>
    <row r="26" spans="1:9" ht="12.75" customHeight="1">
      <c r="A26" s="190" t="s">
        <v>188</v>
      </c>
      <c r="B26" s="190"/>
      <c r="C26" s="190"/>
      <c r="D26" s="190"/>
      <c r="E26" s="190"/>
      <c r="F26" s="190"/>
      <c r="G26" s="34">
        <v>19</v>
      </c>
      <c r="H26" s="108">
        <v>0</v>
      </c>
      <c r="I26" s="108">
        <v>0</v>
      </c>
    </row>
    <row r="27" spans="1:9" ht="25.9" customHeight="1">
      <c r="A27" s="254" t="s">
        <v>189</v>
      </c>
      <c r="B27" s="254"/>
      <c r="C27" s="254"/>
      <c r="D27" s="254"/>
      <c r="E27" s="254"/>
      <c r="F27" s="254"/>
      <c r="G27" s="35">
        <v>20</v>
      </c>
      <c r="H27" s="109">
        <f>H24+H25+H26</f>
        <v>0</v>
      </c>
      <c r="I27" s="109">
        <f>I24+I25+I26</f>
        <v>0</v>
      </c>
    </row>
    <row r="28" spans="1:9">
      <c r="A28" s="253" t="s">
        <v>190</v>
      </c>
      <c r="B28" s="253"/>
      <c r="C28" s="253"/>
      <c r="D28" s="253"/>
      <c r="E28" s="253"/>
      <c r="F28" s="253"/>
      <c r="G28" s="253"/>
      <c r="H28" s="253"/>
      <c r="I28" s="253"/>
    </row>
    <row r="29" spans="1:9" ht="30.6" customHeight="1">
      <c r="A29" s="190" t="s">
        <v>191</v>
      </c>
      <c r="B29" s="190"/>
      <c r="C29" s="190"/>
      <c r="D29" s="190"/>
      <c r="E29" s="190"/>
      <c r="F29" s="190"/>
      <c r="G29" s="34">
        <v>21</v>
      </c>
      <c r="H29" s="110">
        <v>0</v>
      </c>
      <c r="I29" s="110">
        <v>0</v>
      </c>
    </row>
    <row r="30" spans="1:9" ht="12.75" customHeight="1">
      <c r="A30" s="190" t="s">
        <v>192</v>
      </c>
      <c r="B30" s="190"/>
      <c r="C30" s="190"/>
      <c r="D30" s="190"/>
      <c r="E30" s="190"/>
      <c r="F30" s="190"/>
      <c r="G30" s="34">
        <v>22</v>
      </c>
      <c r="H30" s="110">
        <v>0</v>
      </c>
      <c r="I30" s="110">
        <v>0</v>
      </c>
    </row>
    <row r="31" spans="1:9" ht="12.75" customHeight="1">
      <c r="A31" s="190" t="s">
        <v>193</v>
      </c>
      <c r="B31" s="190"/>
      <c r="C31" s="190"/>
      <c r="D31" s="190"/>
      <c r="E31" s="190"/>
      <c r="F31" s="190"/>
      <c r="G31" s="34">
        <v>23</v>
      </c>
      <c r="H31" s="110">
        <v>0</v>
      </c>
      <c r="I31" s="110">
        <v>0</v>
      </c>
    </row>
    <row r="32" spans="1:9" ht="12.75" customHeight="1">
      <c r="A32" s="190" t="s">
        <v>194</v>
      </c>
      <c r="B32" s="190"/>
      <c r="C32" s="190"/>
      <c r="D32" s="190"/>
      <c r="E32" s="190"/>
      <c r="F32" s="190"/>
      <c r="G32" s="34">
        <v>24</v>
      </c>
      <c r="H32" s="110">
        <v>0</v>
      </c>
      <c r="I32" s="110">
        <v>0</v>
      </c>
    </row>
    <row r="33" spans="1:9" ht="12.75" customHeight="1">
      <c r="A33" s="190" t="s">
        <v>195</v>
      </c>
      <c r="B33" s="190"/>
      <c r="C33" s="190"/>
      <c r="D33" s="190"/>
      <c r="E33" s="190"/>
      <c r="F33" s="190"/>
      <c r="G33" s="34">
        <v>25</v>
      </c>
      <c r="H33" s="110">
        <v>0</v>
      </c>
      <c r="I33" s="110">
        <v>0</v>
      </c>
    </row>
    <row r="34" spans="1:9" ht="12.75" customHeight="1">
      <c r="A34" s="190" t="s">
        <v>196</v>
      </c>
      <c r="B34" s="190"/>
      <c r="C34" s="190"/>
      <c r="D34" s="190"/>
      <c r="E34" s="190"/>
      <c r="F34" s="190"/>
      <c r="G34" s="34">
        <v>26</v>
      </c>
      <c r="H34" s="110">
        <v>0</v>
      </c>
      <c r="I34" s="110">
        <v>0</v>
      </c>
    </row>
    <row r="35" spans="1:9" ht="26.45" customHeight="1">
      <c r="A35" s="249" t="s">
        <v>197</v>
      </c>
      <c r="B35" s="249"/>
      <c r="C35" s="249"/>
      <c r="D35" s="249"/>
      <c r="E35" s="249"/>
      <c r="F35" s="249"/>
      <c r="G35" s="35">
        <v>27</v>
      </c>
      <c r="H35" s="111">
        <f>H29+H30+H31+H32+H33+H34</f>
        <v>0</v>
      </c>
      <c r="I35" s="111">
        <f>I29+I30+I31+I32+I33+I34</f>
        <v>0</v>
      </c>
    </row>
    <row r="36" spans="1:9" ht="22.9" customHeight="1">
      <c r="A36" s="190" t="s">
        <v>198</v>
      </c>
      <c r="B36" s="190"/>
      <c r="C36" s="190"/>
      <c r="D36" s="190"/>
      <c r="E36" s="190"/>
      <c r="F36" s="190"/>
      <c r="G36" s="34">
        <v>28</v>
      </c>
      <c r="H36" s="110">
        <v>0</v>
      </c>
      <c r="I36" s="110">
        <v>0</v>
      </c>
    </row>
    <row r="37" spans="1:9" ht="12.75" customHeight="1">
      <c r="A37" s="190" t="s">
        <v>199</v>
      </c>
      <c r="B37" s="190"/>
      <c r="C37" s="190"/>
      <c r="D37" s="190"/>
      <c r="E37" s="190"/>
      <c r="F37" s="190"/>
      <c r="G37" s="34">
        <v>29</v>
      </c>
      <c r="H37" s="110">
        <v>0</v>
      </c>
      <c r="I37" s="110">
        <v>0</v>
      </c>
    </row>
    <row r="38" spans="1:9" ht="12.75" customHeight="1">
      <c r="A38" s="190" t="s">
        <v>200</v>
      </c>
      <c r="B38" s="190"/>
      <c r="C38" s="190"/>
      <c r="D38" s="190"/>
      <c r="E38" s="190"/>
      <c r="F38" s="190"/>
      <c r="G38" s="34">
        <v>30</v>
      </c>
      <c r="H38" s="110">
        <v>0</v>
      </c>
      <c r="I38" s="110">
        <v>0</v>
      </c>
    </row>
    <row r="39" spans="1:9" ht="12.75" customHeight="1">
      <c r="A39" s="190" t="s">
        <v>201</v>
      </c>
      <c r="B39" s="190"/>
      <c r="C39" s="190"/>
      <c r="D39" s="190"/>
      <c r="E39" s="190"/>
      <c r="F39" s="190"/>
      <c r="G39" s="34">
        <v>31</v>
      </c>
      <c r="H39" s="110">
        <v>0</v>
      </c>
      <c r="I39" s="110">
        <v>0</v>
      </c>
    </row>
    <row r="40" spans="1:9" ht="12.75" customHeight="1">
      <c r="A40" s="190" t="s">
        <v>202</v>
      </c>
      <c r="B40" s="190"/>
      <c r="C40" s="190"/>
      <c r="D40" s="190"/>
      <c r="E40" s="190"/>
      <c r="F40" s="190"/>
      <c r="G40" s="34">
        <v>32</v>
      </c>
      <c r="H40" s="110">
        <v>0</v>
      </c>
      <c r="I40" s="110">
        <v>0</v>
      </c>
    </row>
    <row r="41" spans="1:9" ht="24" customHeight="1">
      <c r="A41" s="249" t="s">
        <v>203</v>
      </c>
      <c r="B41" s="249"/>
      <c r="C41" s="249"/>
      <c r="D41" s="249"/>
      <c r="E41" s="249"/>
      <c r="F41" s="249"/>
      <c r="G41" s="35">
        <v>33</v>
      </c>
      <c r="H41" s="111">
        <f>H36+H37+H38+H39+H40</f>
        <v>0</v>
      </c>
      <c r="I41" s="111">
        <f>I36+I37+I38+I39+I40</f>
        <v>0</v>
      </c>
    </row>
    <row r="42" spans="1:9" ht="29.45" customHeight="1">
      <c r="A42" s="254" t="s">
        <v>204</v>
      </c>
      <c r="B42" s="254"/>
      <c r="C42" s="254"/>
      <c r="D42" s="254"/>
      <c r="E42" s="254"/>
      <c r="F42" s="254"/>
      <c r="G42" s="35">
        <v>34</v>
      </c>
      <c r="H42" s="111">
        <f>H35+H41</f>
        <v>0</v>
      </c>
      <c r="I42" s="111">
        <f>I35+I41</f>
        <v>0</v>
      </c>
    </row>
    <row r="43" spans="1:9">
      <c r="A43" s="253" t="s">
        <v>205</v>
      </c>
      <c r="B43" s="253"/>
      <c r="C43" s="253"/>
      <c r="D43" s="253"/>
      <c r="E43" s="253"/>
      <c r="F43" s="253"/>
      <c r="G43" s="253"/>
      <c r="H43" s="253"/>
      <c r="I43" s="253"/>
    </row>
    <row r="44" spans="1:9" ht="12.75" customHeight="1">
      <c r="A44" s="190" t="s">
        <v>206</v>
      </c>
      <c r="B44" s="190"/>
      <c r="C44" s="190"/>
      <c r="D44" s="190"/>
      <c r="E44" s="190"/>
      <c r="F44" s="190"/>
      <c r="G44" s="34">
        <v>35</v>
      </c>
      <c r="H44" s="110">
        <v>0</v>
      </c>
      <c r="I44" s="110">
        <v>0</v>
      </c>
    </row>
    <row r="45" spans="1:9" ht="25.15" customHeight="1">
      <c r="A45" s="190" t="s">
        <v>207</v>
      </c>
      <c r="B45" s="190"/>
      <c r="C45" s="190"/>
      <c r="D45" s="190"/>
      <c r="E45" s="190"/>
      <c r="F45" s="190"/>
      <c r="G45" s="34">
        <v>36</v>
      </c>
      <c r="H45" s="110">
        <v>0</v>
      </c>
      <c r="I45" s="110">
        <v>0</v>
      </c>
    </row>
    <row r="46" spans="1:9" ht="12.75" customHeight="1">
      <c r="A46" s="190" t="s">
        <v>208</v>
      </c>
      <c r="B46" s="190"/>
      <c r="C46" s="190"/>
      <c r="D46" s="190"/>
      <c r="E46" s="190"/>
      <c r="F46" s="190"/>
      <c r="G46" s="34">
        <v>37</v>
      </c>
      <c r="H46" s="110">
        <v>0</v>
      </c>
      <c r="I46" s="110">
        <v>0</v>
      </c>
    </row>
    <row r="47" spans="1:9" ht="12.75" customHeight="1">
      <c r="A47" s="190" t="s">
        <v>209</v>
      </c>
      <c r="B47" s="190"/>
      <c r="C47" s="190"/>
      <c r="D47" s="190"/>
      <c r="E47" s="190"/>
      <c r="F47" s="190"/>
      <c r="G47" s="34">
        <v>38</v>
      </c>
      <c r="H47" s="110">
        <v>0</v>
      </c>
      <c r="I47" s="110">
        <v>0</v>
      </c>
    </row>
    <row r="48" spans="1:9" ht="22.15" customHeight="1">
      <c r="A48" s="249" t="s">
        <v>210</v>
      </c>
      <c r="B48" s="249"/>
      <c r="C48" s="249"/>
      <c r="D48" s="249"/>
      <c r="E48" s="249"/>
      <c r="F48" s="249"/>
      <c r="G48" s="35">
        <v>39</v>
      </c>
      <c r="H48" s="111">
        <f>H44+H45+H46+H47</f>
        <v>0</v>
      </c>
      <c r="I48" s="111">
        <f>I44+I45+I46+I47</f>
        <v>0</v>
      </c>
    </row>
    <row r="49" spans="1:9" ht="24.6" customHeight="1">
      <c r="A49" s="190" t="s">
        <v>305</v>
      </c>
      <c r="B49" s="190"/>
      <c r="C49" s="190"/>
      <c r="D49" s="190"/>
      <c r="E49" s="190"/>
      <c r="F49" s="190"/>
      <c r="G49" s="34">
        <v>40</v>
      </c>
      <c r="H49" s="110">
        <v>0</v>
      </c>
      <c r="I49" s="110">
        <v>0</v>
      </c>
    </row>
    <row r="50" spans="1:9" ht="12.75" customHeight="1">
      <c r="A50" s="190" t="s">
        <v>211</v>
      </c>
      <c r="B50" s="190"/>
      <c r="C50" s="190"/>
      <c r="D50" s="190"/>
      <c r="E50" s="190"/>
      <c r="F50" s="190"/>
      <c r="G50" s="34">
        <v>41</v>
      </c>
      <c r="H50" s="110">
        <v>0</v>
      </c>
      <c r="I50" s="110">
        <v>0</v>
      </c>
    </row>
    <row r="51" spans="1:9" ht="12.75" customHeight="1">
      <c r="A51" s="190" t="s">
        <v>212</v>
      </c>
      <c r="B51" s="190"/>
      <c r="C51" s="190"/>
      <c r="D51" s="190"/>
      <c r="E51" s="190"/>
      <c r="F51" s="190"/>
      <c r="G51" s="34">
        <v>42</v>
      </c>
      <c r="H51" s="110">
        <v>0</v>
      </c>
      <c r="I51" s="110">
        <v>0</v>
      </c>
    </row>
    <row r="52" spans="1:9" ht="22.9" customHeight="1">
      <c r="A52" s="190" t="s">
        <v>213</v>
      </c>
      <c r="B52" s="190"/>
      <c r="C52" s="190"/>
      <c r="D52" s="190"/>
      <c r="E52" s="190"/>
      <c r="F52" s="190"/>
      <c r="G52" s="34">
        <v>43</v>
      </c>
      <c r="H52" s="110">
        <v>0</v>
      </c>
      <c r="I52" s="110">
        <v>0</v>
      </c>
    </row>
    <row r="53" spans="1:9" ht="12.75" customHeight="1">
      <c r="A53" s="190" t="s">
        <v>214</v>
      </c>
      <c r="B53" s="190"/>
      <c r="C53" s="190"/>
      <c r="D53" s="190"/>
      <c r="E53" s="190"/>
      <c r="F53" s="190"/>
      <c r="G53" s="34">
        <v>44</v>
      </c>
      <c r="H53" s="110">
        <v>0</v>
      </c>
      <c r="I53" s="110">
        <v>0</v>
      </c>
    </row>
    <row r="54" spans="1:9" ht="30.6" customHeight="1">
      <c r="A54" s="249" t="s">
        <v>215</v>
      </c>
      <c r="B54" s="249"/>
      <c r="C54" s="249"/>
      <c r="D54" s="249"/>
      <c r="E54" s="249"/>
      <c r="F54" s="249"/>
      <c r="G54" s="35">
        <v>45</v>
      </c>
      <c r="H54" s="111">
        <f>H49+H50+H51+H52+H53</f>
        <v>0</v>
      </c>
      <c r="I54" s="111">
        <f>I49+I50+I51+I52+I53</f>
        <v>0</v>
      </c>
    </row>
    <row r="55" spans="1:9" ht="29.45" customHeight="1">
      <c r="A55" s="254" t="s">
        <v>216</v>
      </c>
      <c r="B55" s="254"/>
      <c r="C55" s="254"/>
      <c r="D55" s="254"/>
      <c r="E55" s="254"/>
      <c r="F55" s="254"/>
      <c r="G55" s="35">
        <v>46</v>
      </c>
      <c r="H55" s="111">
        <f>H48+H54</f>
        <v>0</v>
      </c>
      <c r="I55" s="111">
        <f>I48+I54</f>
        <v>0</v>
      </c>
    </row>
    <row r="56" spans="1:9">
      <c r="A56" s="190" t="s">
        <v>217</v>
      </c>
      <c r="B56" s="190"/>
      <c r="C56" s="190"/>
      <c r="D56" s="190"/>
      <c r="E56" s="190"/>
      <c r="F56" s="190"/>
      <c r="G56" s="34">
        <v>47</v>
      </c>
      <c r="H56" s="110">
        <v>0</v>
      </c>
      <c r="I56" s="110">
        <v>0</v>
      </c>
    </row>
    <row r="57" spans="1:9" ht="26.45" customHeight="1">
      <c r="A57" s="254" t="s">
        <v>218</v>
      </c>
      <c r="B57" s="254"/>
      <c r="C57" s="254"/>
      <c r="D57" s="254"/>
      <c r="E57" s="254"/>
      <c r="F57" s="254"/>
      <c r="G57" s="35">
        <v>48</v>
      </c>
      <c r="H57" s="111">
        <f>H27+H42+H55+H56</f>
        <v>0</v>
      </c>
      <c r="I57" s="111">
        <f>I27+I42+I55+I56</f>
        <v>0</v>
      </c>
    </row>
    <row r="58" spans="1:9">
      <c r="A58" s="255" t="s">
        <v>219</v>
      </c>
      <c r="B58" s="255"/>
      <c r="C58" s="255"/>
      <c r="D58" s="255"/>
      <c r="E58" s="255"/>
      <c r="F58" s="255"/>
      <c r="G58" s="34">
        <v>49</v>
      </c>
      <c r="H58" s="110">
        <v>0</v>
      </c>
      <c r="I58" s="110">
        <v>0</v>
      </c>
    </row>
    <row r="59" spans="1:9" ht="31.15" customHeight="1">
      <c r="A59" s="254" t="s">
        <v>220</v>
      </c>
      <c r="B59" s="254"/>
      <c r="C59" s="254"/>
      <c r="D59" s="254"/>
      <c r="E59" s="254"/>
      <c r="F59" s="254"/>
      <c r="G59" s="35">
        <v>50</v>
      </c>
      <c r="H59" s="111">
        <f>H57+H58</f>
        <v>0</v>
      </c>
      <c r="I59" s="111">
        <f>I57+I58</f>
        <v>0</v>
      </c>
    </row>
  </sheetData>
  <sheetProtection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I53"/>
  <sheetViews>
    <sheetView view="pageBreakPreview" zoomScale="115" zoomScaleSheetLayoutView="115" workbookViewId="0">
      <selection activeCell="A2" sqref="A2:I2"/>
    </sheetView>
  </sheetViews>
  <sheetFormatPr defaultRowHeight="12.75"/>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c r="A1" s="243" t="s">
        <v>221</v>
      </c>
      <c r="B1" s="244"/>
      <c r="C1" s="244"/>
      <c r="D1" s="244"/>
      <c r="E1" s="244"/>
      <c r="F1" s="244"/>
      <c r="G1" s="244"/>
      <c r="H1" s="244"/>
      <c r="I1" s="244"/>
    </row>
    <row r="2" spans="1:9" ht="12.75" customHeight="1">
      <c r="A2" s="245" t="s">
        <v>466</v>
      </c>
      <c r="B2" s="196"/>
      <c r="C2" s="196"/>
      <c r="D2" s="196"/>
      <c r="E2" s="196"/>
      <c r="F2" s="196"/>
      <c r="G2" s="196"/>
      <c r="H2" s="196"/>
      <c r="I2" s="196"/>
    </row>
    <row r="3" spans="1:9">
      <c r="A3" s="266" t="s">
        <v>439</v>
      </c>
      <c r="B3" s="267"/>
      <c r="C3" s="267"/>
      <c r="D3" s="267"/>
      <c r="E3" s="267"/>
      <c r="F3" s="267"/>
      <c r="G3" s="267"/>
      <c r="H3" s="267"/>
      <c r="I3" s="267"/>
    </row>
    <row r="4" spans="1:9">
      <c r="A4" s="246" t="s">
        <v>462</v>
      </c>
      <c r="B4" s="200"/>
      <c r="C4" s="200"/>
      <c r="D4" s="200"/>
      <c r="E4" s="200"/>
      <c r="F4" s="200"/>
      <c r="G4" s="200"/>
      <c r="H4" s="200"/>
      <c r="I4" s="201"/>
    </row>
    <row r="5" spans="1:9" ht="23.25">
      <c r="A5" s="251" t="s">
        <v>2</v>
      </c>
      <c r="B5" s="205"/>
      <c r="C5" s="205"/>
      <c r="D5" s="205"/>
      <c r="E5" s="205"/>
      <c r="F5" s="205"/>
      <c r="G5" s="56" t="s">
        <v>103</v>
      </c>
      <c r="H5" s="32" t="s">
        <v>301</v>
      </c>
      <c r="I5" s="32" t="s">
        <v>280</v>
      </c>
    </row>
    <row r="6" spans="1:9">
      <c r="A6" s="252">
        <v>1</v>
      </c>
      <c r="B6" s="205"/>
      <c r="C6" s="205"/>
      <c r="D6" s="205"/>
      <c r="E6" s="205"/>
      <c r="F6" s="205"/>
      <c r="G6" s="112">
        <v>2</v>
      </c>
      <c r="H6" s="32" t="s">
        <v>168</v>
      </c>
      <c r="I6" s="32" t="s">
        <v>169</v>
      </c>
    </row>
    <row r="7" spans="1:9">
      <c r="A7" s="260" t="s">
        <v>170</v>
      </c>
      <c r="B7" s="261"/>
      <c r="C7" s="261"/>
      <c r="D7" s="261"/>
      <c r="E7" s="261"/>
      <c r="F7" s="261"/>
      <c r="G7" s="261"/>
      <c r="H7" s="261"/>
      <c r="I7" s="262"/>
    </row>
    <row r="8" spans="1:9">
      <c r="A8" s="264" t="s">
        <v>222</v>
      </c>
      <c r="B8" s="264"/>
      <c r="C8" s="264"/>
      <c r="D8" s="264"/>
      <c r="E8" s="264"/>
      <c r="F8" s="264"/>
      <c r="G8" s="11">
        <v>1</v>
      </c>
      <c r="H8" s="113">
        <v>4849485</v>
      </c>
      <c r="I8" s="113">
        <v>3633118.02</v>
      </c>
    </row>
    <row r="9" spans="1:9">
      <c r="A9" s="257" t="s">
        <v>223</v>
      </c>
      <c r="B9" s="257"/>
      <c r="C9" s="257"/>
      <c r="D9" s="257"/>
      <c r="E9" s="257"/>
      <c r="F9" s="257"/>
      <c r="G9" s="12">
        <v>2</v>
      </c>
      <c r="H9" s="114">
        <v>0</v>
      </c>
      <c r="I9" s="114">
        <v>0</v>
      </c>
    </row>
    <row r="10" spans="1:9">
      <c r="A10" s="257" t="s">
        <v>224</v>
      </c>
      <c r="B10" s="257"/>
      <c r="C10" s="257"/>
      <c r="D10" s="257"/>
      <c r="E10" s="257"/>
      <c r="F10" s="257"/>
      <c r="G10" s="12">
        <v>3</v>
      </c>
      <c r="H10" s="114">
        <v>873</v>
      </c>
      <c r="I10" s="114">
        <v>1568</v>
      </c>
    </row>
    <row r="11" spans="1:9">
      <c r="A11" s="257" t="s">
        <v>225</v>
      </c>
      <c r="B11" s="257"/>
      <c r="C11" s="257"/>
      <c r="D11" s="257"/>
      <c r="E11" s="257"/>
      <c r="F11" s="257"/>
      <c r="G11" s="12">
        <v>4</v>
      </c>
      <c r="H11" s="114">
        <v>0</v>
      </c>
      <c r="I11" s="114">
        <v>0</v>
      </c>
    </row>
    <row r="12" spans="1:9">
      <c r="A12" s="257" t="s">
        <v>380</v>
      </c>
      <c r="B12" s="257"/>
      <c r="C12" s="257"/>
      <c r="D12" s="257"/>
      <c r="E12" s="257"/>
      <c r="F12" s="257"/>
      <c r="G12" s="12">
        <v>5</v>
      </c>
      <c r="H12" s="114">
        <v>80766</v>
      </c>
      <c r="I12" s="114">
        <v>1695141.46</v>
      </c>
    </row>
    <row r="13" spans="1:9" ht="24.6" customHeight="1">
      <c r="A13" s="265" t="s">
        <v>381</v>
      </c>
      <c r="B13" s="265"/>
      <c r="C13" s="265"/>
      <c r="D13" s="265"/>
      <c r="E13" s="265"/>
      <c r="F13" s="265"/>
      <c r="G13" s="28">
        <v>6</v>
      </c>
      <c r="H13" s="115">
        <f>SUM(H8:H12)</f>
        <v>4931124</v>
      </c>
      <c r="I13" s="115">
        <f>SUM(I8:I12)</f>
        <v>5329827.4800000004</v>
      </c>
    </row>
    <row r="14" spans="1:9" ht="12.75" customHeight="1">
      <c r="A14" s="257" t="s">
        <v>382</v>
      </c>
      <c r="B14" s="257"/>
      <c r="C14" s="257"/>
      <c r="D14" s="257"/>
      <c r="E14" s="257"/>
      <c r="F14" s="257"/>
      <c r="G14" s="12">
        <v>7</v>
      </c>
      <c r="H14" s="114">
        <v>-3503390</v>
      </c>
      <c r="I14" s="114">
        <v>-3430080.5</v>
      </c>
    </row>
    <row r="15" spans="1:9" ht="12.75" customHeight="1">
      <c r="A15" s="257" t="s">
        <v>383</v>
      </c>
      <c r="B15" s="257"/>
      <c r="C15" s="257"/>
      <c r="D15" s="257"/>
      <c r="E15" s="257"/>
      <c r="F15" s="257"/>
      <c r="G15" s="12">
        <v>8</v>
      </c>
      <c r="H15" s="114">
        <v>-2910473</v>
      </c>
      <c r="I15" s="114">
        <v>-3189089.74</v>
      </c>
    </row>
    <row r="16" spans="1:9" ht="12.75" customHeight="1">
      <c r="A16" s="257" t="s">
        <v>384</v>
      </c>
      <c r="B16" s="257"/>
      <c r="C16" s="257"/>
      <c r="D16" s="257"/>
      <c r="E16" s="257"/>
      <c r="F16" s="257"/>
      <c r="G16" s="12">
        <v>9</v>
      </c>
      <c r="H16" s="114">
        <v>-43540</v>
      </c>
      <c r="I16" s="114">
        <v>-46399.74</v>
      </c>
    </row>
    <row r="17" spans="1:9" ht="12.75" customHeight="1">
      <c r="A17" s="257" t="s">
        <v>385</v>
      </c>
      <c r="B17" s="257"/>
      <c r="C17" s="257"/>
      <c r="D17" s="257"/>
      <c r="E17" s="257"/>
      <c r="F17" s="257"/>
      <c r="G17" s="12">
        <v>10</v>
      </c>
      <c r="H17" s="114">
        <v>0</v>
      </c>
      <c r="I17" s="114">
        <v>0</v>
      </c>
    </row>
    <row r="18" spans="1:9" ht="12.75" customHeight="1">
      <c r="A18" s="257" t="s">
        <v>386</v>
      </c>
      <c r="B18" s="257"/>
      <c r="C18" s="257"/>
      <c r="D18" s="257"/>
      <c r="E18" s="257"/>
      <c r="F18" s="257"/>
      <c r="G18" s="12">
        <v>11</v>
      </c>
      <c r="H18" s="114">
        <v>0</v>
      </c>
      <c r="I18" s="114">
        <v>0</v>
      </c>
    </row>
    <row r="19" spans="1:9" ht="12.75" customHeight="1">
      <c r="A19" s="257" t="s">
        <v>387</v>
      </c>
      <c r="B19" s="257"/>
      <c r="C19" s="257"/>
      <c r="D19" s="257"/>
      <c r="E19" s="257"/>
      <c r="F19" s="257"/>
      <c r="G19" s="12">
        <v>12</v>
      </c>
      <c r="H19" s="114">
        <v>-105703</v>
      </c>
      <c r="I19" s="114">
        <v>-1235169.77</v>
      </c>
    </row>
    <row r="20" spans="1:9" ht="26.25" customHeight="1">
      <c r="A20" s="265" t="s">
        <v>388</v>
      </c>
      <c r="B20" s="265"/>
      <c r="C20" s="265"/>
      <c r="D20" s="265"/>
      <c r="E20" s="265"/>
      <c r="F20" s="265"/>
      <c r="G20" s="28">
        <v>13</v>
      </c>
      <c r="H20" s="115">
        <f>SUM(H14:H19)</f>
        <v>-6563106</v>
      </c>
      <c r="I20" s="115">
        <f>SUM(I14:I19)</f>
        <v>-7900739.75</v>
      </c>
    </row>
    <row r="21" spans="1:9" ht="27.6" customHeight="1">
      <c r="A21" s="263" t="s">
        <v>389</v>
      </c>
      <c r="B21" s="263"/>
      <c r="C21" s="263"/>
      <c r="D21" s="263"/>
      <c r="E21" s="263"/>
      <c r="F21" s="263"/>
      <c r="G21" s="29">
        <v>14</v>
      </c>
      <c r="H21" s="116">
        <f>H13+H20</f>
        <v>-1631982</v>
      </c>
      <c r="I21" s="116">
        <f>I13+I20</f>
        <v>-2570912.27</v>
      </c>
    </row>
    <row r="22" spans="1:9">
      <c r="A22" s="260" t="s">
        <v>190</v>
      </c>
      <c r="B22" s="261"/>
      <c r="C22" s="261"/>
      <c r="D22" s="261"/>
      <c r="E22" s="261"/>
      <c r="F22" s="261"/>
      <c r="G22" s="261"/>
      <c r="H22" s="261"/>
      <c r="I22" s="262"/>
    </row>
    <row r="23" spans="1:9" ht="26.45" customHeight="1">
      <c r="A23" s="264" t="s">
        <v>226</v>
      </c>
      <c r="B23" s="264"/>
      <c r="C23" s="264"/>
      <c r="D23" s="264"/>
      <c r="E23" s="264"/>
      <c r="F23" s="264"/>
      <c r="G23" s="11">
        <v>15</v>
      </c>
      <c r="H23" s="113">
        <v>1500</v>
      </c>
      <c r="I23" s="113">
        <v>72362.5</v>
      </c>
    </row>
    <row r="24" spans="1:9" ht="12.75" customHeight="1">
      <c r="A24" s="257" t="s">
        <v>227</v>
      </c>
      <c r="B24" s="257"/>
      <c r="C24" s="257"/>
      <c r="D24" s="257"/>
      <c r="E24" s="257"/>
      <c r="F24" s="257"/>
      <c r="G24" s="11">
        <v>16</v>
      </c>
      <c r="H24" s="114">
        <v>0</v>
      </c>
      <c r="I24" s="114">
        <v>0</v>
      </c>
    </row>
    <row r="25" spans="1:9" ht="12.75" customHeight="1">
      <c r="A25" s="257" t="s">
        <v>228</v>
      </c>
      <c r="B25" s="257"/>
      <c r="C25" s="257"/>
      <c r="D25" s="257"/>
      <c r="E25" s="257"/>
      <c r="F25" s="257"/>
      <c r="G25" s="11">
        <v>17</v>
      </c>
      <c r="H25" s="114">
        <v>291622</v>
      </c>
      <c r="I25" s="114">
        <v>77895.5</v>
      </c>
    </row>
    <row r="26" spans="1:9" ht="12.75" customHeight="1">
      <c r="A26" s="257" t="s">
        <v>229</v>
      </c>
      <c r="B26" s="257"/>
      <c r="C26" s="257"/>
      <c r="D26" s="257"/>
      <c r="E26" s="257"/>
      <c r="F26" s="257"/>
      <c r="G26" s="11">
        <v>18</v>
      </c>
      <c r="H26" s="114">
        <v>0</v>
      </c>
      <c r="I26" s="114">
        <v>154987.98000000001</v>
      </c>
    </row>
    <row r="27" spans="1:9" ht="12.75" customHeight="1">
      <c r="A27" s="257" t="s">
        <v>230</v>
      </c>
      <c r="B27" s="257"/>
      <c r="C27" s="257"/>
      <c r="D27" s="257"/>
      <c r="E27" s="257"/>
      <c r="F27" s="257"/>
      <c r="G27" s="11">
        <v>19</v>
      </c>
      <c r="H27" s="114">
        <v>8000000</v>
      </c>
      <c r="I27" s="114">
        <v>8000000</v>
      </c>
    </row>
    <row r="28" spans="1:9" ht="12.75" customHeight="1">
      <c r="A28" s="257" t="s">
        <v>231</v>
      </c>
      <c r="B28" s="257"/>
      <c r="C28" s="257"/>
      <c r="D28" s="257"/>
      <c r="E28" s="257"/>
      <c r="F28" s="257"/>
      <c r="G28" s="11">
        <v>20</v>
      </c>
      <c r="H28" s="114">
        <v>0</v>
      </c>
      <c r="I28" s="114">
        <v>0</v>
      </c>
    </row>
    <row r="29" spans="1:9" ht="24" customHeight="1">
      <c r="A29" s="258" t="s">
        <v>390</v>
      </c>
      <c r="B29" s="258"/>
      <c r="C29" s="258"/>
      <c r="D29" s="258"/>
      <c r="E29" s="258"/>
      <c r="F29" s="258"/>
      <c r="G29" s="28">
        <v>21</v>
      </c>
      <c r="H29" s="117">
        <f>SUM(H23:H28)</f>
        <v>8293122</v>
      </c>
      <c r="I29" s="117">
        <f>SUM(I23:I28)</f>
        <v>8305245.9800000004</v>
      </c>
    </row>
    <row r="30" spans="1:9" ht="27" customHeight="1">
      <c r="A30" s="257" t="s">
        <v>232</v>
      </c>
      <c r="B30" s="257"/>
      <c r="C30" s="257"/>
      <c r="D30" s="257"/>
      <c r="E30" s="257"/>
      <c r="F30" s="257"/>
      <c r="G30" s="12">
        <v>22</v>
      </c>
      <c r="H30" s="114">
        <v>-343371</v>
      </c>
      <c r="I30" s="114">
        <v>-122696.4</v>
      </c>
    </row>
    <row r="31" spans="1:9" ht="12.75" customHeight="1">
      <c r="A31" s="257" t="s">
        <v>233</v>
      </c>
      <c r="B31" s="257"/>
      <c r="C31" s="257"/>
      <c r="D31" s="257"/>
      <c r="E31" s="257"/>
      <c r="F31" s="257"/>
      <c r="G31" s="12">
        <v>23</v>
      </c>
      <c r="H31" s="114">
        <v>0</v>
      </c>
      <c r="I31" s="114">
        <v>0</v>
      </c>
    </row>
    <row r="32" spans="1:9" ht="12.75" customHeight="1">
      <c r="A32" s="257" t="s">
        <v>391</v>
      </c>
      <c r="B32" s="257"/>
      <c r="C32" s="257"/>
      <c r="D32" s="257"/>
      <c r="E32" s="257"/>
      <c r="F32" s="257"/>
      <c r="G32" s="12">
        <v>24</v>
      </c>
      <c r="H32" s="114">
        <v>0</v>
      </c>
      <c r="I32" s="114">
        <v>-7000000</v>
      </c>
    </row>
    <row r="33" spans="1:9" ht="12.75" customHeight="1">
      <c r="A33" s="257" t="s">
        <v>234</v>
      </c>
      <c r="B33" s="257"/>
      <c r="C33" s="257"/>
      <c r="D33" s="257"/>
      <c r="E33" s="257"/>
      <c r="F33" s="257"/>
      <c r="G33" s="12">
        <v>25</v>
      </c>
      <c r="H33" s="114">
        <v>0</v>
      </c>
      <c r="I33" s="114">
        <v>0</v>
      </c>
    </row>
    <row r="34" spans="1:9" ht="12.75" customHeight="1">
      <c r="A34" s="257" t="s">
        <v>235</v>
      </c>
      <c r="B34" s="257"/>
      <c r="C34" s="257"/>
      <c r="D34" s="257"/>
      <c r="E34" s="257"/>
      <c r="F34" s="257"/>
      <c r="G34" s="12">
        <v>26</v>
      </c>
      <c r="H34" s="114">
        <v>0</v>
      </c>
      <c r="I34" s="114">
        <v>0</v>
      </c>
    </row>
    <row r="35" spans="1:9" ht="25.9" customHeight="1">
      <c r="A35" s="258" t="s">
        <v>392</v>
      </c>
      <c r="B35" s="258"/>
      <c r="C35" s="258"/>
      <c r="D35" s="258"/>
      <c r="E35" s="258"/>
      <c r="F35" s="258"/>
      <c r="G35" s="28">
        <v>27</v>
      </c>
      <c r="H35" s="117">
        <f>SUM(H30:H34)</f>
        <v>-343371</v>
      </c>
      <c r="I35" s="117">
        <f>SUM(I30:I34)</f>
        <v>-7122696.4000000004</v>
      </c>
    </row>
    <row r="36" spans="1:9" ht="28.15" customHeight="1">
      <c r="A36" s="263" t="s">
        <v>393</v>
      </c>
      <c r="B36" s="263"/>
      <c r="C36" s="263"/>
      <c r="D36" s="263"/>
      <c r="E36" s="263"/>
      <c r="F36" s="263"/>
      <c r="G36" s="29">
        <v>28</v>
      </c>
      <c r="H36" s="118">
        <f>H29+H35</f>
        <v>7949751</v>
      </c>
      <c r="I36" s="118">
        <f>I29+I35</f>
        <v>1182549.58</v>
      </c>
    </row>
    <row r="37" spans="1:9">
      <c r="A37" s="260" t="s">
        <v>205</v>
      </c>
      <c r="B37" s="261"/>
      <c r="C37" s="261"/>
      <c r="D37" s="261"/>
      <c r="E37" s="261"/>
      <c r="F37" s="261"/>
      <c r="G37" s="261">
        <v>0</v>
      </c>
      <c r="H37" s="261"/>
      <c r="I37" s="262"/>
    </row>
    <row r="38" spans="1:9" ht="12.75" customHeight="1">
      <c r="A38" s="259" t="s">
        <v>236</v>
      </c>
      <c r="B38" s="259"/>
      <c r="C38" s="259"/>
      <c r="D38" s="259"/>
      <c r="E38" s="259"/>
      <c r="F38" s="259"/>
      <c r="G38" s="11">
        <v>29</v>
      </c>
      <c r="H38" s="113">
        <v>0</v>
      </c>
      <c r="I38" s="113">
        <v>0</v>
      </c>
    </row>
    <row r="39" spans="1:9" ht="25.15" customHeight="1">
      <c r="A39" s="256" t="s">
        <v>237</v>
      </c>
      <c r="B39" s="256"/>
      <c r="C39" s="256"/>
      <c r="D39" s="256"/>
      <c r="E39" s="256"/>
      <c r="F39" s="256"/>
      <c r="G39" s="12">
        <v>30</v>
      </c>
      <c r="H39" s="114">
        <v>0</v>
      </c>
      <c r="I39" s="114">
        <v>0</v>
      </c>
    </row>
    <row r="40" spans="1:9" ht="12.75" customHeight="1">
      <c r="A40" s="256" t="s">
        <v>238</v>
      </c>
      <c r="B40" s="256"/>
      <c r="C40" s="256"/>
      <c r="D40" s="256"/>
      <c r="E40" s="256"/>
      <c r="F40" s="256"/>
      <c r="G40" s="12">
        <v>31</v>
      </c>
      <c r="H40" s="114">
        <v>862</v>
      </c>
      <c r="I40" s="114">
        <v>0</v>
      </c>
    </row>
    <row r="41" spans="1:9" ht="12.75" customHeight="1">
      <c r="A41" s="256" t="s">
        <v>239</v>
      </c>
      <c r="B41" s="256"/>
      <c r="C41" s="256"/>
      <c r="D41" s="256"/>
      <c r="E41" s="256"/>
      <c r="F41" s="256"/>
      <c r="G41" s="12">
        <v>32</v>
      </c>
      <c r="H41" s="114">
        <v>0</v>
      </c>
      <c r="I41" s="114">
        <v>0</v>
      </c>
    </row>
    <row r="42" spans="1:9" ht="25.9" customHeight="1">
      <c r="A42" s="258" t="s">
        <v>394</v>
      </c>
      <c r="B42" s="258"/>
      <c r="C42" s="258"/>
      <c r="D42" s="258"/>
      <c r="E42" s="258"/>
      <c r="F42" s="258"/>
      <c r="G42" s="28">
        <v>33</v>
      </c>
      <c r="H42" s="117">
        <f>H41+H40+H39+H38</f>
        <v>862</v>
      </c>
      <c r="I42" s="117">
        <f>I41+I40+I39+I38</f>
        <v>0</v>
      </c>
    </row>
    <row r="43" spans="1:9" ht="24.6" customHeight="1">
      <c r="A43" s="256" t="s">
        <v>240</v>
      </c>
      <c r="B43" s="256"/>
      <c r="C43" s="256"/>
      <c r="D43" s="256"/>
      <c r="E43" s="256"/>
      <c r="F43" s="256"/>
      <c r="G43" s="12">
        <v>34</v>
      </c>
      <c r="H43" s="114">
        <v>0</v>
      </c>
      <c r="I43" s="114">
        <v>0</v>
      </c>
    </row>
    <row r="44" spans="1:9" ht="12.75" customHeight="1">
      <c r="A44" s="256" t="s">
        <v>241</v>
      </c>
      <c r="B44" s="256"/>
      <c r="C44" s="256"/>
      <c r="D44" s="256"/>
      <c r="E44" s="256"/>
      <c r="F44" s="256"/>
      <c r="G44" s="12">
        <v>35</v>
      </c>
      <c r="H44" s="114">
        <v>0</v>
      </c>
      <c r="I44" s="114">
        <v>0</v>
      </c>
    </row>
    <row r="45" spans="1:9" ht="12.75" customHeight="1">
      <c r="A45" s="256" t="s">
        <v>242</v>
      </c>
      <c r="B45" s="256"/>
      <c r="C45" s="256"/>
      <c r="D45" s="256"/>
      <c r="E45" s="256"/>
      <c r="F45" s="256"/>
      <c r="G45" s="12">
        <v>36</v>
      </c>
      <c r="H45" s="114">
        <v>0</v>
      </c>
      <c r="I45" s="114">
        <v>0</v>
      </c>
    </row>
    <row r="46" spans="1:9" ht="21" customHeight="1">
      <c r="A46" s="256" t="s">
        <v>243</v>
      </c>
      <c r="B46" s="256"/>
      <c r="C46" s="256"/>
      <c r="D46" s="256"/>
      <c r="E46" s="256"/>
      <c r="F46" s="256"/>
      <c r="G46" s="12">
        <v>37</v>
      </c>
      <c r="H46" s="114">
        <v>0</v>
      </c>
      <c r="I46" s="114">
        <v>0</v>
      </c>
    </row>
    <row r="47" spans="1:9" ht="12.75" customHeight="1">
      <c r="A47" s="256" t="s">
        <v>244</v>
      </c>
      <c r="B47" s="256"/>
      <c r="C47" s="256"/>
      <c r="D47" s="256"/>
      <c r="E47" s="256"/>
      <c r="F47" s="256"/>
      <c r="G47" s="12">
        <v>38</v>
      </c>
      <c r="H47" s="114">
        <v>0</v>
      </c>
      <c r="I47" s="114">
        <v>0</v>
      </c>
    </row>
    <row r="48" spans="1:9" ht="22.9" customHeight="1">
      <c r="A48" s="258" t="s">
        <v>395</v>
      </c>
      <c r="B48" s="258"/>
      <c r="C48" s="258"/>
      <c r="D48" s="258"/>
      <c r="E48" s="258"/>
      <c r="F48" s="258"/>
      <c r="G48" s="28">
        <v>39</v>
      </c>
      <c r="H48" s="117">
        <f>H47+H46+H45+H44+H43</f>
        <v>0</v>
      </c>
      <c r="I48" s="117">
        <f>I47+I46+I45+I44+I43</f>
        <v>0</v>
      </c>
    </row>
    <row r="49" spans="1:9" ht="25.9" customHeight="1">
      <c r="A49" s="269" t="s">
        <v>425</v>
      </c>
      <c r="B49" s="269"/>
      <c r="C49" s="269"/>
      <c r="D49" s="269"/>
      <c r="E49" s="269"/>
      <c r="F49" s="269"/>
      <c r="G49" s="28">
        <v>40</v>
      </c>
      <c r="H49" s="117">
        <f>H48+H42</f>
        <v>862</v>
      </c>
      <c r="I49" s="117">
        <f>I48+I42</f>
        <v>0</v>
      </c>
    </row>
    <row r="50" spans="1:9" ht="12.75" customHeight="1">
      <c r="A50" s="257" t="s">
        <v>245</v>
      </c>
      <c r="B50" s="257"/>
      <c r="C50" s="257"/>
      <c r="D50" s="257"/>
      <c r="E50" s="257"/>
      <c r="F50" s="257"/>
      <c r="G50" s="12">
        <v>41</v>
      </c>
      <c r="H50" s="114">
        <v>0</v>
      </c>
      <c r="I50" s="114">
        <v>0</v>
      </c>
    </row>
    <row r="51" spans="1:9" ht="25.9" customHeight="1">
      <c r="A51" s="269" t="s">
        <v>396</v>
      </c>
      <c r="B51" s="269"/>
      <c r="C51" s="269"/>
      <c r="D51" s="269"/>
      <c r="E51" s="269"/>
      <c r="F51" s="269"/>
      <c r="G51" s="28">
        <v>42</v>
      </c>
      <c r="H51" s="117">
        <f>H21+H36+H49+H50</f>
        <v>6318631</v>
      </c>
      <c r="I51" s="117">
        <f>I21+I36+I49+I50</f>
        <v>-1388362.69</v>
      </c>
    </row>
    <row r="52" spans="1:9" ht="12.75" customHeight="1">
      <c r="A52" s="270" t="s">
        <v>219</v>
      </c>
      <c r="B52" s="270"/>
      <c r="C52" s="270"/>
      <c r="D52" s="270"/>
      <c r="E52" s="270"/>
      <c r="F52" s="270"/>
      <c r="G52" s="12">
        <v>43</v>
      </c>
      <c r="H52" s="114">
        <v>2626919</v>
      </c>
      <c r="I52" s="114">
        <v>9427330.2300000004</v>
      </c>
    </row>
    <row r="53" spans="1:9" ht="31.9" customHeight="1">
      <c r="A53" s="268" t="s">
        <v>397</v>
      </c>
      <c r="B53" s="268"/>
      <c r="C53" s="268"/>
      <c r="D53" s="268"/>
      <c r="E53" s="268"/>
      <c r="F53" s="268"/>
      <c r="G53" s="30">
        <v>44</v>
      </c>
      <c r="H53" s="119">
        <f>H52+H51</f>
        <v>8945550</v>
      </c>
      <c r="I53" s="119">
        <f>I52+I51</f>
        <v>8038967.54</v>
      </c>
    </row>
  </sheetData>
  <sheetProtection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formula1>9999999999</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Z63"/>
  <sheetViews>
    <sheetView view="pageBreakPreview" topLeftCell="A31" zoomScale="80" zoomScaleSheetLayoutView="80" workbookViewId="0">
      <selection activeCell="W41" sqref="W41"/>
    </sheetView>
  </sheetViews>
  <sheetFormatPr defaultRowHeight="12.75"/>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c r="A1" s="271" t="s">
        <v>246</v>
      </c>
      <c r="B1" s="272"/>
      <c r="C1" s="272"/>
      <c r="D1" s="272"/>
      <c r="E1" s="272"/>
      <c r="F1" s="272"/>
      <c r="G1" s="272"/>
      <c r="H1" s="272"/>
      <c r="I1" s="272"/>
      <c r="J1" s="272"/>
      <c r="K1" s="15"/>
    </row>
    <row r="2" spans="1:26" ht="15.75">
      <c r="A2" s="2"/>
      <c r="B2" s="3"/>
      <c r="C2" s="273" t="s">
        <v>247</v>
      </c>
      <c r="D2" s="273"/>
      <c r="E2" s="5">
        <v>46023</v>
      </c>
      <c r="F2" s="4" t="s">
        <v>0</v>
      </c>
      <c r="G2" s="5">
        <v>46203</v>
      </c>
      <c r="H2" s="17"/>
      <c r="I2" s="17"/>
      <c r="J2" s="17"/>
      <c r="K2" s="18"/>
      <c r="Y2" s="19" t="s">
        <v>440</v>
      </c>
    </row>
    <row r="3" spans="1:26" ht="13.5" customHeight="1">
      <c r="A3" s="276" t="s">
        <v>248</v>
      </c>
      <c r="B3" s="277"/>
      <c r="C3" s="277"/>
      <c r="D3" s="277"/>
      <c r="E3" s="277"/>
      <c r="F3" s="277"/>
      <c r="G3" s="276" t="s">
        <v>3</v>
      </c>
      <c r="H3" s="279" t="s">
        <v>249</v>
      </c>
      <c r="I3" s="279"/>
      <c r="J3" s="279"/>
      <c r="K3" s="279"/>
      <c r="L3" s="279"/>
      <c r="M3" s="279"/>
      <c r="N3" s="279"/>
      <c r="O3" s="279"/>
      <c r="P3" s="279"/>
      <c r="Q3" s="279"/>
      <c r="R3" s="279"/>
      <c r="S3" s="279"/>
      <c r="T3" s="279"/>
      <c r="U3" s="279"/>
      <c r="V3" s="279"/>
      <c r="W3" s="279"/>
      <c r="X3" s="279"/>
      <c r="Y3" s="279" t="s">
        <v>250</v>
      </c>
      <c r="Z3" s="279" t="s">
        <v>251</v>
      </c>
    </row>
    <row r="4" spans="1:26" ht="90">
      <c r="A4" s="277"/>
      <c r="B4" s="277"/>
      <c r="C4" s="277"/>
      <c r="D4" s="277"/>
      <c r="E4" s="277"/>
      <c r="F4" s="277"/>
      <c r="G4" s="278"/>
      <c r="H4" s="120" t="s">
        <v>252</v>
      </c>
      <c r="I4" s="120" t="s">
        <v>253</v>
      </c>
      <c r="J4" s="120" t="s">
        <v>254</v>
      </c>
      <c r="K4" s="120" t="s">
        <v>255</v>
      </c>
      <c r="L4" s="120" t="s">
        <v>256</v>
      </c>
      <c r="M4" s="120" t="s">
        <v>257</v>
      </c>
      <c r="N4" s="120" t="s">
        <v>258</v>
      </c>
      <c r="O4" s="120" t="s">
        <v>259</v>
      </c>
      <c r="P4" s="121" t="s">
        <v>398</v>
      </c>
      <c r="Q4" s="120" t="s">
        <v>260</v>
      </c>
      <c r="R4" s="120" t="s">
        <v>261</v>
      </c>
      <c r="S4" s="121" t="s">
        <v>399</v>
      </c>
      <c r="T4" s="121" t="s">
        <v>400</v>
      </c>
      <c r="U4" s="121" t="s">
        <v>428</v>
      </c>
      <c r="V4" s="120" t="s">
        <v>262</v>
      </c>
      <c r="W4" s="120" t="s">
        <v>263</v>
      </c>
      <c r="X4" s="120" t="s">
        <v>264</v>
      </c>
      <c r="Y4" s="280"/>
      <c r="Z4" s="280"/>
    </row>
    <row r="5" spans="1:26" ht="22.5">
      <c r="A5" s="281">
        <v>1</v>
      </c>
      <c r="B5" s="281"/>
      <c r="C5" s="281"/>
      <c r="D5" s="281"/>
      <c r="E5" s="281"/>
      <c r="F5" s="281"/>
      <c r="G5" s="122">
        <v>2</v>
      </c>
      <c r="H5" s="120" t="s">
        <v>168</v>
      </c>
      <c r="I5" s="123" t="s">
        <v>169</v>
      </c>
      <c r="J5" s="120" t="s">
        <v>283</v>
      </c>
      <c r="K5" s="123" t="s">
        <v>284</v>
      </c>
      <c r="L5" s="120" t="s">
        <v>285</v>
      </c>
      <c r="M5" s="123" t="s">
        <v>286</v>
      </c>
      <c r="N5" s="120" t="s">
        <v>287</v>
      </c>
      <c r="O5" s="123" t="s">
        <v>288</v>
      </c>
      <c r="P5" s="120" t="s">
        <v>289</v>
      </c>
      <c r="Q5" s="123" t="s">
        <v>290</v>
      </c>
      <c r="R5" s="120" t="s">
        <v>291</v>
      </c>
      <c r="S5" s="120" t="s">
        <v>292</v>
      </c>
      <c r="T5" s="120" t="s">
        <v>293</v>
      </c>
      <c r="U5" s="120">
        <v>16</v>
      </c>
      <c r="V5" s="120">
        <v>17</v>
      </c>
      <c r="W5" s="120">
        <v>18</v>
      </c>
      <c r="X5" s="120" t="s">
        <v>429</v>
      </c>
      <c r="Y5" s="120">
        <v>20</v>
      </c>
      <c r="Z5" s="123" t="s">
        <v>430</v>
      </c>
    </row>
    <row r="6" spans="1:26">
      <c r="A6" s="282" t="s">
        <v>265</v>
      </c>
      <c r="B6" s="282"/>
      <c r="C6" s="282"/>
      <c r="D6" s="282"/>
      <c r="E6" s="282"/>
      <c r="F6" s="282"/>
      <c r="G6" s="282"/>
      <c r="H6" s="282"/>
      <c r="I6" s="282"/>
      <c r="J6" s="282"/>
      <c r="K6" s="282"/>
      <c r="L6" s="282"/>
      <c r="M6" s="282"/>
      <c r="N6" s="283"/>
      <c r="O6" s="283"/>
      <c r="P6" s="283"/>
      <c r="Q6" s="283"/>
      <c r="R6" s="283"/>
      <c r="S6" s="283"/>
      <c r="T6" s="283"/>
      <c r="U6" s="283"/>
      <c r="V6" s="283"/>
      <c r="W6" s="283"/>
      <c r="X6" s="283"/>
      <c r="Y6" s="283"/>
      <c r="Z6" s="284"/>
    </row>
    <row r="7" spans="1:26">
      <c r="A7" s="285" t="s">
        <v>298</v>
      </c>
      <c r="B7" s="285"/>
      <c r="C7" s="285"/>
      <c r="D7" s="285"/>
      <c r="E7" s="285"/>
      <c r="F7" s="285"/>
      <c r="G7" s="124">
        <v>1</v>
      </c>
      <c r="H7" s="128">
        <v>5140837</v>
      </c>
      <c r="I7" s="128">
        <v>107673.19</v>
      </c>
      <c r="J7" s="128">
        <v>277165.52</v>
      </c>
      <c r="K7" s="128">
        <v>0</v>
      </c>
      <c r="L7" s="128">
        <v>0</v>
      </c>
      <c r="M7" s="128">
        <v>0</v>
      </c>
      <c r="N7" s="128">
        <v>0</v>
      </c>
      <c r="O7" s="128">
        <v>0</v>
      </c>
      <c r="P7" s="128">
        <v>0</v>
      </c>
      <c r="Q7" s="128">
        <v>0</v>
      </c>
      <c r="R7" s="128">
        <v>0</v>
      </c>
      <c r="S7" s="128">
        <v>0</v>
      </c>
      <c r="T7" s="128">
        <v>0</v>
      </c>
      <c r="U7" s="128">
        <v>0</v>
      </c>
      <c r="V7" s="128">
        <v>12443904.550000001</v>
      </c>
      <c r="W7" s="128">
        <v>259316.55</v>
      </c>
      <c r="X7" s="130">
        <f>H7+I7+J7+K7-L7+M7+N7+O7+P7+Q7+R7+V7+W7+S7+T7+U7</f>
        <v>18228896.809999999</v>
      </c>
      <c r="Y7" s="128">
        <v>0</v>
      </c>
      <c r="Z7" s="130">
        <f>X7+Y7</f>
        <v>18228896.809999999</v>
      </c>
    </row>
    <row r="8" spans="1:26">
      <c r="A8" s="274" t="s">
        <v>266</v>
      </c>
      <c r="B8" s="274"/>
      <c r="C8" s="274"/>
      <c r="D8" s="274"/>
      <c r="E8" s="274"/>
      <c r="F8" s="274"/>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c r="A9" s="274" t="s">
        <v>267</v>
      </c>
      <c r="B9" s="274"/>
      <c r="C9" s="274"/>
      <c r="D9" s="274"/>
      <c r="E9" s="274"/>
      <c r="F9" s="274"/>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c r="A10" s="275" t="s">
        <v>299</v>
      </c>
      <c r="B10" s="275"/>
      <c r="C10" s="275"/>
      <c r="D10" s="275"/>
      <c r="E10" s="275"/>
      <c r="F10" s="275"/>
      <c r="G10" s="125">
        <v>4</v>
      </c>
      <c r="H10" s="130">
        <f>H7+H8+H9</f>
        <v>5140837</v>
      </c>
      <c r="I10" s="130">
        <f t="shared" ref="I10:Z10" si="2">I7+I8+I9</f>
        <v>107673.19</v>
      </c>
      <c r="J10" s="130">
        <f t="shared" si="2"/>
        <v>277165.52</v>
      </c>
      <c r="K10" s="130">
        <f>K7+K8+K9</f>
        <v>0</v>
      </c>
      <c r="L10" s="130">
        <f t="shared" si="2"/>
        <v>0</v>
      </c>
      <c r="M10" s="130">
        <f t="shared" si="2"/>
        <v>0</v>
      </c>
      <c r="N10" s="130">
        <f t="shared" si="2"/>
        <v>0</v>
      </c>
      <c r="O10" s="130">
        <f t="shared" si="2"/>
        <v>0</v>
      </c>
      <c r="P10" s="130">
        <f t="shared" si="2"/>
        <v>0</v>
      </c>
      <c r="Q10" s="130">
        <f t="shared" si="2"/>
        <v>0</v>
      </c>
      <c r="R10" s="130">
        <f t="shared" si="2"/>
        <v>0</v>
      </c>
      <c r="S10" s="130">
        <f t="shared" si="2"/>
        <v>0</v>
      </c>
      <c r="T10" s="130">
        <f>T7+T8+T9</f>
        <v>0</v>
      </c>
      <c r="U10" s="130">
        <f>U7+U8+U9</f>
        <v>0</v>
      </c>
      <c r="V10" s="130">
        <f>V7+V8+V9</f>
        <v>12443904.550000001</v>
      </c>
      <c r="W10" s="130">
        <f>W7+W8+W9</f>
        <v>259316.55</v>
      </c>
      <c r="X10" s="130">
        <f>X7+X8+X9</f>
        <v>18228896.809999999</v>
      </c>
      <c r="Y10" s="130">
        <f t="shared" si="2"/>
        <v>0</v>
      </c>
      <c r="Z10" s="130">
        <f t="shared" si="2"/>
        <v>18228896.809999999</v>
      </c>
    </row>
    <row r="11" spans="1:26">
      <c r="A11" s="274" t="s">
        <v>268</v>
      </c>
      <c r="B11" s="274"/>
      <c r="C11" s="274"/>
      <c r="D11" s="274"/>
      <c r="E11" s="274"/>
      <c r="F11" s="274"/>
      <c r="G11" s="124">
        <v>5</v>
      </c>
      <c r="H11" s="126">
        <v>0</v>
      </c>
      <c r="I11" s="126">
        <v>0</v>
      </c>
      <c r="J11" s="126">
        <v>0</v>
      </c>
      <c r="K11" s="126">
        <v>0</v>
      </c>
      <c r="L11" s="126">
        <v>0</v>
      </c>
      <c r="M11" s="126">
        <v>0</v>
      </c>
      <c r="N11" s="126">
        <v>0</v>
      </c>
      <c r="O11" s="126">
        <v>0</v>
      </c>
      <c r="P11" s="126">
        <v>0</v>
      </c>
      <c r="Q11" s="126">
        <v>0</v>
      </c>
      <c r="R11" s="126">
        <v>0</v>
      </c>
      <c r="S11" s="126">
        <v>0</v>
      </c>
      <c r="T11" s="126">
        <v>0</v>
      </c>
      <c r="U11" s="128">
        <v>0</v>
      </c>
      <c r="V11" s="126">
        <v>0</v>
      </c>
      <c r="W11" s="127">
        <v>-818316.66</v>
      </c>
      <c r="X11" s="130">
        <f>H11+I11+J11+K11-L11+M11+N11+O11+P11+Q11+R11+V11+W11+S11+T11+U11</f>
        <v>-818316.66</v>
      </c>
      <c r="Y11" s="128">
        <v>0</v>
      </c>
      <c r="Z11" s="130">
        <f t="shared" ref="Z11:Z29" si="3">X11+Y11</f>
        <v>-818316.66</v>
      </c>
    </row>
    <row r="12" spans="1:26">
      <c r="A12" s="274" t="s">
        <v>269</v>
      </c>
      <c r="B12" s="274"/>
      <c r="C12" s="274"/>
      <c r="D12" s="274"/>
      <c r="E12" s="274"/>
      <c r="F12" s="274"/>
      <c r="G12" s="124">
        <v>6</v>
      </c>
      <c r="H12" s="126">
        <v>0</v>
      </c>
      <c r="I12" s="126">
        <v>0</v>
      </c>
      <c r="J12" s="126">
        <v>0</v>
      </c>
      <c r="K12" s="126">
        <v>0</v>
      </c>
      <c r="L12" s="126">
        <v>0</v>
      </c>
      <c r="M12" s="126">
        <v>0</v>
      </c>
      <c r="N12" s="127">
        <v>0</v>
      </c>
      <c r="O12" s="126">
        <v>0</v>
      </c>
      <c r="P12" s="126">
        <v>0</v>
      </c>
      <c r="Q12" s="126">
        <v>0</v>
      </c>
      <c r="R12" s="126">
        <v>0</v>
      </c>
      <c r="S12" s="126">
        <v>0</v>
      </c>
      <c r="T12" s="128">
        <v>0</v>
      </c>
      <c r="U12" s="128">
        <v>0</v>
      </c>
      <c r="V12" s="126">
        <v>0</v>
      </c>
      <c r="W12" s="126">
        <v>0</v>
      </c>
      <c r="X12" s="130">
        <f t="shared" ref="X12:X29" si="4">H12+I12+J12+K12-L12+M12+N12+O12+P12+Q12+R12+V12+W12+S12+T12+U12</f>
        <v>0</v>
      </c>
      <c r="Y12" s="128">
        <v>0</v>
      </c>
      <c r="Z12" s="130">
        <f t="shared" si="3"/>
        <v>0</v>
      </c>
    </row>
    <row r="13" spans="1:26" ht="26.25" customHeight="1">
      <c r="A13" s="274" t="s">
        <v>270</v>
      </c>
      <c r="B13" s="274"/>
      <c r="C13" s="274"/>
      <c r="D13" s="274"/>
      <c r="E13" s="274"/>
      <c r="F13" s="274"/>
      <c r="G13" s="124">
        <v>7</v>
      </c>
      <c r="H13" s="126">
        <v>0</v>
      </c>
      <c r="I13" s="126">
        <v>0</v>
      </c>
      <c r="J13" s="126">
        <v>0</v>
      </c>
      <c r="K13" s="126">
        <v>0</v>
      </c>
      <c r="L13" s="126">
        <v>0</v>
      </c>
      <c r="M13" s="126">
        <v>0</v>
      </c>
      <c r="N13" s="126">
        <v>0</v>
      </c>
      <c r="O13" s="127">
        <v>0</v>
      </c>
      <c r="P13" s="126">
        <v>0</v>
      </c>
      <c r="Q13" s="126">
        <v>0</v>
      </c>
      <c r="R13" s="126">
        <v>0</v>
      </c>
      <c r="S13" s="126">
        <v>0</v>
      </c>
      <c r="T13" s="126">
        <v>0</v>
      </c>
      <c r="U13" s="128">
        <v>0</v>
      </c>
      <c r="V13" s="128">
        <v>0</v>
      </c>
      <c r="W13" s="128">
        <v>0</v>
      </c>
      <c r="X13" s="130">
        <f t="shared" si="4"/>
        <v>0</v>
      </c>
      <c r="Y13" s="128">
        <v>0</v>
      </c>
      <c r="Z13" s="130">
        <f t="shared" si="3"/>
        <v>0</v>
      </c>
    </row>
    <row r="14" spans="1:26" ht="39" customHeight="1">
      <c r="A14" s="274" t="s">
        <v>401</v>
      </c>
      <c r="B14" s="274"/>
      <c r="C14" s="274"/>
      <c r="D14" s="274"/>
      <c r="E14" s="274"/>
      <c r="F14" s="274"/>
      <c r="G14" s="124">
        <v>8</v>
      </c>
      <c r="H14" s="126">
        <v>0</v>
      </c>
      <c r="I14" s="126">
        <v>0</v>
      </c>
      <c r="J14" s="126">
        <v>0</v>
      </c>
      <c r="K14" s="126">
        <v>0</v>
      </c>
      <c r="L14" s="126">
        <v>0</v>
      </c>
      <c r="M14" s="126">
        <v>0</v>
      </c>
      <c r="N14" s="126">
        <v>0</v>
      </c>
      <c r="O14" s="126">
        <v>0</v>
      </c>
      <c r="P14" s="128">
        <v>0</v>
      </c>
      <c r="Q14" s="126">
        <v>0</v>
      </c>
      <c r="R14" s="126">
        <v>0</v>
      </c>
      <c r="S14" s="126">
        <v>0</v>
      </c>
      <c r="T14" s="126">
        <v>0</v>
      </c>
      <c r="U14" s="128">
        <v>0</v>
      </c>
      <c r="V14" s="128">
        <v>0</v>
      </c>
      <c r="W14" s="128">
        <v>0</v>
      </c>
      <c r="X14" s="130">
        <f t="shared" si="4"/>
        <v>0</v>
      </c>
      <c r="Y14" s="128">
        <v>0</v>
      </c>
      <c r="Z14" s="130">
        <f t="shared" si="3"/>
        <v>0</v>
      </c>
    </row>
    <row r="15" spans="1:26">
      <c r="A15" s="274" t="s">
        <v>271</v>
      </c>
      <c r="B15" s="274"/>
      <c r="C15" s="274"/>
      <c r="D15" s="274"/>
      <c r="E15" s="274"/>
      <c r="F15" s="274"/>
      <c r="G15" s="124">
        <v>9</v>
      </c>
      <c r="H15" s="126">
        <v>0</v>
      </c>
      <c r="I15" s="126">
        <v>0</v>
      </c>
      <c r="J15" s="126">
        <v>0</v>
      </c>
      <c r="K15" s="126">
        <v>0</v>
      </c>
      <c r="L15" s="126">
        <v>0</v>
      </c>
      <c r="M15" s="126">
        <v>0</v>
      </c>
      <c r="N15" s="126">
        <v>0</v>
      </c>
      <c r="O15" s="126">
        <v>0</v>
      </c>
      <c r="P15" s="126">
        <v>0</v>
      </c>
      <c r="Q15" s="128">
        <v>0</v>
      </c>
      <c r="R15" s="126">
        <v>0</v>
      </c>
      <c r="S15" s="126">
        <v>0</v>
      </c>
      <c r="T15" s="126">
        <v>0</v>
      </c>
      <c r="U15" s="128">
        <v>0</v>
      </c>
      <c r="V15" s="128">
        <v>0</v>
      </c>
      <c r="W15" s="128">
        <v>0</v>
      </c>
      <c r="X15" s="130">
        <f t="shared" si="4"/>
        <v>0</v>
      </c>
      <c r="Y15" s="128">
        <v>0</v>
      </c>
      <c r="Z15" s="130">
        <f t="shared" si="3"/>
        <v>0</v>
      </c>
    </row>
    <row r="16" spans="1:26" ht="28.5" customHeight="1">
      <c r="A16" s="274" t="s">
        <v>272</v>
      </c>
      <c r="B16" s="274"/>
      <c r="C16" s="274"/>
      <c r="D16" s="274"/>
      <c r="E16" s="274"/>
      <c r="F16" s="274"/>
      <c r="G16" s="124">
        <v>10</v>
      </c>
      <c r="H16" s="126">
        <v>0</v>
      </c>
      <c r="I16" s="126">
        <v>0</v>
      </c>
      <c r="J16" s="126">
        <v>0</v>
      </c>
      <c r="K16" s="126">
        <v>0</v>
      </c>
      <c r="L16" s="126">
        <v>0</v>
      </c>
      <c r="M16" s="126">
        <v>0</v>
      </c>
      <c r="N16" s="126">
        <v>0</v>
      </c>
      <c r="O16" s="126">
        <v>0</v>
      </c>
      <c r="P16" s="126">
        <v>0</v>
      </c>
      <c r="Q16" s="126">
        <v>0</v>
      </c>
      <c r="R16" s="128">
        <v>0</v>
      </c>
      <c r="S16" s="128">
        <v>0</v>
      </c>
      <c r="T16" s="128">
        <v>0</v>
      </c>
      <c r="U16" s="128">
        <v>0</v>
      </c>
      <c r="V16" s="128">
        <v>0</v>
      </c>
      <c r="W16" s="128">
        <v>0</v>
      </c>
      <c r="X16" s="130">
        <f t="shared" si="4"/>
        <v>0</v>
      </c>
      <c r="Y16" s="128">
        <v>0</v>
      </c>
      <c r="Z16" s="130">
        <f t="shared" si="3"/>
        <v>0</v>
      </c>
    </row>
    <row r="17" spans="1:26" ht="23.25" customHeight="1">
      <c r="A17" s="274" t="s">
        <v>273</v>
      </c>
      <c r="B17" s="274"/>
      <c r="C17" s="274"/>
      <c r="D17" s="274"/>
      <c r="E17" s="274"/>
      <c r="F17" s="274"/>
      <c r="G17" s="124">
        <v>11</v>
      </c>
      <c r="H17" s="126">
        <v>0</v>
      </c>
      <c r="I17" s="126">
        <v>0</v>
      </c>
      <c r="J17" s="126">
        <v>0</v>
      </c>
      <c r="K17" s="126">
        <v>0</v>
      </c>
      <c r="L17" s="126">
        <v>0</v>
      </c>
      <c r="M17" s="126">
        <v>0</v>
      </c>
      <c r="N17" s="127">
        <v>0</v>
      </c>
      <c r="O17" s="127">
        <v>0</v>
      </c>
      <c r="P17" s="128">
        <v>0</v>
      </c>
      <c r="Q17" s="128">
        <v>0</v>
      </c>
      <c r="R17" s="128">
        <v>0</v>
      </c>
      <c r="S17" s="128">
        <v>0</v>
      </c>
      <c r="T17" s="128">
        <v>0</v>
      </c>
      <c r="U17" s="128">
        <v>0</v>
      </c>
      <c r="V17" s="128">
        <v>0</v>
      </c>
      <c r="W17" s="128">
        <v>0</v>
      </c>
      <c r="X17" s="130">
        <f t="shared" si="4"/>
        <v>0</v>
      </c>
      <c r="Y17" s="128">
        <v>0</v>
      </c>
      <c r="Z17" s="130">
        <f t="shared" si="3"/>
        <v>0</v>
      </c>
    </row>
    <row r="18" spans="1:26">
      <c r="A18" s="274" t="s">
        <v>274</v>
      </c>
      <c r="B18" s="274"/>
      <c r="C18" s="274"/>
      <c r="D18" s="274"/>
      <c r="E18" s="274"/>
      <c r="F18" s="274"/>
      <c r="G18" s="124">
        <v>12</v>
      </c>
      <c r="H18" s="126">
        <v>0</v>
      </c>
      <c r="I18" s="126">
        <v>0</v>
      </c>
      <c r="J18" s="126">
        <v>0</v>
      </c>
      <c r="K18" s="126">
        <v>0</v>
      </c>
      <c r="L18" s="126">
        <v>0</v>
      </c>
      <c r="M18" s="126">
        <v>0</v>
      </c>
      <c r="N18" s="127">
        <v>0</v>
      </c>
      <c r="O18" s="127">
        <v>0</v>
      </c>
      <c r="P18" s="128">
        <v>0</v>
      </c>
      <c r="Q18" s="128">
        <v>0</v>
      </c>
      <c r="R18" s="128">
        <v>0</v>
      </c>
      <c r="S18" s="128">
        <v>0</v>
      </c>
      <c r="T18" s="128">
        <v>0</v>
      </c>
      <c r="U18" s="128">
        <v>0</v>
      </c>
      <c r="V18" s="128">
        <v>0</v>
      </c>
      <c r="W18" s="128">
        <v>0</v>
      </c>
      <c r="X18" s="130">
        <f t="shared" si="4"/>
        <v>0</v>
      </c>
      <c r="Y18" s="128">
        <v>0</v>
      </c>
      <c r="Z18" s="130">
        <f t="shared" si="3"/>
        <v>0</v>
      </c>
    </row>
    <row r="19" spans="1:26">
      <c r="A19" s="274" t="s">
        <v>275</v>
      </c>
      <c r="B19" s="274"/>
      <c r="C19" s="274"/>
      <c r="D19" s="274"/>
      <c r="E19" s="274"/>
      <c r="F19" s="274"/>
      <c r="G19" s="124">
        <v>13</v>
      </c>
      <c r="H19" s="128">
        <v>0</v>
      </c>
      <c r="I19" s="127">
        <v>0</v>
      </c>
      <c r="J19" s="127">
        <v>0</v>
      </c>
      <c r="K19" s="127">
        <v>0</v>
      </c>
      <c r="L19" s="127">
        <v>0</v>
      </c>
      <c r="M19" s="127">
        <v>0</v>
      </c>
      <c r="N19" s="127">
        <v>0</v>
      </c>
      <c r="O19" s="127">
        <v>0</v>
      </c>
      <c r="P19" s="128">
        <v>0</v>
      </c>
      <c r="Q19" s="128">
        <v>0</v>
      </c>
      <c r="R19" s="128">
        <v>0</v>
      </c>
      <c r="S19" s="128">
        <v>0</v>
      </c>
      <c r="T19" s="128">
        <v>0</v>
      </c>
      <c r="U19" s="128">
        <v>0</v>
      </c>
      <c r="V19" s="128">
        <v>0</v>
      </c>
      <c r="W19" s="128">
        <v>0</v>
      </c>
      <c r="X19" s="130">
        <f t="shared" si="4"/>
        <v>0</v>
      </c>
      <c r="Y19" s="128">
        <v>0</v>
      </c>
      <c r="Z19" s="130">
        <f t="shared" si="3"/>
        <v>0</v>
      </c>
    </row>
    <row r="20" spans="1:26">
      <c r="A20" s="274" t="s">
        <v>276</v>
      </c>
      <c r="B20" s="274"/>
      <c r="C20" s="274"/>
      <c r="D20" s="274"/>
      <c r="E20" s="274"/>
      <c r="F20" s="274"/>
      <c r="G20" s="124">
        <v>14</v>
      </c>
      <c r="H20" s="126">
        <v>0</v>
      </c>
      <c r="I20" s="126">
        <v>0</v>
      </c>
      <c r="J20" s="126">
        <v>0</v>
      </c>
      <c r="K20" s="126">
        <v>0</v>
      </c>
      <c r="L20" s="126">
        <v>0</v>
      </c>
      <c r="M20" s="126">
        <v>0</v>
      </c>
      <c r="N20" s="127">
        <v>0</v>
      </c>
      <c r="O20" s="127">
        <v>0</v>
      </c>
      <c r="P20" s="128">
        <v>0</v>
      </c>
      <c r="Q20" s="128">
        <v>0</v>
      </c>
      <c r="R20" s="128">
        <v>0</v>
      </c>
      <c r="S20" s="128">
        <v>0</v>
      </c>
      <c r="T20" s="128">
        <v>0</v>
      </c>
      <c r="U20" s="128">
        <v>0</v>
      </c>
      <c r="V20" s="128">
        <v>0</v>
      </c>
      <c r="W20" s="128">
        <v>0</v>
      </c>
      <c r="X20" s="130">
        <f t="shared" si="4"/>
        <v>0</v>
      </c>
      <c r="Y20" s="128">
        <v>0</v>
      </c>
      <c r="Z20" s="130">
        <f t="shared" si="3"/>
        <v>0</v>
      </c>
    </row>
    <row r="21" spans="1:26" ht="30.75" customHeight="1">
      <c r="A21" s="274" t="s">
        <v>402</v>
      </c>
      <c r="B21" s="274"/>
      <c r="C21" s="274"/>
      <c r="D21" s="274"/>
      <c r="E21" s="274"/>
      <c r="F21" s="274"/>
      <c r="G21" s="124">
        <v>15</v>
      </c>
      <c r="H21" s="128">
        <v>0</v>
      </c>
      <c r="I21" s="127">
        <v>0</v>
      </c>
      <c r="J21" s="127">
        <v>0</v>
      </c>
      <c r="K21" s="127">
        <v>0</v>
      </c>
      <c r="L21" s="127">
        <v>0</v>
      </c>
      <c r="M21" s="127">
        <v>0</v>
      </c>
      <c r="N21" s="127">
        <v>0</v>
      </c>
      <c r="O21" s="127">
        <v>0</v>
      </c>
      <c r="P21" s="128">
        <v>0</v>
      </c>
      <c r="Q21" s="128">
        <v>0</v>
      </c>
      <c r="R21" s="128">
        <v>0</v>
      </c>
      <c r="S21" s="128">
        <v>0</v>
      </c>
      <c r="T21" s="128">
        <v>0</v>
      </c>
      <c r="U21" s="128">
        <v>0</v>
      </c>
      <c r="V21" s="128">
        <v>0</v>
      </c>
      <c r="W21" s="128">
        <v>0</v>
      </c>
      <c r="X21" s="130">
        <f t="shared" si="4"/>
        <v>0</v>
      </c>
      <c r="Y21" s="128">
        <v>0</v>
      </c>
      <c r="Z21" s="130">
        <f t="shared" si="3"/>
        <v>0</v>
      </c>
    </row>
    <row r="22" spans="1:26" ht="28.5" customHeight="1">
      <c r="A22" s="274" t="s">
        <v>403</v>
      </c>
      <c r="B22" s="274"/>
      <c r="C22" s="274"/>
      <c r="D22" s="274"/>
      <c r="E22" s="274"/>
      <c r="F22" s="274"/>
      <c r="G22" s="124">
        <v>16</v>
      </c>
      <c r="H22" s="128">
        <v>0</v>
      </c>
      <c r="I22" s="127">
        <v>0</v>
      </c>
      <c r="J22" s="127">
        <v>0</v>
      </c>
      <c r="K22" s="127">
        <v>0</v>
      </c>
      <c r="L22" s="127">
        <v>0</v>
      </c>
      <c r="M22" s="127">
        <v>0</v>
      </c>
      <c r="N22" s="127">
        <v>0</v>
      </c>
      <c r="O22" s="127">
        <v>0</v>
      </c>
      <c r="P22" s="128">
        <v>0</v>
      </c>
      <c r="Q22" s="128">
        <v>0</v>
      </c>
      <c r="R22" s="128">
        <v>0</v>
      </c>
      <c r="S22" s="128">
        <v>0</v>
      </c>
      <c r="T22" s="128">
        <v>0</v>
      </c>
      <c r="U22" s="128">
        <v>0</v>
      </c>
      <c r="V22" s="128">
        <v>0</v>
      </c>
      <c r="W22" s="128">
        <v>0</v>
      </c>
      <c r="X22" s="130">
        <f t="shared" si="4"/>
        <v>0</v>
      </c>
      <c r="Y22" s="128">
        <v>0</v>
      </c>
      <c r="Z22" s="130">
        <f t="shared" si="3"/>
        <v>0</v>
      </c>
    </row>
    <row r="23" spans="1:26" ht="26.25" customHeight="1">
      <c r="A23" s="274" t="s">
        <v>404</v>
      </c>
      <c r="B23" s="274"/>
      <c r="C23" s="274"/>
      <c r="D23" s="274"/>
      <c r="E23" s="274"/>
      <c r="F23" s="274"/>
      <c r="G23" s="124">
        <v>17</v>
      </c>
      <c r="H23" s="128">
        <v>0</v>
      </c>
      <c r="I23" s="127">
        <v>0</v>
      </c>
      <c r="J23" s="127">
        <v>0</v>
      </c>
      <c r="K23" s="127">
        <v>0</v>
      </c>
      <c r="L23" s="127">
        <v>0</v>
      </c>
      <c r="M23" s="127">
        <v>0</v>
      </c>
      <c r="N23" s="127">
        <v>0</v>
      </c>
      <c r="O23" s="127">
        <v>0</v>
      </c>
      <c r="P23" s="128">
        <v>0</v>
      </c>
      <c r="Q23" s="128">
        <v>0</v>
      </c>
      <c r="R23" s="128">
        <v>0</v>
      </c>
      <c r="S23" s="128">
        <v>0</v>
      </c>
      <c r="T23" s="128">
        <v>0</v>
      </c>
      <c r="U23" s="128">
        <v>0</v>
      </c>
      <c r="V23" s="128">
        <v>0</v>
      </c>
      <c r="W23" s="128">
        <v>0</v>
      </c>
      <c r="X23" s="130">
        <f t="shared" si="4"/>
        <v>0</v>
      </c>
      <c r="Y23" s="128">
        <v>0</v>
      </c>
      <c r="Z23" s="130">
        <f t="shared" si="3"/>
        <v>0</v>
      </c>
    </row>
    <row r="24" spans="1:26">
      <c r="A24" s="274" t="s">
        <v>277</v>
      </c>
      <c r="B24" s="274"/>
      <c r="C24" s="274"/>
      <c r="D24" s="274"/>
      <c r="E24" s="274"/>
      <c r="F24" s="274"/>
      <c r="G24" s="124">
        <v>18</v>
      </c>
      <c r="H24" s="128">
        <v>0</v>
      </c>
      <c r="I24" s="127">
        <v>0</v>
      </c>
      <c r="J24" s="127">
        <v>0</v>
      </c>
      <c r="K24" s="127">
        <v>0</v>
      </c>
      <c r="L24" s="127">
        <v>0</v>
      </c>
      <c r="M24" s="127">
        <v>0</v>
      </c>
      <c r="N24" s="127">
        <v>0</v>
      </c>
      <c r="O24" s="127">
        <v>0</v>
      </c>
      <c r="P24" s="128">
        <v>0</v>
      </c>
      <c r="Q24" s="128">
        <v>0</v>
      </c>
      <c r="R24" s="128">
        <v>0</v>
      </c>
      <c r="S24" s="128">
        <v>0</v>
      </c>
      <c r="T24" s="128">
        <v>0</v>
      </c>
      <c r="U24" s="128">
        <v>0</v>
      </c>
      <c r="V24" s="128">
        <v>0</v>
      </c>
      <c r="W24" s="128">
        <v>0</v>
      </c>
      <c r="X24" s="130">
        <f t="shared" si="4"/>
        <v>0</v>
      </c>
      <c r="Y24" s="128">
        <v>0</v>
      </c>
      <c r="Z24" s="130">
        <f t="shared" si="3"/>
        <v>0</v>
      </c>
    </row>
    <row r="25" spans="1:26">
      <c r="A25" s="274" t="s">
        <v>405</v>
      </c>
      <c r="B25" s="274"/>
      <c r="C25" s="274"/>
      <c r="D25" s="274"/>
      <c r="E25" s="274"/>
      <c r="F25" s="274"/>
      <c r="G25" s="124">
        <v>19</v>
      </c>
      <c r="H25" s="128">
        <v>0</v>
      </c>
      <c r="I25" s="127">
        <v>0</v>
      </c>
      <c r="J25" s="127">
        <v>0</v>
      </c>
      <c r="K25" s="127">
        <v>0</v>
      </c>
      <c r="L25" s="127">
        <v>0</v>
      </c>
      <c r="M25" s="127">
        <v>0</v>
      </c>
      <c r="N25" s="127">
        <v>0</v>
      </c>
      <c r="O25" s="127">
        <v>0</v>
      </c>
      <c r="P25" s="128">
        <v>0</v>
      </c>
      <c r="Q25" s="128">
        <v>0</v>
      </c>
      <c r="R25" s="128">
        <v>0</v>
      </c>
      <c r="S25" s="128">
        <v>0</v>
      </c>
      <c r="T25" s="128">
        <v>0</v>
      </c>
      <c r="U25" s="128">
        <v>0</v>
      </c>
      <c r="V25" s="128">
        <v>0</v>
      </c>
      <c r="W25" s="128">
        <v>0</v>
      </c>
      <c r="X25" s="130">
        <f t="shared" si="4"/>
        <v>0</v>
      </c>
      <c r="Y25" s="128">
        <v>0</v>
      </c>
      <c r="Z25" s="130">
        <f t="shared" si="3"/>
        <v>0</v>
      </c>
    </row>
    <row r="26" spans="1:26" ht="12.75" customHeight="1">
      <c r="A26" s="274" t="s">
        <v>413</v>
      </c>
      <c r="B26" s="274"/>
      <c r="C26" s="274"/>
      <c r="D26" s="274"/>
      <c r="E26" s="274"/>
      <c r="F26" s="274"/>
      <c r="G26" s="124">
        <v>20</v>
      </c>
      <c r="H26" s="128">
        <v>0</v>
      </c>
      <c r="I26" s="127">
        <v>0</v>
      </c>
      <c r="J26" s="127">
        <v>0</v>
      </c>
      <c r="K26" s="127">
        <v>0</v>
      </c>
      <c r="L26" s="127">
        <v>0</v>
      </c>
      <c r="M26" s="127">
        <v>0</v>
      </c>
      <c r="N26" s="127">
        <v>0</v>
      </c>
      <c r="O26" s="127">
        <v>0</v>
      </c>
      <c r="P26" s="128">
        <v>0</v>
      </c>
      <c r="Q26" s="128">
        <v>0</v>
      </c>
      <c r="R26" s="128">
        <v>0</v>
      </c>
      <c r="S26" s="128">
        <v>0</v>
      </c>
      <c r="T26" s="128">
        <v>0</v>
      </c>
      <c r="U26" s="128">
        <v>0</v>
      </c>
      <c r="V26" s="128">
        <v>0</v>
      </c>
      <c r="W26" s="128">
        <v>0</v>
      </c>
      <c r="X26" s="130">
        <f t="shared" si="4"/>
        <v>0</v>
      </c>
      <c r="Y26" s="128">
        <v>0</v>
      </c>
      <c r="Z26" s="130">
        <f t="shared" si="3"/>
        <v>0</v>
      </c>
    </row>
    <row r="27" spans="1:26" ht="12.75" customHeight="1">
      <c r="A27" s="274" t="s">
        <v>406</v>
      </c>
      <c r="B27" s="274"/>
      <c r="C27" s="274"/>
      <c r="D27" s="274"/>
      <c r="E27" s="274"/>
      <c r="F27" s="274"/>
      <c r="G27" s="124">
        <v>21</v>
      </c>
      <c r="H27" s="128">
        <v>0</v>
      </c>
      <c r="I27" s="127">
        <v>0</v>
      </c>
      <c r="J27" s="127">
        <v>0</v>
      </c>
      <c r="K27" s="127">
        <v>0</v>
      </c>
      <c r="L27" s="127">
        <v>0</v>
      </c>
      <c r="M27" s="127">
        <v>0</v>
      </c>
      <c r="N27" s="127">
        <v>0</v>
      </c>
      <c r="O27" s="127">
        <v>0</v>
      </c>
      <c r="P27" s="128">
        <v>0</v>
      </c>
      <c r="Q27" s="128">
        <v>0</v>
      </c>
      <c r="R27" s="128">
        <v>0</v>
      </c>
      <c r="S27" s="128">
        <v>0</v>
      </c>
      <c r="T27" s="128">
        <v>0</v>
      </c>
      <c r="U27" s="128">
        <v>0</v>
      </c>
      <c r="V27" s="128">
        <v>0</v>
      </c>
      <c r="W27" s="128">
        <v>0</v>
      </c>
      <c r="X27" s="130">
        <f t="shared" si="4"/>
        <v>0</v>
      </c>
      <c r="Y27" s="128">
        <v>0</v>
      </c>
      <c r="Z27" s="130">
        <f t="shared" si="3"/>
        <v>0</v>
      </c>
    </row>
    <row r="28" spans="1:26" ht="12.75" customHeight="1">
      <c r="A28" s="274" t="s">
        <v>407</v>
      </c>
      <c r="B28" s="274"/>
      <c r="C28" s="274"/>
      <c r="D28" s="274"/>
      <c r="E28" s="274"/>
      <c r="F28" s="274"/>
      <c r="G28" s="124">
        <v>22</v>
      </c>
      <c r="H28" s="128">
        <v>0</v>
      </c>
      <c r="I28" s="127">
        <v>0</v>
      </c>
      <c r="J28" s="127">
        <v>0</v>
      </c>
      <c r="K28" s="127">
        <v>0</v>
      </c>
      <c r="L28" s="127">
        <v>0</v>
      </c>
      <c r="M28" s="127">
        <v>0</v>
      </c>
      <c r="N28" s="127">
        <v>0</v>
      </c>
      <c r="O28" s="127">
        <v>0</v>
      </c>
      <c r="P28" s="128">
        <v>0</v>
      </c>
      <c r="Q28" s="128">
        <v>0</v>
      </c>
      <c r="R28" s="128">
        <v>0</v>
      </c>
      <c r="S28" s="128">
        <v>0</v>
      </c>
      <c r="T28" s="128">
        <v>0</v>
      </c>
      <c r="U28" s="128">
        <v>0</v>
      </c>
      <c r="V28" s="127">
        <v>259316.55</v>
      </c>
      <c r="W28" s="127">
        <v>-259316.55</v>
      </c>
      <c r="X28" s="130">
        <f t="shared" si="4"/>
        <v>0</v>
      </c>
      <c r="Y28" s="128">
        <v>0</v>
      </c>
      <c r="Z28" s="130">
        <f t="shared" si="3"/>
        <v>0</v>
      </c>
    </row>
    <row r="29" spans="1:26" ht="12.75" customHeight="1">
      <c r="A29" s="274" t="s">
        <v>408</v>
      </c>
      <c r="B29" s="274"/>
      <c r="C29" s="274"/>
      <c r="D29" s="274"/>
      <c r="E29" s="274"/>
      <c r="F29" s="274"/>
      <c r="G29" s="124">
        <v>23</v>
      </c>
      <c r="H29" s="128">
        <v>0</v>
      </c>
      <c r="I29" s="127">
        <v>0</v>
      </c>
      <c r="J29" s="127">
        <v>0</v>
      </c>
      <c r="K29" s="127">
        <v>0</v>
      </c>
      <c r="L29" s="127">
        <v>0</v>
      </c>
      <c r="M29" s="127">
        <v>0</v>
      </c>
      <c r="N29" s="127">
        <v>0</v>
      </c>
      <c r="O29" s="127">
        <v>0</v>
      </c>
      <c r="P29" s="128">
        <v>0</v>
      </c>
      <c r="Q29" s="128">
        <v>0</v>
      </c>
      <c r="R29" s="128">
        <v>0</v>
      </c>
      <c r="S29" s="128">
        <v>0</v>
      </c>
      <c r="T29" s="128">
        <v>0</v>
      </c>
      <c r="U29" s="128">
        <v>0</v>
      </c>
      <c r="V29" s="127">
        <v>12703221.1</v>
      </c>
      <c r="W29" s="127">
        <v>-818316.66</v>
      </c>
      <c r="X29" s="130">
        <f t="shared" si="4"/>
        <v>11884904.439999999</v>
      </c>
      <c r="Y29" s="128">
        <v>0</v>
      </c>
      <c r="Z29" s="130">
        <f t="shared" si="3"/>
        <v>11884904.439999999</v>
      </c>
    </row>
    <row r="30" spans="1:26" ht="21.75" customHeight="1">
      <c r="A30" s="275" t="s">
        <v>409</v>
      </c>
      <c r="B30" s="275"/>
      <c r="C30" s="275"/>
      <c r="D30" s="275"/>
      <c r="E30" s="275"/>
      <c r="F30" s="275"/>
      <c r="G30" s="125">
        <v>24</v>
      </c>
      <c r="H30" s="130">
        <f>SUM(H10:H29)</f>
        <v>5140837</v>
      </c>
      <c r="I30" s="130">
        <f t="shared" ref="I30:Z30" si="5">SUM(I10:I29)</f>
        <v>107673.19</v>
      </c>
      <c r="J30" s="130">
        <f t="shared" si="5"/>
        <v>277165.52</v>
      </c>
      <c r="K30" s="130">
        <f t="shared" si="5"/>
        <v>0</v>
      </c>
      <c r="L30" s="130">
        <f t="shared" si="5"/>
        <v>0</v>
      </c>
      <c r="M30" s="130">
        <f t="shared" si="5"/>
        <v>0</v>
      </c>
      <c r="N30" s="130">
        <f t="shared" si="5"/>
        <v>0</v>
      </c>
      <c r="O30" s="130">
        <f t="shared" si="5"/>
        <v>0</v>
      </c>
      <c r="P30" s="130">
        <f t="shared" si="5"/>
        <v>0</v>
      </c>
      <c r="Q30" s="130">
        <f t="shared" si="5"/>
        <v>0</v>
      </c>
      <c r="R30" s="130">
        <f t="shared" si="5"/>
        <v>0</v>
      </c>
      <c r="S30" s="130">
        <f t="shared" si="5"/>
        <v>0</v>
      </c>
      <c r="T30" s="130">
        <f t="shared" si="5"/>
        <v>0</v>
      </c>
      <c r="U30" s="130">
        <f t="shared" si="5"/>
        <v>0</v>
      </c>
      <c r="V30" s="130">
        <f t="shared" si="5"/>
        <v>25406442.199999999</v>
      </c>
      <c r="W30" s="130">
        <f t="shared" si="5"/>
        <v>-1636633.32</v>
      </c>
      <c r="X30" s="130">
        <f>SUM(X10:X29)</f>
        <v>29295484.59</v>
      </c>
      <c r="Y30" s="130">
        <f t="shared" si="5"/>
        <v>0</v>
      </c>
      <c r="Z30" s="130">
        <f t="shared" si="5"/>
        <v>29295484.59</v>
      </c>
    </row>
    <row r="31" spans="1:26">
      <c r="A31" s="282" t="s">
        <v>278</v>
      </c>
      <c r="B31" s="284"/>
      <c r="C31" s="284"/>
      <c r="D31" s="284"/>
      <c r="E31" s="284"/>
      <c r="F31" s="284"/>
      <c r="G31" s="284"/>
      <c r="H31" s="284"/>
      <c r="I31" s="284"/>
      <c r="J31" s="284"/>
      <c r="K31" s="284"/>
      <c r="L31" s="284"/>
      <c r="M31" s="284"/>
      <c r="N31" s="284"/>
      <c r="O31" s="284"/>
      <c r="P31" s="284"/>
      <c r="Q31" s="284"/>
      <c r="R31" s="284"/>
      <c r="S31" s="284"/>
      <c r="T31" s="284"/>
      <c r="U31" s="284"/>
      <c r="V31" s="284"/>
      <c r="W31" s="284"/>
      <c r="X31" s="284"/>
      <c r="Y31" s="284"/>
      <c r="Z31" s="284"/>
    </row>
    <row r="32" spans="1:26" ht="36.75" customHeight="1">
      <c r="A32" s="286" t="s">
        <v>279</v>
      </c>
      <c r="B32" s="286"/>
      <c r="C32" s="286"/>
      <c r="D32" s="286"/>
      <c r="E32" s="286"/>
      <c r="F32" s="286"/>
      <c r="G32" s="125">
        <v>25</v>
      </c>
      <c r="H32" s="130">
        <f>SUM(H12:H20)</f>
        <v>0</v>
      </c>
      <c r="I32" s="130">
        <f t="shared" ref="I32:Z32" si="6">SUM(I12:I20)</f>
        <v>0</v>
      </c>
      <c r="J32" s="130">
        <f t="shared" si="6"/>
        <v>0</v>
      </c>
      <c r="K32" s="130">
        <f t="shared" si="6"/>
        <v>0</v>
      </c>
      <c r="L32" s="130">
        <f t="shared" si="6"/>
        <v>0</v>
      </c>
      <c r="M32" s="130">
        <f t="shared" si="6"/>
        <v>0</v>
      </c>
      <c r="N32" s="130">
        <f t="shared" si="6"/>
        <v>0</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0</v>
      </c>
      <c r="W32" s="130">
        <f t="shared" si="6"/>
        <v>0</v>
      </c>
      <c r="X32" s="130">
        <f>SUM(X12:X20)</f>
        <v>0</v>
      </c>
      <c r="Y32" s="130">
        <f t="shared" si="6"/>
        <v>0</v>
      </c>
      <c r="Z32" s="130">
        <f t="shared" si="6"/>
        <v>0</v>
      </c>
    </row>
    <row r="33" spans="1:26" ht="31.5" customHeight="1">
      <c r="A33" s="286" t="s">
        <v>410</v>
      </c>
      <c r="B33" s="286"/>
      <c r="C33" s="286"/>
      <c r="D33" s="286"/>
      <c r="E33" s="286"/>
      <c r="F33" s="286"/>
      <c r="G33" s="125">
        <v>26</v>
      </c>
      <c r="H33" s="130">
        <f>H11+H32</f>
        <v>0</v>
      </c>
      <c r="I33" s="130">
        <f t="shared" ref="I33:Z33" si="9">I11+I32</f>
        <v>0</v>
      </c>
      <c r="J33" s="130">
        <f t="shared" si="9"/>
        <v>0</v>
      </c>
      <c r="K33" s="130">
        <f t="shared" si="9"/>
        <v>0</v>
      </c>
      <c r="L33" s="130">
        <f t="shared" si="9"/>
        <v>0</v>
      </c>
      <c r="M33" s="130">
        <f t="shared" si="9"/>
        <v>0</v>
      </c>
      <c r="N33" s="130">
        <f t="shared" si="9"/>
        <v>0</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0</v>
      </c>
      <c r="W33" s="130">
        <f t="shared" si="9"/>
        <v>-818316.66</v>
      </c>
      <c r="X33" s="130">
        <f>X11+X32</f>
        <v>-818316.66</v>
      </c>
      <c r="Y33" s="130">
        <f t="shared" si="9"/>
        <v>0</v>
      </c>
      <c r="Z33" s="130">
        <f t="shared" si="9"/>
        <v>-818316.66</v>
      </c>
    </row>
    <row r="34" spans="1:26" ht="30.75" customHeight="1">
      <c r="A34" s="286" t="s">
        <v>411</v>
      </c>
      <c r="B34" s="286"/>
      <c r="C34" s="286"/>
      <c r="D34" s="286"/>
      <c r="E34" s="286"/>
      <c r="F34" s="286"/>
      <c r="G34" s="125">
        <v>27</v>
      </c>
      <c r="H34" s="130">
        <f>SUM(H21:H29)</f>
        <v>0</v>
      </c>
      <c r="I34" s="130">
        <f t="shared" ref="I34:Z34" si="12">SUM(I21:I29)</f>
        <v>0</v>
      </c>
      <c r="J34" s="130">
        <f t="shared" si="12"/>
        <v>0</v>
      </c>
      <c r="K34" s="130">
        <f t="shared" si="12"/>
        <v>0</v>
      </c>
      <c r="L34" s="130">
        <f t="shared" si="12"/>
        <v>0</v>
      </c>
      <c r="M34" s="130">
        <f t="shared" si="12"/>
        <v>0</v>
      </c>
      <c r="N34" s="130">
        <f t="shared" si="12"/>
        <v>0</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12962537.65</v>
      </c>
      <c r="W34" s="130">
        <f t="shared" si="12"/>
        <v>-1077633.21</v>
      </c>
      <c r="X34" s="130">
        <f>SUM(X21:X29)</f>
        <v>11884904.439999999</v>
      </c>
      <c r="Y34" s="130">
        <f t="shared" si="12"/>
        <v>0</v>
      </c>
      <c r="Z34" s="130">
        <f t="shared" si="12"/>
        <v>11884904.439999999</v>
      </c>
    </row>
    <row r="35" spans="1:26">
      <c r="A35" s="282" t="s">
        <v>280</v>
      </c>
      <c r="B35" s="278"/>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row>
    <row r="36" spans="1:26" ht="12.75" customHeight="1">
      <c r="A36" s="285" t="s">
        <v>300</v>
      </c>
      <c r="B36" s="285"/>
      <c r="C36" s="285"/>
      <c r="D36" s="285"/>
      <c r="E36" s="285"/>
      <c r="F36" s="285"/>
      <c r="G36" s="124">
        <v>28</v>
      </c>
      <c r="H36" s="128">
        <v>5140837</v>
      </c>
      <c r="I36" s="128">
        <v>107673.19</v>
      </c>
      <c r="J36" s="128">
        <v>277165.52</v>
      </c>
      <c r="K36" s="128">
        <v>0</v>
      </c>
      <c r="L36" s="128">
        <v>0</v>
      </c>
      <c r="M36" s="128">
        <v>0</v>
      </c>
      <c r="N36" s="128">
        <v>0</v>
      </c>
      <c r="O36" s="128">
        <v>0</v>
      </c>
      <c r="P36" s="128">
        <v>0</v>
      </c>
      <c r="Q36" s="128">
        <v>0</v>
      </c>
      <c r="R36" s="128">
        <v>0</v>
      </c>
      <c r="S36" s="128">
        <v>0</v>
      </c>
      <c r="T36" s="128">
        <v>0</v>
      </c>
      <c r="U36" s="128">
        <v>0</v>
      </c>
      <c r="V36" s="128">
        <v>12703221.1</v>
      </c>
      <c r="W36" s="128">
        <v>-818316.66</v>
      </c>
      <c r="X36" s="129">
        <f>H36+I36+J36+K36-L36+M36+N36+O36+P36+Q36+R36+V36+W36+S36+T36+U36</f>
        <v>17410580.149999999</v>
      </c>
      <c r="Y36" s="128">
        <v>0</v>
      </c>
      <c r="Z36" s="129">
        <f t="shared" ref="Z36:Z38" si="15">X36+Y36</f>
        <v>17410580.149999999</v>
      </c>
    </row>
    <row r="37" spans="1:26" ht="12.75" customHeight="1">
      <c r="A37" s="274" t="s">
        <v>266</v>
      </c>
      <c r="B37" s="274"/>
      <c r="C37" s="274"/>
      <c r="D37" s="274"/>
      <c r="E37" s="274"/>
      <c r="F37" s="274"/>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c r="A38" s="274" t="s">
        <v>267</v>
      </c>
      <c r="B38" s="274"/>
      <c r="C38" s="274"/>
      <c r="D38" s="274"/>
      <c r="E38" s="274"/>
      <c r="F38" s="274"/>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c r="A39" s="275" t="s">
        <v>412</v>
      </c>
      <c r="B39" s="275"/>
      <c r="C39" s="275"/>
      <c r="D39" s="275"/>
      <c r="E39" s="275"/>
      <c r="F39" s="275"/>
      <c r="G39" s="125">
        <v>31</v>
      </c>
      <c r="H39" s="130">
        <f>H36+H37+H38</f>
        <v>5140837</v>
      </c>
      <c r="I39" s="130">
        <f t="shared" ref="I39:Z39" si="17">I36+I37+I38</f>
        <v>107673.19</v>
      </c>
      <c r="J39" s="130">
        <f t="shared" si="17"/>
        <v>277165.52</v>
      </c>
      <c r="K39" s="130">
        <f t="shared" si="17"/>
        <v>0</v>
      </c>
      <c r="L39" s="130">
        <f t="shared" si="17"/>
        <v>0</v>
      </c>
      <c r="M39" s="130">
        <f t="shared" si="17"/>
        <v>0</v>
      </c>
      <c r="N39" s="130">
        <f t="shared" si="17"/>
        <v>0</v>
      </c>
      <c r="O39" s="130">
        <f t="shared" si="17"/>
        <v>0</v>
      </c>
      <c r="P39" s="130">
        <f t="shared" si="17"/>
        <v>0</v>
      </c>
      <c r="Q39" s="130">
        <f t="shared" si="17"/>
        <v>0</v>
      </c>
      <c r="R39" s="130">
        <f t="shared" si="17"/>
        <v>0</v>
      </c>
      <c r="S39" s="130">
        <f t="shared" si="17"/>
        <v>0</v>
      </c>
      <c r="T39" s="130">
        <f t="shared" si="17"/>
        <v>0</v>
      </c>
      <c r="U39" s="130">
        <f t="shared" si="17"/>
        <v>0</v>
      </c>
      <c r="V39" s="130">
        <f t="shared" si="17"/>
        <v>12703221.1</v>
      </c>
      <c r="W39" s="130">
        <f t="shared" si="17"/>
        <v>-818316.66</v>
      </c>
      <c r="X39" s="130">
        <f>X36+X37+X38</f>
        <v>17410580.149999999</v>
      </c>
      <c r="Y39" s="130">
        <f t="shared" si="17"/>
        <v>0</v>
      </c>
      <c r="Z39" s="130">
        <f t="shared" si="17"/>
        <v>17410580.149999999</v>
      </c>
    </row>
    <row r="40" spans="1:26" ht="12.75" customHeight="1">
      <c r="A40" s="274" t="s">
        <v>268</v>
      </c>
      <c r="B40" s="274"/>
      <c r="C40" s="274"/>
      <c r="D40" s="274"/>
      <c r="E40" s="274"/>
      <c r="F40" s="274"/>
      <c r="G40" s="124">
        <v>32</v>
      </c>
      <c r="H40" s="126">
        <v>0</v>
      </c>
      <c r="I40" s="126">
        <v>0</v>
      </c>
      <c r="J40" s="126">
        <v>0</v>
      </c>
      <c r="K40" s="126">
        <v>0</v>
      </c>
      <c r="L40" s="126">
        <v>0</v>
      </c>
      <c r="M40" s="126">
        <v>0</v>
      </c>
      <c r="N40" s="126">
        <v>0</v>
      </c>
      <c r="O40" s="126">
        <v>0</v>
      </c>
      <c r="P40" s="126">
        <v>0</v>
      </c>
      <c r="Q40" s="126">
        <v>0</v>
      </c>
      <c r="R40" s="126">
        <v>0</v>
      </c>
      <c r="S40" s="126">
        <v>0</v>
      </c>
      <c r="T40" s="126">
        <v>0</v>
      </c>
      <c r="U40" s="128">
        <v>0</v>
      </c>
      <c r="V40" s="126">
        <v>0</v>
      </c>
      <c r="W40" s="127">
        <v>-1622139.71</v>
      </c>
      <c r="X40" s="129">
        <f>H40+I40+J40+K40-L40+M40+N40+O40+P40+Q40+R40+V40+W40+S40+T40+U40</f>
        <v>-1622139.71</v>
      </c>
      <c r="Y40" s="128">
        <v>0</v>
      </c>
      <c r="Z40" s="129">
        <f t="shared" ref="Z40:Z58" si="18">X40+Y40</f>
        <v>-1622139.71</v>
      </c>
    </row>
    <row r="41" spans="1:26" ht="12.75" customHeight="1">
      <c r="A41" s="274" t="s">
        <v>269</v>
      </c>
      <c r="B41" s="274"/>
      <c r="C41" s="274"/>
      <c r="D41" s="274"/>
      <c r="E41" s="274"/>
      <c r="F41" s="274"/>
      <c r="G41" s="124">
        <v>33</v>
      </c>
      <c r="H41" s="126">
        <v>0</v>
      </c>
      <c r="I41" s="126">
        <v>0</v>
      </c>
      <c r="J41" s="126">
        <v>0</v>
      </c>
      <c r="K41" s="126">
        <v>0</v>
      </c>
      <c r="L41" s="126">
        <v>0</v>
      </c>
      <c r="M41" s="126">
        <v>0</v>
      </c>
      <c r="N41" s="127">
        <v>0</v>
      </c>
      <c r="O41" s="126">
        <v>0</v>
      </c>
      <c r="P41" s="126">
        <v>0</v>
      </c>
      <c r="Q41" s="126">
        <v>0</v>
      </c>
      <c r="R41" s="126">
        <v>0</v>
      </c>
      <c r="S41" s="126">
        <v>0</v>
      </c>
      <c r="T41" s="128">
        <v>0</v>
      </c>
      <c r="U41" s="128">
        <v>0</v>
      </c>
      <c r="V41" s="126">
        <v>0</v>
      </c>
      <c r="W41" s="126">
        <v>0</v>
      </c>
      <c r="X41" s="129">
        <f t="shared" ref="X41:X58" si="19">H41+I41+J41+K41-L41+M41+N41+O41+P41+Q41+R41+V41+W41+S41+T41+U41</f>
        <v>0</v>
      </c>
      <c r="Y41" s="128">
        <v>0</v>
      </c>
      <c r="Z41" s="129">
        <f t="shared" si="18"/>
        <v>0</v>
      </c>
    </row>
    <row r="42" spans="1:26" ht="27" customHeight="1">
      <c r="A42" s="274" t="s">
        <v>281</v>
      </c>
      <c r="B42" s="274"/>
      <c r="C42" s="274"/>
      <c r="D42" s="274"/>
      <c r="E42" s="274"/>
      <c r="F42" s="274"/>
      <c r="G42" s="124">
        <v>34</v>
      </c>
      <c r="H42" s="126">
        <v>0</v>
      </c>
      <c r="I42" s="126">
        <v>0</v>
      </c>
      <c r="J42" s="126">
        <v>0</v>
      </c>
      <c r="K42" s="126">
        <v>0</v>
      </c>
      <c r="L42" s="126">
        <v>0</v>
      </c>
      <c r="M42" s="126">
        <v>0</v>
      </c>
      <c r="N42" s="126">
        <v>0</v>
      </c>
      <c r="O42" s="127">
        <v>0</v>
      </c>
      <c r="P42" s="126">
        <v>0</v>
      </c>
      <c r="Q42" s="126">
        <v>0</v>
      </c>
      <c r="R42" s="126">
        <v>0</v>
      </c>
      <c r="S42" s="126">
        <v>0</v>
      </c>
      <c r="T42" s="126">
        <v>0</v>
      </c>
      <c r="U42" s="128">
        <v>0</v>
      </c>
      <c r="V42" s="128">
        <v>0</v>
      </c>
      <c r="W42" s="128">
        <v>0</v>
      </c>
      <c r="X42" s="129">
        <f t="shared" si="19"/>
        <v>0</v>
      </c>
      <c r="Y42" s="128">
        <v>0</v>
      </c>
      <c r="Z42" s="129">
        <f t="shared" si="18"/>
        <v>0</v>
      </c>
    </row>
    <row r="43" spans="1:26" ht="20.25" customHeight="1">
      <c r="A43" s="274" t="s">
        <v>401</v>
      </c>
      <c r="B43" s="274"/>
      <c r="C43" s="274"/>
      <c r="D43" s="274"/>
      <c r="E43" s="274"/>
      <c r="F43" s="274"/>
      <c r="G43" s="124">
        <v>35</v>
      </c>
      <c r="H43" s="126">
        <v>0</v>
      </c>
      <c r="I43" s="126">
        <v>0</v>
      </c>
      <c r="J43" s="126">
        <v>0</v>
      </c>
      <c r="K43" s="126">
        <v>0</v>
      </c>
      <c r="L43" s="126">
        <v>0</v>
      </c>
      <c r="M43" s="126">
        <v>0</v>
      </c>
      <c r="N43" s="126">
        <v>0</v>
      </c>
      <c r="O43" s="126">
        <v>0</v>
      </c>
      <c r="P43" s="128">
        <v>0</v>
      </c>
      <c r="Q43" s="126">
        <v>0</v>
      </c>
      <c r="R43" s="126">
        <v>0</v>
      </c>
      <c r="S43" s="126">
        <v>0</v>
      </c>
      <c r="T43" s="126">
        <v>0</v>
      </c>
      <c r="U43" s="128">
        <v>0</v>
      </c>
      <c r="V43" s="128">
        <v>0</v>
      </c>
      <c r="W43" s="128">
        <v>0</v>
      </c>
      <c r="X43" s="129">
        <f t="shared" si="19"/>
        <v>0</v>
      </c>
      <c r="Y43" s="128">
        <v>0</v>
      </c>
      <c r="Z43" s="129">
        <f t="shared" si="18"/>
        <v>0</v>
      </c>
    </row>
    <row r="44" spans="1:26" ht="21" customHeight="1">
      <c r="A44" s="274" t="s">
        <v>271</v>
      </c>
      <c r="B44" s="274"/>
      <c r="C44" s="274"/>
      <c r="D44" s="274"/>
      <c r="E44" s="274"/>
      <c r="F44" s="274"/>
      <c r="G44" s="124">
        <v>36</v>
      </c>
      <c r="H44" s="126">
        <v>0</v>
      </c>
      <c r="I44" s="126">
        <v>0</v>
      </c>
      <c r="J44" s="126">
        <v>0</v>
      </c>
      <c r="K44" s="126">
        <v>0</v>
      </c>
      <c r="L44" s="126">
        <v>0</v>
      </c>
      <c r="M44" s="126">
        <v>0</v>
      </c>
      <c r="N44" s="126">
        <v>0</v>
      </c>
      <c r="O44" s="126">
        <v>0</v>
      </c>
      <c r="P44" s="126">
        <v>0</v>
      </c>
      <c r="Q44" s="128">
        <v>0</v>
      </c>
      <c r="R44" s="126">
        <v>0</v>
      </c>
      <c r="S44" s="126">
        <v>0</v>
      </c>
      <c r="T44" s="126">
        <v>0</v>
      </c>
      <c r="U44" s="128">
        <v>0</v>
      </c>
      <c r="V44" s="128">
        <v>0</v>
      </c>
      <c r="W44" s="128">
        <v>0</v>
      </c>
      <c r="X44" s="129">
        <f t="shared" si="19"/>
        <v>0</v>
      </c>
      <c r="Y44" s="128">
        <v>0</v>
      </c>
      <c r="Z44" s="129">
        <f t="shared" si="18"/>
        <v>0</v>
      </c>
    </row>
    <row r="45" spans="1:26" ht="29.25" customHeight="1">
      <c r="A45" s="274" t="s">
        <v>272</v>
      </c>
      <c r="B45" s="274"/>
      <c r="C45" s="274"/>
      <c r="D45" s="274"/>
      <c r="E45" s="274"/>
      <c r="F45" s="274"/>
      <c r="G45" s="124">
        <v>37</v>
      </c>
      <c r="H45" s="126">
        <v>0</v>
      </c>
      <c r="I45" s="126">
        <v>0</v>
      </c>
      <c r="J45" s="126">
        <v>0</v>
      </c>
      <c r="K45" s="126">
        <v>0</v>
      </c>
      <c r="L45" s="126">
        <v>0</v>
      </c>
      <c r="M45" s="126">
        <v>0</v>
      </c>
      <c r="N45" s="126">
        <v>0</v>
      </c>
      <c r="O45" s="126">
        <v>0</v>
      </c>
      <c r="P45" s="126">
        <v>0</v>
      </c>
      <c r="Q45" s="126">
        <v>0</v>
      </c>
      <c r="R45" s="128">
        <v>0</v>
      </c>
      <c r="S45" s="128">
        <v>0</v>
      </c>
      <c r="T45" s="128">
        <v>0</v>
      </c>
      <c r="U45" s="128">
        <v>0</v>
      </c>
      <c r="V45" s="128">
        <v>0</v>
      </c>
      <c r="W45" s="128">
        <v>0</v>
      </c>
      <c r="X45" s="129">
        <f t="shared" si="19"/>
        <v>0</v>
      </c>
      <c r="Y45" s="128">
        <v>0</v>
      </c>
      <c r="Z45" s="129">
        <f t="shared" si="18"/>
        <v>0</v>
      </c>
    </row>
    <row r="46" spans="1:26" ht="21" customHeight="1">
      <c r="A46" s="274" t="s">
        <v>282</v>
      </c>
      <c r="B46" s="274"/>
      <c r="C46" s="274"/>
      <c r="D46" s="274"/>
      <c r="E46" s="274"/>
      <c r="F46" s="274"/>
      <c r="G46" s="124">
        <v>38</v>
      </c>
      <c r="H46" s="126">
        <v>0</v>
      </c>
      <c r="I46" s="126">
        <v>0</v>
      </c>
      <c r="J46" s="126">
        <v>0</v>
      </c>
      <c r="K46" s="126">
        <v>0</v>
      </c>
      <c r="L46" s="126">
        <v>0</v>
      </c>
      <c r="M46" s="126">
        <v>0</v>
      </c>
      <c r="N46" s="127">
        <v>0</v>
      </c>
      <c r="O46" s="127">
        <v>0</v>
      </c>
      <c r="P46" s="128">
        <v>0</v>
      </c>
      <c r="Q46" s="128">
        <v>0</v>
      </c>
      <c r="R46" s="128">
        <v>0</v>
      </c>
      <c r="S46" s="128">
        <v>0</v>
      </c>
      <c r="T46" s="128">
        <v>0</v>
      </c>
      <c r="U46" s="128">
        <v>0</v>
      </c>
      <c r="V46" s="128">
        <v>0</v>
      </c>
      <c r="W46" s="128">
        <v>0</v>
      </c>
      <c r="X46" s="129">
        <f t="shared" si="19"/>
        <v>0</v>
      </c>
      <c r="Y46" s="128">
        <v>0</v>
      </c>
      <c r="Z46" s="129">
        <f t="shared" si="18"/>
        <v>0</v>
      </c>
    </row>
    <row r="47" spans="1:26" ht="12.75" customHeight="1">
      <c r="A47" s="274" t="s">
        <v>274</v>
      </c>
      <c r="B47" s="274"/>
      <c r="C47" s="274"/>
      <c r="D47" s="274"/>
      <c r="E47" s="274"/>
      <c r="F47" s="274"/>
      <c r="G47" s="124">
        <v>39</v>
      </c>
      <c r="H47" s="126">
        <v>0</v>
      </c>
      <c r="I47" s="126">
        <v>0</v>
      </c>
      <c r="J47" s="126">
        <v>0</v>
      </c>
      <c r="K47" s="126">
        <v>0</v>
      </c>
      <c r="L47" s="126">
        <v>0</v>
      </c>
      <c r="M47" s="126">
        <v>0</v>
      </c>
      <c r="N47" s="127">
        <v>0</v>
      </c>
      <c r="O47" s="127">
        <v>0</v>
      </c>
      <c r="P47" s="128">
        <v>0</v>
      </c>
      <c r="Q47" s="128">
        <v>0</v>
      </c>
      <c r="R47" s="128">
        <v>0</v>
      </c>
      <c r="S47" s="128">
        <v>0</v>
      </c>
      <c r="T47" s="128">
        <v>0</v>
      </c>
      <c r="U47" s="128">
        <v>0</v>
      </c>
      <c r="V47" s="128">
        <v>0</v>
      </c>
      <c r="W47" s="128">
        <v>0</v>
      </c>
      <c r="X47" s="129">
        <f t="shared" si="19"/>
        <v>0</v>
      </c>
      <c r="Y47" s="128">
        <v>0</v>
      </c>
      <c r="Z47" s="129">
        <f t="shared" si="18"/>
        <v>0</v>
      </c>
    </row>
    <row r="48" spans="1:26" ht="12.75" customHeight="1">
      <c r="A48" s="274" t="s">
        <v>275</v>
      </c>
      <c r="B48" s="274"/>
      <c r="C48" s="274"/>
      <c r="D48" s="274"/>
      <c r="E48" s="274"/>
      <c r="F48" s="274"/>
      <c r="G48" s="124">
        <v>40</v>
      </c>
      <c r="H48" s="128">
        <v>0</v>
      </c>
      <c r="I48" s="127">
        <v>0</v>
      </c>
      <c r="J48" s="127">
        <v>0</v>
      </c>
      <c r="K48" s="127">
        <v>0</v>
      </c>
      <c r="L48" s="127">
        <v>0</v>
      </c>
      <c r="M48" s="127">
        <v>0</v>
      </c>
      <c r="N48" s="127">
        <v>0</v>
      </c>
      <c r="O48" s="127">
        <v>0</v>
      </c>
      <c r="P48" s="128">
        <v>0</v>
      </c>
      <c r="Q48" s="128">
        <v>0</v>
      </c>
      <c r="R48" s="128">
        <v>0</v>
      </c>
      <c r="S48" s="128">
        <v>0</v>
      </c>
      <c r="T48" s="128">
        <v>0</v>
      </c>
      <c r="U48" s="128">
        <v>0</v>
      </c>
      <c r="V48" s="128">
        <v>0</v>
      </c>
      <c r="W48" s="128">
        <v>0</v>
      </c>
      <c r="X48" s="129">
        <f t="shared" si="19"/>
        <v>0</v>
      </c>
      <c r="Y48" s="128">
        <v>0</v>
      </c>
      <c r="Z48" s="129">
        <f t="shared" si="18"/>
        <v>0</v>
      </c>
    </row>
    <row r="49" spans="1:26" ht="12.75" customHeight="1">
      <c r="A49" s="274" t="s">
        <v>276</v>
      </c>
      <c r="B49" s="274"/>
      <c r="C49" s="274"/>
      <c r="D49" s="274"/>
      <c r="E49" s="274"/>
      <c r="F49" s="274"/>
      <c r="G49" s="124">
        <v>41</v>
      </c>
      <c r="H49" s="126">
        <v>0</v>
      </c>
      <c r="I49" s="126">
        <v>0</v>
      </c>
      <c r="J49" s="126">
        <v>0</v>
      </c>
      <c r="K49" s="126">
        <v>0</v>
      </c>
      <c r="L49" s="126">
        <v>0</v>
      </c>
      <c r="M49" s="126">
        <v>0</v>
      </c>
      <c r="N49" s="127">
        <v>0</v>
      </c>
      <c r="O49" s="127">
        <v>0</v>
      </c>
      <c r="P49" s="128">
        <v>0</v>
      </c>
      <c r="Q49" s="128">
        <v>0</v>
      </c>
      <c r="R49" s="128">
        <v>0</v>
      </c>
      <c r="S49" s="128">
        <v>0</v>
      </c>
      <c r="T49" s="128">
        <v>0</v>
      </c>
      <c r="U49" s="128">
        <v>0</v>
      </c>
      <c r="V49" s="128">
        <v>0</v>
      </c>
      <c r="W49" s="128">
        <v>0</v>
      </c>
      <c r="X49" s="129">
        <f t="shared" si="19"/>
        <v>0</v>
      </c>
      <c r="Y49" s="128">
        <v>0</v>
      </c>
      <c r="Z49" s="129">
        <f t="shared" si="18"/>
        <v>0</v>
      </c>
    </row>
    <row r="50" spans="1:26" ht="24" customHeight="1">
      <c r="A50" s="274" t="s">
        <v>402</v>
      </c>
      <c r="B50" s="274"/>
      <c r="C50" s="274"/>
      <c r="D50" s="274"/>
      <c r="E50" s="274"/>
      <c r="F50" s="274"/>
      <c r="G50" s="124">
        <v>42</v>
      </c>
      <c r="H50" s="128">
        <v>0</v>
      </c>
      <c r="I50" s="127">
        <v>0</v>
      </c>
      <c r="J50" s="127">
        <v>0</v>
      </c>
      <c r="K50" s="127">
        <v>0</v>
      </c>
      <c r="L50" s="127">
        <v>0</v>
      </c>
      <c r="M50" s="127">
        <v>0</v>
      </c>
      <c r="N50" s="127">
        <v>0</v>
      </c>
      <c r="O50" s="127">
        <v>0</v>
      </c>
      <c r="P50" s="128">
        <v>0</v>
      </c>
      <c r="Q50" s="128">
        <v>0</v>
      </c>
      <c r="R50" s="128">
        <v>0</v>
      </c>
      <c r="S50" s="128">
        <v>0</v>
      </c>
      <c r="T50" s="128">
        <v>0</v>
      </c>
      <c r="U50" s="128">
        <v>0</v>
      </c>
      <c r="V50" s="128">
        <v>0</v>
      </c>
      <c r="W50" s="128">
        <v>0</v>
      </c>
      <c r="X50" s="129">
        <f t="shared" si="19"/>
        <v>0</v>
      </c>
      <c r="Y50" s="128">
        <v>0</v>
      </c>
      <c r="Z50" s="129">
        <f t="shared" si="18"/>
        <v>0</v>
      </c>
    </row>
    <row r="51" spans="1:26" ht="26.25" customHeight="1">
      <c r="A51" s="274" t="s">
        <v>403</v>
      </c>
      <c r="B51" s="274"/>
      <c r="C51" s="274"/>
      <c r="D51" s="274"/>
      <c r="E51" s="274"/>
      <c r="F51" s="274"/>
      <c r="G51" s="124">
        <v>43</v>
      </c>
      <c r="H51" s="128">
        <v>0</v>
      </c>
      <c r="I51" s="127">
        <v>0</v>
      </c>
      <c r="J51" s="127">
        <v>0</v>
      </c>
      <c r="K51" s="127">
        <v>0</v>
      </c>
      <c r="L51" s="127">
        <v>0</v>
      </c>
      <c r="M51" s="127">
        <v>0</v>
      </c>
      <c r="N51" s="127">
        <v>0</v>
      </c>
      <c r="O51" s="127">
        <v>0</v>
      </c>
      <c r="P51" s="128">
        <v>0</v>
      </c>
      <c r="Q51" s="128">
        <v>0</v>
      </c>
      <c r="R51" s="128">
        <v>0</v>
      </c>
      <c r="S51" s="128">
        <v>0</v>
      </c>
      <c r="T51" s="128">
        <v>0</v>
      </c>
      <c r="U51" s="128">
        <v>0</v>
      </c>
      <c r="V51" s="128">
        <v>0</v>
      </c>
      <c r="W51" s="128">
        <v>0</v>
      </c>
      <c r="X51" s="129">
        <f t="shared" si="19"/>
        <v>0</v>
      </c>
      <c r="Y51" s="128">
        <v>0</v>
      </c>
      <c r="Z51" s="129">
        <f t="shared" si="18"/>
        <v>0</v>
      </c>
    </row>
    <row r="52" spans="1:26" ht="22.5" customHeight="1">
      <c r="A52" s="274" t="s">
        <v>404</v>
      </c>
      <c r="B52" s="274"/>
      <c r="C52" s="274"/>
      <c r="D52" s="274"/>
      <c r="E52" s="274"/>
      <c r="F52" s="274"/>
      <c r="G52" s="124">
        <v>44</v>
      </c>
      <c r="H52" s="128">
        <v>0</v>
      </c>
      <c r="I52" s="127">
        <v>0</v>
      </c>
      <c r="J52" s="127">
        <v>0</v>
      </c>
      <c r="K52" s="127">
        <v>0</v>
      </c>
      <c r="L52" s="127">
        <v>0</v>
      </c>
      <c r="M52" s="127">
        <v>0</v>
      </c>
      <c r="N52" s="127">
        <v>0</v>
      </c>
      <c r="O52" s="127">
        <v>0</v>
      </c>
      <c r="P52" s="128">
        <v>0</v>
      </c>
      <c r="Q52" s="128">
        <v>0</v>
      </c>
      <c r="R52" s="128">
        <v>0</v>
      </c>
      <c r="S52" s="128">
        <v>0</v>
      </c>
      <c r="T52" s="128">
        <v>0</v>
      </c>
      <c r="U52" s="128">
        <v>0</v>
      </c>
      <c r="V52" s="128">
        <v>0</v>
      </c>
      <c r="W52" s="128">
        <v>0</v>
      </c>
      <c r="X52" s="129">
        <f t="shared" si="19"/>
        <v>0</v>
      </c>
      <c r="Y52" s="128">
        <v>0</v>
      </c>
      <c r="Z52" s="129">
        <f t="shared" si="18"/>
        <v>0</v>
      </c>
    </row>
    <row r="53" spans="1:26" ht="12.75" customHeight="1">
      <c r="A53" s="274" t="s">
        <v>277</v>
      </c>
      <c r="B53" s="274"/>
      <c r="C53" s="274"/>
      <c r="D53" s="274"/>
      <c r="E53" s="274"/>
      <c r="F53" s="274"/>
      <c r="G53" s="124">
        <v>45</v>
      </c>
      <c r="H53" s="128">
        <v>0</v>
      </c>
      <c r="I53" s="127">
        <v>0</v>
      </c>
      <c r="J53" s="127">
        <v>0</v>
      </c>
      <c r="K53" s="127">
        <v>0</v>
      </c>
      <c r="L53" s="127">
        <v>0</v>
      </c>
      <c r="M53" s="127">
        <v>0</v>
      </c>
      <c r="N53" s="127">
        <v>0</v>
      </c>
      <c r="O53" s="127">
        <v>0</v>
      </c>
      <c r="P53" s="128">
        <v>0</v>
      </c>
      <c r="Q53" s="128">
        <v>0</v>
      </c>
      <c r="R53" s="128">
        <v>0</v>
      </c>
      <c r="S53" s="128">
        <v>0</v>
      </c>
      <c r="T53" s="128">
        <v>0</v>
      </c>
      <c r="U53" s="128">
        <v>0</v>
      </c>
      <c r="V53" s="128">
        <v>0</v>
      </c>
      <c r="W53" s="128">
        <v>0</v>
      </c>
      <c r="X53" s="129">
        <f t="shared" si="19"/>
        <v>0</v>
      </c>
      <c r="Y53" s="128">
        <v>0</v>
      </c>
      <c r="Z53" s="129">
        <f t="shared" si="18"/>
        <v>0</v>
      </c>
    </row>
    <row r="54" spans="1:26" ht="12.75" customHeight="1">
      <c r="A54" s="274" t="s">
        <v>405</v>
      </c>
      <c r="B54" s="274"/>
      <c r="C54" s="274"/>
      <c r="D54" s="274"/>
      <c r="E54" s="274"/>
      <c r="F54" s="274"/>
      <c r="G54" s="124">
        <v>46</v>
      </c>
      <c r="H54" s="128">
        <v>0</v>
      </c>
      <c r="I54" s="127">
        <v>0</v>
      </c>
      <c r="J54" s="127">
        <v>0</v>
      </c>
      <c r="K54" s="127">
        <v>0</v>
      </c>
      <c r="L54" s="127">
        <v>0</v>
      </c>
      <c r="M54" s="127">
        <v>0</v>
      </c>
      <c r="N54" s="127">
        <v>0</v>
      </c>
      <c r="O54" s="127">
        <v>0</v>
      </c>
      <c r="P54" s="128">
        <v>0</v>
      </c>
      <c r="Q54" s="128">
        <v>0</v>
      </c>
      <c r="R54" s="128">
        <v>0</v>
      </c>
      <c r="S54" s="128">
        <v>0</v>
      </c>
      <c r="T54" s="128">
        <v>0</v>
      </c>
      <c r="U54" s="128">
        <v>0</v>
      </c>
      <c r="V54" s="128">
        <v>0</v>
      </c>
      <c r="W54" s="128">
        <v>0</v>
      </c>
      <c r="X54" s="129">
        <f t="shared" si="19"/>
        <v>0</v>
      </c>
      <c r="Y54" s="128">
        <v>0</v>
      </c>
      <c r="Z54" s="129">
        <f t="shared" si="18"/>
        <v>0</v>
      </c>
    </row>
    <row r="55" spans="1:26" ht="12.75" customHeight="1">
      <c r="A55" s="274" t="s">
        <v>413</v>
      </c>
      <c r="B55" s="274"/>
      <c r="C55" s="274"/>
      <c r="D55" s="274"/>
      <c r="E55" s="274"/>
      <c r="F55" s="274"/>
      <c r="G55" s="124">
        <v>47</v>
      </c>
      <c r="H55" s="128">
        <v>0</v>
      </c>
      <c r="I55" s="127">
        <v>0</v>
      </c>
      <c r="J55" s="127">
        <v>0</v>
      </c>
      <c r="K55" s="127">
        <v>0</v>
      </c>
      <c r="L55" s="127">
        <v>0</v>
      </c>
      <c r="M55" s="127">
        <v>0</v>
      </c>
      <c r="N55" s="127">
        <v>0</v>
      </c>
      <c r="O55" s="127">
        <v>0</v>
      </c>
      <c r="P55" s="128">
        <v>0</v>
      </c>
      <c r="Q55" s="128">
        <v>0</v>
      </c>
      <c r="R55" s="128">
        <v>0</v>
      </c>
      <c r="S55" s="128">
        <v>0</v>
      </c>
      <c r="T55" s="128">
        <v>0</v>
      </c>
      <c r="U55" s="128">
        <v>0</v>
      </c>
      <c r="V55" s="128">
        <v>0</v>
      </c>
      <c r="W55" s="128">
        <v>0</v>
      </c>
      <c r="X55" s="129">
        <f t="shared" si="19"/>
        <v>0</v>
      </c>
      <c r="Y55" s="128">
        <v>0</v>
      </c>
      <c r="Z55" s="129">
        <f t="shared" si="18"/>
        <v>0</v>
      </c>
    </row>
    <row r="56" spans="1:26" ht="12.75" customHeight="1">
      <c r="A56" s="274" t="s">
        <v>406</v>
      </c>
      <c r="B56" s="274"/>
      <c r="C56" s="274"/>
      <c r="D56" s="274"/>
      <c r="E56" s="274"/>
      <c r="F56" s="274"/>
      <c r="G56" s="124">
        <v>48</v>
      </c>
      <c r="H56" s="128">
        <v>0</v>
      </c>
      <c r="I56" s="127">
        <v>0</v>
      </c>
      <c r="J56" s="127">
        <v>0</v>
      </c>
      <c r="K56" s="127">
        <v>0</v>
      </c>
      <c r="L56" s="127">
        <v>0</v>
      </c>
      <c r="M56" s="127">
        <v>0</v>
      </c>
      <c r="N56" s="127">
        <v>0</v>
      </c>
      <c r="O56" s="127">
        <v>0</v>
      </c>
      <c r="P56" s="128">
        <v>0</v>
      </c>
      <c r="Q56" s="128">
        <v>0</v>
      </c>
      <c r="R56" s="128">
        <v>0</v>
      </c>
      <c r="S56" s="128">
        <v>0</v>
      </c>
      <c r="T56" s="128">
        <v>0</v>
      </c>
      <c r="U56" s="128">
        <v>0</v>
      </c>
      <c r="V56" s="128">
        <v>0</v>
      </c>
      <c r="W56" s="128">
        <v>0</v>
      </c>
      <c r="X56" s="129">
        <f t="shared" si="19"/>
        <v>0</v>
      </c>
      <c r="Y56" s="128">
        <v>0</v>
      </c>
      <c r="Z56" s="129">
        <f t="shared" si="18"/>
        <v>0</v>
      </c>
    </row>
    <row r="57" spans="1:26" ht="12.75" customHeight="1">
      <c r="A57" s="274" t="s">
        <v>414</v>
      </c>
      <c r="B57" s="274"/>
      <c r="C57" s="274"/>
      <c r="D57" s="274"/>
      <c r="E57" s="274"/>
      <c r="F57" s="274"/>
      <c r="G57" s="124">
        <v>49</v>
      </c>
      <c r="H57" s="128">
        <v>0</v>
      </c>
      <c r="I57" s="127">
        <v>0</v>
      </c>
      <c r="J57" s="127">
        <v>0</v>
      </c>
      <c r="K57" s="127">
        <v>0</v>
      </c>
      <c r="L57" s="127">
        <v>0</v>
      </c>
      <c r="M57" s="127">
        <v>0</v>
      </c>
      <c r="N57" s="127">
        <v>0</v>
      </c>
      <c r="O57" s="127">
        <v>0</v>
      </c>
      <c r="P57" s="128">
        <v>0</v>
      </c>
      <c r="Q57" s="128">
        <v>0</v>
      </c>
      <c r="R57" s="128">
        <v>0</v>
      </c>
      <c r="S57" s="128">
        <v>0</v>
      </c>
      <c r="T57" s="128">
        <v>0</v>
      </c>
      <c r="U57" s="128">
        <v>0</v>
      </c>
      <c r="V57" s="127">
        <v>-818316.66</v>
      </c>
      <c r="W57" s="127">
        <v>818316.66</v>
      </c>
      <c r="X57" s="129">
        <f t="shared" si="19"/>
        <v>0</v>
      </c>
      <c r="Y57" s="128">
        <v>0</v>
      </c>
      <c r="Z57" s="129">
        <f t="shared" si="18"/>
        <v>0</v>
      </c>
    </row>
    <row r="58" spans="1:26" ht="12.75" customHeight="1">
      <c r="A58" s="274" t="s">
        <v>408</v>
      </c>
      <c r="B58" s="274"/>
      <c r="C58" s="274"/>
      <c r="D58" s="274"/>
      <c r="E58" s="274"/>
      <c r="F58" s="274"/>
      <c r="G58" s="124">
        <v>50</v>
      </c>
      <c r="H58" s="128">
        <v>0</v>
      </c>
      <c r="I58" s="127">
        <v>0</v>
      </c>
      <c r="J58" s="127">
        <v>0</v>
      </c>
      <c r="K58" s="127">
        <v>0</v>
      </c>
      <c r="L58" s="127">
        <v>0</v>
      </c>
      <c r="M58" s="127">
        <v>0</v>
      </c>
      <c r="N58" s="127">
        <v>0</v>
      </c>
      <c r="O58" s="127">
        <v>0</v>
      </c>
      <c r="P58" s="128">
        <v>0</v>
      </c>
      <c r="Q58" s="128">
        <v>0</v>
      </c>
      <c r="R58" s="128">
        <v>0</v>
      </c>
      <c r="S58" s="128">
        <v>0</v>
      </c>
      <c r="T58" s="128">
        <v>0</v>
      </c>
      <c r="U58" s="128">
        <v>0</v>
      </c>
      <c r="V58" s="128">
        <v>0</v>
      </c>
      <c r="W58" s="128">
        <v>0</v>
      </c>
      <c r="X58" s="129">
        <f t="shared" si="19"/>
        <v>0</v>
      </c>
      <c r="Y58" s="128">
        <v>0</v>
      </c>
      <c r="Z58" s="129">
        <f t="shared" si="18"/>
        <v>0</v>
      </c>
    </row>
    <row r="59" spans="1:26" ht="25.5" customHeight="1">
      <c r="A59" s="275" t="s">
        <v>415</v>
      </c>
      <c r="B59" s="275"/>
      <c r="C59" s="275"/>
      <c r="D59" s="275"/>
      <c r="E59" s="275"/>
      <c r="F59" s="275"/>
      <c r="G59" s="125">
        <v>51</v>
      </c>
      <c r="H59" s="130">
        <f>SUM(H39:H58)</f>
        <v>5140837</v>
      </c>
      <c r="I59" s="130">
        <f t="shared" ref="I59:Z59" si="20">SUM(I39:I58)</f>
        <v>107673.19</v>
      </c>
      <c r="J59" s="130">
        <f t="shared" si="20"/>
        <v>277165.52</v>
      </c>
      <c r="K59" s="130">
        <f t="shared" si="20"/>
        <v>0</v>
      </c>
      <c r="L59" s="130">
        <f t="shared" si="20"/>
        <v>0</v>
      </c>
      <c r="M59" s="130">
        <f t="shared" si="20"/>
        <v>0</v>
      </c>
      <c r="N59" s="130">
        <f t="shared" si="20"/>
        <v>0</v>
      </c>
      <c r="O59" s="130">
        <f t="shared" si="20"/>
        <v>0</v>
      </c>
      <c r="P59" s="130">
        <f t="shared" si="20"/>
        <v>0</v>
      </c>
      <c r="Q59" s="130">
        <f t="shared" si="20"/>
        <v>0</v>
      </c>
      <c r="R59" s="130">
        <f t="shared" si="20"/>
        <v>0</v>
      </c>
      <c r="S59" s="130">
        <f t="shared" si="20"/>
        <v>0</v>
      </c>
      <c r="T59" s="130">
        <f t="shared" si="20"/>
        <v>0</v>
      </c>
      <c r="U59" s="130">
        <f t="shared" si="20"/>
        <v>0</v>
      </c>
      <c r="V59" s="130">
        <f t="shared" si="20"/>
        <v>11884904.439999999</v>
      </c>
      <c r="W59" s="130">
        <f t="shared" si="20"/>
        <v>-1622139.71</v>
      </c>
      <c r="X59" s="130">
        <f>SUM(X39:X58)</f>
        <v>15788440.439999999</v>
      </c>
      <c r="Y59" s="130">
        <f t="shared" si="20"/>
        <v>0</v>
      </c>
      <c r="Z59" s="130">
        <f t="shared" si="20"/>
        <v>15788440.439999999</v>
      </c>
    </row>
    <row r="60" spans="1:26">
      <c r="A60" s="282" t="s">
        <v>278</v>
      </c>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c r="Z60" s="284"/>
    </row>
    <row r="61" spans="1:26" ht="31.5" customHeight="1">
      <c r="A61" s="286" t="s">
        <v>416</v>
      </c>
      <c r="B61" s="286"/>
      <c r="C61" s="286"/>
      <c r="D61" s="286"/>
      <c r="E61" s="286"/>
      <c r="F61" s="286"/>
      <c r="G61" s="125">
        <v>52</v>
      </c>
      <c r="H61" s="129">
        <f>SUM(H41:H49)</f>
        <v>0</v>
      </c>
      <c r="I61" s="129">
        <f t="shared" ref="I61:Z61" si="21">SUM(I41:I49)</f>
        <v>0</v>
      </c>
      <c r="J61" s="129">
        <f t="shared" si="21"/>
        <v>0</v>
      </c>
      <c r="K61" s="129">
        <f t="shared" si="21"/>
        <v>0</v>
      </c>
      <c r="L61" s="129">
        <f t="shared" si="21"/>
        <v>0</v>
      </c>
      <c r="M61" s="129">
        <f t="shared" si="21"/>
        <v>0</v>
      </c>
      <c r="N61" s="129">
        <f t="shared" si="21"/>
        <v>0</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0</v>
      </c>
      <c r="W61" s="129">
        <f t="shared" si="21"/>
        <v>0</v>
      </c>
      <c r="X61" s="129">
        <f>SUM(X41:X49)</f>
        <v>0</v>
      </c>
      <c r="Y61" s="129">
        <f t="shared" si="21"/>
        <v>0</v>
      </c>
      <c r="Z61" s="129">
        <f t="shared" si="21"/>
        <v>0</v>
      </c>
    </row>
    <row r="62" spans="1:26" ht="27.75" customHeight="1">
      <c r="A62" s="286" t="s">
        <v>417</v>
      </c>
      <c r="B62" s="286"/>
      <c r="C62" s="286"/>
      <c r="D62" s="286"/>
      <c r="E62" s="286"/>
      <c r="F62" s="286"/>
      <c r="G62" s="125">
        <v>53</v>
      </c>
      <c r="H62" s="129">
        <f>H40+H61</f>
        <v>0</v>
      </c>
      <c r="I62" s="129">
        <f t="shared" ref="I62:Z62" si="24">I40+I61</f>
        <v>0</v>
      </c>
      <c r="J62" s="129">
        <f t="shared" si="24"/>
        <v>0</v>
      </c>
      <c r="K62" s="129">
        <f t="shared" si="24"/>
        <v>0</v>
      </c>
      <c r="L62" s="129">
        <f t="shared" si="24"/>
        <v>0</v>
      </c>
      <c r="M62" s="129">
        <f t="shared" si="24"/>
        <v>0</v>
      </c>
      <c r="N62" s="129">
        <f t="shared" si="24"/>
        <v>0</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0</v>
      </c>
      <c r="W62" s="129">
        <f t="shared" si="24"/>
        <v>-1622139.71</v>
      </c>
      <c r="X62" s="129">
        <f>X40+X61</f>
        <v>-1622139.71</v>
      </c>
      <c r="Y62" s="129">
        <f t="shared" si="24"/>
        <v>0</v>
      </c>
      <c r="Z62" s="129">
        <f t="shared" si="24"/>
        <v>-1622139.71</v>
      </c>
    </row>
    <row r="63" spans="1:26" ht="29.25" customHeight="1">
      <c r="A63" s="286" t="s">
        <v>418</v>
      </c>
      <c r="B63" s="286"/>
      <c r="C63" s="286"/>
      <c r="D63" s="286"/>
      <c r="E63" s="286"/>
      <c r="F63" s="286"/>
      <c r="G63" s="125">
        <v>54</v>
      </c>
      <c r="H63" s="129">
        <f>SUM(H50:H58)</f>
        <v>0</v>
      </c>
      <c r="I63" s="129">
        <f t="shared" ref="I63:Z63" si="27">SUM(I50:I58)</f>
        <v>0</v>
      </c>
      <c r="J63" s="129">
        <f t="shared" si="27"/>
        <v>0</v>
      </c>
      <c r="K63" s="129">
        <f t="shared" si="27"/>
        <v>0</v>
      </c>
      <c r="L63" s="129">
        <f t="shared" si="27"/>
        <v>0</v>
      </c>
      <c r="M63" s="129">
        <f t="shared" si="27"/>
        <v>0</v>
      </c>
      <c r="N63" s="129">
        <f t="shared" si="27"/>
        <v>0</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-818316.66</v>
      </c>
      <c r="W63" s="129">
        <f t="shared" si="27"/>
        <v>818316.66</v>
      </c>
      <c r="X63" s="129">
        <f>SUM(X50:X58)</f>
        <v>0</v>
      </c>
      <c r="Y63" s="129">
        <f t="shared" si="27"/>
        <v>0</v>
      </c>
      <c r="Z63" s="129">
        <f t="shared" si="27"/>
        <v>0</v>
      </c>
    </row>
  </sheetData>
  <sheetProtection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formula1>9999999999</formula1>
    </dataValidation>
  </dataValidations>
  <pageMargins left="0.74803149606299213" right="0.74803149606299213" top="0.98425196850393704" bottom="0.98425196850393704" header="0.51181102362204722" footer="0.51181102362204722"/>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dimension ref="A1:I40"/>
  <sheetViews>
    <sheetView zoomScaleSheetLayoutView="100" workbookViewId="0">
      <selection sqref="A1:I40"/>
    </sheetView>
  </sheetViews>
  <sheetFormatPr defaultRowHeight="12.75"/>
  <cols>
    <col min="8" max="8" width="112.140625" hidden="1" customWidth="1"/>
    <col min="9" max="9" width="98.7109375" customWidth="1"/>
  </cols>
  <sheetData>
    <row r="1" spans="1:9" ht="12.75" customHeight="1">
      <c r="A1" s="287" t="s">
        <v>467</v>
      </c>
      <c r="B1" s="288"/>
      <c r="C1" s="288"/>
      <c r="D1" s="288"/>
      <c r="E1" s="288"/>
      <c r="F1" s="288"/>
      <c r="G1" s="288"/>
      <c r="H1" s="288"/>
      <c r="I1" s="288"/>
    </row>
    <row r="2" spans="1:9">
      <c r="A2" s="288"/>
      <c r="B2" s="288"/>
      <c r="C2" s="288"/>
      <c r="D2" s="288"/>
      <c r="E2" s="288"/>
      <c r="F2" s="288"/>
      <c r="G2" s="288"/>
      <c r="H2" s="288"/>
      <c r="I2" s="288"/>
    </row>
    <row r="3" spans="1:9">
      <c r="A3" s="288"/>
      <c r="B3" s="288"/>
      <c r="C3" s="288"/>
      <c r="D3" s="288"/>
      <c r="E3" s="288"/>
      <c r="F3" s="288"/>
      <c r="G3" s="288"/>
      <c r="H3" s="288"/>
      <c r="I3" s="288"/>
    </row>
    <row r="4" spans="1:9">
      <c r="A4" s="288"/>
      <c r="B4" s="288"/>
      <c r="C4" s="288"/>
      <c r="D4" s="288"/>
      <c r="E4" s="288"/>
      <c r="F4" s="288"/>
      <c r="G4" s="288"/>
      <c r="H4" s="288"/>
      <c r="I4" s="288"/>
    </row>
    <row r="5" spans="1:9">
      <c r="A5" s="288"/>
      <c r="B5" s="288"/>
      <c r="C5" s="288"/>
      <c r="D5" s="288"/>
      <c r="E5" s="288"/>
      <c r="F5" s="288"/>
      <c r="G5" s="288"/>
      <c r="H5" s="288"/>
      <c r="I5" s="288"/>
    </row>
    <row r="6" spans="1:9">
      <c r="A6" s="288"/>
      <c r="B6" s="288"/>
      <c r="C6" s="288"/>
      <c r="D6" s="288"/>
      <c r="E6" s="288"/>
      <c r="F6" s="288"/>
      <c r="G6" s="288"/>
      <c r="H6" s="288"/>
      <c r="I6" s="288"/>
    </row>
    <row r="7" spans="1:9">
      <c r="A7" s="288"/>
      <c r="B7" s="288"/>
      <c r="C7" s="288"/>
      <c r="D7" s="288"/>
      <c r="E7" s="288"/>
      <c r="F7" s="288"/>
      <c r="G7" s="288"/>
      <c r="H7" s="288"/>
      <c r="I7" s="288"/>
    </row>
    <row r="8" spans="1:9">
      <c r="A8" s="288"/>
      <c r="B8" s="288"/>
      <c r="C8" s="288"/>
      <c r="D8" s="288"/>
      <c r="E8" s="288"/>
      <c r="F8" s="288"/>
      <c r="G8" s="288"/>
      <c r="H8" s="288"/>
      <c r="I8" s="288"/>
    </row>
    <row r="9" spans="1:9">
      <c r="A9" s="288"/>
      <c r="B9" s="288"/>
      <c r="C9" s="288"/>
      <c r="D9" s="288"/>
      <c r="E9" s="288"/>
      <c r="F9" s="288"/>
      <c r="G9" s="288"/>
      <c r="H9" s="288"/>
      <c r="I9" s="288"/>
    </row>
    <row r="10" spans="1:9">
      <c r="A10" s="288"/>
      <c r="B10" s="288"/>
      <c r="C10" s="288"/>
      <c r="D10" s="288"/>
      <c r="E10" s="288"/>
      <c r="F10" s="288"/>
      <c r="G10" s="288"/>
      <c r="H10" s="288"/>
      <c r="I10" s="288"/>
    </row>
    <row r="11" spans="1:9">
      <c r="A11" s="288"/>
      <c r="B11" s="288"/>
      <c r="C11" s="288"/>
      <c r="D11" s="288"/>
      <c r="E11" s="288"/>
      <c r="F11" s="288"/>
      <c r="G11" s="288"/>
      <c r="H11" s="288"/>
      <c r="I11" s="288"/>
    </row>
    <row r="12" spans="1:9">
      <c r="A12" s="288"/>
      <c r="B12" s="288"/>
      <c r="C12" s="288"/>
      <c r="D12" s="288"/>
      <c r="E12" s="288"/>
      <c r="F12" s="288"/>
      <c r="G12" s="288"/>
      <c r="H12" s="288"/>
      <c r="I12" s="288"/>
    </row>
    <row r="13" spans="1:9">
      <c r="A13" s="288"/>
      <c r="B13" s="288"/>
      <c r="C13" s="288"/>
      <c r="D13" s="288"/>
      <c r="E13" s="288"/>
      <c r="F13" s="288"/>
      <c r="G13" s="288"/>
      <c r="H13" s="288"/>
      <c r="I13" s="288"/>
    </row>
    <row r="14" spans="1:9">
      <c r="A14" s="288"/>
      <c r="B14" s="288"/>
      <c r="C14" s="288"/>
      <c r="D14" s="288"/>
      <c r="E14" s="288"/>
      <c r="F14" s="288"/>
      <c r="G14" s="288"/>
      <c r="H14" s="288"/>
      <c r="I14" s="288"/>
    </row>
    <row r="15" spans="1:9">
      <c r="A15" s="288"/>
      <c r="B15" s="288"/>
      <c r="C15" s="288"/>
      <c r="D15" s="288"/>
      <c r="E15" s="288"/>
      <c r="F15" s="288"/>
      <c r="G15" s="288"/>
      <c r="H15" s="288"/>
      <c r="I15" s="288"/>
    </row>
    <row r="16" spans="1:9">
      <c r="A16" s="288"/>
      <c r="B16" s="288"/>
      <c r="C16" s="288"/>
      <c r="D16" s="288"/>
      <c r="E16" s="288"/>
      <c r="F16" s="288"/>
      <c r="G16" s="288"/>
      <c r="H16" s="288"/>
      <c r="I16" s="288"/>
    </row>
    <row r="17" spans="1:9">
      <c r="A17" s="288"/>
      <c r="B17" s="288"/>
      <c r="C17" s="288"/>
      <c r="D17" s="288"/>
      <c r="E17" s="288"/>
      <c r="F17" s="288"/>
      <c r="G17" s="288"/>
      <c r="H17" s="288"/>
      <c r="I17" s="288"/>
    </row>
    <row r="18" spans="1:9">
      <c r="A18" s="288"/>
      <c r="B18" s="288"/>
      <c r="C18" s="288"/>
      <c r="D18" s="288"/>
      <c r="E18" s="288"/>
      <c r="F18" s="288"/>
      <c r="G18" s="288"/>
      <c r="H18" s="288"/>
      <c r="I18" s="288"/>
    </row>
    <row r="19" spans="1:9">
      <c r="A19" s="288"/>
      <c r="B19" s="288"/>
      <c r="C19" s="288"/>
      <c r="D19" s="288"/>
      <c r="E19" s="288"/>
      <c r="F19" s="288"/>
      <c r="G19" s="288"/>
      <c r="H19" s="288"/>
      <c r="I19" s="288"/>
    </row>
    <row r="20" spans="1:9">
      <c r="A20" s="288"/>
      <c r="B20" s="288"/>
      <c r="C20" s="288"/>
      <c r="D20" s="288"/>
      <c r="E20" s="288"/>
      <c r="F20" s="288"/>
      <c r="G20" s="288"/>
      <c r="H20" s="288"/>
      <c r="I20" s="288"/>
    </row>
    <row r="21" spans="1:9">
      <c r="A21" s="288"/>
      <c r="B21" s="288"/>
      <c r="C21" s="288"/>
      <c r="D21" s="288"/>
      <c r="E21" s="288"/>
      <c r="F21" s="288"/>
      <c r="G21" s="288"/>
      <c r="H21" s="288"/>
      <c r="I21" s="288"/>
    </row>
    <row r="22" spans="1:9">
      <c r="A22" s="288"/>
      <c r="B22" s="288"/>
      <c r="C22" s="288"/>
      <c r="D22" s="288"/>
      <c r="E22" s="288"/>
      <c r="F22" s="288"/>
      <c r="G22" s="288"/>
      <c r="H22" s="288"/>
      <c r="I22" s="288"/>
    </row>
    <row r="23" spans="1:9">
      <c r="A23" s="288"/>
      <c r="B23" s="288"/>
      <c r="C23" s="288"/>
      <c r="D23" s="288"/>
      <c r="E23" s="288"/>
      <c r="F23" s="288"/>
      <c r="G23" s="288"/>
      <c r="H23" s="288"/>
      <c r="I23" s="288"/>
    </row>
    <row r="24" spans="1:9">
      <c r="A24" s="288"/>
      <c r="B24" s="288"/>
      <c r="C24" s="288"/>
      <c r="D24" s="288"/>
      <c r="E24" s="288"/>
      <c r="F24" s="288"/>
      <c r="G24" s="288"/>
      <c r="H24" s="288"/>
      <c r="I24" s="288"/>
    </row>
    <row r="25" spans="1:9">
      <c r="A25" s="288"/>
      <c r="B25" s="288"/>
      <c r="C25" s="288"/>
      <c r="D25" s="288"/>
      <c r="E25" s="288"/>
      <c r="F25" s="288"/>
      <c r="G25" s="288"/>
      <c r="H25" s="288"/>
      <c r="I25" s="288"/>
    </row>
    <row r="26" spans="1:9">
      <c r="A26" s="288"/>
      <c r="B26" s="288"/>
      <c r="C26" s="288"/>
      <c r="D26" s="288"/>
      <c r="E26" s="288"/>
      <c r="F26" s="288"/>
      <c r="G26" s="288"/>
      <c r="H26" s="288"/>
      <c r="I26" s="288"/>
    </row>
    <row r="27" spans="1:9">
      <c r="A27" s="288"/>
      <c r="B27" s="288"/>
      <c r="C27" s="288"/>
      <c r="D27" s="288"/>
      <c r="E27" s="288"/>
      <c r="F27" s="288"/>
      <c r="G27" s="288"/>
      <c r="H27" s="288"/>
      <c r="I27" s="288"/>
    </row>
    <row r="28" spans="1:9">
      <c r="A28" s="288"/>
      <c r="B28" s="288"/>
      <c r="C28" s="288"/>
      <c r="D28" s="288"/>
      <c r="E28" s="288"/>
      <c r="F28" s="288"/>
      <c r="G28" s="288"/>
      <c r="H28" s="288"/>
      <c r="I28" s="288"/>
    </row>
    <row r="29" spans="1:9">
      <c r="A29" s="288"/>
      <c r="B29" s="288"/>
      <c r="C29" s="288"/>
      <c r="D29" s="288"/>
      <c r="E29" s="288"/>
      <c r="F29" s="288"/>
      <c r="G29" s="288"/>
      <c r="H29" s="288"/>
      <c r="I29" s="288"/>
    </row>
    <row r="30" spans="1:9">
      <c r="A30" s="288"/>
      <c r="B30" s="288"/>
      <c r="C30" s="288"/>
      <c r="D30" s="288"/>
      <c r="E30" s="288"/>
      <c r="F30" s="288"/>
      <c r="G30" s="288"/>
      <c r="H30" s="288"/>
      <c r="I30" s="288"/>
    </row>
    <row r="31" spans="1:9">
      <c r="A31" s="288"/>
      <c r="B31" s="288"/>
      <c r="C31" s="288"/>
      <c r="D31" s="288"/>
      <c r="E31" s="288"/>
      <c r="F31" s="288"/>
      <c r="G31" s="288"/>
      <c r="H31" s="288"/>
      <c r="I31" s="288"/>
    </row>
    <row r="32" spans="1:9">
      <c r="A32" s="288"/>
      <c r="B32" s="288"/>
      <c r="C32" s="288"/>
      <c r="D32" s="288"/>
      <c r="E32" s="288"/>
      <c r="F32" s="288"/>
      <c r="G32" s="288"/>
      <c r="H32" s="288"/>
      <c r="I32" s="288"/>
    </row>
    <row r="33" spans="1:9">
      <c r="A33" s="288"/>
      <c r="B33" s="288"/>
      <c r="C33" s="288"/>
      <c r="D33" s="288"/>
      <c r="E33" s="288"/>
      <c r="F33" s="288"/>
      <c r="G33" s="288"/>
      <c r="H33" s="288"/>
      <c r="I33" s="288"/>
    </row>
    <row r="34" spans="1:9">
      <c r="A34" s="288"/>
      <c r="B34" s="288"/>
      <c r="C34" s="288"/>
      <c r="D34" s="288"/>
      <c r="E34" s="288"/>
      <c r="F34" s="288"/>
      <c r="G34" s="288"/>
      <c r="H34" s="288"/>
      <c r="I34" s="288"/>
    </row>
    <row r="35" spans="1:9">
      <c r="A35" s="288"/>
      <c r="B35" s="288"/>
      <c r="C35" s="288"/>
      <c r="D35" s="288"/>
      <c r="E35" s="288"/>
      <c r="F35" s="288"/>
      <c r="G35" s="288"/>
      <c r="H35" s="288"/>
      <c r="I35" s="288"/>
    </row>
    <row r="36" spans="1:9">
      <c r="A36" s="288"/>
      <c r="B36" s="288"/>
      <c r="C36" s="288"/>
      <c r="D36" s="288"/>
      <c r="E36" s="288"/>
      <c r="F36" s="288"/>
      <c r="G36" s="288"/>
      <c r="H36" s="288"/>
      <c r="I36" s="288"/>
    </row>
    <row r="37" spans="1:9">
      <c r="A37" s="288"/>
      <c r="B37" s="288"/>
      <c r="C37" s="288"/>
      <c r="D37" s="288"/>
      <c r="E37" s="288"/>
      <c r="F37" s="288"/>
      <c r="G37" s="288"/>
      <c r="H37" s="288"/>
      <c r="I37" s="288"/>
    </row>
    <row r="38" spans="1:9">
      <c r="A38" s="288"/>
      <c r="B38" s="288"/>
      <c r="C38" s="288"/>
      <c r="D38" s="288"/>
      <c r="E38" s="288"/>
      <c r="F38" s="288"/>
      <c r="G38" s="288"/>
      <c r="H38" s="288"/>
      <c r="I38" s="288"/>
    </row>
    <row r="39" spans="1:9" ht="185.25" customHeight="1">
      <c r="A39" s="288"/>
      <c r="B39" s="288"/>
      <c r="C39" s="288"/>
      <c r="D39" s="288"/>
      <c r="E39" s="288"/>
      <c r="F39" s="288"/>
      <c r="G39" s="288"/>
      <c r="H39" s="288"/>
      <c r="I39" s="288"/>
    </row>
    <row r="40" spans="1:9" ht="223.5" customHeight="1">
      <c r="A40" s="288"/>
      <c r="B40" s="288"/>
      <c r="C40" s="288"/>
      <c r="D40" s="288"/>
      <c r="E40" s="288"/>
      <c r="F40" s="288"/>
      <c r="G40" s="288"/>
      <c r="H40" s="288"/>
      <c r="I40" s="288"/>
    </row>
  </sheetData>
  <mergeCells count="1">
    <mergeCell ref="A1:I40"/>
  </mergeCells>
  <pageMargins left="0.23622047244094491" right="0.23622047244094491" top="0.74803149606299213" bottom="0.19685039370078741" header="0.31496062992125984" footer="0.31496062992125984"/>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6</vt:i4>
      </vt:variant>
    </vt:vector>
  </HeadingPairs>
  <TitlesOfParts>
    <vt:vector size="13" baseType="lpstr">
      <vt:lpstr>Opći podaci</vt:lpstr>
      <vt:lpstr>Bilanca</vt:lpstr>
      <vt:lpstr>RDG</vt:lpstr>
      <vt:lpstr>NT_I</vt:lpstr>
      <vt:lpstr>NT_D</vt:lpstr>
      <vt:lpstr>PK</vt:lpstr>
      <vt:lpstr>Bilješke</vt:lpstr>
      <vt:lpstr>Bilanca!Podrucje_ispisa</vt:lpstr>
      <vt:lpstr>Bilješke!Podrucje_ispisa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Štefanija</cp:lastModifiedBy>
  <cp:lastPrinted>2026-07-28T08:31:13Z</cp:lastPrinted>
  <dcterms:created xsi:type="dcterms:W3CDTF">2008-10-17T11:51:54Z</dcterms:created>
  <dcterms:modified xsi:type="dcterms:W3CDTF">2026-07-28T09:50:27Z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