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192.168.1.101\Sektor_financija\TFI-KI\2024\30.09.2024\Za objavu\ZSE\"/>
    </mc:Choice>
  </mc:AlternateContent>
  <workbookProtection workbookAlgorithmName="SHA-512" workbookHashValue="bghjF/BxRqF8VJ1Uunb+vx8ggTOHmRU5kgnPbnkaWxv/rb0vu3n6FVag/XVf/F2Iopkz541FD7O/wAmhCqlY/g==" workbookSaltValue="Si+w9Otz04hXBlTuNC7erw==" workbookSpinCount="100000" lockStructure="1"/>
  <bookViews>
    <workbookView xWindow="0" yWindow="0" windowWidth="28800" windowHeight="1188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62913"/>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J46" i="27" s="1"/>
  <c r="H63" i="26"/>
  <c r="H78" i="26" s="1"/>
  <c r="H42" i="27"/>
  <c r="H46" i="27" s="1"/>
  <c r="I42" i="27"/>
  <c r="I46" i="27" s="1"/>
  <c r="K42" i="27"/>
  <c r="K46" i="27" s="1"/>
  <c r="K47" i="27"/>
  <c r="I47" i="27"/>
  <c r="H47" i="27"/>
  <c r="I40" i="26"/>
  <c r="H40" i="26"/>
  <c r="I63" i="26"/>
  <c r="I78" i="26" s="1"/>
  <c r="R26" i="29"/>
  <c r="H60" i="28"/>
  <c r="H63" i="28" s="1"/>
  <c r="I60" i="28"/>
  <c r="I63" i="28" s="1"/>
  <c r="R9" i="29"/>
  <c r="J69" i="27" l="1"/>
  <c r="H69" i="27"/>
  <c r="I69" i="27"/>
  <c r="K69" i="27"/>
</calcChain>
</file>

<file path=xl/sharedStrings.xml><?xml version="1.0" encoding="utf-8"?>
<sst xmlns="http://schemas.openxmlformats.org/spreadsheetml/2006/main" count="342" uniqueCount="303">
  <si>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</si>
  <si>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</si>
  <si>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</si>
  <si>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</si>
  <si>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</si>
  <si>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</si>
  <si>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</si>
  <si>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</si>
  <si>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</si>
  <si>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</si>
  <si>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</si>
  <si>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</si>
  <si>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</si>
  <si>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</si>
  <si>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</si>
  <si>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</si>
  <si>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</si>
  <si>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</si>
  <si>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</si>
  <si>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</si>
  <si>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</si>
  <si>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</si>
  <si>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</si>
  <si>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</si>
  <si>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</si>
  <si>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</si>
  <si>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</si>
  <si>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</si>
  <si>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</si>
  <si>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</si>
  <si>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</si>
  <si>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</si>
  <si>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</si>
  <si>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</si>
  <si>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</si>
  <si>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</si>
  <si>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</si>
  <si>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</si>
  <si>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</si>
  <si>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</si>
  <si>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</si>
  <si>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</si>
  <si>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</si>
  <si>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</si>
  <si>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</si>
  <si>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</si>
  <si>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</si>
  <si>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</si>
  <si>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</si>
  <si>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</si>
  <si>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</si>
  <si>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</si>
  <si>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</si>
  <si>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</si>
  <si>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</si>
  <si>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</si>
  <si>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</si>
  <si>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</si>
  <si>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</si>
  <si>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</si>
  <si>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</si>
  <si>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</si>
  <si>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</si>
  <si>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</si>
  <si>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</si>
  <si>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</si>
  <si>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</si>
  <si>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</si>
  <si>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</si>
  <si>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</si>
  <si>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</si>
  <si>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</si>
  <si>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</si>
  <si>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</si>
  <si>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</si>
  <si>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</si>
  <si>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</si>
  <si>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</si>
  <si>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</si>
  <si>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</si>
  <si>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</si>
  <si>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</si>
  <si>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</si>
  <si>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</si>
  <si>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</si>
  <si>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</si>
  <si>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</si>
  <si>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</si>
  <si>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</si>
  <si>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</si>
  <si>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</si>
  <si>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</si>
  <si>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</si>
  <si>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</si>
  <si>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</si>
  <si>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</si>
  <si>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</si>
  <si>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</si>
  <si>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</si>
  <si>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</si>
  <si>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</si>
  <si>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</si>
  <si>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</si>
  <si>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</si>
  <si>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</si>
  <si>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</si>
  <si>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</si>
  <si>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</si>
  <si>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</si>
  <si>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</si>
  <si>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</si>
  <si>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</si>
  <si>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</si>
  <si>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</si>
  <si>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</si>
  <si>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</si>
  <si>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</si>
  <si>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</si>
  <si>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</si>
  <si>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</si>
  <si>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</si>
  <si>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</si>
  <si>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</si>
  <si>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</si>
  <si>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</si>
  <si>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</si>
  <si>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</si>
  <si>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</si>
  <si>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</si>
  <si>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</si>
  <si>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</si>
  <si>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</si>
  <si>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</si>
  <si>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</si>
  <si>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</si>
  <si>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</si>
  <si>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</si>
  <si>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</si>
  <si>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</si>
  <si>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</si>
  <si>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</si>
  <si>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</si>
  <si>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</si>
  <si>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</si>
  <si>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</si>
  <si>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</si>
  <si>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</si>
  <si>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</si>
  <si>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</si>
  <si>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</si>
  <si>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</si>
  <si>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</si>
  <si>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</si>
  <si>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</si>
  <si>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</si>
  <si>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</si>
  <si>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</si>
  <si>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</si>
  <si>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</si>
  <si>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</si>
  <si>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</si>
  <si>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</si>
  <si>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</si>
  <si>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</si>
  <si>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</si>
  <si>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</si>
  <si>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</si>
  <si>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</si>
  <si>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</si>
  <si>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</si>
  <si>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</si>
  <si>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</si>
  <si>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</si>
  <si>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</si>
  <si>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</si>
  <si>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</si>
  <si>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</si>
  <si>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</si>
  <si>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</si>
  <si>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</si>
  <si>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</si>
  <si>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</si>
  <si>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</si>
  <si>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</si>
  <si>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</si>
  <si>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</si>
  <si>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</si>
  <si>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</si>
  <si>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</si>
  <si>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</si>
  <si>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</si>
  <si>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</si>
  <si>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</si>
  <si>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</si>
  <si>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</si>
  <si>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</si>
  <si>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</si>
  <si>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</si>
  <si>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</si>
  <si>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</si>
  <si>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</si>
  <si>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</si>
  <si>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</si>
  <si>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</si>
  <si>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</si>
  <si>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</si>
  <si>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</si>
  <si>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</si>
  <si>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</si>
  <si>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</si>
  <si>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</si>
  <si>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</si>
  <si>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</si>
  <si>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</si>
  <si>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</si>
  <si>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</si>
  <si>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</si>
  <si>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</si>
  <si>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</si>
  <si>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</si>
  <si>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</si>
  <si>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</si>
  <si>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</si>
  <si>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</si>
  <si>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</si>
  <si>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</si>
  <si>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</si>
  <si>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</si>
  <si>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</si>
  <si>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</si>
  <si>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</si>
  <si>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</si>
  <si>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</si>
  <si>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</si>
  <si>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</si>
  <si>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</si>
  <si>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</si>
  <si>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</si>
  <si>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</si>
  <si>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</si>
  <si>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</si>
  <si>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</si>
  <si>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</si>
  <si>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</si>
  <si>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</si>
  <si>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</si>
  <si>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</si>
  <si>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</si>
  <si>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</si>
  <si>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</si>
  <si>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</si>
  <si>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</si>
  <si>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</si>
  <si>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</si>
  <si>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</si>
  <si>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</si>
  <si>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</si>
  <si>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</si>
  <si>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</si>
  <si>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</si>
  <si>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</si>
  <si>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</si>
  <si>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</si>
  <si>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</si>
  <si>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</si>
  <si>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</si>
  <si>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</si>
  <si>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</si>
  <si>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</si>
  <si>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</si>
  <si>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</si>
  <si>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</si>
  <si>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</si>
  <si>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</si>
  <si>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</si>
  <si>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</si>
  <si>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</si>
  <si>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</si>
  <si>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</si>
  <si>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</si>
  <si>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</si>
  <si>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</si>
  <si>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</si>
  <si>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3999092</t>
  </si>
  <si>
    <t>HR</t>
  </si>
  <si>
    <t>54930031QFC4ME17BK12</t>
  </si>
  <si>
    <t>42252496579</t>
  </si>
  <si>
    <t>10000576</t>
  </si>
  <si>
    <t>1057</t>
  </si>
  <si>
    <t>SLATINSKA BANKA D.D.</t>
  </si>
  <si>
    <t>SLATINA</t>
  </si>
  <si>
    <t>VLADIMIRA NAZORA 2</t>
  </si>
  <si>
    <t>slatinska-banka@slatinska-banka.hr</t>
  </si>
  <si>
    <t>www.slatinska-banka.hr</t>
  </si>
  <si>
    <t>TOMISLAV GORIČKI</t>
  </si>
  <si>
    <t>033/637-000</t>
  </si>
  <si>
    <t>financije@slatinska-banka.hr</t>
  </si>
  <si>
    <t>Obveznik: SLATINSKA BANKA d.d. SLATINA</t>
  </si>
  <si>
    <t>AUDIT d.o.o.</t>
  </si>
  <si>
    <t>Darko Karić</t>
  </si>
  <si>
    <t>stanje na dan 30.09.2024</t>
  </si>
  <si>
    <t>u razdoblju 01.01.2024 do 30.09.2024</t>
  </si>
  <si>
    <t xml:space="preserve">BILJEŠKE UZ FINANCIJSKE IZVJEŠTAJE - TFI
(sastavljaju se za tromjesečna izvještajna razdoblja)
Naziv izdavatelja:   SLATINSKA BANKA d.d. 
OIB:   42252496579
Izvještajno razdoblje: 01.01.2024 - 30.09.2024.
Bilješke uz financijske izvještaje za tromjesečna izvještajna razdoblja:
Posljednji godišnji financijski izvještaji, revidirani nekonsolidirani izvještaji Slatinske banke d.d. za 2023. godinu objavljeni su na internetskim stranicama Društva www.slatinska-banka.hr  na stranici "Informacije investitorima", na internetskim stranicama Zagrebačke burze d.d. (www.zse.hr)  i dostavljena su Službenom registru propisanih informacija pri Hrvatskoj agenciji za nadzor financijskih usluga (www.hanfa.hr). Privremeni nerevidirani nekonsolidirani tromjesečni financijski izvještaji sastavljeni su sukladno važećim propisima RH i Računovodstvenim politikama Banke koje se temelje na MSFI.
Bilješka 1: Promjene računovodstvenih politika i procjena
S obzirom na promjenu vrednovanja nabave novih dužničkih vrijednosnih papira Banka je 11.07.2022. donijela odluku od izmjeni računovodstvenih politika i priloga koji se odnose na MSFI 9 model. Vanjski revizor Banke PKF FACT revizija d.o.o. izradio je neovisni izvještaj s izražavanjem ograničenog uvjerenja o utvrđivanju dobiti međurazdoblja 01.01.2022.-30.06.2022. te je isti primijenjen kod izračuna regulatornog kapitala Banke uz suglasnost regulatora u narednim periodima sve do priznavanja dobiti u knjigama Banke za 2022. godinu. Nakon priznavanja dobiti za 2022. godinu od strane Skupštine u zadržanu dobit, navedeni izvještaj ograničenog uvjerenja će se staviti izvan snage. 
Bilješka 2: Podaci o dionici
Zabilježene su promjene na vlastitim dionicama u prvom kvartalu 2024. godine.
Temeljem odluke Nadzornog odbora Banka je dana 04. ožujka 2024. godine izvršila prijenos 50.165 vlastitih dionica, koje predstavljaju 5,46% temeljnog kapitala Društva. Nakon izvršenog prijenosa, Društvo posjeduje 21.209 vlastitih dionica, koje predstavljaju 2,31 % temeljnog kapitala Društva.
Navedene vlastite dionice Društva prenesene su na temelju dva Ugovora o prijenosu dionica Društva od dana 04.ožujka 2024. godine koje je Društvo sklopilo s predsjednikom i članom Uprave.
Bilješka 3: Rezerviranja za sudske sporove
Banka je 31.03.2008. god. zaprimila tužbu od Jugobanke a.d. u stečaju Beograd kojom se od Banke potražuje 17 mil. EUR-a. Dana 15.04.2008. Banka je zaprimila Rj. TS Bjelovar kojom se odbija Tužitelj sa prijedlogom za izdavanje privremene mjere. Rj. VT-suda Zagreb od 11.07.2008. odbijen je prijedlog tužitelja za izdavanje privremene mjere na nekretninama Banke. Presudom zaprimljenom 29.07.2008. od TS Bjelovar odbija se tužba i tužbeni zahtjev tužitelja, na koju je tužitelj uložio žalbu VT –Sudu Zagreb. 
Dana 21.01.2013. zaprimljena je presuda VT suda kojim je Ugovor o preuzimanju prava i obveza ništav u potpunosti. U odnosu na tužbeni zahtjev za naknadu štete ukinuta je presuda TS Bjelovar  i predmet se vraća prvostupanjskom sudu  na ponovno suđenje.
Dana 01.08.2013. godine zaprimljena je prvostupanjska presuda Trgovačkog suda u Bjelovaru kojom je odbijen tužbeni zahtjev u cijelosti. Na navedeno, od strane tužitelja, uložena je žalba na VT sudu.
Banka je dana 13. veljače 2015. godine zaprimila presudu Vrhovnog suda Republike Hrvatske u predmetu tužitelja Jugobanka a.d. u stečaju Beograd kojom je prihvaćena revizija Banke protiv presude Visokog trgovačkog suda Republike Hrvatske od 30. listopada 2012. godine.
Banka je dana 12.10.2016. zaprimila presudu Visokog trgovačkog suda Republike Hrvatske kojom je odbijena žalba tužitelja Jugobanke a.d. u stečaju i potvrđena presuda Trgovačkog suda u Bjelovaru poslovni broj P-9/13-33 od 01. kolovoza 2013. u dijelu kojim su odbijeni svi tužbeni zahtjevi tužitelja za naknadu štete, te je preinačena presuda Trgovačkog suda u Bjelovaru poslovni broj P-9/13-33 od 01. kolovoza 2013. u dijelu koji se odnosi na parnične troškove na način da je naloženo Jugobanci a.d. Beograd u stečaju da Slatinskoj banci d.d. Slatina naknadi dosuđene parnične troškove.
Dana 17.11.2016. zaprimljena je Revizija punomoćnika tužitelja Jugobanke a.d. u stečaju, Beograd, Republika Srbija protiv presude Visokog trgovačkog suda Republike Hrvatske, posl.br. Pž-8979/2013-2 od 15. rujna 2016. godine. O uloženoj Reviziji odlučuje Vrhovni sud Republike Hrvatske, a Slatinska banka d.d. je 30.11.2016. godine, Sudu izjavila odgovor na tužiteljevu Reviziju.
Sukladno zakonskim propisima, Banka je provela rezerviranje za navedeni sudski spor u visini od 1% iznosa sudskog spora, uključujući zateznu kamatu, u ukupnom iznosu od 513 tisuća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</si>
</sst>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32" fillId="0" borderId="0"/>
    <xf numFmtId="0" fontId="1" fillId="0" borderId="0"/>
  </cellStyleXfs>
  <cellXfs count="262">
    <xf numFmtId="0" fontId="0" fillId="0" borderId="0" xfId="0"/>
    <xf numFmtId="3" fontId="7" fillId="0" borderId="0" xfId="1" applyNumberFormat="1" applyFont="1" applyFill="1" applyBorder="1" applyAlignment="1" applyProtection="1">
      <alignment horizontal="center" vertical="center"/>
    </xf>
    <xf numFmtId="0" fontId="20" fillId="9" borderId="6" xfId="4" applyFont="1" applyFill="1" applyBorder="1"/>
    <xf numFmtId="0" fontId="2" fillId="9" borderId="7" xfId="4" applyFill="1" applyBorder="1"/>
    <xf numFmtId="0" fontId="2" fillId="0" borderId="0" xfId="4"/>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6" fillId="9" borderId="0" xfId="4" applyFont="1" applyFill="1" applyBorder="1" applyAlignment="1">
      <alignment horizontal="center" vertical="center"/>
    </xf>
    <xf numFmtId="0" fontId="6" fillId="9" borderId="11" xfId="4" applyFont="1" applyFill="1" applyBorder="1" applyAlignment="1">
      <alignment vertical="center"/>
    </xf>
    <xf numFmtId="0" fontId="25" fillId="0" borderId="0" xfId="4" applyFont="1" applyFill="1"/>
    <xf numFmtId="0" fontId="5" fillId="9" borderId="8" xfId="4" applyFont="1" applyFill="1" applyBorder="1" applyAlignment="1">
      <alignment vertical="center" wrapText="1"/>
    </xf>
    <xf numFmtId="0" fontId="5" fillId="9" borderId="0" xfId="4" applyFont="1" applyFill="1" applyBorder="1" applyAlignment="1">
      <alignment horizontal="right" vertical="center" wrapText="1"/>
    </xf>
    <xf numFmtId="0" fontId="5" fillId="9" borderId="0" xfId="4" applyFont="1" applyFill="1" applyBorder="1" applyAlignment="1">
      <alignmen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applyBorder="1"/>
    <xf numFmtId="0" fontId="23" fillId="9" borderId="0" xfId="4" applyFont="1" applyFill="1" applyBorder="1" applyAlignment="1">
      <alignment wrapText="1"/>
    </xf>
    <xf numFmtId="0" fontId="23" fillId="9" borderId="9" xfId="4" applyFont="1" applyFill="1" applyBorder="1"/>
    <xf numFmtId="0" fontId="6" fillId="9" borderId="0" xfId="4" applyFont="1" applyFill="1" applyBorder="1" applyAlignment="1">
      <alignment horizontal="right" vertical="center" wrapText="1"/>
    </xf>
    <xf numFmtId="0" fontId="24" fillId="9" borderId="9" xfId="4" applyFont="1" applyFill="1" applyBorder="1" applyAlignment="1">
      <alignment vertical="center"/>
    </xf>
    <xf numFmtId="0" fontId="6" fillId="9" borderId="8" xfId="4" applyFont="1" applyFill="1" applyBorder="1" applyAlignment="1">
      <alignment horizontal="right" vertical="center" wrapText="1"/>
    </xf>
    <xf numFmtId="0" fontId="24" fillId="9" borderId="0" xfId="4" applyFont="1" applyFill="1" applyBorder="1" applyAlignment="1">
      <alignment vertical="center"/>
    </xf>
    <xf numFmtId="0" fontId="23" fillId="9" borderId="0" xfId="4" applyFont="1" applyFill="1" applyBorder="1" applyAlignment="1">
      <alignment vertical="top"/>
    </xf>
    <xf numFmtId="0" fontId="5" fillId="10" borderId="10"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5" fillId="9" borderId="0" xfId="4" applyFont="1" applyFill="1" applyBorder="1" applyAlignment="1">
      <alignment horizontal="center" vertical="center"/>
    </xf>
    <xf numFmtId="0" fontId="6" fillId="9" borderId="9"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3" xfId="5"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3" fontId="15" fillId="3" borderId="3" xfId="5" applyNumberFormat="1" applyFont="1" applyFill="1" applyBorder="1" applyAlignment="1" applyProtection="1">
      <alignment horizontal="center" vertical="center" wrapText="1"/>
    </xf>
    <xf numFmtId="0" fontId="15" fillId="3" borderId="2" xfId="5" applyFont="1" applyFill="1" applyBorder="1" applyAlignment="1" applyProtection="1">
      <alignment horizontal="center" vertical="center"/>
    </xf>
    <xf numFmtId="3" fontId="15" fillId="3" borderId="2"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10" borderId="12" xfId="4" applyFont="1" applyFill="1" applyBorder="1" applyAlignment="1" applyProtection="1">
      <alignment horizontal="center" vertical="center"/>
      <protection locked="0"/>
    </xf>
    <xf numFmtId="0" fontId="23" fillId="9" borderId="0" xfId="4" applyFont="1" applyFill="1" applyBorder="1" applyProtection="1">
      <protection locked="0"/>
    </xf>
    <xf numFmtId="0" fontId="23" fillId="9" borderId="8" xfId="4" applyFont="1" applyFill="1" applyBorder="1" applyProtection="1">
      <protection locked="0"/>
    </xf>
    <xf numFmtId="0" fontId="23" fillId="9" borderId="0" xfId="4" applyFont="1" applyFill="1" applyBorder="1" applyAlignment="1" applyProtection="1">
      <alignment vertical="top"/>
      <protection locked="0"/>
    </xf>
    <xf numFmtId="0" fontId="23" fillId="9" borderId="9" xfId="4" applyFont="1" applyFill="1" applyBorder="1" applyProtection="1">
      <protection locked="0"/>
    </xf>
    <xf numFmtId="0" fontId="23" fillId="9" borderId="0" xfId="4" applyFont="1" applyFill="1" applyBorder="1" applyAlignment="1" applyProtection="1">
      <alignment vertical="top" wrapText="1"/>
      <protection locked="0"/>
    </xf>
    <xf numFmtId="0" fontId="23" fillId="9" borderId="0" xfId="4" applyFont="1" applyFill="1" applyBorder="1" applyAlignment="1" applyProtection="1">
      <alignment wrapText="1"/>
      <protection locked="0"/>
    </xf>
    <xf numFmtId="0" fontId="23" fillId="9" borderId="8" xfId="4" applyFont="1" applyFill="1" applyBorder="1" applyAlignment="1" applyProtection="1">
      <alignment vertical="top"/>
      <protection locked="0"/>
    </xf>
    <xf numFmtId="0" fontId="6" fillId="9" borderId="8" xfId="4" applyFont="1" applyFill="1" applyBorder="1" applyAlignment="1">
      <alignment horizontal="right" vertical="center" wrapText="1"/>
    </xf>
    <xf numFmtId="0" fontId="6" fillId="9" borderId="0" xfId="4" applyFont="1" applyFill="1" applyBorder="1" applyAlignment="1">
      <alignment horizontal="right" vertical="center" wrapText="1"/>
    </xf>
    <xf numFmtId="0" fontId="23" fillId="10" borderId="13" xfId="8" applyFont="1" applyFill="1" applyBorder="1" applyAlignment="1" applyProtection="1">
      <alignment vertical="center"/>
      <protection locked="0"/>
    </xf>
    <xf numFmtId="0" fontId="23" fillId="10" borderId="14" xfId="8" applyFont="1" applyFill="1" applyBorder="1" applyAlignment="1" applyProtection="1">
      <alignment vertical="center"/>
      <protection locked="0"/>
    </xf>
    <xf numFmtId="0" fontId="23" fillId="10" borderId="12" xfId="8"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applyBorder="1"/>
    <xf numFmtId="0" fontId="5" fillId="10" borderId="13" xfId="8" applyFont="1" applyFill="1" applyBorder="1" applyAlignment="1" applyProtection="1">
      <alignment vertical="center"/>
      <protection locked="0"/>
    </xf>
    <xf numFmtId="0" fontId="5" fillId="10" borderId="14" xfId="8" applyFont="1" applyFill="1" applyBorder="1" applyAlignment="1" applyProtection="1">
      <alignment vertical="center"/>
      <protection locked="0"/>
    </xf>
    <xf numFmtId="0" fontId="5" fillId="10" borderId="12" xfId="8" applyFont="1" applyFill="1" applyBorder="1" applyAlignment="1" applyProtection="1">
      <alignment vertical="center"/>
      <protection locked="0"/>
    </xf>
    <xf numFmtId="0" fontId="6" fillId="9" borderId="0" xfId="4" applyFont="1" applyFill="1" applyBorder="1" applyAlignment="1">
      <alignment vertical="center"/>
    </xf>
    <xf numFmtId="49" fontId="5" fillId="10" borderId="13" xfId="8" applyNumberFormat="1" applyFont="1" applyFill="1" applyBorder="1" applyAlignment="1" applyProtection="1">
      <alignment vertical="center"/>
      <protection locked="0"/>
    </xf>
    <xf numFmtId="49" fontId="5" fillId="10" borderId="14" xfId="8" applyNumberFormat="1" applyFont="1" applyFill="1" applyBorder="1" applyAlignment="1" applyProtection="1">
      <alignment vertical="center"/>
      <protection locked="0"/>
    </xf>
    <xf numFmtId="49" fontId="5" fillId="10" borderId="12" xfId="8" applyNumberFormat="1" applyFont="1" applyFill="1" applyBorder="1" applyAlignment="1" applyProtection="1">
      <alignment vertical="center"/>
      <protection locked="0"/>
    </xf>
    <xf numFmtId="0" fontId="6" fillId="9" borderId="0" xfId="4" applyFont="1" applyFill="1" applyBorder="1" applyAlignment="1">
      <alignment horizontal="center" vertical="center"/>
    </xf>
    <xf numFmtId="0" fontId="6" fillId="9" borderId="9" xfId="4" applyFont="1" applyFill="1" applyBorder="1" applyAlignment="1">
      <alignment horizontal="center" vertical="center"/>
    </xf>
    <xf numFmtId="0" fontId="5" fillId="10" borderId="13" xfId="8" applyFont="1" applyFill="1" applyBorder="1" applyAlignment="1" applyProtection="1">
      <alignment horizontal="center" vertical="center"/>
      <protection locked="0"/>
    </xf>
    <xf numFmtId="0" fontId="5" fillId="10" borderId="12" xfId="8"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Border="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Border="1" applyAlignment="1">
      <alignment vertical="top"/>
    </xf>
    <xf numFmtId="0" fontId="6" fillId="9" borderId="0" xfId="4" applyFont="1" applyFill="1" applyBorder="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Border="1" applyAlignment="1" applyProtection="1">
      <alignment vertical="top"/>
      <protection locked="0"/>
    </xf>
    <xf numFmtId="0" fontId="23" fillId="9" borderId="0" xfId="4" applyFont="1" applyFill="1" applyBorder="1" applyProtection="1">
      <protection locked="0"/>
    </xf>
    <xf numFmtId="0" fontId="23" fillId="9" borderId="0" xfId="4" applyFont="1" applyFill="1" applyBorder="1" applyAlignment="1" applyProtection="1">
      <alignment vertical="top" wrapText="1"/>
      <protection locked="0"/>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Border="1" applyAlignment="1">
      <alignment horizontal="right" vertical="center"/>
    </xf>
    <xf numFmtId="0" fontId="24" fillId="9" borderId="0" xfId="4" applyFont="1" applyFill="1" applyBorder="1" applyAlignment="1">
      <alignment vertical="center"/>
    </xf>
    <xf numFmtId="0" fontId="6" fillId="9" borderId="8" xfId="4" applyFont="1" applyFill="1" applyBorder="1" applyAlignment="1">
      <alignment horizontal="left" vertical="center" wrapText="1"/>
    </xf>
    <xf numFmtId="0" fontId="23" fillId="10" borderId="13" xfId="8" applyFont="1" applyFill="1" applyBorder="1" applyProtection="1">
      <protection locked="0"/>
    </xf>
    <xf numFmtId="0" fontId="23" fillId="10" borderId="14" xfId="8" applyFont="1" applyFill="1" applyBorder="1" applyProtection="1">
      <protection locked="0"/>
    </xf>
    <xf numFmtId="0" fontId="23" fillId="10" borderId="12" xfId="8" applyFont="1" applyFill="1" applyBorder="1" applyProtection="1">
      <protection locked="0"/>
    </xf>
    <xf numFmtId="49" fontId="5" fillId="10" borderId="13" xfId="8" applyNumberFormat="1" applyFont="1" applyFill="1" applyBorder="1" applyAlignment="1" applyProtection="1">
      <alignment horizontal="center" vertical="center"/>
      <protection locked="0"/>
    </xf>
    <xf numFmtId="49" fontId="5" fillId="10" borderId="12" xfId="8"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Border="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14" fontId="5" fillId="10" borderId="13" xfId="7" applyNumberFormat="1" applyFont="1" applyFill="1" applyBorder="1" applyAlignment="1" applyProtection="1">
      <alignment horizontal="center" vertical="center"/>
      <protection locked="0"/>
    </xf>
    <xf numFmtId="14" fontId="5" fillId="10" borderId="12" xfId="7"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pplyProtection="1">
      <alignment horizontal="center" vertical="center"/>
    </xf>
    <xf numFmtId="0" fontId="3" fillId="0" borderId="14" xfId="5" applyBorder="1" applyAlignment="1" applyProtection="1">
      <alignment horizontal="center" vertical="center"/>
    </xf>
    <xf numFmtId="0" fontId="3" fillId="0" borderId="12"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Alignment="1" applyProtection="1">
      <protection locked="0"/>
    </xf>
    <xf numFmtId="0" fontId="5" fillId="3" borderId="5" xfId="5" applyFont="1" applyFill="1" applyBorder="1" applyAlignment="1" applyProtection="1">
      <alignment horizontal="center" vertical="center" wrapText="1"/>
    </xf>
    <xf numFmtId="0" fontId="3" fillId="0" borderId="6" xfId="5" applyBorder="1" applyAlignment="1" applyProtection="1">
      <alignment horizontal="center" vertical="center" wrapText="1"/>
    </xf>
    <xf numFmtId="0" fontId="3" fillId="0" borderId="7" xfId="5" applyBorder="1" applyAlignment="1" applyProtection="1">
      <alignment horizontal="center" vertical="center" wrapText="1"/>
    </xf>
    <xf numFmtId="49" fontId="5" fillId="14" borderId="1" xfId="5" applyNumberFormat="1" applyFont="1" applyFill="1" applyBorder="1" applyAlignment="1" applyProtection="1">
      <alignment horizontal="left" vertical="center" wrapText="1" indent="1"/>
    </xf>
    <xf numFmtId="0" fontId="3" fillId="4" borderId="15" xfId="5" applyFont="1" applyFill="1" applyBorder="1" applyAlignment="1" applyProtection="1">
      <alignment horizontal="left" vertical="center" wrapText="1"/>
    </xf>
    <xf numFmtId="0" fontId="3" fillId="0" borderId="15" xfId="5" applyBorder="1" applyAlignment="1" applyProtection="1"/>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horizontal="left" vertical="center" wrapText="1"/>
    </xf>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xf>
    <xf numFmtId="49" fontId="5" fillId="0" borderId="1" xfId="5" applyNumberFormat="1" applyFont="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6" fillId="0" borderId="1" xfId="6" applyNumberFormat="1" applyFont="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5" fillId="0" borderId="1" xfId="6" applyNumberFormat="1" applyFont="1" applyBorder="1" applyAlignment="1" applyProtection="1">
      <alignment horizontal="left" vertical="center" wrapText="1"/>
    </xf>
    <xf numFmtId="0" fontId="13" fillId="4" borderId="5" xfId="6" applyFont="1" applyFill="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4" fillId="4" borderId="6" xfId="6" applyFont="1" applyFill="1" applyBorder="1" applyAlignment="1" applyProtection="1">
      <alignment horizontal="left" vertical="center" wrapText="1"/>
    </xf>
    <xf numFmtId="0" fontId="0" fillId="0" borderId="6"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3" xfId="6" applyFont="1" applyFill="1" applyBorder="1" applyAlignment="1" applyProtection="1">
      <alignment vertical="center" wrapText="1"/>
      <protection locked="0"/>
    </xf>
    <xf numFmtId="0" fontId="3" fillId="0" borderId="14" xfId="6" applyBorder="1" applyAlignment="1" applyProtection="1">
      <protection locked="0"/>
    </xf>
    <xf numFmtId="0" fontId="0" fillId="0" borderId="14"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49" fontId="6" fillId="0" borderId="1" xfId="6" applyNumberFormat="1" applyFont="1" applyBorder="1" applyAlignment="1" applyProtection="1">
      <alignment horizontal="left" vertical="center" wrapText="1" inden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6" applyNumberFormat="1" applyFont="1" applyBorder="1" applyAlignment="1" applyProtection="1">
      <alignment horizontal="left" vertical="center" wrapText="1" inden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6" fillId="0" borderId="1" xfId="6" applyFont="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5"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3" fillId="0" borderId="1" xfId="6" applyNumberFormat="1" applyBorder="1" applyAlignment="1" applyProtection="1">
      <alignment horizontal="center" vertical="center" wrapText="1"/>
    </xf>
    <xf numFmtId="0" fontId="15" fillId="14" borderId="1" xfId="6" applyFont="1" applyFill="1" applyBorder="1" applyAlignment="1" applyProtection="1">
      <alignment horizontal="left" vertical="center" wrapText="1"/>
    </xf>
    <xf numFmtId="0" fontId="3" fillId="0" borderId="0" xfId="0" applyFont="1" applyAlignment="1">
      <alignment horizontal="left" vertical="top" wrapText="1"/>
    </xf>
  </cellXfs>
  <cellStyles count="9">
    <cellStyle name="Hyperlink 2" xfId="2"/>
    <cellStyle name="Normal" xfId="0" builtinId="0"/>
    <cellStyle name="Normal 2" xfId="3"/>
    <cellStyle name="Normal 2 2" xfId="6"/>
    <cellStyle name="Normal 2 2 2" xfId="7"/>
    <cellStyle name="Normal 3" xfId="4"/>
    <cellStyle name="Normal 3 2" xfId="8"/>
    <cellStyle name="Normal 4" xfId="5"/>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3" xpath="/TFI-IZD-KI/Izvjesce/Godina" xmlDataType="integer"/>
    </xmlCellPr>
  </singleXmlCell>
  <singleXmlCell id="2" r="E8" connectionId="0">
    <xmlCellPr id="1" uniqueName="Period">
      <xmlPr mapId="3" xpath="/TFI-IZD-KI/Izvjesce/Period" xmlDataType="integer"/>
    </xmlCellPr>
  </singleXmlCell>
  <singleXmlCell id="3" r="C17" connectionId="0">
    <xmlCellPr id="1" uniqueName="sif_ust">
      <xmlPr mapId="3" xpath="/TFI-IZD-KI/Izvjesce/sif_ust" xmlDataType="string"/>
    </xmlCellPr>
  </singleXmlCell>
  <singleXmlCell id="4" r="C31" connectionId="0">
    <xmlCellPr id="1" uniqueName="AtribIzv">
      <xmlPr mapId="3" xpath="/TFI-IZD-KI/Izvjesce/AtribIzv" xmlDataType="string"/>
    </xmlCellPr>
  </singleXmlCell>
</singleXmlCells>
</file>

<file path=xl/tables/tableSingleCells2.xml><?xml version="1.0" encoding="utf-8"?>
<singleXmlCells xmlns="http://schemas.openxmlformats.org/spreadsheetml/2006/main">
  <singleXmlCell id="5" r="H9" connectionId="0">
    <xmlCellPr id="1" uniqueName="P1071439">
      <xmlPr mapId="3" xpath="/TFI-IZD-KI/IFP-KI-E_1000959/P1071439" xmlDataType="decimal"/>
    </xmlCellPr>
  </singleXmlCell>
  <singleXmlCell id="6" r="I9" connectionId="0">
    <xmlCellPr id="1" uniqueName="P1071440">
      <xmlPr mapId="3" xpath="/TFI-IZD-KI/IFP-KI-E_1000959/P1071440" xmlDataType="decimal"/>
    </xmlCellPr>
  </singleXmlCell>
  <singleXmlCell id="7" r="H10" connectionId="0">
    <xmlCellPr id="1" uniqueName="P1071441">
      <xmlPr mapId="3" xpath="/TFI-IZD-KI/IFP-KI-E_1000959/P1071441" xmlDataType="decimal"/>
    </xmlCellPr>
  </singleXmlCell>
  <singleXmlCell id="8" r="I10" connectionId="0">
    <xmlCellPr id="1" uniqueName="P1071442">
      <xmlPr mapId="3" xpath="/TFI-IZD-KI/IFP-KI-E_1000959/P1071442" xmlDataType="decimal"/>
    </xmlCellPr>
  </singleXmlCell>
  <singleXmlCell id="9" r="H11" connectionId="0">
    <xmlCellPr id="1" uniqueName="P1071443">
      <xmlPr mapId="3" xpath="/TFI-IZD-KI/IFP-KI-E_1000959/P1071443" xmlDataType="decimal"/>
    </xmlCellPr>
  </singleXmlCell>
  <singleXmlCell id="10" r="I11" connectionId="0">
    <xmlCellPr id="1" uniqueName="P1071444">
      <xmlPr mapId="3" xpath="/TFI-IZD-KI/IFP-KI-E_1000959/P1071444" xmlDataType="decimal"/>
    </xmlCellPr>
  </singleXmlCell>
  <singleXmlCell id="11" r="H12" connectionId="0">
    <xmlCellPr id="1" uniqueName="P1071445">
      <xmlPr mapId="3" xpath="/TFI-IZD-KI/IFP-KI-E_1000959/P1071445" xmlDataType="decimal"/>
    </xmlCellPr>
  </singleXmlCell>
  <singleXmlCell id="12" r="I12" connectionId="0">
    <xmlCellPr id="1" uniqueName="P1071446">
      <xmlPr mapId="3" xpath="/TFI-IZD-KI/IFP-KI-E_1000959/P1071446" xmlDataType="decimal"/>
    </xmlCellPr>
  </singleXmlCell>
  <singleXmlCell id="13" r="H13" connectionId="0">
    <xmlCellPr id="1" uniqueName="P1071447">
      <xmlPr mapId="3" xpath="/TFI-IZD-KI/IFP-KI-E_1000959/P1071447" xmlDataType="decimal"/>
    </xmlCellPr>
  </singleXmlCell>
  <singleXmlCell id="14" r="I13" connectionId="0">
    <xmlCellPr id="1" uniqueName="P1071448">
      <xmlPr mapId="3" xpath="/TFI-IZD-KI/IFP-KI-E_1000959/P1071448" xmlDataType="decimal"/>
    </xmlCellPr>
  </singleXmlCell>
  <singleXmlCell id="15" r="H14" connectionId="0">
    <xmlCellPr id="1" uniqueName="P1071449">
      <xmlPr mapId="3" xpath="/TFI-IZD-KI/IFP-KI-E_1000959/P1071449" xmlDataType="decimal"/>
    </xmlCellPr>
  </singleXmlCell>
  <singleXmlCell id="16" r="I14" connectionId="0">
    <xmlCellPr id="1" uniqueName="P1071450">
      <xmlPr mapId="3" xpath="/TFI-IZD-KI/IFP-KI-E_1000959/P1071450" xmlDataType="decimal"/>
    </xmlCellPr>
  </singleXmlCell>
  <singleXmlCell id="17" r="H15" connectionId="0">
    <xmlCellPr id="1" uniqueName="P1071451">
      <xmlPr mapId="3" xpath="/TFI-IZD-KI/IFP-KI-E_1000959/P1071451" xmlDataType="decimal"/>
    </xmlCellPr>
  </singleXmlCell>
  <singleXmlCell id="18" r="I15" connectionId="0">
    <xmlCellPr id="1" uniqueName="P1071452">
      <xmlPr mapId="3" xpath="/TFI-IZD-KI/IFP-KI-E_1000959/P1071452" xmlDataType="decimal"/>
    </xmlCellPr>
  </singleXmlCell>
  <singleXmlCell id="19" r="H16" connectionId="0">
    <xmlCellPr id="1" uniqueName="P1071453">
      <xmlPr mapId="3" xpath="/TFI-IZD-KI/IFP-KI-E_1000959/P1071453" xmlDataType="decimal"/>
    </xmlCellPr>
  </singleXmlCell>
  <singleXmlCell id="20" r="I16" connectionId="0">
    <xmlCellPr id="1" uniqueName="P1071454">
      <xmlPr mapId="3" xpath="/TFI-IZD-KI/IFP-KI-E_1000959/P1071454" xmlDataType="decimal"/>
    </xmlCellPr>
  </singleXmlCell>
  <singleXmlCell id="21" r="H17" connectionId="0">
    <xmlCellPr id="1" uniqueName="P1071455">
      <xmlPr mapId="3" xpath="/TFI-IZD-KI/IFP-KI-E_1000959/P1071455" xmlDataType="decimal"/>
    </xmlCellPr>
  </singleXmlCell>
  <singleXmlCell id="22" r="I17" connectionId="0">
    <xmlCellPr id="1" uniqueName="P1071456">
      <xmlPr mapId="3" xpath="/TFI-IZD-KI/IFP-KI-E_1000959/P1071456" xmlDataType="decimal"/>
    </xmlCellPr>
  </singleXmlCell>
  <singleXmlCell id="23" r="H18" connectionId="0">
    <xmlCellPr id="1" uniqueName="P1071457">
      <xmlPr mapId="3" xpath="/TFI-IZD-KI/IFP-KI-E_1000959/P1071457" xmlDataType="decimal"/>
    </xmlCellPr>
  </singleXmlCell>
  <singleXmlCell id="24" r="I18" connectionId="0">
    <xmlCellPr id="1" uniqueName="P1071458">
      <xmlPr mapId="3" xpath="/TFI-IZD-KI/IFP-KI-E_1000959/P1071458" xmlDataType="decimal"/>
    </xmlCellPr>
  </singleXmlCell>
  <singleXmlCell id="25" r="H19" connectionId="0">
    <xmlCellPr id="1" uniqueName="P1071459">
      <xmlPr mapId="3" xpath="/TFI-IZD-KI/IFP-KI-E_1000959/P1071459" xmlDataType="decimal"/>
    </xmlCellPr>
  </singleXmlCell>
  <singleXmlCell id="26" r="I19" connectionId="0">
    <xmlCellPr id="1" uniqueName="P1071460">
      <xmlPr mapId="3" xpath="/TFI-IZD-KI/IFP-KI-E_1000959/P1071460" xmlDataType="decimal"/>
    </xmlCellPr>
  </singleXmlCell>
  <singleXmlCell id="27" r="H20" connectionId="0">
    <xmlCellPr id="1" uniqueName="P1071461">
      <xmlPr mapId="3" xpath="/TFI-IZD-KI/IFP-KI-E_1000959/P1071461" xmlDataType="decimal"/>
    </xmlCellPr>
  </singleXmlCell>
  <singleXmlCell id="28" r="I20" connectionId="0">
    <xmlCellPr id="1" uniqueName="P1071462">
      <xmlPr mapId="3" xpath="/TFI-IZD-KI/IFP-KI-E_1000959/P1071462" xmlDataType="decimal"/>
    </xmlCellPr>
  </singleXmlCell>
  <singleXmlCell id="29" r="H21" connectionId="0">
    <xmlCellPr id="1" uniqueName="P1071463">
      <xmlPr mapId="3" xpath="/TFI-IZD-KI/IFP-KI-E_1000959/P1071463" xmlDataType="decimal"/>
    </xmlCellPr>
  </singleXmlCell>
  <singleXmlCell id="30" r="I21" connectionId="0">
    <xmlCellPr id="1" uniqueName="P1071464">
      <xmlPr mapId="3" xpath="/TFI-IZD-KI/IFP-KI-E_1000959/P1071464" xmlDataType="decimal"/>
    </xmlCellPr>
  </singleXmlCell>
  <singleXmlCell id="31" r="H22" connectionId="0">
    <xmlCellPr id="1" uniqueName="P1071465">
      <xmlPr mapId="3" xpath="/TFI-IZD-KI/IFP-KI-E_1000959/P1071465" xmlDataType="decimal"/>
    </xmlCellPr>
  </singleXmlCell>
  <singleXmlCell id="32" r="I22" connectionId="0">
    <xmlCellPr id="1" uniqueName="P1071466">
      <xmlPr mapId="3" xpath="/TFI-IZD-KI/IFP-KI-E_1000959/P1071466" xmlDataType="decimal"/>
    </xmlCellPr>
  </singleXmlCell>
  <singleXmlCell id="33" r="H23" connectionId="0">
    <xmlCellPr id="1" uniqueName="P1071467">
      <xmlPr mapId="3" xpath="/TFI-IZD-KI/IFP-KI-E_1000959/P1071467" xmlDataType="decimal"/>
    </xmlCellPr>
  </singleXmlCell>
  <singleXmlCell id="34" r="I23" connectionId="0">
    <xmlCellPr id="1" uniqueName="P1071468">
      <xmlPr mapId="3" xpath="/TFI-IZD-KI/IFP-KI-E_1000959/P1071468" xmlDataType="decimal"/>
    </xmlCellPr>
  </singleXmlCell>
  <singleXmlCell id="35" r="H24" connectionId="0">
    <xmlCellPr id="1" uniqueName="P1071469">
      <xmlPr mapId="3" xpath="/TFI-IZD-KI/IFP-KI-E_1000959/P1071469" xmlDataType="decimal"/>
    </xmlCellPr>
  </singleXmlCell>
  <singleXmlCell id="36" r="I24" connectionId="0">
    <xmlCellPr id="1" uniqueName="P1071470">
      <xmlPr mapId="3" xpath="/TFI-IZD-KI/IFP-KI-E_1000959/P1071470" xmlDataType="decimal"/>
    </xmlCellPr>
  </singleXmlCell>
  <singleXmlCell id="37" r="H25" connectionId="0">
    <xmlCellPr id="1" uniqueName="P1071471">
      <xmlPr mapId="3" xpath="/TFI-IZD-KI/IFP-KI-E_1000959/P1071471" xmlDataType="decimal"/>
    </xmlCellPr>
  </singleXmlCell>
  <singleXmlCell id="38" r="I25" connectionId="0">
    <xmlCellPr id="1" uniqueName="P1071472">
      <xmlPr mapId="3" xpath="/TFI-IZD-KI/IFP-KI-E_1000959/P1071472" xmlDataType="decimal"/>
    </xmlCellPr>
  </singleXmlCell>
  <singleXmlCell id="39" r="H26" connectionId="0">
    <xmlCellPr id="1" uniqueName="P1071473">
      <xmlPr mapId="3" xpath="/TFI-IZD-KI/IFP-KI-E_1000959/P1071473" xmlDataType="decimal"/>
    </xmlCellPr>
  </singleXmlCell>
  <singleXmlCell id="40" r="I26" connectionId="0">
    <xmlCellPr id="1" uniqueName="P1071474">
      <xmlPr mapId="3" xpath="/TFI-IZD-KI/IFP-KI-E_1000959/P1071474" xmlDataType="decimal"/>
    </xmlCellPr>
  </singleXmlCell>
  <singleXmlCell id="41" r="H27" connectionId="0">
    <xmlCellPr id="1" uniqueName="P1071475">
      <xmlPr mapId="3" xpath="/TFI-IZD-KI/IFP-KI-E_1000959/P1071475" xmlDataType="decimal"/>
    </xmlCellPr>
  </singleXmlCell>
  <singleXmlCell id="42" r="I27" connectionId="0">
    <xmlCellPr id="1" uniqueName="P1071476">
      <xmlPr mapId="3" xpath="/TFI-IZD-KI/IFP-KI-E_1000959/P1071476" xmlDataType="decimal"/>
    </xmlCellPr>
  </singleXmlCell>
  <singleXmlCell id="43" r="H28" connectionId="0">
    <xmlCellPr id="1" uniqueName="P1071477">
      <xmlPr mapId="3" xpath="/TFI-IZD-KI/IFP-KI-E_1000959/P1071477" xmlDataType="decimal"/>
    </xmlCellPr>
  </singleXmlCell>
  <singleXmlCell id="44" r="I28" connectionId="0">
    <xmlCellPr id="1" uniqueName="P1071478">
      <xmlPr mapId="3" xpath="/TFI-IZD-KI/IFP-KI-E_1000959/P1071478" xmlDataType="decimal"/>
    </xmlCellPr>
  </singleXmlCell>
  <singleXmlCell id="45" r="H29" connectionId="0">
    <xmlCellPr id="1" uniqueName="P1071479">
      <xmlPr mapId="3" xpath="/TFI-IZD-KI/IFP-KI-E_1000959/P1071479" xmlDataType="decimal"/>
    </xmlCellPr>
  </singleXmlCell>
  <singleXmlCell id="46" r="I29" connectionId="0">
    <xmlCellPr id="1" uniqueName="P1071480">
      <xmlPr mapId="3" xpath="/TFI-IZD-KI/IFP-KI-E_1000959/P1071480" xmlDataType="decimal"/>
    </xmlCellPr>
  </singleXmlCell>
  <singleXmlCell id="49" r="H30" connectionId="0">
    <xmlCellPr id="1" uniqueName="P1071481">
      <xmlPr mapId="3" xpath="/TFI-IZD-KI/IFP-KI-E_1000959/P1071481" xmlDataType="decimal"/>
    </xmlCellPr>
  </singleXmlCell>
  <singleXmlCell id="50" r="I30" connectionId="0">
    <xmlCellPr id="1" uniqueName="P1071482">
      <xmlPr mapId="3" xpath="/TFI-IZD-KI/IFP-KI-E_1000959/P1071482" xmlDataType="decimal"/>
    </xmlCellPr>
  </singleXmlCell>
  <singleXmlCell id="51" r="H31" connectionId="0">
    <xmlCellPr id="1" uniqueName="P1071483">
      <xmlPr mapId="3" xpath="/TFI-IZD-KI/IFP-KI-E_1000959/P1071483" xmlDataType="decimal"/>
    </xmlCellPr>
  </singleXmlCell>
  <singleXmlCell id="52" r="I31" connectionId="0">
    <xmlCellPr id="1" uniqueName="P1071484">
      <xmlPr mapId="3" xpath="/TFI-IZD-KI/IFP-KI-E_1000959/P1071484" xmlDataType="decimal"/>
    </xmlCellPr>
  </singleXmlCell>
  <singleXmlCell id="53" r="H32" connectionId="0">
    <xmlCellPr id="1" uniqueName="P1071485">
      <xmlPr mapId="3" xpath="/TFI-IZD-KI/IFP-KI-E_1000959/P1071485" xmlDataType="decimal"/>
    </xmlCellPr>
  </singleXmlCell>
  <singleXmlCell id="54" r="I32" connectionId="0">
    <xmlCellPr id="1" uniqueName="P1071486">
      <xmlPr mapId="3" xpath="/TFI-IZD-KI/IFP-KI-E_1000959/P1071486" xmlDataType="decimal"/>
    </xmlCellPr>
  </singleXmlCell>
  <singleXmlCell id="55" r="H33" connectionId="0">
    <xmlCellPr id="1" uniqueName="P1071487">
      <xmlPr mapId="3" xpath="/TFI-IZD-KI/IFP-KI-E_1000959/P1071487" xmlDataType="decimal"/>
    </xmlCellPr>
  </singleXmlCell>
  <singleXmlCell id="56" r="I33" connectionId="0">
    <xmlCellPr id="1" uniqueName="P1071488">
      <xmlPr mapId="3" xpath="/TFI-IZD-KI/IFP-KI-E_1000959/P1071488" xmlDataType="decimal"/>
    </xmlCellPr>
  </singleXmlCell>
  <singleXmlCell id="57" r="H34" connectionId="0">
    <xmlCellPr id="1" uniqueName="P1071489">
      <xmlPr mapId="3" xpath="/TFI-IZD-KI/IFP-KI-E_1000959/P1071489" xmlDataType="decimal"/>
    </xmlCellPr>
  </singleXmlCell>
  <singleXmlCell id="58" r="I34" connectionId="0">
    <xmlCellPr id="1" uniqueName="P1071490">
      <xmlPr mapId="3" xpath="/TFI-IZD-KI/IFP-KI-E_1000959/P1071490" xmlDataType="decimal"/>
    </xmlCellPr>
  </singleXmlCell>
  <singleXmlCell id="59" r="H35" connectionId="0">
    <xmlCellPr id="1" uniqueName="P1071491">
      <xmlPr mapId="3" xpath="/TFI-IZD-KI/IFP-KI-E_1000959/P1071491" xmlDataType="decimal"/>
    </xmlCellPr>
  </singleXmlCell>
  <singleXmlCell id="60" r="I35" connectionId="0">
    <xmlCellPr id="1" uniqueName="P1071492">
      <xmlPr mapId="3" xpath="/TFI-IZD-KI/IFP-KI-E_1000959/P1071492" xmlDataType="decimal"/>
    </xmlCellPr>
  </singleXmlCell>
  <singleXmlCell id="61" r="H36" connectionId="0">
    <xmlCellPr id="1" uniqueName="P1071493">
      <xmlPr mapId="3" xpath="/TFI-IZD-KI/IFP-KI-E_1000959/P1071493" xmlDataType="decimal"/>
    </xmlCellPr>
  </singleXmlCell>
  <singleXmlCell id="62" r="I36" connectionId="0">
    <xmlCellPr id="1" uniqueName="P1071494">
      <xmlPr mapId="3" xpath="/TFI-IZD-KI/IFP-KI-E_1000959/P1071494" xmlDataType="decimal"/>
    </xmlCellPr>
  </singleXmlCell>
  <singleXmlCell id="63" r="H37" connectionId="0">
    <xmlCellPr id="1" uniqueName="P1071495">
      <xmlPr mapId="3" xpath="/TFI-IZD-KI/IFP-KI-E_1000959/P1071495" xmlDataType="decimal"/>
    </xmlCellPr>
  </singleXmlCell>
  <singleXmlCell id="64" r="I37" connectionId="0">
    <xmlCellPr id="1" uniqueName="P1071496">
      <xmlPr mapId="3" xpath="/TFI-IZD-KI/IFP-KI-E_1000959/P1071496" xmlDataType="decimal"/>
    </xmlCellPr>
  </singleXmlCell>
  <singleXmlCell id="65" r="H38" connectionId="0">
    <xmlCellPr id="1" uniqueName="P1071497">
      <xmlPr mapId="3" xpath="/TFI-IZD-KI/IFP-KI-E_1000959/P1071497" xmlDataType="decimal"/>
    </xmlCellPr>
  </singleXmlCell>
  <singleXmlCell id="66" r="I38" connectionId="0">
    <xmlCellPr id="1" uniqueName="P1071498">
      <xmlPr mapId="3" xpath="/TFI-IZD-KI/IFP-KI-E_1000959/P1071498" xmlDataType="decimal"/>
    </xmlCellPr>
  </singleXmlCell>
  <singleXmlCell id="67" r="H39" connectionId="0">
    <xmlCellPr id="1" uniqueName="P1071499">
      <xmlPr mapId="3" xpath="/TFI-IZD-KI/IFP-KI-E_1000959/P1071499" xmlDataType="decimal"/>
    </xmlCellPr>
  </singleXmlCell>
  <singleXmlCell id="68" r="I39" connectionId="0">
    <xmlCellPr id="1" uniqueName="P1071500">
      <xmlPr mapId="3" xpath="/TFI-IZD-KI/IFP-KI-E_1000959/P1071500" xmlDataType="decimal"/>
    </xmlCellPr>
  </singleXmlCell>
  <singleXmlCell id="69" r="H40" connectionId="0">
    <xmlCellPr id="1" uniqueName="P1071501">
      <xmlPr mapId="3" xpath="/TFI-IZD-KI/IFP-KI-E_1000959/P1071501" xmlDataType="decimal"/>
    </xmlCellPr>
  </singleXmlCell>
  <singleXmlCell id="70" r="I40" connectionId="0">
    <xmlCellPr id="1" uniqueName="P1071502">
      <xmlPr mapId="3" xpath="/TFI-IZD-KI/IFP-KI-E_1000959/P1071502" xmlDataType="decimal"/>
    </xmlCellPr>
  </singleXmlCell>
  <singleXmlCell id="71" r="H42" connectionId="0">
    <xmlCellPr id="1" uniqueName="P1071503">
      <xmlPr mapId="3" xpath="/TFI-IZD-KI/IFP-KI-E_1000959/P1071503" xmlDataType="decimal"/>
    </xmlCellPr>
  </singleXmlCell>
  <singleXmlCell id="72" r="I42" connectionId="0">
    <xmlCellPr id="1" uniqueName="P1071504">
      <xmlPr mapId="3" xpath="/TFI-IZD-KI/IFP-KI-E_1000959/P1071504" xmlDataType="decimal"/>
    </xmlCellPr>
  </singleXmlCell>
  <singleXmlCell id="73" r="H43" connectionId="0">
    <xmlCellPr id="1" uniqueName="P1071505">
      <xmlPr mapId="3" xpath="/TFI-IZD-KI/IFP-KI-E_1000959/P1071505" xmlDataType="decimal"/>
    </xmlCellPr>
  </singleXmlCell>
  <singleXmlCell id="74" r="I43" connectionId="0">
    <xmlCellPr id="1" uniqueName="P1071506">
      <xmlPr mapId="3" xpath="/TFI-IZD-KI/IFP-KI-E_1000959/P1071506" xmlDataType="decimal"/>
    </xmlCellPr>
  </singleXmlCell>
  <singleXmlCell id="75" r="H44" connectionId="0">
    <xmlCellPr id="1" uniqueName="P1071507">
      <xmlPr mapId="3" xpath="/TFI-IZD-KI/IFP-KI-E_1000959/P1071507" xmlDataType="decimal"/>
    </xmlCellPr>
  </singleXmlCell>
  <singleXmlCell id="76" r="I44" connectionId="0">
    <xmlCellPr id="1" uniqueName="P1071508">
      <xmlPr mapId="3" xpath="/TFI-IZD-KI/IFP-KI-E_1000959/P1071508" xmlDataType="decimal"/>
    </xmlCellPr>
  </singleXmlCell>
  <singleXmlCell id="77" r="H45" connectionId="0">
    <xmlCellPr id="1" uniqueName="P1071509">
      <xmlPr mapId="3" xpath="/TFI-IZD-KI/IFP-KI-E_1000959/P1071509" xmlDataType="decimal"/>
    </xmlCellPr>
  </singleXmlCell>
  <singleXmlCell id="78" r="I45" connectionId="0">
    <xmlCellPr id="1" uniqueName="P1071510">
      <xmlPr mapId="3" xpath="/TFI-IZD-KI/IFP-KI-E_1000959/P1071510" xmlDataType="decimal"/>
    </xmlCellPr>
  </singleXmlCell>
  <singleXmlCell id="79" r="H46" connectionId="0">
    <xmlCellPr id="1" uniqueName="P1071511">
      <xmlPr mapId="3" xpath="/TFI-IZD-KI/IFP-KI-E_1000959/P1071511" xmlDataType="decimal"/>
    </xmlCellPr>
  </singleXmlCell>
  <singleXmlCell id="80" r="I46" connectionId="0">
    <xmlCellPr id="1" uniqueName="P1071512">
      <xmlPr mapId="3" xpath="/TFI-IZD-KI/IFP-KI-E_1000959/P1071512" xmlDataType="decimal"/>
    </xmlCellPr>
  </singleXmlCell>
  <singleXmlCell id="81" r="H47" connectionId="0">
    <xmlCellPr id="1" uniqueName="P1071513">
      <xmlPr mapId="3" xpath="/TFI-IZD-KI/IFP-KI-E_1000959/P1071513" xmlDataType="decimal"/>
    </xmlCellPr>
  </singleXmlCell>
  <singleXmlCell id="82" r="I47" connectionId="0">
    <xmlCellPr id="1" uniqueName="P1071514">
      <xmlPr mapId="3" xpath="/TFI-IZD-KI/IFP-KI-E_1000959/P1071514" xmlDataType="decimal"/>
    </xmlCellPr>
  </singleXmlCell>
  <singleXmlCell id="83" r="H48" connectionId="0">
    <xmlCellPr id="1" uniqueName="P1071515">
      <xmlPr mapId="3" xpath="/TFI-IZD-KI/IFP-KI-E_1000959/P1071515" xmlDataType="decimal"/>
    </xmlCellPr>
  </singleXmlCell>
  <singleXmlCell id="84" r="I48" connectionId="0">
    <xmlCellPr id="1" uniqueName="P1071516">
      <xmlPr mapId="3" xpath="/TFI-IZD-KI/IFP-KI-E_1000959/P1071516" xmlDataType="decimal"/>
    </xmlCellPr>
  </singleXmlCell>
  <singleXmlCell id="85" r="H49" connectionId="0">
    <xmlCellPr id="1" uniqueName="P1071517">
      <xmlPr mapId="3" xpath="/TFI-IZD-KI/IFP-KI-E_1000959/P1071517" xmlDataType="decimal"/>
    </xmlCellPr>
  </singleXmlCell>
  <singleXmlCell id="86" r="I49" connectionId="0">
    <xmlCellPr id="1" uniqueName="P1071518">
      <xmlPr mapId="3" xpath="/TFI-IZD-KI/IFP-KI-E_1000959/P1071518" xmlDataType="decimal"/>
    </xmlCellPr>
  </singleXmlCell>
  <singleXmlCell id="87" r="H50" connectionId="0">
    <xmlCellPr id="1" uniqueName="P1071519">
      <xmlPr mapId="3" xpath="/TFI-IZD-KI/IFP-KI-E_1000959/P1071519" xmlDataType="decimal"/>
    </xmlCellPr>
  </singleXmlCell>
  <singleXmlCell id="88" r="I50" connectionId="0">
    <xmlCellPr id="1" uniqueName="P1071520">
      <xmlPr mapId="3" xpath="/TFI-IZD-KI/IFP-KI-E_1000959/P1071520" xmlDataType="decimal"/>
    </xmlCellPr>
  </singleXmlCell>
  <singleXmlCell id="89" r="H51" connectionId="0">
    <xmlCellPr id="1" uniqueName="P1071521">
      <xmlPr mapId="3" xpath="/TFI-IZD-KI/IFP-KI-E_1000959/P1071521" xmlDataType="decimal"/>
    </xmlCellPr>
  </singleXmlCell>
  <singleXmlCell id="90" r="I51" connectionId="0">
    <xmlCellPr id="1" uniqueName="P1071522">
      <xmlPr mapId="3" xpath="/TFI-IZD-KI/IFP-KI-E_1000959/P1071522" xmlDataType="decimal"/>
    </xmlCellPr>
  </singleXmlCell>
  <singleXmlCell id="91" r="H52" connectionId="0">
    <xmlCellPr id="1" uniqueName="P1071523">
      <xmlPr mapId="3" xpath="/TFI-IZD-KI/IFP-KI-E_1000959/P1071523" xmlDataType="decimal"/>
    </xmlCellPr>
  </singleXmlCell>
  <singleXmlCell id="92" r="I52" connectionId="0">
    <xmlCellPr id="1" uniqueName="P1071524">
      <xmlPr mapId="3" xpath="/TFI-IZD-KI/IFP-KI-E_1000959/P1071524" xmlDataType="decimal"/>
    </xmlCellPr>
  </singleXmlCell>
  <singleXmlCell id="93" r="H53" connectionId="0">
    <xmlCellPr id="1" uniqueName="P1071525">
      <xmlPr mapId="3" xpath="/TFI-IZD-KI/IFP-KI-E_1000959/P1071525" xmlDataType="decimal"/>
    </xmlCellPr>
  </singleXmlCell>
  <singleXmlCell id="94" r="I53" connectionId="0">
    <xmlCellPr id="1" uniqueName="P1071526">
      <xmlPr mapId="3" xpath="/TFI-IZD-KI/IFP-KI-E_1000959/P1071526" xmlDataType="decimal"/>
    </xmlCellPr>
  </singleXmlCell>
  <singleXmlCell id="95" r="H54" connectionId="0">
    <xmlCellPr id="1" uniqueName="P1071527">
      <xmlPr mapId="3" xpath="/TFI-IZD-KI/IFP-KI-E_1000959/P1071527" xmlDataType="decimal"/>
    </xmlCellPr>
  </singleXmlCell>
  <singleXmlCell id="96" r="I54" connectionId="0">
    <xmlCellPr id="1" uniqueName="P1071528">
      <xmlPr mapId="3" xpath="/TFI-IZD-KI/IFP-KI-E_1000959/P1071528" xmlDataType="decimal"/>
    </xmlCellPr>
  </singleXmlCell>
  <singleXmlCell id="97" r="H55" connectionId="0">
    <xmlCellPr id="1" uniqueName="P1071529">
      <xmlPr mapId="3" xpath="/TFI-IZD-KI/IFP-KI-E_1000959/P1071529" xmlDataType="decimal"/>
    </xmlCellPr>
  </singleXmlCell>
  <singleXmlCell id="98" r="I55" connectionId="0">
    <xmlCellPr id="1" uniqueName="P1071530">
      <xmlPr mapId="3" xpath="/TFI-IZD-KI/IFP-KI-E_1000959/P1071530" xmlDataType="decimal"/>
    </xmlCellPr>
  </singleXmlCell>
  <singleXmlCell id="99" r="H56" connectionId="0">
    <xmlCellPr id="1" uniqueName="P1071531">
      <xmlPr mapId="3" xpath="/TFI-IZD-KI/IFP-KI-E_1000959/P1071531" xmlDataType="decimal"/>
    </xmlCellPr>
  </singleXmlCell>
  <singleXmlCell id="100" r="I56" connectionId="0">
    <xmlCellPr id="1" uniqueName="P1071532">
      <xmlPr mapId="3" xpath="/TFI-IZD-KI/IFP-KI-E_1000959/P1071532" xmlDataType="decimal"/>
    </xmlCellPr>
  </singleXmlCell>
  <singleXmlCell id="101" r="H57" connectionId="0">
    <xmlCellPr id="1" uniqueName="P1071533">
      <xmlPr mapId="3" xpath="/TFI-IZD-KI/IFP-KI-E_1000959/P1071533" xmlDataType="decimal"/>
    </xmlCellPr>
  </singleXmlCell>
  <singleXmlCell id="102" r="I57" connectionId="0">
    <xmlCellPr id="1" uniqueName="P1071534">
      <xmlPr mapId="3" xpath="/TFI-IZD-KI/IFP-KI-E_1000959/P1071534" xmlDataType="decimal"/>
    </xmlCellPr>
  </singleXmlCell>
  <singleXmlCell id="103" r="H58" connectionId="0">
    <xmlCellPr id="1" uniqueName="P1071535">
      <xmlPr mapId="3" xpath="/TFI-IZD-KI/IFP-KI-E_1000959/P1071535" xmlDataType="decimal"/>
    </xmlCellPr>
  </singleXmlCell>
  <singleXmlCell id="104" r="I58" connectionId="0">
    <xmlCellPr id="1" uniqueName="P1071536">
      <xmlPr mapId="3" xpath="/TFI-IZD-KI/IFP-KI-E_1000959/P1071536" xmlDataType="decimal"/>
    </xmlCellPr>
  </singleXmlCell>
  <singleXmlCell id="105" r="H59" connectionId="0">
    <xmlCellPr id="1" uniqueName="P1071537">
      <xmlPr mapId="3" xpath="/TFI-IZD-KI/IFP-KI-E_1000959/P1071537" xmlDataType="decimal"/>
    </xmlCellPr>
  </singleXmlCell>
  <singleXmlCell id="106" r="I59" connectionId="0">
    <xmlCellPr id="1" uniqueName="P1071538">
      <xmlPr mapId="3" xpath="/TFI-IZD-KI/IFP-KI-E_1000959/P1071538" xmlDataType="decimal"/>
    </xmlCellPr>
  </singleXmlCell>
  <singleXmlCell id="107" r="H60" connectionId="0">
    <xmlCellPr id="1" uniqueName="P1071539">
      <xmlPr mapId="3" xpath="/TFI-IZD-KI/IFP-KI-E_1000959/P1071539" xmlDataType="decimal"/>
    </xmlCellPr>
  </singleXmlCell>
  <singleXmlCell id="108" r="I60" connectionId="0">
    <xmlCellPr id="1" uniqueName="P1071540">
      <xmlPr mapId="3" xpath="/TFI-IZD-KI/IFP-KI-E_1000959/P1071540" xmlDataType="decimal"/>
    </xmlCellPr>
  </singleXmlCell>
  <singleXmlCell id="109" r="H61" connectionId="0">
    <xmlCellPr id="1" uniqueName="P1071541">
      <xmlPr mapId="3" xpath="/TFI-IZD-KI/IFP-KI-E_1000959/P1071541" xmlDataType="decimal"/>
    </xmlCellPr>
  </singleXmlCell>
  <singleXmlCell id="110" r="I61" connectionId="0">
    <xmlCellPr id="1" uniqueName="P1071542">
      <xmlPr mapId="3" xpath="/TFI-IZD-KI/IFP-KI-E_1000959/P1071542" xmlDataType="decimal"/>
    </xmlCellPr>
  </singleXmlCell>
  <singleXmlCell id="111" r="H62" connectionId="0">
    <xmlCellPr id="1" uniqueName="P1071543">
      <xmlPr mapId="3" xpath="/TFI-IZD-KI/IFP-KI-E_1000959/P1071543" xmlDataType="decimal"/>
    </xmlCellPr>
  </singleXmlCell>
  <singleXmlCell id="112" r="I62" connectionId="0">
    <xmlCellPr id="1" uniqueName="P1071544">
      <xmlPr mapId="3" xpath="/TFI-IZD-KI/IFP-KI-E_1000959/P1071544" xmlDataType="decimal"/>
    </xmlCellPr>
  </singleXmlCell>
  <singleXmlCell id="113" r="H63" connectionId="0">
    <xmlCellPr id="1" uniqueName="P1071545">
      <xmlPr mapId="3" xpath="/TFI-IZD-KI/IFP-KI-E_1000959/P1071545" xmlDataType="decimal"/>
    </xmlCellPr>
  </singleXmlCell>
  <singleXmlCell id="114" r="I63" connectionId="0">
    <xmlCellPr id="1" uniqueName="P1071546">
      <xmlPr mapId="3" xpath="/TFI-IZD-KI/IFP-KI-E_1000959/P1071546" xmlDataType="decimal"/>
    </xmlCellPr>
  </singleXmlCell>
  <singleXmlCell id="115" r="H65" connectionId="0">
    <xmlCellPr id="1" uniqueName="P1071547">
      <xmlPr mapId="3" xpath="/TFI-IZD-KI/IFP-KI-E_1000959/P1071547" xmlDataType="decimal"/>
    </xmlCellPr>
  </singleXmlCell>
  <singleXmlCell id="116" r="I65" connectionId="0">
    <xmlCellPr id="1" uniqueName="P1071548">
      <xmlPr mapId="3" xpath="/TFI-IZD-KI/IFP-KI-E_1000959/P1071548" xmlDataType="decimal"/>
    </xmlCellPr>
  </singleXmlCell>
  <singleXmlCell id="117" r="H66" connectionId="0">
    <xmlCellPr id="1" uniqueName="P1071549">
      <xmlPr mapId="3" xpath="/TFI-IZD-KI/IFP-KI-E_1000959/P1071549" xmlDataType="decimal"/>
    </xmlCellPr>
  </singleXmlCell>
  <singleXmlCell id="118" r="I66" connectionId="0">
    <xmlCellPr id="1" uniqueName="P1071550">
      <xmlPr mapId="3" xpath="/TFI-IZD-KI/IFP-KI-E_1000959/P1071550" xmlDataType="decimal"/>
    </xmlCellPr>
  </singleXmlCell>
  <singleXmlCell id="119" r="H67" connectionId="0">
    <xmlCellPr id="1" uniqueName="P1071551">
      <xmlPr mapId="3" xpath="/TFI-IZD-KI/IFP-KI-E_1000959/P1071551" xmlDataType="decimal"/>
    </xmlCellPr>
  </singleXmlCell>
  <singleXmlCell id="120" r="I67" connectionId="0">
    <xmlCellPr id="1" uniqueName="P1071552">
      <xmlPr mapId="3" xpath="/TFI-IZD-KI/IFP-KI-E_1000959/P1071552" xmlDataType="decimal"/>
    </xmlCellPr>
  </singleXmlCell>
  <singleXmlCell id="121" r="H68" connectionId="0">
    <xmlCellPr id="1" uniqueName="P1071553">
      <xmlPr mapId="3" xpath="/TFI-IZD-KI/IFP-KI-E_1000959/P1071553" xmlDataType="decimal"/>
    </xmlCellPr>
  </singleXmlCell>
  <singleXmlCell id="122" r="I68" connectionId="0">
    <xmlCellPr id="1" uniqueName="P1071554">
      <xmlPr mapId="3" xpath="/TFI-IZD-KI/IFP-KI-E_1000959/P1071554" xmlDataType="decimal"/>
    </xmlCellPr>
  </singleXmlCell>
  <singleXmlCell id="123" r="H69" connectionId="0">
    <xmlCellPr id="1" uniqueName="P1071555">
      <xmlPr mapId="3" xpath="/TFI-IZD-KI/IFP-KI-E_1000959/P1071555" xmlDataType="decimal"/>
    </xmlCellPr>
  </singleXmlCell>
  <singleXmlCell id="124" r="I69" connectionId="0">
    <xmlCellPr id="1" uniqueName="P1071556">
      <xmlPr mapId="3" xpath="/TFI-IZD-KI/IFP-KI-E_1000959/P1071556" xmlDataType="decimal"/>
    </xmlCellPr>
  </singleXmlCell>
  <singleXmlCell id="125" r="H70" connectionId="0">
    <xmlCellPr id="1" uniqueName="P1071557">
      <xmlPr mapId="3" xpath="/TFI-IZD-KI/IFP-KI-E_1000959/P1071557" xmlDataType="decimal"/>
    </xmlCellPr>
  </singleXmlCell>
  <singleXmlCell id="126" r="I70" connectionId="0">
    <xmlCellPr id="1" uniqueName="P1071558">
      <xmlPr mapId="3" xpath="/TFI-IZD-KI/IFP-KI-E_1000959/P1071558" xmlDataType="decimal"/>
    </xmlCellPr>
  </singleXmlCell>
  <singleXmlCell id="127" r="H71" connectionId="0">
    <xmlCellPr id="1" uniqueName="P1071559">
      <xmlPr mapId="3" xpath="/TFI-IZD-KI/IFP-KI-E_1000959/P1071559" xmlDataType="decimal"/>
    </xmlCellPr>
  </singleXmlCell>
  <singleXmlCell id="128" r="I71" connectionId="0">
    <xmlCellPr id="1" uniqueName="P1071560">
      <xmlPr mapId="3" xpath="/TFI-IZD-KI/IFP-KI-E_1000959/P1071560" xmlDataType="decimal"/>
    </xmlCellPr>
  </singleXmlCell>
  <singleXmlCell id="129" r="H72" connectionId="0">
    <xmlCellPr id="1" uniqueName="P1071561">
      <xmlPr mapId="3" xpath="/TFI-IZD-KI/IFP-KI-E_1000959/P1071561" xmlDataType="decimal"/>
    </xmlCellPr>
  </singleXmlCell>
  <singleXmlCell id="130" r="I72" connectionId="0">
    <xmlCellPr id="1" uniqueName="P1071562">
      <xmlPr mapId="3" xpath="/TFI-IZD-KI/IFP-KI-E_1000959/P1071562" xmlDataType="decimal"/>
    </xmlCellPr>
  </singleXmlCell>
  <singleXmlCell id="131" r="H73" connectionId="0">
    <xmlCellPr id="1" uniqueName="P1071563">
      <xmlPr mapId="3" xpath="/TFI-IZD-KI/IFP-KI-E_1000959/P1071563" xmlDataType="decimal"/>
    </xmlCellPr>
  </singleXmlCell>
  <singleXmlCell id="132" r="I73" connectionId="0">
    <xmlCellPr id="1" uniqueName="P1071564">
      <xmlPr mapId="3" xpath="/TFI-IZD-KI/IFP-KI-E_1000959/P1071564" xmlDataType="decimal"/>
    </xmlCellPr>
  </singleXmlCell>
  <singleXmlCell id="133" r="H74" connectionId="0">
    <xmlCellPr id="1" uniqueName="P1071565">
      <xmlPr mapId="3" xpath="/TFI-IZD-KI/IFP-KI-E_1000959/P1071565" xmlDataType="decimal"/>
    </xmlCellPr>
  </singleXmlCell>
  <singleXmlCell id="134" r="I74" connectionId="0">
    <xmlCellPr id="1" uniqueName="P1071566">
      <xmlPr mapId="3" xpath="/TFI-IZD-KI/IFP-KI-E_1000959/P1071566" xmlDataType="decimal"/>
    </xmlCellPr>
  </singleXmlCell>
  <singleXmlCell id="135" r="H75" connectionId="0">
    <xmlCellPr id="1" uniqueName="P1071567">
      <xmlPr mapId="3" xpath="/TFI-IZD-KI/IFP-KI-E_1000959/P1071567" xmlDataType="decimal"/>
    </xmlCellPr>
  </singleXmlCell>
  <singleXmlCell id="136" r="I75" connectionId="0">
    <xmlCellPr id="1" uniqueName="P1071568">
      <xmlPr mapId="3" xpath="/TFI-IZD-KI/IFP-KI-E_1000959/P1071568" xmlDataType="decimal"/>
    </xmlCellPr>
  </singleXmlCell>
  <singleXmlCell id="137" r="H76" connectionId="0">
    <xmlCellPr id="1" uniqueName="P1071569">
      <xmlPr mapId="3" xpath="/TFI-IZD-KI/IFP-KI-E_1000959/P1071569" xmlDataType="decimal"/>
    </xmlCellPr>
  </singleXmlCell>
  <singleXmlCell id="138" r="I76" connectionId="0">
    <xmlCellPr id="1" uniqueName="P1071570">
      <xmlPr mapId="3" xpath="/TFI-IZD-KI/IFP-KI-E_1000959/P1071570" xmlDataType="decimal"/>
    </xmlCellPr>
  </singleXmlCell>
  <singleXmlCell id="139" r="H77" connectionId="0">
    <xmlCellPr id="1" uniqueName="P1071571">
      <xmlPr mapId="3" xpath="/TFI-IZD-KI/IFP-KI-E_1000959/P1071571" xmlDataType="decimal"/>
    </xmlCellPr>
  </singleXmlCell>
  <singleXmlCell id="140" r="I77" connectionId="0">
    <xmlCellPr id="1" uniqueName="P1071572">
      <xmlPr mapId="3" xpath="/TFI-IZD-KI/IFP-KI-E_1000959/P1071572" xmlDataType="decimal"/>
    </xmlCellPr>
  </singleXmlCell>
  <singleXmlCell id="141" r="H78" connectionId="0">
    <xmlCellPr id="1" uniqueName="P1071573">
      <xmlPr mapId="3" xpath="/TFI-IZD-KI/IFP-KI-E_1000959/P1071573" xmlDataType="decimal"/>
    </xmlCellPr>
  </singleXmlCell>
  <singleXmlCell id="142" r="I78" connectionId="0">
    <xmlCellPr id="1" uniqueName="P1071574">
      <xmlPr mapId="3" xpath="/TFI-IZD-KI/IFP-KI-E_1000959/P1071574" xmlDataType="decimal"/>
    </xmlCellPr>
  </singleXmlCell>
</singleXmlCells>
</file>

<file path=xl/tables/tableSingleCells3.xml><?xml version="1.0" encoding="utf-8"?>
<singleXmlCells xmlns="http://schemas.openxmlformats.org/spreadsheetml/2006/main">
  <singleXmlCell id="143" r="H8" connectionId="0">
    <xmlCellPr id="1" uniqueName="P1072581">
      <xmlPr mapId="3" xpath="/TFI-IZD-KI/ISD-KI-TFI-E_1000973/P1072581" xmlDataType="decimal"/>
    </xmlCellPr>
  </singleXmlCell>
  <singleXmlCell id="144" r="I8" connectionId="0">
    <xmlCellPr id="1" uniqueName="P1198983">
      <xmlPr mapId="3" xpath="/TFI-IZD-KI/ISD-KI-TFI-E_1000973/P1198983" xmlDataType="decimal"/>
    </xmlCellPr>
  </singleXmlCell>
  <singleXmlCell id="145" r="J8" connectionId="0">
    <xmlCellPr id="1" uniqueName="P1072582">
      <xmlPr mapId="3" xpath="/TFI-IZD-KI/ISD-KI-TFI-E_1000973/P1072582" xmlDataType="decimal"/>
    </xmlCellPr>
  </singleXmlCell>
  <singleXmlCell id="146" r="K8" connectionId="0">
    <xmlCellPr id="1" uniqueName="P1199046">
      <xmlPr mapId="3" xpath="/TFI-IZD-KI/ISD-KI-TFI-E_1000973/P1199046" xmlDataType="decimal"/>
    </xmlCellPr>
  </singleXmlCell>
  <singleXmlCell id="147" r="H9" connectionId="0">
    <xmlCellPr id="1" uniqueName="P1072583">
      <xmlPr mapId="3" xpath="/TFI-IZD-KI/ISD-KI-TFI-E_1000973/P1072583" xmlDataType="decimal"/>
    </xmlCellPr>
  </singleXmlCell>
  <singleXmlCell id="148" r="I9" connectionId="0">
    <xmlCellPr id="1" uniqueName="P1198984">
      <xmlPr mapId="3" xpath="/TFI-IZD-KI/ISD-KI-TFI-E_1000973/P1198984" xmlDataType="decimal"/>
    </xmlCellPr>
  </singleXmlCell>
  <singleXmlCell id="149" r="J9" connectionId="0">
    <xmlCellPr id="1" uniqueName="P1072584">
      <xmlPr mapId="3" xpath="/TFI-IZD-KI/ISD-KI-TFI-E_1000973/P1072584" xmlDataType="decimal"/>
    </xmlCellPr>
  </singleXmlCell>
  <singleXmlCell id="150" r="K9" connectionId="0">
    <xmlCellPr id="1" uniqueName="P1199047">
      <xmlPr mapId="3" xpath="/TFI-IZD-KI/ISD-KI-TFI-E_1000973/P1199047" xmlDataType="decimal"/>
    </xmlCellPr>
  </singleXmlCell>
  <singleXmlCell id="151" r="H10" connectionId="0">
    <xmlCellPr id="1" uniqueName="P1072585">
      <xmlPr mapId="3" xpath="/TFI-IZD-KI/ISD-KI-TFI-E_1000973/P1072585" xmlDataType="decimal"/>
    </xmlCellPr>
  </singleXmlCell>
  <singleXmlCell id="152" r="I10" connectionId="0">
    <xmlCellPr id="1" uniqueName="P1198985">
      <xmlPr mapId="3" xpath="/TFI-IZD-KI/ISD-KI-TFI-E_1000973/P1198985" xmlDataType="decimal"/>
    </xmlCellPr>
  </singleXmlCell>
  <singleXmlCell id="153" r="J10" connectionId="0">
    <xmlCellPr id="1" uniqueName="P1072586">
      <xmlPr mapId="3" xpath="/TFI-IZD-KI/ISD-KI-TFI-E_1000973/P1072586" xmlDataType="decimal"/>
    </xmlCellPr>
  </singleXmlCell>
  <singleXmlCell id="154" r="K10" connectionId="0">
    <xmlCellPr id="1" uniqueName="P1199048">
      <xmlPr mapId="3" xpath="/TFI-IZD-KI/ISD-KI-TFI-E_1000973/P1199048" xmlDataType="decimal"/>
    </xmlCellPr>
  </singleXmlCell>
  <singleXmlCell id="155" r="H11" connectionId="0">
    <xmlCellPr id="1" uniqueName="P1072587">
      <xmlPr mapId="3" xpath="/TFI-IZD-KI/ISD-KI-TFI-E_1000973/P1072587" xmlDataType="decimal"/>
    </xmlCellPr>
  </singleXmlCell>
  <singleXmlCell id="156" r="I11" connectionId="0">
    <xmlCellPr id="1" uniqueName="P1198986">
      <xmlPr mapId="3" xpath="/TFI-IZD-KI/ISD-KI-TFI-E_1000973/P1198986" xmlDataType="decimal"/>
    </xmlCellPr>
  </singleXmlCell>
  <singleXmlCell id="157" r="J11" connectionId="0">
    <xmlCellPr id="1" uniqueName="P1072588">
      <xmlPr mapId="3" xpath="/TFI-IZD-KI/ISD-KI-TFI-E_1000973/P1072588" xmlDataType="decimal"/>
    </xmlCellPr>
  </singleXmlCell>
  <singleXmlCell id="158" r="K11" connectionId="0">
    <xmlCellPr id="1" uniqueName="P1199049">
      <xmlPr mapId="3" xpath="/TFI-IZD-KI/ISD-KI-TFI-E_1000973/P1199049" xmlDataType="decimal"/>
    </xmlCellPr>
  </singleXmlCell>
  <singleXmlCell id="159" r="H12" connectionId="0">
    <xmlCellPr id="1" uniqueName="P1072589">
      <xmlPr mapId="3" xpath="/TFI-IZD-KI/ISD-KI-TFI-E_1000973/P1072589" xmlDataType="decimal"/>
    </xmlCellPr>
  </singleXmlCell>
  <singleXmlCell id="160" r="I12" connectionId="0">
    <xmlCellPr id="1" uniqueName="P1198987">
      <xmlPr mapId="3" xpath="/TFI-IZD-KI/ISD-KI-TFI-E_1000973/P1198987" xmlDataType="decimal"/>
    </xmlCellPr>
  </singleXmlCell>
  <singleXmlCell id="161" r="J12" connectionId="0">
    <xmlCellPr id="1" uniqueName="P1072590">
      <xmlPr mapId="3" xpath="/TFI-IZD-KI/ISD-KI-TFI-E_1000973/P1072590" xmlDataType="decimal"/>
    </xmlCellPr>
  </singleXmlCell>
  <singleXmlCell id="162" r="K12" connectionId="0">
    <xmlCellPr id="1" uniqueName="P1199050">
      <xmlPr mapId="3" xpath="/TFI-IZD-KI/ISD-KI-TFI-E_1000973/P1199050" xmlDataType="decimal"/>
    </xmlCellPr>
  </singleXmlCell>
  <singleXmlCell id="163" r="H13" connectionId="0">
    <xmlCellPr id="1" uniqueName="P1072591">
      <xmlPr mapId="3" xpath="/TFI-IZD-KI/ISD-KI-TFI-E_1000973/P1072591" xmlDataType="decimal"/>
    </xmlCellPr>
  </singleXmlCell>
  <singleXmlCell id="164" r="I13" connectionId="0">
    <xmlCellPr id="1" uniqueName="P1198988">
      <xmlPr mapId="3" xpath="/TFI-IZD-KI/ISD-KI-TFI-E_1000973/P1198988" xmlDataType="decimal"/>
    </xmlCellPr>
  </singleXmlCell>
  <singleXmlCell id="165" r="J13" connectionId="0">
    <xmlCellPr id="1" uniqueName="P1072592">
      <xmlPr mapId="3" xpath="/TFI-IZD-KI/ISD-KI-TFI-E_1000973/P1072592" xmlDataType="decimal"/>
    </xmlCellPr>
  </singleXmlCell>
  <singleXmlCell id="166" r="K13" connectionId="0">
    <xmlCellPr id="1" uniqueName="P1199051">
      <xmlPr mapId="3" xpath="/TFI-IZD-KI/ISD-KI-TFI-E_1000973/P1199051" xmlDataType="decimal"/>
    </xmlCellPr>
  </singleXmlCell>
  <singleXmlCell id="167" r="H14" connectionId="0">
    <xmlCellPr id="1" uniqueName="P1072593">
      <xmlPr mapId="3" xpath="/TFI-IZD-KI/ISD-KI-TFI-E_1000973/P1072593" xmlDataType="decimal"/>
    </xmlCellPr>
  </singleXmlCell>
  <singleXmlCell id="168" r="I14" connectionId="0">
    <xmlCellPr id="1" uniqueName="P1198989">
      <xmlPr mapId="3" xpath="/TFI-IZD-KI/ISD-KI-TFI-E_1000973/P1198989" xmlDataType="decimal"/>
    </xmlCellPr>
  </singleXmlCell>
  <singleXmlCell id="169" r="J14" connectionId="0">
    <xmlCellPr id="1" uniqueName="P1072594">
      <xmlPr mapId="3" xpath="/TFI-IZD-KI/ISD-KI-TFI-E_1000973/P1072594" xmlDataType="decimal"/>
    </xmlCellPr>
  </singleXmlCell>
  <singleXmlCell id="170" r="K14" connectionId="0">
    <xmlCellPr id="1" uniqueName="P1199052">
      <xmlPr mapId="3" xpath="/TFI-IZD-KI/ISD-KI-TFI-E_1000973/P1199052" xmlDataType="decimal"/>
    </xmlCellPr>
  </singleXmlCell>
  <singleXmlCell id="171" r="H15" connectionId="0">
    <xmlCellPr id="1" uniqueName="P1072595">
      <xmlPr mapId="3" xpath="/TFI-IZD-KI/ISD-KI-TFI-E_1000973/P1072595" xmlDataType="decimal"/>
    </xmlCellPr>
  </singleXmlCell>
  <singleXmlCell id="172" r="I15" connectionId="0">
    <xmlCellPr id="1" uniqueName="P1198990">
      <xmlPr mapId="3" xpath="/TFI-IZD-KI/ISD-KI-TFI-E_1000973/P1198990" xmlDataType="decimal"/>
    </xmlCellPr>
  </singleXmlCell>
  <singleXmlCell id="173" r="J15" connectionId="0">
    <xmlCellPr id="1" uniqueName="P1072596">
      <xmlPr mapId="3" xpath="/TFI-IZD-KI/ISD-KI-TFI-E_1000973/P1072596" xmlDataType="decimal"/>
    </xmlCellPr>
  </singleXmlCell>
  <singleXmlCell id="174" r="K15" connectionId="0">
    <xmlCellPr id="1" uniqueName="P1199053">
      <xmlPr mapId="3" xpath="/TFI-IZD-KI/ISD-KI-TFI-E_1000973/P1199053" xmlDataType="decimal"/>
    </xmlCellPr>
  </singleXmlCell>
  <singleXmlCell id="175" r="H16" connectionId="0">
    <xmlCellPr id="1" uniqueName="P1072597">
      <xmlPr mapId="3" xpath="/TFI-IZD-KI/ISD-KI-TFI-E_1000973/P1072597" xmlDataType="decimal"/>
    </xmlCellPr>
  </singleXmlCell>
  <singleXmlCell id="176" r="I16" connectionId="0">
    <xmlCellPr id="1" uniqueName="P1198991">
      <xmlPr mapId="3" xpath="/TFI-IZD-KI/ISD-KI-TFI-E_1000973/P1198991" xmlDataType="decimal"/>
    </xmlCellPr>
  </singleXmlCell>
  <singleXmlCell id="177" r="J16" connectionId="0">
    <xmlCellPr id="1" uniqueName="P1072598">
      <xmlPr mapId="3" xpath="/TFI-IZD-KI/ISD-KI-TFI-E_1000973/P1072598" xmlDataType="decimal"/>
    </xmlCellPr>
  </singleXmlCell>
  <singleXmlCell id="178" r="K16" connectionId="0">
    <xmlCellPr id="1" uniqueName="P1199054">
      <xmlPr mapId="3" xpath="/TFI-IZD-KI/ISD-KI-TFI-E_1000973/P1199054" xmlDataType="decimal"/>
    </xmlCellPr>
  </singleXmlCell>
  <singleXmlCell id="179" r="H17" connectionId="0">
    <xmlCellPr id="1" uniqueName="P1072599">
      <xmlPr mapId="3" xpath="/TFI-IZD-KI/ISD-KI-TFI-E_1000973/P1072599" xmlDataType="decimal"/>
    </xmlCellPr>
  </singleXmlCell>
  <singleXmlCell id="180" r="I17" connectionId="0">
    <xmlCellPr id="1" uniqueName="P1198992">
      <xmlPr mapId="3" xpath="/TFI-IZD-KI/ISD-KI-TFI-E_1000973/P1198992" xmlDataType="decimal"/>
    </xmlCellPr>
  </singleXmlCell>
  <singleXmlCell id="181" r="J17" connectionId="0">
    <xmlCellPr id="1" uniqueName="P1072600">
      <xmlPr mapId="3" xpath="/TFI-IZD-KI/ISD-KI-TFI-E_1000973/P1072600" xmlDataType="decimal"/>
    </xmlCellPr>
  </singleXmlCell>
  <singleXmlCell id="182" r="K17" connectionId="0">
    <xmlCellPr id="1" uniqueName="P1199055">
      <xmlPr mapId="3" xpath="/TFI-IZD-KI/ISD-KI-TFI-E_1000973/P1199055" xmlDataType="decimal"/>
    </xmlCellPr>
  </singleXmlCell>
  <singleXmlCell id="183" r="H18" connectionId="0">
    <xmlCellPr id="1" uniqueName="P1072601">
      <xmlPr mapId="3" xpath="/TFI-IZD-KI/ISD-KI-TFI-E_1000973/P1072601" xmlDataType="decimal"/>
    </xmlCellPr>
  </singleXmlCell>
  <singleXmlCell id="184" r="I18" connectionId="0">
    <xmlCellPr id="1" uniqueName="P1198993">
      <xmlPr mapId="3" xpath="/TFI-IZD-KI/ISD-KI-TFI-E_1000973/P1198993" xmlDataType="decimal"/>
    </xmlCellPr>
  </singleXmlCell>
  <singleXmlCell id="185" r="J18" connectionId="0">
    <xmlCellPr id="1" uniqueName="P1072602">
      <xmlPr mapId="3" xpath="/TFI-IZD-KI/ISD-KI-TFI-E_1000973/P1072602" xmlDataType="decimal"/>
    </xmlCellPr>
  </singleXmlCell>
  <singleXmlCell id="186" r="K18" connectionId="0">
    <xmlCellPr id="1" uniqueName="P1199056">
      <xmlPr mapId="3" xpath="/TFI-IZD-KI/ISD-KI-TFI-E_1000973/P1199056" xmlDataType="decimal"/>
    </xmlCellPr>
  </singleXmlCell>
  <singleXmlCell id="187" r="H19" connectionId="0">
    <xmlCellPr id="1" uniqueName="P1072603">
      <xmlPr mapId="3" xpath="/TFI-IZD-KI/ISD-KI-TFI-E_1000973/P1072603" xmlDataType="decimal"/>
    </xmlCellPr>
  </singleXmlCell>
  <singleXmlCell id="188" r="I19" connectionId="0">
    <xmlCellPr id="1" uniqueName="P1198994">
      <xmlPr mapId="3" xpath="/TFI-IZD-KI/ISD-KI-TFI-E_1000973/P1198994" xmlDataType="decimal"/>
    </xmlCellPr>
  </singleXmlCell>
  <singleXmlCell id="189" r="J19" connectionId="0">
    <xmlCellPr id="1" uniqueName="P1072604">
      <xmlPr mapId="3" xpath="/TFI-IZD-KI/ISD-KI-TFI-E_1000973/P1072604" xmlDataType="decimal"/>
    </xmlCellPr>
  </singleXmlCell>
  <singleXmlCell id="190" r="K19" connectionId="0">
    <xmlCellPr id="1" uniqueName="P1199057">
      <xmlPr mapId="3" xpath="/TFI-IZD-KI/ISD-KI-TFI-E_1000973/P1199057" xmlDataType="decimal"/>
    </xmlCellPr>
  </singleXmlCell>
  <singleXmlCell id="191" r="H20" connectionId="0">
    <xmlCellPr id="1" uniqueName="P1190287">
      <xmlPr mapId="3" xpath="/TFI-IZD-KI/ISD-KI-TFI-E_1000973/P1190287" xmlDataType="decimal"/>
    </xmlCellPr>
  </singleXmlCell>
  <singleXmlCell id="192" r="I20" connectionId="0">
    <xmlCellPr id="1" uniqueName="P1198995">
      <xmlPr mapId="3" xpath="/TFI-IZD-KI/ISD-KI-TFI-E_1000973/P1198995" xmlDataType="decimal"/>
    </xmlCellPr>
  </singleXmlCell>
  <singleXmlCell id="193" r="J20" connectionId="0">
    <xmlCellPr id="1" uniqueName="P1190288">
      <xmlPr mapId="3" xpath="/TFI-IZD-KI/ISD-KI-TFI-E_1000973/P1190288" xmlDataType="decimal"/>
    </xmlCellPr>
  </singleXmlCell>
  <singleXmlCell id="194" r="K20" connectionId="0">
    <xmlCellPr id="1" uniqueName="P1199058">
      <xmlPr mapId="3" xpath="/TFI-IZD-KI/ISD-KI-TFI-E_1000973/P1199058" xmlDataType="decimal"/>
    </xmlCellPr>
  </singleXmlCell>
  <singleXmlCell id="195" r="H21" connectionId="0">
    <xmlCellPr id="1" uniqueName="P1072605">
      <xmlPr mapId="3" xpath="/TFI-IZD-KI/ISD-KI-TFI-E_1000973/P1072605" xmlDataType="decimal"/>
    </xmlCellPr>
  </singleXmlCell>
  <singleXmlCell id="196" r="I21" connectionId="0">
    <xmlCellPr id="1" uniqueName="P1198996">
      <xmlPr mapId="3" xpath="/TFI-IZD-KI/ISD-KI-TFI-E_1000973/P1198996" xmlDataType="decimal"/>
    </xmlCellPr>
  </singleXmlCell>
  <singleXmlCell id="197" r="J21" connectionId="0">
    <xmlCellPr id="1" uniqueName="P1072606">
      <xmlPr mapId="3" xpath="/TFI-IZD-KI/ISD-KI-TFI-E_1000973/P1072606" xmlDataType="decimal"/>
    </xmlCellPr>
  </singleXmlCell>
  <singleXmlCell id="198" r="K21" connectionId="0">
    <xmlCellPr id="1" uniqueName="P1199059">
      <xmlPr mapId="3" xpath="/TFI-IZD-KI/ISD-KI-TFI-E_1000973/P1199059" xmlDataType="decimal"/>
    </xmlCellPr>
  </singleXmlCell>
  <singleXmlCell id="199" r="H22" connectionId="0">
    <xmlCellPr id="1" uniqueName="P1072607">
      <xmlPr mapId="3" xpath="/TFI-IZD-KI/ISD-KI-TFI-E_1000973/P1072607" xmlDataType="decimal"/>
    </xmlCellPr>
  </singleXmlCell>
  <singleXmlCell id="200" r="I22" connectionId="0">
    <xmlCellPr id="1" uniqueName="P1198997">
      <xmlPr mapId="3" xpath="/TFI-IZD-KI/ISD-KI-TFI-E_1000973/P1198997" xmlDataType="decimal"/>
    </xmlCellPr>
  </singleXmlCell>
  <singleXmlCell id="201" r="J22" connectionId="0">
    <xmlCellPr id="1" uniqueName="P1072608">
      <xmlPr mapId="3" xpath="/TFI-IZD-KI/ISD-KI-TFI-E_1000973/P1072608" xmlDataType="decimal"/>
    </xmlCellPr>
  </singleXmlCell>
  <singleXmlCell id="202" r="K22" connectionId="0">
    <xmlCellPr id="1" uniqueName="P1199060">
      <xmlPr mapId="3" xpath="/TFI-IZD-KI/ISD-KI-TFI-E_1000973/P1199060" xmlDataType="decimal"/>
    </xmlCellPr>
  </singleXmlCell>
  <singleXmlCell id="203" r="H23" connectionId="0">
    <xmlCellPr id="1" uniqueName="P1072609">
      <xmlPr mapId="3" xpath="/TFI-IZD-KI/ISD-KI-TFI-E_1000973/P1072609" xmlDataType="decimal"/>
    </xmlCellPr>
  </singleXmlCell>
  <singleXmlCell id="204" r="I23" connectionId="0">
    <xmlCellPr id="1" uniqueName="P1198998">
      <xmlPr mapId="3" xpath="/TFI-IZD-KI/ISD-KI-TFI-E_1000973/P1198998" xmlDataType="decimal"/>
    </xmlCellPr>
  </singleXmlCell>
  <singleXmlCell id="205" r="J23" connectionId="0">
    <xmlCellPr id="1" uniqueName="P1072610">
      <xmlPr mapId="3" xpath="/TFI-IZD-KI/ISD-KI-TFI-E_1000973/P1072610" xmlDataType="decimal"/>
    </xmlCellPr>
  </singleXmlCell>
  <singleXmlCell id="206" r="K23" connectionId="0">
    <xmlCellPr id="1" uniqueName="P1199061">
      <xmlPr mapId="3" xpath="/TFI-IZD-KI/ISD-KI-TFI-E_1000973/P1199061" xmlDataType="decimal"/>
    </xmlCellPr>
  </singleXmlCell>
  <singleXmlCell id="207" r="H24" connectionId="0">
    <xmlCellPr id="1" uniqueName="P1072611">
      <xmlPr mapId="3" xpath="/TFI-IZD-KI/ISD-KI-TFI-E_1000973/P1072611" xmlDataType="decimal"/>
    </xmlCellPr>
  </singleXmlCell>
  <singleXmlCell id="208" r="I24" connectionId="0">
    <xmlCellPr id="1" uniqueName="P1198999">
      <xmlPr mapId="3" xpath="/TFI-IZD-KI/ISD-KI-TFI-E_1000973/P1198999" xmlDataType="decimal"/>
    </xmlCellPr>
  </singleXmlCell>
  <singleXmlCell id="209" r="J24" connectionId="0">
    <xmlCellPr id="1" uniqueName="P1072612">
      <xmlPr mapId="3" xpath="/TFI-IZD-KI/ISD-KI-TFI-E_1000973/P1072612" xmlDataType="decimal"/>
    </xmlCellPr>
  </singleXmlCell>
  <singleXmlCell id="210" r="K24" connectionId="0">
    <xmlCellPr id="1" uniqueName="P1199062">
      <xmlPr mapId="3" xpath="/TFI-IZD-KI/ISD-KI-TFI-E_1000973/P1199062" xmlDataType="decimal"/>
    </xmlCellPr>
  </singleXmlCell>
  <singleXmlCell id="211" r="H25" connectionId="0">
    <xmlCellPr id="1" uniqueName="P1072613">
      <xmlPr mapId="3" xpath="/TFI-IZD-KI/ISD-KI-TFI-E_1000973/P1072613" xmlDataType="decimal"/>
    </xmlCellPr>
  </singleXmlCell>
  <singleXmlCell id="212" r="I25" connectionId="0">
    <xmlCellPr id="1" uniqueName="P1199000">
      <xmlPr mapId="3" xpath="/TFI-IZD-KI/ISD-KI-TFI-E_1000973/P1199000" xmlDataType="decimal"/>
    </xmlCellPr>
  </singleXmlCell>
  <singleXmlCell id="213" r="J25" connectionId="0">
    <xmlCellPr id="1" uniqueName="P1072614">
      <xmlPr mapId="3" xpath="/TFI-IZD-KI/ISD-KI-TFI-E_1000973/P1072614" xmlDataType="decimal"/>
    </xmlCellPr>
  </singleXmlCell>
  <singleXmlCell id="214" r="K25" connectionId="0">
    <xmlCellPr id="1" uniqueName="P1199063">
      <xmlPr mapId="3" xpath="/TFI-IZD-KI/ISD-KI-TFI-E_1000973/P1199063" xmlDataType="decimal"/>
    </xmlCellPr>
  </singleXmlCell>
  <singleXmlCell id="215" r="H26" connectionId="0">
    <xmlCellPr id="1" uniqueName="P1121612">
      <xmlPr mapId="3" xpath="/TFI-IZD-KI/ISD-KI-TFI-E_1000973/P1121612" xmlDataType="decimal"/>
    </xmlCellPr>
  </singleXmlCell>
  <singleXmlCell id="216" r="I26" connectionId="0">
    <xmlCellPr id="1" uniqueName="P1199001">
      <xmlPr mapId="3" xpath="/TFI-IZD-KI/ISD-KI-TFI-E_1000973/P1199001" xmlDataType="decimal"/>
    </xmlCellPr>
  </singleXmlCell>
  <singleXmlCell id="217" r="J26" connectionId="0">
    <xmlCellPr id="1" uniqueName="P1121613">
      <xmlPr mapId="3" xpath="/TFI-IZD-KI/ISD-KI-TFI-E_1000973/P1121613" xmlDataType="decimal"/>
    </xmlCellPr>
  </singleXmlCell>
  <singleXmlCell id="218" r="K26" connectionId="0">
    <xmlCellPr id="1" uniqueName="P1199064">
      <xmlPr mapId="3" xpath="/TFI-IZD-KI/ISD-KI-TFI-E_1000973/P1199064" xmlDataType="decimal"/>
    </xmlCellPr>
  </singleXmlCell>
  <singleXmlCell id="219" r="H27" connectionId="0">
    <xmlCellPr id="1" uniqueName="P1072615">
      <xmlPr mapId="3" xpath="/TFI-IZD-KI/ISD-KI-TFI-E_1000973/P1072615" xmlDataType="decimal"/>
    </xmlCellPr>
  </singleXmlCell>
  <singleXmlCell id="220" r="I27" connectionId="0">
    <xmlCellPr id="1" uniqueName="P1199002">
      <xmlPr mapId="3" xpath="/TFI-IZD-KI/ISD-KI-TFI-E_1000973/P1199002" xmlDataType="decimal"/>
    </xmlCellPr>
  </singleXmlCell>
  <singleXmlCell id="221" r="J27" connectionId="0">
    <xmlCellPr id="1" uniqueName="P1072616">
      <xmlPr mapId="3" xpath="/TFI-IZD-KI/ISD-KI-TFI-E_1000973/P1072616" xmlDataType="decimal"/>
    </xmlCellPr>
  </singleXmlCell>
  <singleXmlCell id="222" r="K27" connectionId="0">
    <xmlCellPr id="1" uniqueName="P1199065">
      <xmlPr mapId="3" xpath="/TFI-IZD-KI/ISD-KI-TFI-E_1000973/P1199065" xmlDataType="decimal"/>
    </xmlCellPr>
  </singleXmlCell>
  <singleXmlCell id="223" r="H28" connectionId="0">
    <xmlCellPr id="1" uniqueName="P1072617">
      <xmlPr mapId="3" xpath="/TFI-IZD-KI/ISD-KI-TFI-E_1000973/P1072617" xmlDataType="decimal"/>
    </xmlCellPr>
  </singleXmlCell>
  <singleXmlCell id="224" r="I28" connectionId="0">
    <xmlCellPr id="1" uniqueName="P1199003">
      <xmlPr mapId="3" xpath="/TFI-IZD-KI/ISD-KI-TFI-E_1000973/P1199003" xmlDataType="decimal"/>
    </xmlCellPr>
  </singleXmlCell>
  <singleXmlCell id="225" r="J28" connectionId="0">
    <xmlCellPr id="1" uniqueName="P1072618">
      <xmlPr mapId="3" xpath="/TFI-IZD-KI/ISD-KI-TFI-E_1000973/P1072618" xmlDataType="decimal"/>
    </xmlCellPr>
  </singleXmlCell>
  <singleXmlCell id="226" r="K28" connectionId="0">
    <xmlCellPr id="1" uniqueName="P1199066">
      <xmlPr mapId="3" xpath="/TFI-IZD-KI/ISD-KI-TFI-E_1000973/P1199066" xmlDataType="decimal"/>
    </xmlCellPr>
  </singleXmlCell>
  <singleXmlCell id="227" r="H29" connectionId="0">
    <xmlCellPr id="1" uniqueName="P1072619">
      <xmlPr mapId="3" xpath="/TFI-IZD-KI/ISD-KI-TFI-E_1000973/P1072619" xmlDataType="decimal"/>
    </xmlCellPr>
  </singleXmlCell>
  <singleXmlCell id="228" r="I29" connectionId="0">
    <xmlCellPr id="1" uniqueName="P1199004">
      <xmlPr mapId="3" xpath="/TFI-IZD-KI/ISD-KI-TFI-E_1000973/P1199004" xmlDataType="decimal"/>
    </xmlCellPr>
  </singleXmlCell>
  <singleXmlCell id="229" r="J29" connectionId="0">
    <xmlCellPr id="1" uniqueName="P1072620">
      <xmlPr mapId="3" xpath="/TFI-IZD-KI/ISD-KI-TFI-E_1000973/P1072620" xmlDataType="decimal"/>
    </xmlCellPr>
  </singleXmlCell>
  <singleXmlCell id="230" r="K29" connectionId="0">
    <xmlCellPr id="1" uniqueName="P1199067">
      <xmlPr mapId="3" xpath="/TFI-IZD-KI/ISD-KI-TFI-E_1000973/P1199067" xmlDataType="decimal"/>
    </xmlCellPr>
  </singleXmlCell>
  <singleXmlCell id="231" r="H30" connectionId="0">
    <xmlCellPr id="1" uniqueName="P1072621">
      <xmlPr mapId="3" xpath="/TFI-IZD-KI/ISD-KI-TFI-E_1000973/P1072621" xmlDataType="decimal"/>
    </xmlCellPr>
  </singleXmlCell>
  <singleXmlCell id="232" r="I30" connectionId="0">
    <xmlCellPr id="1" uniqueName="P1199005">
      <xmlPr mapId="3" xpath="/TFI-IZD-KI/ISD-KI-TFI-E_1000973/P1199005" xmlDataType="decimal"/>
    </xmlCellPr>
  </singleXmlCell>
  <singleXmlCell id="233" r="J30" connectionId="0">
    <xmlCellPr id="1" uniqueName="P1072622">
      <xmlPr mapId="3" xpath="/TFI-IZD-KI/ISD-KI-TFI-E_1000973/P1072622" xmlDataType="decimal"/>
    </xmlCellPr>
  </singleXmlCell>
  <singleXmlCell id="234" r="K30" connectionId="0">
    <xmlCellPr id="1" uniqueName="P1199068">
      <xmlPr mapId="3" xpath="/TFI-IZD-KI/ISD-KI-TFI-E_1000973/P1199068" xmlDataType="decimal"/>
    </xmlCellPr>
  </singleXmlCell>
  <singleXmlCell id="235" r="H31" connectionId="0">
    <xmlCellPr id="1" uniqueName="P1072623">
      <xmlPr mapId="3" xpath="/TFI-IZD-KI/ISD-KI-TFI-E_1000973/P1072623" xmlDataType="decimal"/>
    </xmlCellPr>
  </singleXmlCell>
  <singleXmlCell id="236" r="I31" connectionId="0">
    <xmlCellPr id="1" uniqueName="P1199006">
      <xmlPr mapId="3" xpath="/TFI-IZD-KI/ISD-KI-TFI-E_1000973/P1199006" xmlDataType="decimal"/>
    </xmlCellPr>
  </singleXmlCell>
  <singleXmlCell id="237" r="J31" connectionId="0">
    <xmlCellPr id="1" uniqueName="P1072624">
      <xmlPr mapId="3" xpath="/TFI-IZD-KI/ISD-KI-TFI-E_1000973/P1072624" xmlDataType="decimal"/>
    </xmlCellPr>
  </singleXmlCell>
  <singleXmlCell id="238" r="K31" connectionId="0">
    <xmlCellPr id="1" uniqueName="P1199069">
      <xmlPr mapId="3" xpath="/TFI-IZD-KI/ISD-KI-TFI-E_1000973/P1199069" xmlDataType="decimal"/>
    </xmlCellPr>
  </singleXmlCell>
  <singleXmlCell id="239" r="H32" connectionId="0">
    <xmlCellPr id="1" uniqueName="P1072625">
      <xmlPr mapId="3" xpath="/TFI-IZD-KI/ISD-KI-TFI-E_1000973/P1072625" xmlDataType="decimal"/>
    </xmlCellPr>
  </singleXmlCell>
  <singleXmlCell id="240" r="I32" connectionId="0">
    <xmlCellPr id="1" uniqueName="P1199007">
      <xmlPr mapId="3" xpath="/TFI-IZD-KI/ISD-KI-TFI-E_1000973/P1199007" xmlDataType="decimal"/>
    </xmlCellPr>
  </singleXmlCell>
  <singleXmlCell id="241" r="J32" connectionId="0">
    <xmlCellPr id="1" uniqueName="P1072626">
      <xmlPr mapId="3" xpath="/TFI-IZD-KI/ISD-KI-TFI-E_1000973/P1072626" xmlDataType="decimal"/>
    </xmlCellPr>
  </singleXmlCell>
  <singleXmlCell id="242" r="K32" connectionId="0">
    <xmlCellPr id="1" uniqueName="P1199070">
      <xmlPr mapId="3" xpath="/TFI-IZD-KI/ISD-KI-TFI-E_1000973/P1199070" xmlDataType="decimal"/>
    </xmlCellPr>
  </singleXmlCell>
  <singleXmlCell id="243" r="H33" connectionId="0">
    <xmlCellPr id="1" uniqueName="P1072627">
      <xmlPr mapId="3" xpath="/TFI-IZD-KI/ISD-KI-TFI-E_1000973/P1072627" xmlDataType="decimal"/>
    </xmlCellPr>
  </singleXmlCell>
  <singleXmlCell id="244" r="I33" connectionId="0">
    <xmlCellPr id="1" uniqueName="P1199008">
      <xmlPr mapId="3" xpath="/TFI-IZD-KI/ISD-KI-TFI-E_1000973/P1199008" xmlDataType="decimal"/>
    </xmlCellPr>
  </singleXmlCell>
  <singleXmlCell id="245" r="J33" connectionId="0">
    <xmlCellPr id="1" uniqueName="P1072628">
      <xmlPr mapId="3" xpath="/TFI-IZD-KI/ISD-KI-TFI-E_1000973/P1072628" xmlDataType="decimal"/>
    </xmlCellPr>
  </singleXmlCell>
  <singleXmlCell id="246" r="K33" connectionId="0">
    <xmlCellPr id="1" uniqueName="P1199071">
      <xmlPr mapId="3" xpath="/TFI-IZD-KI/ISD-KI-TFI-E_1000973/P1199071" xmlDataType="decimal"/>
    </xmlCellPr>
  </singleXmlCell>
  <singleXmlCell id="247" r="H34" connectionId="0">
    <xmlCellPr id="1" uniqueName="P1072629">
      <xmlPr mapId="3" xpath="/TFI-IZD-KI/ISD-KI-TFI-E_1000973/P1072629" xmlDataType="decimal"/>
    </xmlCellPr>
  </singleXmlCell>
  <singleXmlCell id="248" r="I34" connectionId="0">
    <xmlCellPr id="1" uniqueName="P1199009">
      <xmlPr mapId="3" xpath="/TFI-IZD-KI/ISD-KI-TFI-E_1000973/P1199009" xmlDataType="decimal"/>
    </xmlCellPr>
  </singleXmlCell>
  <singleXmlCell id="249" r="J34" connectionId="0">
    <xmlCellPr id="1" uniqueName="P1072630">
      <xmlPr mapId="3" xpath="/TFI-IZD-KI/ISD-KI-TFI-E_1000973/P1072630" xmlDataType="decimal"/>
    </xmlCellPr>
  </singleXmlCell>
  <singleXmlCell id="250" r="K34" connectionId="0">
    <xmlCellPr id="1" uniqueName="P1199072">
      <xmlPr mapId="3" xpath="/TFI-IZD-KI/ISD-KI-TFI-E_1000973/P1199072" xmlDataType="decimal"/>
    </xmlCellPr>
  </singleXmlCell>
  <singleXmlCell id="251" r="H35" connectionId="0">
    <xmlCellPr id="1" uniqueName="P1072631">
      <xmlPr mapId="3" xpath="/TFI-IZD-KI/ISD-KI-TFI-E_1000973/P1072631" xmlDataType="decimal"/>
    </xmlCellPr>
  </singleXmlCell>
  <singleXmlCell id="252" r="I35" connectionId="0">
    <xmlCellPr id="1" uniqueName="P1199010">
      <xmlPr mapId="3" xpath="/TFI-IZD-KI/ISD-KI-TFI-E_1000973/P1199010" xmlDataType="decimal"/>
    </xmlCellPr>
  </singleXmlCell>
  <singleXmlCell id="253" r="J35" connectionId="0">
    <xmlCellPr id="1" uniqueName="P1072632">
      <xmlPr mapId="3" xpath="/TFI-IZD-KI/ISD-KI-TFI-E_1000973/P1072632" xmlDataType="decimal"/>
    </xmlCellPr>
  </singleXmlCell>
  <singleXmlCell id="254" r="K35" connectionId="0">
    <xmlCellPr id="1" uniqueName="P1199073">
      <xmlPr mapId="3" xpath="/TFI-IZD-KI/ISD-KI-TFI-E_1000973/P1199073" xmlDataType="decimal"/>
    </xmlCellPr>
  </singleXmlCell>
  <singleXmlCell id="255" r="H36" connectionId="0">
    <xmlCellPr id="1" uniqueName="P1072633">
      <xmlPr mapId="3" xpath="/TFI-IZD-KI/ISD-KI-TFI-E_1000973/P1072633" xmlDataType="decimal"/>
    </xmlCellPr>
  </singleXmlCell>
  <singleXmlCell id="256" r="I36" connectionId="0">
    <xmlCellPr id="1" uniqueName="P1199011">
      <xmlPr mapId="3" xpath="/TFI-IZD-KI/ISD-KI-TFI-E_1000973/P1199011" xmlDataType="decimal"/>
    </xmlCellPr>
  </singleXmlCell>
  <singleXmlCell id="257" r="J36" connectionId="0">
    <xmlCellPr id="1" uniqueName="P1072634">
      <xmlPr mapId="3" xpath="/TFI-IZD-KI/ISD-KI-TFI-E_1000973/P1072634" xmlDataType="decimal"/>
    </xmlCellPr>
  </singleXmlCell>
  <singleXmlCell id="258" r="K36" connectionId="0">
    <xmlCellPr id="1" uniqueName="P1199074">
      <xmlPr mapId="3" xpath="/TFI-IZD-KI/ISD-KI-TFI-E_1000973/P1199074" xmlDataType="decimal"/>
    </xmlCellPr>
  </singleXmlCell>
  <singleXmlCell id="259" r="H37" connectionId="0">
    <xmlCellPr id="1" uniqueName="P1072635">
      <xmlPr mapId="3" xpath="/TFI-IZD-KI/ISD-KI-TFI-E_1000973/P1072635" xmlDataType="decimal"/>
    </xmlCellPr>
  </singleXmlCell>
  <singleXmlCell id="260" r="I37" connectionId="0">
    <xmlCellPr id="1" uniqueName="P1199012">
      <xmlPr mapId="3" xpath="/TFI-IZD-KI/ISD-KI-TFI-E_1000973/P1199012" xmlDataType="decimal"/>
    </xmlCellPr>
  </singleXmlCell>
  <singleXmlCell id="261" r="J37" connectionId="0">
    <xmlCellPr id="1" uniqueName="P1072636">
      <xmlPr mapId="3" xpath="/TFI-IZD-KI/ISD-KI-TFI-E_1000973/P1072636" xmlDataType="decimal"/>
    </xmlCellPr>
  </singleXmlCell>
  <singleXmlCell id="262" r="K37" connectionId="0">
    <xmlCellPr id="1" uniqueName="P1199075">
      <xmlPr mapId="3" xpath="/TFI-IZD-KI/ISD-KI-TFI-E_1000973/P1199075" xmlDataType="decimal"/>
    </xmlCellPr>
  </singleXmlCell>
  <singleXmlCell id="263" r="H38" connectionId="0">
    <xmlCellPr id="1" uniqueName="P1072637">
      <xmlPr mapId="3" xpath="/TFI-IZD-KI/ISD-KI-TFI-E_1000973/P1072637" xmlDataType="decimal"/>
    </xmlCellPr>
  </singleXmlCell>
  <singleXmlCell id="264" r="I38" connectionId="0">
    <xmlCellPr id="1" uniqueName="P1199013">
      <xmlPr mapId="3" xpath="/TFI-IZD-KI/ISD-KI-TFI-E_1000973/P1199013" xmlDataType="decimal"/>
    </xmlCellPr>
  </singleXmlCell>
  <singleXmlCell id="265" r="J38" connectionId="0">
    <xmlCellPr id="1" uniqueName="P1072638">
      <xmlPr mapId="3" xpath="/TFI-IZD-KI/ISD-KI-TFI-E_1000973/P1072638" xmlDataType="decimal"/>
    </xmlCellPr>
  </singleXmlCell>
  <singleXmlCell id="266" r="K38" connectionId="0">
    <xmlCellPr id="1" uniqueName="P1199076">
      <xmlPr mapId="3" xpath="/TFI-IZD-KI/ISD-KI-TFI-E_1000973/P1199076" xmlDataType="decimal"/>
    </xmlCellPr>
  </singleXmlCell>
  <singleXmlCell id="267" r="H39" connectionId="0">
    <xmlCellPr id="1" uniqueName="P1072639">
      <xmlPr mapId="3" xpath="/TFI-IZD-KI/ISD-KI-TFI-E_1000973/P1072639" xmlDataType="decimal"/>
    </xmlCellPr>
  </singleXmlCell>
  <singleXmlCell id="268" r="I39" connectionId="0">
    <xmlCellPr id="1" uniqueName="P1199014">
      <xmlPr mapId="3" xpath="/TFI-IZD-KI/ISD-KI-TFI-E_1000973/P1199014" xmlDataType="decimal"/>
    </xmlCellPr>
  </singleXmlCell>
  <singleXmlCell id="269" r="J39" connectionId="0">
    <xmlCellPr id="1" uniqueName="P1072640">
      <xmlPr mapId="3" xpath="/TFI-IZD-KI/ISD-KI-TFI-E_1000973/P1072640" xmlDataType="decimal"/>
    </xmlCellPr>
  </singleXmlCell>
  <singleXmlCell id="270" r="K39" connectionId="0">
    <xmlCellPr id="1" uniqueName="P1199077">
      <xmlPr mapId="3" xpath="/TFI-IZD-KI/ISD-KI-TFI-E_1000973/P1199077" xmlDataType="decimal"/>
    </xmlCellPr>
  </singleXmlCell>
  <singleXmlCell id="271" r="H40" connectionId="0">
    <xmlCellPr id="1" uniqueName="P1072641">
      <xmlPr mapId="3" xpath="/TFI-IZD-KI/ISD-KI-TFI-E_1000973/P1072641" xmlDataType="decimal"/>
    </xmlCellPr>
  </singleXmlCell>
  <singleXmlCell id="272" r="I40" connectionId="0">
    <xmlCellPr id="1" uniqueName="P1199015">
      <xmlPr mapId="3" xpath="/TFI-IZD-KI/ISD-KI-TFI-E_1000973/P1199015" xmlDataType="decimal"/>
    </xmlCellPr>
  </singleXmlCell>
  <singleXmlCell id="273" r="J40" connectionId="0">
    <xmlCellPr id="1" uniqueName="P1072642">
      <xmlPr mapId="3" xpath="/TFI-IZD-KI/ISD-KI-TFI-E_1000973/P1072642" xmlDataType="decimal"/>
    </xmlCellPr>
  </singleXmlCell>
  <singleXmlCell id="274" r="K40" connectionId="0">
    <xmlCellPr id="1" uniqueName="P1199078">
      <xmlPr mapId="3" xpath="/TFI-IZD-KI/ISD-KI-TFI-E_1000973/P1199078" xmlDataType="decimal"/>
    </xmlCellPr>
  </singleXmlCell>
  <singleXmlCell id="275" r="H41" connectionId="0">
    <xmlCellPr id="1" uniqueName="P1072643">
      <xmlPr mapId="3" xpath="/TFI-IZD-KI/ISD-KI-TFI-E_1000973/P1072643" xmlDataType="decimal"/>
    </xmlCellPr>
  </singleXmlCell>
  <singleXmlCell id="276" r="I41" connectionId="0">
    <xmlCellPr id="1" uniqueName="P1199016">
      <xmlPr mapId="3" xpath="/TFI-IZD-KI/ISD-KI-TFI-E_1000973/P1199016" xmlDataType="decimal"/>
    </xmlCellPr>
  </singleXmlCell>
  <singleXmlCell id="277" r="J41" connectionId="0">
    <xmlCellPr id="1" uniqueName="P1072644">
      <xmlPr mapId="3" xpath="/TFI-IZD-KI/ISD-KI-TFI-E_1000973/P1072644" xmlDataType="decimal"/>
    </xmlCellPr>
  </singleXmlCell>
  <singleXmlCell id="278" r="K41" connectionId="0">
    <xmlCellPr id="1" uniqueName="P1199079">
      <xmlPr mapId="3" xpath="/TFI-IZD-KI/ISD-KI-TFI-E_1000973/P1199079" xmlDataType="decimal"/>
    </xmlCellPr>
  </singleXmlCell>
  <singleXmlCell id="279" r="H42" connectionId="0">
    <xmlCellPr id="1" uniqueName="P1072645">
      <xmlPr mapId="3" xpath="/TFI-IZD-KI/ISD-KI-TFI-E_1000973/P1072645" xmlDataType="decimal"/>
    </xmlCellPr>
  </singleXmlCell>
  <singleXmlCell id="280" r="I42" connectionId="0">
    <xmlCellPr id="1" uniqueName="P1199017">
      <xmlPr mapId="3" xpath="/TFI-IZD-KI/ISD-KI-TFI-E_1000973/P1199017" xmlDataType="decimal"/>
    </xmlCellPr>
  </singleXmlCell>
  <singleXmlCell id="281" r="J42" connectionId="0">
    <xmlCellPr id="1" uniqueName="P1072646">
      <xmlPr mapId="3" xpath="/TFI-IZD-KI/ISD-KI-TFI-E_1000973/P1072646" xmlDataType="decimal"/>
    </xmlCellPr>
  </singleXmlCell>
  <singleXmlCell id="282" r="K42" connectionId="0">
    <xmlCellPr id="1" uniqueName="P1199080">
      <xmlPr mapId="3" xpath="/TFI-IZD-KI/ISD-KI-TFI-E_1000973/P1199080" xmlDataType="decimal"/>
    </xmlCellPr>
  </singleXmlCell>
  <singleXmlCell id="283" r="H43" connectionId="0">
    <xmlCellPr id="1" uniqueName="P1072647">
      <xmlPr mapId="3" xpath="/TFI-IZD-KI/ISD-KI-TFI-E_1000973/P1072647" xmlDataType="decimal"/>
    </xmlCellPr>
  </singleXmlCell>
  <singleXmlCell id="284" r="I43" connectionId="0">
    <xmlCellPr id="1" uniqueName="P1199018">
      <xmlPr mapId="3" xpath="/TFI-IZD-KI/ISD-KI-TFI-E_1000973/P1199018" xmlDataType="decimal"/>
    </xmlCellPr>
  </singleXmlCell>
  <singleXmlCell id="285" r="J43" connectionId="0">
    <xmlCellPr id="1" uniqueName="P1072648">
      <xmlPr mapId="3" xpath="/TFI-IZD-KI/ISD-KI-TFI-E_1000973/P1072648" xmlDataType="decimal"/>
    </xmlCellPr>
  </singleXmlCell>
  <singleXmlCell id="286" r="K43" connectionId="0">
    <xmlCellPr id="1" uniqueName="P1199081">
      <xmlPr mapId="3" xpath="/TFI-IZD-KI/ISD-KI-TFI-E_1000973/P1199081" xmlDataType="decimal"/>
    </xmlCellPr>
  </singleXmlCell>
  <singleXmlCell id="287" r="H44" connectionId="0">
    <xmlCellPr id="1" uniqueName="P1072649">
      <xmlPr mapId="3" xpath="/TFI-IZD-KI/ISD-KI-TFI-E_1000973/P1072649" xmlDataType="decimal"/>
    </xmlCellPr>
  </singleXmlCell>
  <singleXmlCell id="288" r="I44" connectionId="0">
    <xmlCellPr id="1" uniqueName="P1199019">
      <xmlPr mapId="3" xpath="/TFI-IZD-KI/ISD-KI-TFI-E_1000973/P1199019" xmlDataType="decimal"/>
    </xmlCellPr>
  </singleXmlCell>
  <singleXmlCell id="289" r="J44" connectionId="0">
    <xmlCellPr id="1" uniqueName="P1072650">
      <xmlPr mapId="3" xpath="/TFI-IZD-KI/ISD-KI-TFI-E_1000973/P1072650" xmlDataType="decimal"/>
    </xmlCellPr>
  </singleXmlCell>
  <singleXmlCell id="290" r="K44" connectionId="0">
    <xmlCellPr id="1" uniqueName="P1199082">
      <xmlPr mapId="3" xpath="/TFI-IZD-KI/ISD-KI-TFI-E_1000973/P1199082" xmlDataType="decimal"/>
    </xmlCellPr>
  </singleXmlCell>
  <singleXmlCell id="291" r="H46" connectionId="0">
    <xmlCellPr id="1" uniqueName="P1072651">
      <xmlPr mapId="3" xpath="/TFI-IZD-KI/ISD-KI-TFI-E_1000973/P1072651" xmlDataType="decimal"/>
    </xmlCellPr>
  </singleXmlCell>
  <singleXmlCell id="292" r="I46" connectionId="0">
    <xmlCellPr id="1" uniqueName="P1199020">
      <xmlPr mapId="3" xpath="/TFI-IZD-KI/ISD-KI-TFI-E_1000973/P1199020" xmlDataType="decimal"/>
    </xmlCellPr>
  </singleXmlCell>
  <singleXmlCell id="293" r="J46" connectionId="0">
    <xmlCellPr id="1" uniqueName="P1072652">
      <xmlPr mapId="3" xpath="/TFI-IZD-KI/ISD-KI-TFI-E_1000973/P1072652" xmlDataType="decimal"/>
    </xmlCellPr>
  </singleXmlCell>
  <singleXmlCell id="294" r="K46" connectionId="0">
    <xmlCellPr id="1" uniqueName="P1199083">
      <xmlPr mapId="3" xpath="/TFI-IZD-KI/ISD-KI-TFI-E_1000973/P1199083" xmlDataType="decimal"/>
    </xmlCellPr>
  </singleXmlCell>
  <singleXmlCell id="295" r="H47" connectionId="0">
    <xmlCellPr id="1" uniqueName="P1072653">
      <xmlPr mapId="3" xpath="/TFI-IZD-KI/ISD-KI-TFI-E_1000973/P1072653" xmlDataType="decimal"/>
    </xmlCellPr>
  </singleXmlCell>
  <singleXmlCell id="296" r="I47" connectionId="0">
    <xmlCellPr id="1" uniqueName="P1199021">
      <xmlPr mapId="3" xpath="/TFI-IZD-KI/ISD-KI-TFI-E_1000973/P1199021" xmlDataType="decimal"/>
    </xmlCellPr>
  </singleXmlCell>
  <singleXmlCell id="297" r="J47" connectionId="0">
    <xmlCellPr id="1" uniqueName="P1072654">
      <xmlPr mapId="3" xpath="/TFI-IZD-KI/ISD-KI-TFI-E_1000973/P1072654" xmlDataType="decimal"/>
    </xmlCellPr>
  </singleXmlCell>
  <singleXmlCell id="298" r="K47" connectionId="0">
    <xmlCellPr id="1" uniqueName="P1199084">
      <xmlPr mapId="3" xpath="/TFI-IZD-KI/ISD-KI-TFI-E_1000973/P1199084" xmlDataType="decimal"/>
    </xmlCellPr>
  </singleXmlCell>
  <singleXmlCell id="299" r="H48" connectionId="0">
    <xmlCellPr id="1" uniqueName="P1072655">
      <xmlPr mapId="3" xpath="/TFI-IZD-KI/ISD-KI-TFI-E_1000973/P1072655" xmlDataType="decimal"/>
    </xmlCellPr>
  </singleXmlCell>
  <singleXmlCell id="300" r="I48" connectionId="0">
    <xmlCellPr id="1" uniqueName="P1199022">
      <xmlPr mapId="3" xpath="/TFI-IZD-KI/ISD-KI-TFI-E_1000973/P1199022" xmlDataType="decimal"/>
    </xmlCellPr>
  </singleXmlCell>
  <singleXmlCell id="301" r="J48" connectionId="0">
    <xmlCellPr id="1" uniqueName="P1072656">
      <xmlPr mapId="3" xpath="/TFI-IZD-KI/ISD-KI-TFI-E_1000973/P1072656" xmlDataType="decimal"/>
    </xmlCellPr>
  </singleXmlCell>
  <singleXmlCell id="302" r="K48" connectionId="0">
    <xmlCellPr id="1" uniqueName="P1199085">
      <xmlPr mapId="3" xpath="/TFI-IZD-KI/ISD-KI-TFI-E_1000973/P1199085" xmlDataType="decimal"/>
    </xmlCellPr>
  </singleXmlCell>
  <singleXmlCell id="303" r="H49" connectionId="0">
    <xmlCellPr id="1" uniqueName="P1072657">
      <xmlPr mapId="3" xpath="/TFI-IZD-KI/ISD-KI-TFI-E_1000973/P1072657" xmlDataType="decimal"/>
    </xmlCellPr>
  </singleXmlCell>
  <singleXmlCell id="304" r="I49" connectionId="0">
    <xmlCellPr id="1" uniqueName="P1199023">
      <xmlPr mapId="3" xpath="/TFI-IZD-KI/ISD-KI-TFI-E_1000973/P1199023" xmlDataType="decimal"/>
    </xmlCellPr>
  </singleXmlCell>
  <singleXmlCell id="305" r="J49" connectionId="0">
    <xmlCellPr id="1" uniqueName="P1072658">
      <xmlPr mapId="3" xpath="/TFI-IZD-KI/ISD-KI-TFI-E_1000973/P1072658" xmlDataType="decimal"/>
    </xmlCellPr>
  </singleXmlCell>
  <singleXmlCell id="306" r="K49" connectionId="0">
    <xmlCellPr id="1" uniqueName="P1199086">
      <xmlPr mapId="3" xpath="/TFI-IZD-KI/ISD-KI-TFI-E_1000973/P1199086" xmlDataType="decimal"/>
    </xmlCellPr>
  </singleXmlCell>
  <singleXmlCell id="307" r="H50" connectionId="0">
    <xmlCellPr id="1" uniqueName="P1072659">
      <xmlPr mapId="3" xpath="/TFI-IZD-KI/ISD-KI-TFI-E_1000973/P1072659" xmlDataType="decimal"/>
    </xmlCellPr>
  </singleXmlCell>
  <singleXmlCell id="308" r="I50" connectionId="0">
    <xmlCellPr id="1" uniqueName="P1199024">
      <xmlPr mapId="3" xpath="/TFI-IZD-KI/ISD-KI-TFI-E_1000973/P1199024" xmlDataType="decimal"/>
    </xmlCellPr>
  </singleXmlCell>
  <singleXmlCell id="309" r="J50" connectionId="0">
    <xmlCellPr id="1" uniqueName="P1072660">
      <xmlPr mapId="3" xpath="/TFI-IZD-KI/ISD-KI-TFI-E_1000973/P1072660" xmlDataType="decimal"/>
    </xmlCellPr>
  </singleXmlCell>
  <singleXmlCell id="310" r="K50" connectionId="0">
    <xmlCellPr id="1" uniqueName="P1199087">
      <xmlPr mapId="3" xpath="/TFI-IZD-KI/ISD-KI-TFI-E_1000973/P1199087" xmlDataType="decimal"/>
    </xmlCellPr>
  </singleXmlCell>
  <singleXmlCell id="311" r="H51" connectionId="0">
    <xmlCellPr id="1" uniqueName="P1072661">
      <xmlPr mapId="3" xpath="/TFI-IZD-KI/ISD-KI-TFI-E_1000973/P1072661" xmlDataType="decimal"/>
    </xmlCellPr>
  </singleXmlCell>
  <singleXmlCell id="312" r="I51" connectionId="0">
    <xmlCellPr id="1" uniqueName="P1199025">
      <xmlPr mapId="3" xpath="/TFI-IZD-KI/ISD-KI-TFI-E_1000973/P1199025" xmlDataType="decimal"/>
    </xmlCellPr>
  </singleXmlCell>
  <singleXmlCell id="313" r="J51" connectionId="0">
    <xmlCellPr id="1" uniqueName="P1072662">
      <xmlPr mapId="3" xpath="/TFI-IZD-KI/ISD-KI-TFI-E_1000973/P1072662" xmlDataType="decimal"/>
    </xmlCellPr>
  </singleXmlCell>
  <singleXmlCell id="314" r="K51" connectionId="0">
    <xmlCellPr id="1" uniqueName="P1199088">
      <xmlPr mapId="3" xpath="/TFI-IZD-KI/ISD-KI-TFI-E_1000973/P1199088" xmlDataType="decimal"/>
    </xmlCellPr>
  </singleXmlCell>
  <singleXmlCell id="315" r="H52" connectionId="0">
    <xmlCellPr id="1" uniqueName="P1072663">
      <xmlPr mapId="3" xpath="/TFI-IZD-KI/ISD-KI-TFI-E_1000973/P1072663" xmlDataType="decimal"/>
    </xmlCellPr>
  </singleXmlCell>
  <singleXmlCell id="316" r="I52" connectionId="0">
    <xmlCellPr id="1" uniqueName="P1199026">
      <xmlPr mapId="3" xpath="/TFI-IZD-KI/ISD-KI-TFI-E_1000973/P1199026" xmlDataType="decimal"/>
    </xmlCellPr>
  </singleXmlCell>
  <singleXmlCell id="317" r="J52" connectionId="0">
    <xmlCellPr id="1" uniqueName="P1072664">
      <xmlPr mapId="3" xpath="/TFI-IZD-KI/ISD-KI-TFI-E_1000973/P1072664" xmlDataType="decimal"/>
    </xmlCellPr>
  </singleXmlCell>
  <singleXmlCell id="318" r="K52" connectionId="0">
    <xmlCellPr id="1" uniqueName="P1199089">
      <xmlPr mapId="3" xpath="/TFI-IZD-KI/ISD-KI-TFI-E_1000973/P1199089" xmlDataType="decimal"/>
    </xmlCellPr>
  </singleXmlCell>
  <singleXmlCell id="319" r="H53" connectionId="0">
    <xmlCellPr id="1" uniqueName="P1072665">
      <xmlPr mapId="3" xpath="/TFI-IZD-KI/ISD-KI-TFI-E_1000973/P1072665" xmlDataType="decimal"/>
    </xmlCellPr>
  </singleXmlCell>
  <singleXmlCell id="320" r="I53" connectionId="0">
    <xmlCellPr id="1" uniqueName="P1199027">
      <xmlPr mapId="3" xpath="/TFI-IZD-KI/ISD-KI-TFI-E_1000973/P1199027" xmlDataType="decimal"/>
    </xmlCellPr>
  </singleXmlCell>
  <singleXmlCell id="321" r="J53" connectionId="0">
    <xmlCellPr id="1" uniqueName="P1072666">
      <xmlPr mapId="3" xpath="/TFI-IZD-KI/ISD-KI-TFI-E_1000973/P1072666" xmlDataType="decimal"/>
    </xmlCellPr>
  </singleXmlCell>
  <singleXmlCell id="322" r="K53" connectionId="0">
    <xmlCellPr id="1" uniqueName="P1199090">
      <xmlPr mapId="3" xpath="/TFI-IZD-KI/ISD-KI-TFI-E_1000973/P1199090" xmlDataType="decimal"/>
    </xmlCellPr>
  </singleXmlCell>
  <singleXmlCell id="323" r="H54" connectionId="0">
    <xmlCellPr id="1" uniqueName="P1072667">
      <xmlPr mapId="3" xpath="/TFI-IZD-KI/ISD-KI-TFI-E_1000973/P1072667" xmlDataType="decimal"/>
    </xmlCellPr>
  </singleXmlCell>
  <singleXmlCell id="324" r="I54" connectionId="0">
    <xmlCellPr id="1" uniqueName="P1199028">
      <xmlPr mapId="3" xpath="/TFI-IZD-KI/ISD-KI-TFI-E_1000973/P1199028" xmlDataType="decimal"/>
    </xmlCellPr>
  </singleXmlCell>
  <singleXmlCell id="325" r="J54" connectionId="0">
    <xmlCellPr id="1" uniqueName="P1072668">
      <xmlPr mapId="3" xpath="/TFI-IZD-KI/ISD-KI-TFI-E_1000973/P1072668" xmlDataType="decimal"/>
    </xmlCellPr>
  </singleXmlCell>
  <singleXmlCell id="326" r="K54" connectionId="0">
    <xmlCellPr id="1" uniqueName="P1199091">
      <xmlPr mapId="3" xpath="/TFI-IZD-KI/ISD-KI-TFI-E_1000973/P1199091" xmlDataType="decimal"/>
    </xmlCellPr>
  </singleXmlCell>
  <singleXmlCell id="327" r="H55" connectionId="0">
    <xmlCellPr id="1" uniqueName="P1072669">
      <xmlPr mapId="3" xpath="/TFI-IZD-KI/ISD-KI-TFI-E_1000973/P1072669" xmlDataType="decimal"/>
    </xmlCellPr>
  </singleXmlCell>
  <singleXmlCell id="328" r="I55" connectionId="0">
    <xmlCellPr id="1" uniqueName="P1199029">
      <xmlPr mapId="3" xpath="/TFI-IZD-KI/ISD-KI-TFI-E_1000973/P1199029" xmlDataType="decimal"/>
    </xmlCellPr>
  </singleXmlCell>
  <singleXmlCell id="329" r="J55" connectionId="0">
    <xmlCellPr id="1" uniqueName="P1072670">
      <xmlPr mapId="3" xpath="/TFI-IZD-KI/ISD-KI-TFI-E_1000973/P1072670" xmlDataType="decimal"/>
    </xmlCellPr>
  </singleXmlCell>
  <singleXmlCell id="330" r="K55" connectionId="0">
    <xmlCellPr id="1" uniqueName="P1199092">
      <xmlPr mapId="3" xpath="/TFI-IZD-KI/ISD-KI-TFI-E_1000973/P1199092" xmlDataType="decimal"/>
    </xmlCellPr>
  </singleXmlCell>
  <singleXmlCell id="331" r="H56" connectionId="0">
    <xmlCellPr id="1" uniqueName="P1072671">
      <xmlPr mapId="3" xpath="/TFI-IZD-KI/ISD-KI-TFI-E_1000973/P1072671" xmlDataType="decimal"/>
    </xmlCellPr>
  </singleXmlCell>
  <singleXmlCell id="332" r="I56" connectionId="0">
    <xmlCellPr id="1" uniqueName="P1199030">
      <xmlPr mapId="3" xpath="/TFI-IZD-KI/ISD-KI-TFI-E_1000973/P1199030" xmlDataType="decimal"/>
    </xmlCellPr>
  </singleXmlCell>
  <singleXmlCell id="333" r="J56" connectionId="0">
    <xmlCellPr id="1" uniqueName="P1072672">
      <xmlPr mapId="3" xpath="/TFI-IZD-KI/ISD-KI-TFI-E_1000973/P1072672" xmlDataType="decimal"/>
    </xmlCellPr>
  </singleXmlCell>
  <singleXmlCell id="334" r="K56" connectionId="0">
    <xmlCellPr id="1" uniqueName="P1199093">
      <xmlPr mapId="3" xpath="/TFI-IZD-KI/ISD-KI-TFI-E_1000973/P1199093" xmlDataType="decimal"/>
    </xmlCellPr>
  </singleXmlCell>
  <singleXmlCell id="335" r="H57" connectionId="0">
    <xmlCellPr id="1" uniqueName="P1072673">
      <xmlPr mapId="3" xpath="/TFI-IZD-KI/ISD-KI-TFI-E_1000973/P1072673" xmlDataType="decimal"/>
    </xmlCellPr>
  </singleXmlCell>
  <singleXmlCell id="336" r="I57" connectionId="0">
    <xmlCellPr id="1" uniqueName="P1199031">
      <xmlPr mapId="3" xpath="/TFI-IZD-KI/ISD-KI-TFI-E_1000973/P1199031" xmlDataType="decimal"/>
    </xmlCellPr>
  </singleXmlCell>
  <singleXmlCell id="337" r="J57" connectionId="0">
    <xmlCellPr id="1" uniqueName="P1072674">
      <xmlPr mapId="3" xpath="/TFI-IZD-KI/ISD-KI-TFI-E_1000973/P1072674" xmlDataType="decimal"/>
    </xmlCellPr>
  </singleXmlCell>
  <singleXmlCell id="338" r="K57" connectionId="0">
    <xmlCellPr id="1" uniqueName="P1199094">
      <xmlPr mapId="3" xpath="/TFI-IZD-KI/ISD-KI-TFI-E_1000973/P1199094" xmlDataType="decimal"/>
    </xmlCellPr>
  </singleXmlCell>
  <singleXmlCell id="339" r="H58" connectionId="0">
    <xmlCellPr id="1" uniqueName="P1072675">
      <xmlPr mapId="3" xpath="/TFI-IZD-KI/ISD-KI-TFI-E_1000973/P1072675" xmlDataType="decimal"/>
    </xmlCellPr>
  </singleXmlCell>
  <singleXmlCell id="340" r="I58" connectionId="0">
    <xmlCellPr id="1" uniqueName="P1199032">
      <xmlPr mapId="3" xpath="/TFI-IZD-KI/ISD-KI-TFI-E_1000973/P1199032" xmlDataType="decimal"/>
    </xmlCellPr>
  </singleXmlCell>
  <singleXmlCell id="341" r="J58" connectionId="0">
    <xmlCellPr id="1" uniqueName="P1072676">
      <xmlPr mapId="3" xpath="/TFI-IZD-KI/ISD-KI-TFI-E_1000973/P1072676" xmlDataType="decimal"/>
    </xmlCellPr>
  </singleXmlCell>
  <singleXmlCell id="342" r="K58" connectionId="0">
    <xmlCellPr id="1" uniqueName="P1199095">
      <xmlPr mapId="3" xpath="/TFI-IZD-KI/ISD-KI-TFI-E_1000973/P1199095" xmlDataType="decimal"/>
    </xmlCellPr>
  </singleXmlCell>
  <singleXmlCell id="343" r="H59" connectionId="0">
    <xmlCellPr id="1" uniqueName="P1072677">
      <xmlPr mapId="3" xpath="/TFI-IZD-KI/ISD-KI-TFI-E_1000973/P1072677" xmlDataType="decimal"/>
    </xmlCellPr>
  </singleXmlCell>
  <singleXmlCell id="344" r="I59" connectionId="0">
    <xmlCellPr id="1" uniqueName="P1199033">
      <xmlPr mapId="3" xpath="/TFI-IZD-KI/ISD-KI-TFI-E_1000973/P1199033" xmlDataType="decimal"/>
    </xmlCellPr>
  </singleXmlCell>
  <singleXmlCell id="345" r="J59" connectionId="0">
    <xmlCellPr id="1" uniqueName="P1072678">
      <xmlPr mapId="3" xpath="/TFI-IZD-KI/ISD-KI-TFI-E_1000973/P1072678" xmlDataType="decimal"/>
    </xmlCellPr>
  </singleXmlCell>
  <singleXmlCell id="346" r="K59" connectionId="0">
    <xmlCellPr id="1" uniqueName="P1199096">
      <xmlPr mapId="3" xpath="/TFI-IZD-KI/ISD-KI-TFI-E_1000973/P1199096" xmlDataType="decimal"/>
    </xmlCellPr>
  </singleXmlCell>
  <singleXmlCell id="347" r="H60" connectionId="0">
    <xmlCellPr id="1" uniqueName="P1072679">
      <xmlPr mapId="3" xpath="/TFI-IZD-KI/ISD-KI-TFI-E_1000973/P1072679" xmlDataType="decimal"/>
    </xmlCellPr>
  </singleXmlCell>
  <singleXmlCell id="348" r="I60" connectionId="0">
    <xmlCellPr id="1" uniqueName="P1199034">
      <xmlPr mapId="3" xpath="/TFI-IZD-KI/ISD-KI-TFI-E_1000973/P1199034" xmlDataType="decimal"/>
    </xmlCellPr>
  </singleXmlCell>
  <singleXmlCell id="349" r="J60" connectionId="0">
    <xmlCellPr id="1" uniqueName="P1072680">
      <xmlPr mapId="3" xpath="/TFI-IZD-KI/ISD-KI-TFI-E_1000973/P1072680" xmlDataType="decimal"/>
    </xmlCellPr>
  </singleXmlCell>
  <singleXmlCell id="350" r="K60" connectionId="0">
    <xmlCellPr id="1" uniqueName="P1199097">
      <xmlPr mapId="3" xpath="/TFI-IZD-KI/ISD-KI-TFI-E_1000973/P1199097" xmlDataType="decimal"/>
    </xmlCellPr>
  </singleXmlCell>
  <singleXmlCell id="351" r="H61" connectionId="0">
    <xmlCellPr id="1" uniqueName="P1072681">
      <xmlPr mapId="3" xpath="/TFI-IZD-KI/ISD-KI-TFI-E_1000973/P1072681" xmlDataType="decimal"/>
    </xmlCellPr>
  </singleXmlCell>
  <singleXmlCell id="352" r="I61" connectionId="0">
    <xmlCellPr id="1" uniqueName="P1199035">
      <xmlPr mapId="3" xpath="/TFI-IZD-KI/ISD-KI-TFI-E_1000973/P1199035" xmlDataType="decimal"/>
    </xmlCellPr>
  </singleXmlCell>
  <singleXmlCell id="353" r="J61" connectionId="0">
    <xmlCellPr id="1" uniqueName="P1072682">
      <xmlPr mapId="3" xpath="/TFI-IZD-KI/ISD-KI-TFI-E_1000973/P1072682" xmlDataType="decimal"/>
    </xmlCellPr>
  </singleXmlCell>
  <singleXmlCell id="354" r="K61" connectionId="0">
    <xmlCellPr id="1" uniqueName="P1199098">
      <xmlPr mapId="3" xpath="/TFI-IZD-KI/ISD-KI-TFI-E_1000973/P1199098" xmlDataType="decimal"/>
    </xmlCellPr>
  </singleXmlCell>
  <singleXmlCell id="355" r="H62" connectionId="0">
    <xmlCellPr id="1" uniqueName="P1072683">
      <xmlPr mapId="3" xpath="/TFI-IZD-KI/ISD-KI-TFI-E_1000973/P1072683" xmlDataType="decimal"/>
    </xmlCellPr>
  </singleXmlCell>
  <singleXmlCell id="356" r="I62" connectionId="0">
    <xmlCellPr id="1" uniqueName="P1199036">
      <xmlPr mapId="3" xpath="/TFI-IZD-KI/ISD-KI-TFI-E_1000973/P1199036" xmlDataType="decimal"/>
    </xmlCellPr>
  </singleXmlCell>
  <singleXmlCell id="357" r="J62" connectionId="0">
    <xmlCellPr id="1" uniqueName="P1072684">
      <xmlPr mapId="3" xpath="/TFI-IZD-KI/ISD-KI-TFI-E_1000973/P1072684" xmlDataType="decimal"/>
    </xmlCellPr>
  </singleXmlCell>
  <singleXmlCell id="358" r="K62" connectionId="0">
    <xmlCellPr id="1" uniqueName="P1199099">
      <xmlPr mapId="3" xpath="/TFI-IZD-KI/ISD-KI-TFI-E_1000973/P1199099" xmlDataType="decimal"/>
    </xmlCellPr>
  </singleXmlCell>
  <singleXmlCell id="359" r="H63" connectionId="0">
    <xmlCellPr id="1" uniqueName="P1072685">
      <xmlPr mapId="3" xpath="/TFI-IZD-KI/ISD-KI-TFI-E_1000973/P1072685" xmlDataType="decimal"/>
    </xmlCellPr>
  </singleXmlCell>
  <singleXmlCell id="360" r="I63" connectionId="0">
    <xmlCellPr id="1" uniqueName="P1199037">
      <xmlPr mapId="3" xpath="/TFI-IZD-KI/ISD-KI-TFI-E_1000973/P1199037" xmlDataType="decimal"/>
    </xmlCellPr>
  </singleXmlCell>
  <singleXmlCell id="361" r="J63" connectionId="0">
    <xmlCellPr id="1" uniqueName="P1072686">
      <xmlPr mapId="3" xpath="/TFI-IZD-KI/ISD-KI-TFI-E_1000973/P1072686" xmlDataType="decimal"/>
    </xmlCellPr>
  </singleXmlCell>
  <singleXmlCell id="362" r="K63" connectionId="0">
    <xmlCellPr id="1" uniqueName="P1199100">
      <xmlPr mapId="3" xpath="/TFI-IZD-KI/ISD-KI-TFI-E_1000973/P1199100" xmlDataType="decimal"/>
    </xmlCellPr>
  </singleXmlCell>
  <singleXmlCell id="363" r="H64" connectionId="0">
    <xmlCellPr id="1" uniqueName="P1072687">
      <xmlPr mapId="3" xpath="/TFI-IZD-KI/ISD-KI-TFI-E_1000973/P1072687" xmlDataType="decimal"/>
    </xmlCellPr>
  </singleXmlCell>
  <singleXmlCell id="364" r="I64" connectionId="0">
    <xmlCellPr id="1" uniqueName="P1199038">
      <xmlPr mapId="3" xpath="/TFI-IZD-KI/ISD-KI-TFI-E_1000973/P1199038" xmlDataType="decimal"/>
    </xmlCellPr>
  </singleXmlCell>
  <singleXmlCell id="365" r="J64" connectionId="0">
    <xmlCellPr id="1" uniqueName="P1072688">
      <xmlPr mapId="3" xpath="/TFI-IZD-KI/ISD-KI-TFI-E_1000973/P1072688" xmlDataType="decimal"/>
    </xmlCellPr>
  </singleXmlCell>
  <singleXmlCell id="366" r="K64" connectionId="0">
    <xmlCellPr id="1" uniqueName="P1199101">
      <xmlPr mapId="3" xpath="/TFI-IZD-KI/ISD-KI-TFI-E_1000973/P1199101" xmlDataType="decimal"/>
    </xmlCellPr>
  </singleXmlCell>
  <singleXmlCell id="367" r="H65" connectionId="0">
    <xmlCellPr id="1" uniqueName="P1072689">
      <xmlPr mapId="3" xpath="/TFI-IZD-KI/ISD-KI-TFI-E_1000973/P1072689" xmlDataType="decimal"/>
    </xmlCellPr>
  </singleXmlCell>
  <singleXmlCell id="368" r="I65" connectionId="0">
    <xmlCellPr id="1" uniqueName="P1199039">
      <xmlPr mapId="3" xpath="/TFI-IZD-KI/ISD-KI-TFI-E_1000973/P1199039" xmlDataType="decimal"/>
    </xmlCellPr>
  </singleXmlCell>
  <singleXmlCell id="369" r="J65" connectionId="0">
    <xmlCellPr id="1" uniqueName="P1072690">
      <xmlPr mapId="3" xpath="/TFI-IZD-KI/ISD-KI-TFI-E_1000973/P1072690" xmlDataType="decimal"/>
    </xmlCellPr>
  </singleXmlCell>
  <singleXmlCell id="370" r="K65" connectionId="0">
    <xmlCellPr id="1" uniqueName="P1199102">
      <xmlPr mapId="3" xpath="/TFI-IZD-KI/ISD-KI-TFI-E_1000973/P1199102" xmlDataType="decimal"/>
    </xmlCellPr>
  </singleXmlCell>
  <singleXmlCell id="371" r="H66" connectionId="0">
    <xmlCellPr id="1" uniqueName="P1072691">
      <xmlPr mapId="3" xpath="/TFI-IZD-KI/ISD-KI-TFI-E_1000973/P1072691" xmlDataType="decimal"/>
    </xmlCellPr>
  </singleXmlCell>
  <singleXmlCell id="372" r="I66" connectionId="0">
    <xmlCellPr id="1" uniqueName="P1199040">
      <xmlPr mapId="3" xpath="/TFI-IZD-KI/ISD-KI-TFI-E_1000973/P1199040" xmlDataType="decimal"/>
    </xmlCellPr>
  </singleXmlCell>
  <singleXmlCell id="373" r="J66" connectionId="0">
    <xmlCellPr id="1" uniqueName="P1072692">
      <xmlPr mapId="3" xpath="/TFI-IZD-KI/ISD-KI-TFI-E_1000973/P1072692" xmlDataType="decimal"/>
    </xmlCellPr>
  </singleXmlCell>
  <singleXmlCell id="374" r="K66" connectionId="0">
    <xmlCellPr id="1" uniqueName="P1199103">
      <xmlPr mapId="3" xpath="/TFI-IZD-KI/ISD-KI-TFI-E_1000973/P1199103" xmlDataType="decimal"/>
    </xmlCellPr>
  </singleXmlCell>
  <singleXmlCell id="375" r="H67" connectionId="0">
    <xmlCellPr id="1" uniqueName="P1072693">
      <xmlPr mapId="3" xpath="/TFI-IZD-KI/ISD-KI-TFI-E_1000973/P1072693" xmlDataType="decimal"/>
    </xmlCellPr>
  </singleXmlCell>
  <singleXmlCell id="376" r="I67" connectionId="0">
    <xmlCellPr id="1" uniqueName="P1199041">
      <xmlPr mapId="3" xpath="/TFI-IZD-KI/ISD-KI-TFI-E_1000973/P1199041" xmlDataType="decimal"/>
    </xmlCellPr>
  </singleXmlCell>
  <singleXmlCell id="377" r="J67" connectionId="0">
    <xmlCellPr id="1" uniqueName="P1072694">
      <xmlPr mapId="3" xpath="/TFI-IZD-KI/ISD-KI-TFI-E_1000973/P1072694" xmlDataType="decimal"/>
    </xmlCellPr>
  </singleXmlCell>
  <singleXmlCell id="378" r="K67" connectionId="0">
    <xmlCellPr id="1" uniqueName="P1199104">
      <xmlPr mapId="3" xpath="/TFI-IZD-KI/ISD-KI-TFI-E_1000973/P1199104" xmlDataType="decimal"/>
    </xmlCellPr>
  </singleXmlCell>
  <singleXmlCell id="379" r="H68" connectionId="0">
    <xmlCellPr id="1" uniqueName="P1072695">
      <xmlPr mapId="3" xpath="/TFI-IZD-KI/ISD-KI-TFI-E_1000973/P1072695" xmlDataType="decimal"/>
    </xmlCellPr>
  </singleXmlCell>
  <singleXmlCell id="380" r="I68" connectionId="0">
    <xmlCellPr id="1" uniqueName="P1199042">
      <xmlPr mapId="3" xpath="/TFI-IZD-KI/ISD-KI-TFI-E_1000973/P1199042" xmlDataType="decimal"/>
    </xmlCellPr>
  </singleXmlCell>
  <singleXmlCell id="381" r="J68" connectionId="0">
    <xmlCellPr id="1" uniqueName="P1072696">
      <xmlPr mapId="3" xpath="/TFI-IZD-KI/ISD-KI-TFI-E_1000973/P1072696" xmlDataType="decimal"/>
    </xmlCellPr>
  </singleXmlCell>
  <singleXmlCell id="382" r="K68" connectionId="0">
    <xmlCellPr id="1" uniqueName="P1199105">
      <xmlPr mapId="3" xpath="/TFI-IZD-KI/ISD-KI-TFI-E_1000973/P1199105" xmlDataType="decimal"/>
    </xmlCellPr>
  </singleXmlCell>
  <singleXmlCell id="383" r="H69" connectionId="0">
    <xmlCellPr id="1" uniqueName="P1072697">
      <xmlPr mapId="3" xpath="/TFI-IZD-KI/ISD-KI-TFI-E_1000973/P1072697" xmlDataType="decimal"/>
    </xmlCellPr>
  </singleXmlCell>
  <singleXmlCell id="384" r="I69" connectionId="0">
    <xmlCellPr id="1" uniqueName="P1199043">
      <xmlPr mapId="3" xpath="/TFI-IZD-KI/ISD-KI-TFI-E_1000973/P1199043" xmlDataType="decimal"/>
    </xmlCellPr>
  </singleXmlCell>
  <singleXmlCell id="385" r="J69" connectionId="0">
    <xmlCellPr id="1" uniqueName="P1072698">
      <xmlPr mapId="3" xpath="/TFI-IZD-KI/ISD-KI-TFI-E_1000973/P1072698" xmlDataType="decimal"/>
    </xmlCellPr>
  </singleXmlCell>
  <singleXmlCell id="386" r="K69" connectionId="0">
    <xmlCellPr id="1" uniqueName="P1199106">
      <xmlPr mapId="3" xpath="/TFI-IZD-KI/ISD-KI-TFI-E_1000973/P1199106" xmlDataType="decimal"/>
    </xmlCellPr>
  </singleXmlCell>
  <singleXmlCell id="387" r="H70" connectionId="0">
    <xmlCellPr id="1" uniqueName="P1072699">
      <xmlPr mapId="3" xpath="/TFI-IZD-KI/ISD-KI-TFI-E_1000973/P1072699" xmlDataType="decimal"/>
    </xmlCellPr>
  </singleXmlCell>
  <singleXmlCell id="388" r="I70" connectionId="0">
    <xmlCellPr id="1" uniqueName="P1199044">
      <xmlPr mapId="3" xpath="/TFI-IZD-KI/ISD-KI-TFI-E_1000973/P1199044" xmlDataType="decimal"/>
    </xmlCellPr>
  </singleXmlCell>
  <singleXmlCell id="389" r="J70" connectionId="0">
    <xmlCellPr id="1" uniqueName="P1072700">
      <xmlPr mapId="3" xpath="/TFI-IZD-KI/ISD-KI-TFI-E_1000973/P1072700" xmlDataType="decimal"/>
    </xmlCellPr>
  </singleXmlCell>
  <singleXmlCell id="390" r="K70" connectionId="0">
    <xmlCellPr id="1" uniqueName="P1199107">
      <xmlPr mapId="3" xpath="/TFI-IZD-KI/ISD-KI-TFI-E_1000973/P1199107" xmlDataType="decimal"/>
    </xmlCellPr>
  </singleXmlCell>
  <singleXmlCell id="391" r="H71" connectionId="0">
    <xmlCellPr id="1" uniqueName="P1072701">
      <xmlPr mapId="3" xpath="/TFI-IZD-KI/ISD-KI-TFI-E_1000973/P1072701" xmlDataType="decimal"/>
    </xmlCellPr>
  </singleXmlCell>
  <singleXmlCell id="392" r="I71" connectionId="0">
    <xmlCellPr id="1" uniqueName="P1199045">
      <xmlPr mapId="3" xpath="/TFI-IZD-KI/ISD-KI-TFI-E_1000973/P1199045" xmlDataType="decimal"/>
    </xmlCellPr>
  </singleXmlCell>
  <singleXmlCell id="393" r="J71" connectionId="0">
    <xmlCellPr id="1" uniqueName="P1072702">
      <xmlPr mapId="3" xpath="/TFI-IZD-KI/ISD-KI-TFI-E_1000973/P1072702" xmlDataType="decimal"/>
    </xmlCellPr>
  </singleXmlCell>
  <singleXmlCell id="394" r="K71" connectionId="0">
    <xmlCellPr id="1" uniqueName="P1199108">
      <xmlPr mapId="3" xpath="/TFI-IZD-KI/ISD-KI-TFI-E_1000973/P1199108" xmlDataType="decimal"/>
    </xmlCellPr>
  </singleXmlCell>
</singleXmlCells>
</file>

<file path=xl/tables/tableSingleCells4.xml><?xml version="1.0" encoding="utf-8"?>
<singleXmlCells xmlns="http://schemas.openxmlformats.org/spreadsheetml/2006/main">
  <singleXmlCell id="395" r="H8" connectionId="0">
    <xmlCellPr id="1" uniqueName="P1071697">
      <xmlPr mapId="3" xpath="/TFI-IZD-KI/INT-E_1000961/P1071697" xmlDataType="decimal"/>
    </xmlCellPr>
  </singleXmlCell>
  <singleXmlCell id="396" r="I8" connectionId="0">
    <xmlCellPr id="1" uniqueName="P1071698">
      <xmlPr mapId="3" xpath="/TFI-IZD-KI/INT-E_1000961/P1071698" xmlDataType="decimal"/>
    </xmlCellPr>
  </singleXmlCell>
  <singleXmlCell id="397" r="H9" connectionId="0">
    <xmlCellPr id="1" uniqueName="P1071699">
      <xmlPr mapId="3" xpath="/TFI-IZD-KI/INT-E_1000961/P1071699" xmlDataType="decimal"/>
    </xmlCellPr>
  </singleXmlCell>
  <singleXmlCell id="398" r="I9" connectionId="0">
    <xmlCellPr id="1" uniqueName="P1071700">
      <xmlPr mapId="3" xpath="/TFI-IZD-KI/INT-E_1000961/P1071700" xmlDataType="decimal"/>
    </xmlCellPr>
  </singleXmlCell>
  <singleXmlCell id="399" r="H10" connectionId="0">
    <xmlCellPr id="1" uniqueName="P1071701">
      <xmlPr mapId="3" xpath="/TFI-IZD-KI/INT-E_1000961/P1071701" xmlDataType="decimal"/>
    </xmlCellPr>
  </singleXmlCell>
  <singleXmlCell id="400" r="I10" connectionId="0">
    <xmlCellPr id="1" uniqueName="P1071702">
      <xmlPr mapId="3" xpath="/TFI-IZD-KI/INT-E_1000961/P1071702" xmlDataType="decimal"/>
    </xmlCellPr>
  </singleXmlCell>
  <singleXmlCell id="401" r="H11" connectionId="0">
    <xmlCellPr id="1" uniqueName="P1071703">
      <xmlPr mapId="3" xpath="/TFI-IZD-KI/INT-E_1000961/P1071703" xmlDataType="decimal"/>
    </xmlCellPr>
  </singleXmlCell>
  <singleXmlCell id="402" r="I11" connectionId="0">
    <xmlCellPr id="1" uniqueName="P1071704">
      <xmlPr mapId="3" xpath="/TFI-IZD-KI/INT-E_1000961/P1071704" xmlDataType="decimal"/>
    </xmlCellPr>
  </singleXmlCell>
  <singleXmlCell id="403" r="H12" connectionId="0">
    <xmlCellPr id="1" uniqueName="P1071705">
      <xmlPr mapId="3" xpath="/TFI-IZD-KI/INT-E_1000961/P1071705" xmlDataType="decimal"/>
    </xmlCellPr>
  </singleXmlCell>
  <singleXmlCell id="404" r="I12" connectionId="0">
    <xmlCellPr id="1" uniqueName="P1071706">
      <xmlPr mapId="3" xpath="/TFI-IZD-KI/INT-E_1000961/P1071706" xmlDataType="decimal"/>
    </xmlCellPr>
  </singleXmlCell>
  <singleXmlCell id="405" r="H13" connectionId="0">
    <xmlCellPr id="1" uniqueName="P1071707">
      <xmlPr mapId="3" xpath="/TFI-IZD-KI/INT-E_1000961/P1071707" xmlDataType="decimal"/>
    </xmlCellPr>
  </singleXmlCell>
  <singleXmlCell id="406" r="I13" connectionId="0">
    <xmlCellPr id="1" uniqueName="P1071708">
      <xmlPr mapId="3" xpath="/TFI-IZD-KI/INT-E_1000961/P1071708" xmlDataType="decimal"/>
    </xmlCellPr>
  </singleXmlCell>
  <singleXmlCell id="407" r="H14" connectionId="0">
    <xmlCellPr id="1" uniqueName="P1071709">
      <xmlPr mapId="3" xpath="/TFI-IZD-KI/INT-E_1000961/P1071709" xmlDataType="decimal"/>
    </xmlCellPr>
  </singleXmlCell>
  <singleXmlCell id="408" r="I14" connectionId="0">
    <xmlCellPr id="1" uniqueName="P1071710">
      <xmlPr mapId="3" xpath="/TFI-IZD-KI/INT-E_1000961/P1071710" xmlDataType="decimal"/>
    </xmlCellPr>
  </singleXmlCell>
  <singleXmlCell id="409" r="H15" connectionId="0">
    <xmlCellPr id="1" uniqueName="P1071711">
      <xmlPr mapId="3" xpath="/TFI-IZD-KI/INT-E_1000961/P1071711" xmlDataType="decimal"/>
    </xmlCellPr>
  </singleXmlCell>
  <singleXmlCell id="410" r="I15" connectionId="0">
    <xmlCellPr id="1" uniqueName="P1071712">
      <xmlPr mapId="3" xpath="/TFI-IZD-KI/INT-E_1000961/P1071712" xmlDataType="decimal"/>
    </xmlCellPr>
  </singleXmlCell>
  <singleXmlCell id="411" r="H17" connectionId="0">
    <xmlCellPr id="1" uniqueName="P1071713">
      <xmlPr mapId="3" xpath="/TFI-IZD-KI/INT-E_1000961/P1071713" xmlDataType="decimal"/>
    </xmlCellPr>
  </singleXmlCell>
  <singleXmlCell id="412" r="I17" connectionId="0">
    <xmlCellPr id="1" uniqueName="P1071714">
      <xmlPr mapId="3" xpath="/TFI-IZD-KI/INT-E_1000961/P1071714" xmlDataType="decimal"/>
    </xmlCellPr>
  </singleXmlCell>
  <singleXmlCell id="413" r="H19" connectionId="0">
    <xmlCellPr id="1" uniqueName="P1071715">
      <xmlPr mapId="3" xpath="/TFI-IZD-KI/INT-E_1000961/P1071715" xmlDataType="decimal"/>
    </xmlCellPr>
  </singleXmlCell>
  <singleXmlCell id="414" r="I19" connectionId="0">
    <xmlCellPr id="1" uniqueName="P1071716">
      <xmlPr mapId="3" xpath="/TFI-IZD-KI/INT-E_1000961/P1071716" xmlDataType="decimal"/>
    </xmlCellPr>
  </singleXmlCell>
  <singleXmlCell id="415" r="H20" connectionId="0">
    <xmlCellPr id="1" uniqueName="P1071717">
      <xmlPr mapId="3" xpath="/TFI-IZD-KI/INT-E_1000961/P1071717" xmlDataType="decimal"/>
    </xmlCellPr>
  </singleXmlCell>
  <singleXmlCell id="416" r="I20" connectionId="0">
    <xmlCellPr id="1" uniqueName="P1071718">
      <xmlPr mapId="3" xpath="/TFI-IZD-KI/INT-E_1000961/P1071718" xmlDataType="decimal"/>
    </xmlCellPr>
  </singleXmlCell>
  <singleXmlCell id="417" r="H21" connectionId="0">
    <xmlCellPr id="1" uniqueName="P1071719">
      <xmlPr mapId="3" xpath="/TFI-IZD-KI/INT-E_1000961/P1071719" xmlDataType="decimal"/>
    </xmlCellPr>
  </singleXmlCell>
  <singleXmlCell id="418" r="I21" connectionId="0">
    <xmlCellPr id="1" uniqueName="P1071720">
      <xmlPr mapId="3" xpath="/TFI-IZD-KI/INT-E_1000961/P1071720" xmlDataType="decimal"/>
    </xmlCellPr>
  </singleXmlCell>
  <singleXmlCell id="419" r="H22" connectionId="0">
    <xmlCellPr id="1" uniqueName="P1071721">
      <xmlPr mapId="3" xpath="/TFI-IZD-KI/INT-E_1000961/P1071721" xmlDataType="decimal"/>
    </xmlCellPr>
  </singleXmlCell>
  <singleXmlCell id="420" r="I22" connectionId="0">
    <xmlCellPr id="1" uniqueName="P1071722">
      <xmlPr mapId="3" xpath="/TFI-IZD-KI/INT-E_1000961/P1071722" xmlDataType="decimal"/>
    </xmlCellPr>
  </singleXmlCell>
  <singleXmlCell id="421" r="H23" connectionId="0">
    <xmlCellPr id="1" uniqueName="P1071723">
      <xmlPr mapId="3" xpath="/TFI-IZD-KI/INT-E_1000961/P1071723" xmlDataType="decimal"/>
    </xmlCellPr>
  </singleXmlCell>
  <singleXmlCell id="422" r="I23" connectionId="0">
    <xmlCellPr id="1" uniqueName="P1071724">
      <xmlPr mapId="3" xpath="/TFI-IZD-KI/INT-E_1000961/P1071724" xmlDataType="decimal"/>
    </xmlCellPr>
  </singleXmlCell>
  <singleXmlCell id="423" r="H25" connectionId="0">
    <xmlCellPr id="1" uniqueName="P1071725">
      <xmlPr mapId="3" xpath="/TFI-IZD-KI/INT-E_1000961/P1071725" xmlDataType="decimal"/>
    </xmlCellPr>
  </singleXmlCell>
  <singleXmlCell id="424" r="I25" connectionId="0">
    <xmlCellPr id="1" uniqueName="P1071726">
      <xmlPr mapId="3" xpath="/TFI-IZD-KI/INT-E_1000961/P1071726" xmlDataType="decimal"/>
    </xmlCellPr>
  </singleXmlCell>
  <singleXmlCell id="425" r="H26" connectionId="0">
    <xmlCellPr id="1" uniqueName="P1071727">
      <xmlPr mapId="3" xpath="/TFI-IZD-KI/INT-E_1000961/P1071727" xmlDataType="decimal"/>
    </xmlCellPr>
  </singleXmlCell>
  <singleXmlCell id="426" r="I26" connectionId="0">
    <xmlCellPr id="1" uniqueName="P1071728">
      <xmlPr mapId="3" xpath="/TFI-IZD-KI/INT-E_1000961/P1071728" xmlDataType="decimal"/>
    </xmlCellPr>
  </singleXmlCell>
  <singleXmlCell id="427" r="H27" connectionId="0">
    <xmlCellPr id="1" uniqueName="P1071729">
      <xmlPr mapId="3" xpath="/TFI-IZD-KI/INT-E_1000961/P1071729" xmlDataType="decimal"/>
    </xmlCellPr>
  </singleXmlCell>
  <singleXmlCell id="428" r="I27" connectionId="0">
    <xmlCellPr id="1" uniqueName="P1071730">
      <xmlPr mapId="3" xpath="/TFI-IZD-KI/INT-E_1000961/P1071730" xmlDataType="decimal"/>
    </xmlCellPr>
  </singleXmlCell>
  <singleXmlCell id="429" r="H28" connectionId="0">
    <xmlCellPr id="1" uniqueName="P1071731">
      <xmlPr mapId="3" xpath="/TFI-IZD-KI/INT-E_1000961/P1071731" xmlDataType="decimal"/>
    </xmlCellPr>
  </singleXmlCell>
  <singleXmlCell id="430" r="I28" connectionId="0">
    <xmlCellPr id="1" uniqueName="P1071732">
      <xmlPr mapId="3" xpath="/TFI-IZD-KI/INT-E_1000961/P1071732" xmlDataType="decimal"/>
    </xmlCellPr>
  </singleXmlCell>
  <singleXmlCell id="431" r="H29" connectionId="0">
    <xmlCellPr id="1" uniqueName="P1071733">
      <xmlPr mapId="3" xpath="/TFI-IZD-KI/INT-E_1000961/P1071733" xmlDataType="decimal"/>
    </xmlCellPr>
  </singleXmlCell>
  <singleXmlCell id="432" r="I29" connectionId="0">
    <xmlCellPr id="1" uniqueName="P1071734">
      <xmlPr mapId="3" xpath="/TFI-IZD-KI/INT-E_1000961/P1071734" xmlDataType="decimal"/>
    </xmlCellPr>
  </singleXmlCell>
  <singleXmlCell id="433" r="H30" connectionId="0">
    <xmlCellPr id="1" uniqueName="P1071735">
      <xmlPr mapId="3" xpath="/TFI-IZD-KI/INT-E_1000961/P1071735" xmlDataType="decimal"/>
    </xmlCellPr>
  </singleXmlCell>
  <singleXmlCell id="434" r="I30" connectionId="0">
    <xmlCellPr id="1" uniqueName="P1071736">
      <xmlPr mapId="3" xpath="/TFI-IZD-KI/INT-E_1000961/P1071736" xmlDataType="decimal"/>
    </xmlCellPr>
  </singleXmlCell>
  <singleXmlCell id="435" r="H31" connectionId="0">
    <xmlCellPr id="1" uniqueName="P1071737">
      <xmlPr mapId="3" xpath="/TFI-IZD-KI/INT-E_1000961/P1071737" xmlDataType="decimal"/>
    </xmlCellPr>
  </singleXmlCell>
  <singleXmlCell id="436" r="I31" connectionId="0">
    <xmlCellPr id="1" uniqueName="P1071738">
      <xmlPr mapId="3" xpath="/TFI-IZD-KI/INT-E_1000961/P1071738" xmlDataType="decimal"/>
    </xmlCellPr>
  </singleXmlCell>
  <singleXmlCell id="437" r="H32" connectionId="0">
    <xmlCellPr id="1" uniqueName="P1071739">
      <xmlPr mapId="3" xpath="/TFI-IZD-KI/INT-E_1000961/P1071739" xmlDataType="decimal"/>
    </xmlCellPr>
  </singleXmlCell>
  <singleXmlCell id="438" r="I32" connectionId="0">
    <xmlCellPr id="1" uniqueName="P1071740">
      <xmlPr mapId="3" xpath="/TFI-IZD-KI/INT-E_1000961/P1071740" xmlDataType="decimal"/>
    </xmlCellPr>
  </singleXmlCell>
  <singleXmlCell id="439" r="H33" connectionId="0">
    <xmlCellPr id="1" uniqueName="P1071741">
      <xmlPr mapId="3" xpath="/TFI-IZD-KI/INT-E_1000961/P1071741" xmlDataType="decimal"/>
    </xmlCellPr>
  </singleXmlCell>
  <singleXmlCell id="440" r="I33" connectionId="0">
    <xmlCellPr id="1" uniqueName="P1071742">
      <xmlPr mapId="3" xpath="/TFI-IZD-KI/INT-E_1000961/P1071742" xmlDataType="decimal"/>
    </xmlCellPr>
  </singleXmlCell>
  <singleXmlCell id="441" r="H34" connectionId="0">
    <xmlCellPr id="1" uniqueName="P1071743">
      <xmlPr mapId="3" xpath="/TFI-IZD-KI/INT-E_1000961/P1071743" xmlDataType="decimal"/>
    </xmlCellPr>
  </singleXmlCell>
  <singleXmlCell id="442" r="I34" connectionId="0">
    <xmlCellPr id="1" uniqueName="P1071744">
      <xmlPr mapId="3" xpath="/TFI-IZD-KI/INT-E_1000961/P1071744" xmlDataType="decimal"/>
    </xmlCellPr>
  </singleXmlCell>
  <singleXmlCell id="443" r="H35" connectionId="0">
    <xmlCellPr id="1" uniqueName="P1071745">
      <xmlPr mapId="3" xpath="/TFI-IZD-KI/INT-E_1000961/P1071745" xmlDataType="decimal"/>
    </xmlCellPr>
  </singleXmlCell>
  <singleXmlCell id="444" r="I35" connectionId="0">
    <xmlCellPr id="1" uniqueName="P1071746">
      <xmlPr mapId="3" xpath="/TFI-IZD-KI/INT-E_1000961/P1071746" xmlDataType="decimal"/>
    </xmlCellPr>
  </singleXmlCell>
  <singleXmlCell id="445" r="H36" connectionId="0">
    <xmlCellPr id="1" uniqueName="P1071747">
      <xmlPr mapId="3" xpath="/TFI-IZD-KI/INT-E_1000961/P1071747" xmlDataType="decimal"/>
    </xmlCellPr>
  </singleXmlCell>
  <singleXmlCell id="446" r="I36" connectionId="0">
    <xmlCellPr id="1" uniqueName="P1071748">
      <xmlPr mapId="3" xpath="/TFI-IZD-KI/INT-E_1000961/P1071748" xmlDataType="decimal"/>
    </xmlCellPr>
  </singleXmlCell>
  <singleXmlCell id="447" r="H37" connectionId="0">
    <xmlCellPr id="1" uniqueName="P1071749">
      <xmlPr mapId="3" xpath="/TFI-IZD-KI/INT-E_1000961/P1071749" xmlDataType="decimal"/>
    </xmlCellPr>
  </singleXmlCell>
  <singleXmlCell id="448" r="I37" connectionId="0">
    <xmlCellPr id="1" uniqueName="P1071750">
      <xmlPr mapId="3" xpath="/TFI-IZD-KI/INT-E_1000961/P1071750" xmlDataType="decimal"/>
    </xmlCellPr>
  </singleXmlCell>
  <singleXmlCell id="449" r="H38" connectionId="0">
    <xmlCellPr id="1" uniqueName="P1071751">
      <xmlPr mapId="3" xpath="/TFI-IZD-KI/INT-E_1000961/P1071751" xmlDataType="decimal"/>
    </xmlCellPr>
  </singleXmlCell>
  <singleXmlCell id="450" r="I38" connectionId="0">
    <xmlCellPr id="1" uniqueName="P1071752">
      <xmlPr mapId="3" xpath="/TFI-IZD-KI/INT-E_1000961/P1071752" xmlDataType="decimal"/>
    </xmlCellPr>
  </singleXmlCell>
  <singleXmlCell id="451" r="H39" connectionId="0">
    <xmlCellPr id="1" uniqueName="P1071753">
      <xmlPr mapId="3" xpath="/TFI-IZD-KI/INT-E_1000961/P1071753" xmlDataType="decimal"/>
    </xmlCellPr>
  </singleXmlCell>
  <singleXmlCell id="452" r="I39" connectionId="0">
    <xmlCellPr id="1" uniqueName="P1071754">
      <xmlPr mapId="3" xpath="/TFI-IZD-KI/INT-E_1000961/P1071754" xmlDataType="decimal"/>
    </xmlCellPr>
  </singleXmlCell>
  <singleXmlCell id="453" r="H40" connectionId="0">
    <xmlCellPr id="1" uniqueName="P1071755">
      <xmlPr mapId="3" xpath="/TFI-IZD-KI/INT-E_1000961/P1071755" xmlDataType="decimal"/>
    </xmlCellPr>
  </singleXmlCell>
  <singleXmlCell id="454" r="I40" connectionId="0">
    <xmlCellPr id="1" uniqueName="P1071756">
      <xmlPr mapId="3" xpath="/TFI-IZD-KI/INT-E_1000961/P1071756" xmlDataType="decimal"/>
    </xmlCellPr>
  </singleXmlCell>
  <singleXmlCell id="455" r="H41" connectionId="0">
    <xmlCellPr id="1" uniqueName="P1071757">
      <xmlPr mapId="3" xpath="/TFI-IZD-KI/INT-E_1000961/P1071757" xmlDataType="decimal"/>
    </xmlCellPr>
  </singleXmlCell>
  <singleXmlCell id="456" r="I41" connectionId="0">
    <xmlCellPr id="1" uniqueName="P1071758">
      <xmlPr mapId="3" xpath="/TFI-IZD-KI/INT-E_1000961/P1071758" xmlDataType="decimal"/>
    </xmlCellPr>
  </singleXmlCell>
  <singleXmlCell id="457" r="H42" connectionId="0">
    <xmlCellPr id="1" uniqueName="P1071759">
      <xmlPr mapId="3" xpath="/TFI-IZD-KI/INT-E_1000961/P1071759" xmlDataType="decimal"/>
    </xmlCellPr>
  </singleXmlCell>
  <singleXmlCell id="458" r="I42" connectionId="0">
    <xmlCellPr id="1" uniqueName="P1071760">
      <xmlPr mapId="3" xpath="/TFI-IZD-KI/INT-E_1000961/P1071760" xmlDataType="decimal"/>
    </xmlCellPr>
  </singleXmlCell>
  <singleXmlCell id="459" r="H43" connectionId="0">
    <xmlCellPr id="1" uniqueName="P1071761">
      <xmlPr mapId="3" xpath="/TFI-IZD-KI/INT-E_1000961/P1071761" xmlDataType="decimal"/>
    </xmlCellPr>
  </singleXmlCell>
  <singleXmlCell id="460" r="I43" connectionId="0">
    <xmlCellPr id="1" uniqueName="P1071762">
      <xmlPr mapId="3" xpath="/TFI-IZD-KI/INT-E_1000961/P1071762" xmlDataType="decimal"/>
    </xmlCellPr>
  </singleXmlCell>
  <singleXmlCell id="461" r="H44" connectionId="0">
    <xmlCellPr id="1" uniqueName="P1071763">
      <xmlPr mapId="3" xpath="/TFI-IZD-KI/INT-E_1000961/P1071763" xmlDataType="decimal"/>
    </xmlCellPr>
  </singleXmlCell>
  <singleXmlCell id="462" r="I44" connectionId="0">
    <xmlCellPr id="1" uniqueName="P1071764">
      <xmlPr mapId="3" xpath="/TFI-IZD-KI/INT-E_1000961/P1071764" xmlDataType="decimal"/>
    </xmlCellPr>
  </singleXmlCell>
  <singleXmlCell id="463" r="H46" connectionId="0">
    <xmlCellPr id="1" uniqueName="P1071765">
      <xmlPr mapId="3" xpath="/TFI-IZD-KI/INT-E_1000961/P1071765" xmlDataType="decimal"/>
    </xmlCellPr>
  </singleXmlCell>
  <singleXmlCell id="464" r="I46" connectionId="0">
    <xmlCellPr id="1" uniqueName="P1071766">
      <xmlPr mapId="3" xpath="/TFI-IZD-KI/INT-E_1000961/P1071766" xmlDataType="decimal"/>
    </xmlCellPr>
  </singleXmlCell>
  <singleXmlCell id="465" r="H47" connectionId="0">
    <xmlCellPr id="1" uniqueName="P1071767">
      <xmlPr mapId="3" xpath="/TFI-IZD-KI/INT-E_1000961/P1071767" xmlDataType="decimal"/>
    </xmlCellPr>
  </singleXmlCell>
  <singleXmlCell id="466" r="I47" connectionId="0">
    <xmlCellPr id="1" uniqueName="P1071768">
      <xmlPr mapId="3" xpath="/TFI-IZD-KI/INT-E_1000961/P1071768" xmlDataType="decimal"/>
    </xmlCellPr>
  </singleXmlCell>
  <singleXmlCell id="467" r="H48" connectionId="0">
    <xmlCellPr id="1" uniqueName="P1071769">
      <xmlPr mapId="3" xpath="/TFI-IZD-KI/INT-E_1000961/P1071769" xmlDataType="decimal"/>
    </xmlCellPr>
  </singleXmlCell>
  <singleXmlCell id="468" r="I48" connectionId="0">
    <xmlCellPr id="1" uniqueName="P1071770">
      <xmlPr mapId="3" xpath="/TFI-IZD-KI/INT-E_1000961/P1071770" xmlDataType="decimal"/>
    </xmlCellPr>
  </singleXmlCell>
  <singleXmlCell id="469" r="H49" connectionId="0">
    <xmlCellPr id="1" uniqueName="P1071771">
      <xmlPr mapId="3" xpath="/TFI-IZD-KI/INT-E_1000961/P1071771" xmlDataType="decimal"/>
    </xmlCellPr>
  </singleXmlCell>
  <singleXmlCell id="470" r="I49" connectionId="0">
    <xmlCellPr id="1" uniqueName="P1071772">
      <xmlPr mapId="3" xpath="/TFI-IZD-KI/INT-E_1000961/P1071772" xmlDataType="decimal"/>
    </xmlCellPr>
  </singleXmlCell>
  <singleXmlCell id="471" r="H50" connectionId="0">
    <xmlCellPr id="1" uniqueName="P1071773">
      <xmlPr mapId="3" xpath="/TFI-IZD-KI/INT-E_1000961/P1071773" xmlDataType="decimal"/>
    </xmlCellPr>
  </singleXmlCell>
  <singleXmlCell id="472" r="I50" connectionId="0">
    <xmlCellPr id="1" uniqueName="P1071774">
      <xmlPr mapId="3" xpath="/TFI-IZD-KI/INT-E_1000961/P1071774" xmlDataType="decimal"/>
    </xmlCellPr>
  </singleXmlCell>
  <singleXmlCell id="473" r="H51" connectionId="0">
    <xmlCellPr id="1" uniqueName="P1071775">
      <xmlPr mapId="3" xpath="/TFI-IZD-KI/INT-E_1000961/P1071775" xmlDataType="decimal"/>
    </xmlCellPr>
  </singleXmlCell>
  <singleXmlCell id="474" r="I51" connectionId="0">
    <xmlCellPr id="1" uniqueName="P1071776">
      <xmlPr mapId="3" xpath="/TFI-IZD-KI/INT-E_1000961/P1071776" xmlDataType="decimal"/>
    </xmlCellPr>
  </singleXmlCell>
  <singleXmlCell id="475" r="H53" connectionId="0">
    <xmlCellPr id="1" uniqueName="P1071777">
      <xmlPr mapId="3" xpath="/TFI-IZD-KI/INT-E_1000961/P1071777" xmlDataType="decimal"/>
    </xmlCellPr>
  </singleXmlCell>
  <singleXmlCell id="476" r="I53" connectionId="0">
    <xmlCellPr id="1" uniqueName="P1071778">
      <xmlPr mapId="3" xpath="/TFI-IZD-KI/INT-E_1000961/P1071778" xmlDataType="decimal"/>
    </xmlCellPr>
  </singleXmlCell>
  <singleXmlCell id="477" r="H54" connectionId="0">
    <xmlCellPr id="1" uniqueName="P1071779">
      <xmlPr mapId="3" xpath="/TFI-IZD-KI/INT-E_1000961/P1071779" xmlDataType="decimal"/>
    </xmlCellPr>
  </singleXmlCell>
  <singleXmlCell id="478" r="I54" connectionId="0">
    <xmlCellPr id="1" uniqueName="P1071780">
      <xmlPr mapId="3" xpath="/TFI-IZD-KI/INT-E_1000961/P1071780" xmlDataType="decimal"/>
    </xmlCellPr>
  </singleXmlCell>
  <singleXmlCell id="479" r="H55" connectionId="0">
    <xmlCellPr id="1" uniqueName="P1071781">
      <xmlPr mapId="3" xpath="/TFI-IZD-KI/INT-E_1000961/P1071781" xmlDataType="decimal"/>
    </xmlCellPr>
  </singleXmlCell>
  <singleXmlCell id="480" r="I55" connectionId="0">
    <xmlCellPr id="1" uniqueName="P1071782">
      <xmlPr mapId="3" xpath="/TFI-IZD-KI/INT-E_1000961/P1071782" xmlDataType="decimal"/>
    </xmlCellPr>
  </singleXmlCell>
  <singleXmlCell id="481" r="H56" connectionId="0">
    <xmlCellPr id="1" uniqueName="P1071783">
      <xmlPr mapId="3" xpath="/TFI-IZD-KI/INT-E_1000961/P1071783" xmlDataType="decimal"/>
    </xmlCellPr>
  </singleXmlCell>
  <singleXmlCell id="482" r="I56" connectionId="0">
    <xmlCellPr id="1" uniqueName="P1071784">
      <xmlPr mapId="3" xpath="/TFI-IZD-KI/INT-E_1000961/P1071784" xmlDataType="decimal"/>
    </xmlCellPr>
  </singleXmlCell>
  <singleXmlCell id="483" r="H57" connectionId="0">
    <xmlCellPr id="1" uniqueName="P1071785">
      <xmlPr mapId="3" xpath="/TFI-IZD-KI/INT-E_1000961/P1071785" xmlDataType="decimal"/>
    </xmlCellPr>
  </singleXmlCell>
  <singleXmlCell id="484" r="I57" connectionId="0">
    <xmlCellPr id="1" uniqueName="P1071786">
      <xmlPr mapId="3" xpath="/TFI-IZD-KI/INT-E_1000961/P1071786" xmlDataType="decimal"/>
    </xmlCellPr>
  </singleXmlCell>
  <singleXmlCell id="485" r="H58" connectionId="0">
    <xmlCellPr id="1" uniqueName="P1071787">
      <xmlPr mapId="3" xpath="/TFI-IZD-KI/INT-E_1000961/P1071787" xmlDataType="decimal"/>
    </xmlCellPr>
  </singleXmlCell>
  <singleXmlCell id="486" r="I58" connectionId="0">
    <xmlCellPr id="1" uniqueName="P1071788">
      <xmlPr mapId="3" xpath="/TFI-IZD-KI/INT-E_1000961/P1071788" xmlDataType="decimal"/>
    </xmlCellPr>
  </singleXmlCell>
  <singleXmlCell id="487" r="H59" connectionId="0">
    <xmlCellPr id="1" uniqueName="P1071789">
      <xmlPr mapId="3" xpath="/TFI-IZD-KI/INT-E_1000961/P1071789" xmlDataType="decimal"/>
    </xmlCellPr>
  </singleXmlCell>
  <singleXmlCell id="488" r="I59" connectionId="0">
    <xmlCellPr id="1" uniqueName="P1071790">
      <xmlPr mapId="3" xpath="/TFI-IZD-KI/INT-E_1000961/P1071790" xmlDataType="decimal"/>
    </xmlCellPr>
  </singleXmlCell>
  <singleXmlCell id="489" r="H60" connectionId="0">
    <xmlCellPr id="1" uniqueName="P1071791">
      <xmlPr mapId="3" xpath="/TFI-IZD-KI/INT-E_1000961/P1071791" xmlDataType="decimal"/>
    </xmlCellPr>
  </singleXmlCell>
  <singleXmlCell id="490" r="I60" connectionId="0">
    <xmlCellPr id="1" uniqueName="P1071792">
      <xmlPr mapId="3" xpath="/TFI-IZD-KI/INT-E_1000961/P1071792" xmlDataType="decimal"/>
    </xmlCellPr>
  </singleXmlCell>
  <singleXmlCell id="491" r="H61" connectionId="0">
    <xmlCellPr id="1" uniqueName="P1071793">
      <xmlPr mapId="3" xpath="/TFI-IZD-KI/INT-E_1000961/P1071793" xmlDataType="decimal"/>
    </xmlCellPr>
  </singleXmlCell>
  <singleXmlCell id="492" r="I61" connectionId="0">
    <xmlCellPr id="1" uniqueName="P1071794">
      <xmlPr mapId="3" xpath="/TFI-IZD-KI/INT-E_1000961/P1071794" xmlDataType="decimal"/>
    </xmlCellPr>
  </singleXmlCell>
  <singleXmlCell id="493" r="H62" connectionId="0">
    <xmlCellPr id="1" uniqueName="P1071795">
      <xmlPr mapId="3" xpath="/TFI-IZD-KI/INT-E_1000961/P1071795" xmlDataType="decimal"/>
    </xmlCellPr>
  </singleXmlCell>
  <singleXmlCell id="494" r="I62" connectionId="0">
    <xmlCellPr id="1" uniqueName="P1071796">
      <xmlPr mapId="3" xpath="/TFI-IZD-KI/INT-E_1000961/P1071796" xmlDataType="decimal"/>
    </xmlCellPr>
  </singleXmlCell>
  <singleXmlCell id="495" r="H63" connectionId="0">
    <xmlCellPr id="1" uniqueName="P1071797">
      <xmlPr mapId="3" xpath="/TFI-IZD-KI/INT-E_1000961/P1071797" xmlDataType="decimal"/>
    </xmlCellPr>
  </singleXmlCell>
  <singleXmlCell id="496" r="I63" connectionId="0">
    <xmlCellPr id="1" uniqueName="P1071798">
      <xmlPr mapId="3" xpath="/TFI-IZD-KI/INT-E_1000961/P1071798" xmlDataType="decimal"/>
    </xmlCellPr>
  </singleXmlCell>
</singleXmlCells>
</file>

<file path=xl/tables/tableSingleCells5.xml><?xml version="1.0" encoding="utf-8"?>
<singleXmlCells xmlns="http://schemas.openxmlformats.org/spreadsheetml/2006/main">
  <singleXmlCell id="497" r="E6" connectionId="0">
    <xmlCellPr id="1" uniqueName="P1071799">
      <xmlPr mapId="3" xpath="/TFI-IZD-KI/IPK-KI-E_1000962/P1071799" xmlDataType="decimal"/>
    </xmlCellPr>
  </singleXmlCell>
  <singleXmlCell id="498" r="F6" connectionId="0">
    <xmlCellPr id="1" uniqueName="P1071800">
      <xmlPr mapId="3" xpath="/TFI-IZD-KI/IPK-KI-E_1000962/P1071800" xmlDataType="decimal"/>
    </xmlCellPr>
  </singleXmlCell>
  <singleXmlCell id="499" r="G6" connectionId="0">
    <xmlCellPr id="1" uniqueName="P1071801">
      <xmlPr mapId="3" xpath="/TFI-IZD-KI/IPK-KI-E_1000962/P1071801" xmlDataType="decimal"/>
    </xmlCellPr>
  </singleXmlCell>
  <singleXmlCell id="500" r="H6" connectionId="0">
    <xmlCellPr id="1" uniqueName="P1071802">
      <xmlPr mapId="3" xpath="/TFI-IZD-KI/IPK-KI-E_1000962/P1071802" xmlDataType="decimal"/>
    </xmlCellPr>
  </singleXmlCell>
  <singleXmlCell id="501" r="I6" connectionId="0">
    <xmlCellPr id="1" uniqueName="P1071803">
      <xmlPr mapId="3" xpath="/TFI-IZD-KI/IPK-KI-E_1000962/P1071803" xmlDataType="decimal"/>
    </xmlCellPr>
  </singleXmlCell>
  <singleXmlCell id="502" r="J6" connectionId="0">
    <xmlCellPr id="1" uniqueName="P1071804">
      <xmlPr mapId="3" xpath="/TFI-IZD-KI/IPK-KI-E_1000962/P1071804" xmlDataType="decimal"/>
    </xmlCellPr>
  </singleXmlCell>
  <singleXmlCell id="503" r="K6" connectionId="0">
    <xmlCellPr id="1" uniqueName="P1071805">
      <xmlPr mapId="3" xpath="/TFI-IZD-KI/IPK-KI-E_1000962/P1071805" xmlDataType="decimal"/>
    </xmlCellPr>
  </singleXmlCell>
  <singleXmlCell id="504" r="L6" connectionId="0">
    <xmlCellPr id="1" uniqueName="P1071806">
      <xmlPr mapId="3" xpath="/TFI-IZD-KI/IPK-KI-E_1000962/P1071806" xmlDataType="decimal"/>
    </xmlCellPr>
  </singleXmlCell>
  <singleXmlCell id="505" r="M6" connectionId="0">
    <xmlCellPr id="1" uniqueName="P1071807">
      <xmlPr mapId="3" xpath="/TFI-IZD-KI/IPK-KI-E_1000962/P1071807" xmlDataType="decimal"/>
    </xmlCellPr>
  </singleXmlCell>
  <singleXmlCell id="506" r="N6" connectionId="0">
    <xmlCellPr id="1" uniqueName="P1071808">
      <xmlPr mapId="3" xpath="/TFI-IZD-KI/IPK-KI-E_1000962/P1071808" xmlDataType="decimal"/>
    </xmlCellPr>
  </singleXmlCell>
  <singleXmlCell id="507" r="O6" connectionId="0">
    <xmlCellPr id="1" uniqueName="P1071809">
      <xmlPr mapId="3" xpath="/TFI-IZD-KI/IPK-KI-E_1000962/P1071809" xmlDataType="decimal"/>
    </xmlCellPr>
  </singleXmlCell>
  <singleXmlCell id="508" r="P6" connectionId="0">
    <xmlCellPr id="1" uniqueName="P1071810">
      <xmlPr mapId="3" xpath="/TFI-IZD-KI/IPK-KI-E_1000962/P1071810" xmlDataType="decimal"/>
    </xmlCellPr>
  </singleXmlCell>
  <singleXmlCell id="509" r="Q6" connectionId="0">
    <xmlCellPr id="1" uniqueName="P1071811">
      <xmlPr mapId="3" xpath="/TFI-IZD-KI/IPK-KI-E_1000962/P1071811" xmlDataType="decimal"/>
    </xmlCellPr>
  </singleXmlCell>
  <singleXmlCell id="510" r="R6" connectionId="0">
    <xmlCellPr id="1" uniqueName="P1071812">
      <xmlPr mapId="3" xpath="/TFI-IZD-KI/IPK-KI-E_1000962/P1071812" xmlDataType="decimal"/>
    </xmlCellPr>
  </singleXmlCell>
  <singleXmlCell id="511" r="E7" connectionId="0">
    <xmlCellPr id="1" uniqueName="P1071813">
      <xmlPr mapId="3" xpath="/TFI-IZD-KI/IPK-KI-E_1000962/P1071813" xmlDataType="decimal"/>
    </xmlCellPr>
  </singleXmlCell>
  <singleXmlCell id="512" r="F7" connectionId="0">
    <xmlCellPr id="1" uniqueName="P1071814">
      <xmlPr mapId="3" xpath="/TFI-IZD-KI/IPK-KI-E_1000962/P1071814" xmlDataType="decimal"/>
    </xmlCellPr>
  </singleXmlCell>
  <singleXmlCell id="513" r="G7" connectionId="0">
    <xmlCellPr id="1" uniqueName="P1071815">
      <xmlPr mapId="3" xpath="/TFI-IZD-KI/IPK-KI-E_1000962/P1071815" xmlDataType="decimal"/>
    </xmlCellPr>
  </singleXmlCell>
  <singleXmlCell id="514" r="H7" connectionId="0">
    <xmlCellPr id="1" uniqueName="P1071816">
      <xmlPr mapId="3" xpath="/TFI-IZD-KI/IPK-KI-E_1000962/P1071816" xmlDataType="decimal"/>
    </xmlCellPr>
  </singleXmlCell>
  <singleXmlCell id="515" r="I7" connectionId="0">
    <xmlCellPr id="1" uniqueName="P1071817">
      <xmlPr mapId="3" xpath="/TFI-IZD-KI/IPK-KI-E_1000962/P1071817" xmlDataType="decimal"/>
    </xmlCellPr>
  </singleXmlCell>
  <singleXmlCell id="516" r="J7" connectionId="0">
    <xmlCellPr id="1" uniqueName="P1071818">
      <xmlPr mapId="3" xpath="/TFI-IZD-KI/IPK-KI-E_1000962/P1071818" xmlDataType="decimal"/>
    </xmlCellPr>
  </singleXmlCell>
  <singleXmlCell id="517" r="K7" connectionId="0">
    <xmlCellPr id="1" uniqueName="P1071819">
      <xmlPr mapId="3" xpath="/TFI-IZD-KI/IPK-KI-E_1000962/P1071819" xmlDataType="decimal"/>
    </xmlCellPr>
  </singleXmlCell>
  <singleXmlCell id="518" r="L7" connectionId="0">
    <xmlCellPr id="1" uniqueName="P1071820">
      <xmlPr mapId="3" xpath="/TFI-IZD-KI/IPK-KI-E_1000962/P1071820" xmlDataType="decimal"/>
    </xmlCellPr>
  </singleXmlCell>
  <singleXmlCell id="519" r="M7" connectionId="0">
    <xmlCellPr id="1" uniqueName="P1071821">
      <xmlPr mapId="3" xpath="/TFI-IZD-KI/IPK-KI-E_1000962/P1071821" xmlDataType="decimal"/>
    </xmlCellPr>
  </singleXmlCell>
  <singleXmlCell id="520" r="N7" connectionId="0">
    <xmlCellPr id="1" uniqueName="P1071822">
      <xmlPr mapId="3" xpath="/TFI-IZD-KI/IPK-KI-E_1000962/P1071822" xmlDataType="decimal"/>
    </xmlCellPr>
  </singleXmlCell>
  <singleXmlCell id="521" r="O7" connectionId="0">
    <xmlCellPr id="1" uniqueName="P1071823">
      <xmlPr mapId="3" xpath="/TFI-IZD-KI/IPK-KI-E_1000962/P1071823" xmlDataType="decimal"/>
    </xmlCellPr>
  </singleXmlCell>
  <singleXmlCell id="522" r="P7" connectionId="0">
    <xmlCellPr id="1" uniqueName="P1071824">
      <xmlPr mapId="3" xpath="/TFI-IZD-KI/IPK-KI-E_1000962/P1071824" xmlDataType="decimal"/>
    </xmlCellPr>
  </singleXmlCell>
  <singleXmlCell id="523" r="Q7" connectionId="0">
    <xmlCellPr id="1" uniqueName="P1071825">
      <xmlPr mapId="3" xpath="/TFI-IZD-KI/IPK-KI-E_1000962/P1071825" xmlDataType="decimal"/>
    </xmlCellPr>
  </singleXmlCell>
  <singleXmlCell id="524" r="R7" connectionId="0">
    <xmlCellPr id="1" uniqueName="P1071826">
      <xmlPr mapId="3" xpath="/TFI-IZD-KI/IPK-KI-E_1000962/P1071826" xmlDataType="decimal"/>
    </xmlCellPr>
  </singleXmlCell>
  <singleXmlCell id="525" r="E8" connectionId="0">
    <xmlCellPr id="1" uniqueName="P1071827">
      <xmlPr mapId="3" xpath="/TFI-IZD-KI/IPK-KI-E_1000962/P1071827" xmlDataType="decimal"/>
    </xmlCellPr>
  </singleXmlCell>
  <singleXmlCell id="526" r="F8" connectionId="0">
    <xmlCellPr id="1" uniqueName="P1071828">
      <xmlPr mapId="3" xpath="/TFI-IZD-KI/IPK-KI-E_1000962/P1071828" xmlDataType="decimal"/>
    </xmlCellPr>
  </singleXmlCell>
  <singleXmlCell id="527" r="G8" connectionId="0">
    <xmlCellPr id="1" uniqueName="P1071829">
      <xmlPr mapId="3" xpath="/TFI-IZD-KI/IPK-KI-E_1000962/P1071829" xmlDataType="decimal"/>
    </xmlCellPr>
  </singleXmlCell>
  <singleXmlCell id="528" r="H8" connectionId="0">
    <xmlCellPr id="1" uniqueName="P1071830">
      <xmlPr mapId="3" xpath="/TFI-IZD-KI/IPK-KI-E_1000962/P1071830" xmlDataType="decimal"/>
    </xmlCellPr>
  </singleXmlCell>
  <singleXmlCell id="529" r="I8" connectionId="0">
    <xmlCellPr id="1" uniqueName="P1071831">
      <xmlPr mapId="3" xpath="/TFI-IZD-KI/IPK-KI-E_1000962/P1071831" xmlDataType="decimal"/>
    </xmlCellPr>
  </singleXmlCell>
  <singleXmlCell id="530" r="J8" connectionId="0">
    <xmlCellPr id="1" uniqueName="P1071832">
      <xmlPr mapId="3" xpath="/TFI-IZD-KI/IPK-KI-E_1000962/P1071832" xmlDataType="decimal"/>
    </xmlCellPr>
  </singleXmlCell>
  <singleXmlCell id="531" r="K8" connectionId="0">
    <xmlCellPr id="1" uniqueName="P1071833">
      <xmlPr mapId="3" xpath="/TFI-IZD-KI/IPK-KI-E_1000962/P1071833" xmlDataType="decimal"/>
    </xmlCellPr>
  </singleXmlCell>
  <singleXmlCell id="532" r="L8" connectionId="0">
    <xmlCellPr id="1" uniqueName="P1071834">
      <xmlPr mapId="3" xpath="/TFI-IZD-KI/IPK-KI-E_1000962/P1071834" xmlDataType="decimal"/>
    </xmlCellPr>
  </singleXmlCell>
  <singleXmlCell id="533" r="M8" connectionId="0">
    <xmlCellPr id="1" uniqueName="P1071835">
      <xmlPr mapId="3" xpath="/TFI-IZD-KI/IPK-KI-E_1000962/P1071835" xmlDataType="decimal"/>
    </xmlCellPr>
  </singleXmlCell>
  <singleXmlCell id="534" r="N8" connectionId="0">
    <xmlCellPr id="1" uniqueName="P1071836">
      <xmlPr mapId="3" xpath="/TFI-IZD-KI/IPK-KI-E_1000962/P1071836" xmlDataType="decimal"/>
    </xmlCellPr>
  </singleXmlCell>
  <singleXmlCell id="535" r="O8" connectionId="0">
    <xmlCellPr id="1" uniqueName="P1071837">
      <xmlPr mapId="3" xpath="/TFI-IZD-KI/IPK-KI-E_1000962/P1071837" xmlDataType="decimal"/>
    </xmlCellPr>
  </singleXmlCell>
  <singleXmlCell id="536" r="P8" connectionId="0">
    <xmlCellPr id="1" uniqueName="P1071838">
      <xmlPr mapId="3" xpath="/TFI-IZD-KI/IPK-KI-E_1000962/P1071838" xmlDataType="decimal"/>
    </xmlCellPr>
  </singleXmlCell>
  <singleXmlCell id="537" r="Q8" connectionId="0">
    <xmlCellPr id="1" uniqueName="P1071839">
      <xmlPr mapId="3" xpath="/TFI-IZD-KI/IPK-KI-E_1000962/P1071839" xmlDataType="decimal"/>
    </xmlCellPr>
  </singleXmlCell>
  <singleXmlCell id="538" r="R8" connectionId="0">
    <xmlCellPr id="1" uniqueName="P1071840">
      <xmlPr mapId="3" xpath="/TFI-IZD-KI/IPK-KI-E_1000962/P1071840" xmlDataType="decimal"/>
    </xmlCellPr>
  </singleXmlCell>
  <singleXmlCell id="539" r="E9" connectionId="0">
    <xmlCellPr id="1" uniqueName="P1071841">
      <xmlPr mapId="3" xpath="/TFI-IZD-KI/IPK-KI-E_1000962/P1071841" xmlDataType="decimal"/>
    </xmlCellPr>
  </singleXmlCell>
  <singleXmlCell id="540" r="F9" connectionId="0">
    <xmlCellPr id="1" uniqueName="P1071842">
      <xmlPr mapId="3" xpath="/TFI-IZD-KI/IPK-KI-E_1000962/P1071842" xmlDataType="decimal"/>
    </xmlCellPr>
  </singleXmlCell>
  <singleXmlCell id="541" r="G9" connectionId="0">
    <xmlCellPr id="1" uniqueName="P1071843">
      <xmlPr mapId="3" xpath="/TFI-IZD-KI/IPK-KI-E_1000962/P1071843" xmlDataType="decimal"/>
    </xmlCellPr>
  </singleXmlCell>
  <singleXmlCell id="542" r="H9" connectionId="0">
    <xmlCellPr id="1" uniqueName="P1071844">
      <xmlPr mapId="3" xpath="/TFI-IZD-KI/IPK-KI-E_1000962/P1071844" xmlDataType="decimal"/>
    </xmlCellPr>
  </singleXmlCell>
  <singleXmlCell id="543" r="I9" connectionId="0">
    <xmlCellPr id="1" uniqueName="P1071845">
      <xmlPr mapId="3" xpath="/TFI-IZD-KI/IPK-KI-E_1000962/P1071845" xmlDataType="decimal"/>
    </xmlCellPr>
  </singleXmlCell>
  <singleXmlCell id="544" r="J9" connectionId="0">
    <xmlCellPr id="1" uniqueName="P1071846">
      <xmlPr mapId="3" xpath="/TFI-IZD-KI/IPK-KI-E_1000962/P1071846" xmlDataType="decimal"/>
    </xmlCellPr>
  </singleXmlCell>
  <singleXmlCell id="545" r="K9" connectionId="0">
    <xmlCellPr id="1" uniqueName="P1071847">
      <xmlPr mapId="3" xpath="/TFI-IZD-KI/IPK-KI-E_1000962/P1071847" xmlDataType="decimal"/>
    </xmlCellPr>
  </singleXmlCell>
  <singleXmlCell id="546" r="L9" connectionId="0">
    <xmlCellPr id="1" uniqueName="P1071848">
      <xmlPr mapId="3" xpath="/TFI-IZD-KI/IPK-KI-E_1000962/P1071848" xmlDataType="decimal"/>
    </xmlCellPr>
  </singleXmlCell>
  <singleXmlCell id="547" r="M9" connectionId="0">
    <xmlCellPr id="1" uniqueName="P1071849">
      <xmlPr mapId="3" xpath="/TFI-IZD-KI/IPK-KI-E_1000962/P1071849" xmlDataType="decimal"/>
    </xmlCellPr>
  </singleXmlCell>
  <singleXmlCell id="548" r="N9" connectionId="0">
    <xmlCellPr id="1" uniqueName="P1071850">
      <xmlPr mapId="3" xpath="/TFI-IZD-KI/IPK-KI-E_1000962/P1071850" xmlDataType="decimal"/>
    </xmlCellPr>
  </singleXmlCell>
  <singleXmlCell id="549" r="O9" connectionId="0">
    <xmlCellPr id="1" uniqueName="P1071851">
      <xmlPr mapId="3" xpath="/TFI-IZD-KI/IPK-KI-E_1000962/P1071851" xmlDataType="decimal"/>
    </xmlCellPr>
  </singleXmlCell>
  <singleXmlCell id="550" r="P9" connectionId="0">
    <xmlCellPr id="1" uniqueName="P1071852">
      <xmlPr mapId="3" xpath="/TFI-IZD-KI/IPK-KI-E_1000962/P1071852" xmlDataType="decimal"/>
    </xmlCellPr>
  </singleXmlCell>
  <singleXmlCell id="551" r="Q9" connectionId="0">
    <xmlCellPr id="1" uniqueName="P1071853">
      <xmlPr mapId="3" xpath="/TFI-IZD-KI/IPK-KI-E_1000962/P1071853" xmlDataType="decimal"/>
    </xmlCellPr>
  </singleXmlCell>
  <singleXmlCell id="552" r="R9" connectionId="0">
    <xmlCellPr id="1" uniqueName="P1071854">
      <xmlPr mapId="3" xpath="/TFI-IZD-KI/IPK-KI-E_1000962/P1071854" xmlDataType="decimal"/>
    </xmlCellPr>
  </singleXmlCell>
  <singleXmlCell id="553" r="E10" connectionId="0">
    <xmlCellPr id="1" uniqueName="P1071855">
      <xmlPr mapId="3" xpath="/TFI-IZD-KI/IPK-KI-E_1000962/P1071855" xmlDataType="decimal"/>
    </xmlCellPr>
  </singleXmlCell>
  <singleXmlCell id="554" r="F10" connectionId="0">
    <xmlCellPr id="1" uniqueName="P1071856">
      <xmlPr mapId="3" xpath="/TFI-IZD-KI/IPK-KI-E_1000962/P1071856" xmlDataType="decimal"/>
    </xmlCellPr>
  </singleXmlCell>
  <singleXmlCell id="555" r="G10" connectionId="0">
    <xmlCellPr id="1" uniqueName="P1071857">
      <xmlPr mapId="3" xpath="/TFI-IZD-KI/IPK-KI-E_1000962/P1071857" xmlDataType="decimal"/>
    </xmlCellPr>
  </singleXmlCell>
  <singleXmlCell id="556" r="H10" connectionId="0">
    <xmlCellPr id="1" uniqueName="P1071858">
      <xmlPr mapId="3" xpath="/TFI-IZD-KI/IPK-KI-E_1000962/P1071858" xmlDataType="decimal"/>
    </xmlCellPr>
  </singleXmlCell>
  <singleXmlCell id="557" r="I10" connectionId="0">
    <xmlCellPr id="1" uniqueName="P1071859">
      <xmlPr mapId="3" xpath="/TFI-IZD-KI/IPK-KI-E_1000962/P1071859" xmlDataType="decimal"/>
    </xmlCellPr>
  </singleXmlCell>
  <singleXmlCell id="558" r="J10" connectionId="0">
    <xmlCellPr id="1" uniqueName="P1071860">
      <xmlPr mapId="3" xpath="/TFI-IZD-KI/IPK-KI-E_1000962/P1071860" xmlDataType="decimal"/>
    </xmlCellPr>
  </singleXmlCell>
  <singleXmlCell id="559" r="K10" connectionId="0">
    <xmlCellPr id="1" uniqueName="P1071861">
      <xmlPr mapId="3" xpath="/TFI-IZD-KI/IPK-KI-E_1000962/P1071861" xmlDataType="decimal"/>
    </xmlCellPr>
  </singleXmlCell>
  <singleXmlCell id="560" r="L10" connectionId="0">
    <xmlCellPr id="1" uniqueName="P1071862">
      <xmlPr mapId="3" xpath="/TFI-IZD-KI/IPK-KI-E_1000962/P1071862" xmlDataType="decimal"/>
    </xmlCellPr>
  </singleXmlCell>
  <singleXmlCell id="561" r="M10" connectionId="0">
    <xmlCellPr id="1" uniqueName="P1071863">
      <xmlPr mapId="3" xpath="/TFI-IZD-KI/IPK-KI-E_1000962/P1071863" xmlDataType="decimal"/>
    </xmlCellPr>
  </singleXmlCell>
  <singleXmlCell id="562" r="N10" connectionId="0">
    <xmlCellPr id="1" uniqueName="P1071864">
      <xmlPr mapId="3" xpath="/TFI-IZD-KI/IPK-KI-E_1000962/P1071864" xmlDataType="decimal"/>
    </xmlCellPr>
  </singleXmlCell>
  <singleXmlCell id="563" r="O10" connectionId="0">
    <xmlCellPr id="1" uniqueName="P1071865">
      <xmlPr mapId="3" xpath="/TFI-IZD-KI/IPK-KI-E_1000962/P1071865" xmlDataType="decimal"/>
    </xmlCellPr>
  </singleXmlCell>
  <singleXmlCell id="564" r="P10" connectionId="0">
    <xmlCellPr id="1" uniqueName="P1071866">
      <xmlPr mapId="3" xpath="/TFI-IZD-KI/IPK-KI-E_1000962/P1071866" xmlDataType="decimal"/>
    </xmlCellPr>
  </singleXmlCell>
  <singleXmlCell id="565" r="Q10" connectionId="0">
    <xmlCellPr id="1" uniqueName="P1071867">
      <xmlPr mapId="3" xpath="/TFI-IZD-KI/IPK-KI-E_1000962/P1071867" xmlDataType="decimal"/>
    </xmlCellPr>
  </singleXmlCell>
  <singleXmlCell id="566" r="R10" connectionId="0">
    <xmlCellPr id="1" uniqueName="P1071868">
      <xmlPr mapId="3" xpath="/TFI-IZD-KI/IPK-KI-E_1000962/P1071868" xmlDataType="decimal"/>
    </xmlCellPr>
  </singleXmlCell>
  <singleXmlCell id="567" r="E11" connectionId="0">
    <xmlCellPr id="1" uniqueName="P1071869">
      <xmlPr mapId="3" xpath="/TFI-IZD-KI/IPK-KI-E_1000962/P1071869" xmlDataType="decimal"/>
    </xmlCellPr>
  </singleXmlCell>
  <singleXmlCell id="568" r="F11" connectionId="0">
    <xmlCellPr id="1" uniqueName="P1071870">
      <xmlPr mapId="3" xpath="/TFI-IZD-KI/IPK-KI-E_1000962/P1071870" xmlDataType="decimal"/>
    </xmlCellPr>
  </singleXmlCell>
  <singleXmlCell id="569" r="G11" connectionId="0">
    <xmlCellPr id="1" uniqueName="P1071871">
      <xmlPr mapId="3" xpath="/TFI-IZD-KI/IPK-KI-E_1000962/P1071871" xmlDataType="decimal"/>
    </xmlCellPr>
  </singleXmlCell>
  <singleXmlCell id="570" r="H11" connectionId="0">
    <xmlCellPr id="1" uniqueName="P1071872">
      <xmlPr mapId="3" xpath="/TFI-IZD-KI/IPK-KI-E_1000962/P1071872" xmlDataType="decimal"/>
    </xmlCellPr>
  </singleXmlCell>
  <singleXmlCell id="571" r="I11" connectionId="0">
    <xmlCellPr id="1" uniqueName="P1071873">
      <xmlPr mapId="3" xpath="/TFI-IZD-KI/IPK-KI-E_1000962/P1071873" xmlDataType="decimal"/>
    </xmlCellPr>
  </singleXmlCell>
  <singleXmlCell id="572" r="J11" connectionId="0">
    <xmlCellPr id="1" uniqueName="P1071874">
      <xmlPr mapId="3" xpath="/TFI-IZD-KI/IPK-KI-E_1000962/P1071874" xmlDataType="decimal"/>
    </xmlCellPr>
  </singleXmlCell>
  <singleXmlCell id="573" r="K11" connectionId="0">
    <xmlCellPr id="1" uniqueName="P1071875">
      <xmlPr mapId="3" xpath="/TFI-IZD-KI/IPK-KI-E_1000962/P1071875" xmlDataType="decimal"/>
    </xmlCellPr>
  </singleXmlCell>
  <singleXmlCell id="574" r="L11" connectionId="0">
    <xmlCellPr id="1" uniqueName="P1071876">
      <xmlPr mapId="3" xpath="/TFI-IZD-KI/IPK-KI-E_1000962/P1071876" xmlDataType="decimal"/>
    </xmlCellPr>
  </singleXmlCell>
  <singleXmlCell id="575" r="M11" connectionId="0">
    <xmlCellPr id="1" uniqueName="P1071877">
      <xmlPr mapId="3" xpath="/TFI-IZD-KI/IPK-KI-E_1000962/P1071877" xmlDataType="decimal"/>
    </xmlCellPr>
  </singleXmlCell>
  <singleXmlCell id="576" r="N11" connectionId="0">
    <xmlCellPr id="1" uniqueName="P1071878">
      <xmlPr mapId="3" xpath="/TFI-IZD-KI/IPK-KI-E_1000962/P1071878" xmlDataType="decimal"/>
    </xmlCellPr>
  </singleXmlCell>
  <singleXmlCell id="577" r="O11" connectionId="0">
    <xmlCellPr id="1" uniqueName="P1071879">
      <xmlPr mapId="3" xpath="/TFI-IZD-KI/IPK-KI-E_1000962/P1071879" xmlDataType="decimal"/>
    </xmlCellPr>
  </singleXmlCell>
  <singleXmlCell id="578" r="P11" connectionId="0">
    <xmlCellPr id="1" uniqueName="P1071880">
      <xmlPr mapId="3" xpath="/TFI-IZD-KI/IPK-KI-E_1000962/P1071880" xmlDataType="decimal"/>
    </xmlCellPr>
  </singleXmlCell>
  <singleXmlCell id="579" r="Q11" connectionId="0">
    <xmlCellPr id="1" uniqueName="P1071881">
      <xmlPr mapId="3" xpath="/TFI-IZD-KI/IPK-KI-E_1000962/P1071881" xmlDataType="decimal"/>
    </xmlCellPr>
  </singleXmlCell>
  <singleXmlCell id="580" r="R11" connectionId="0">
    <xmlCellPr id="1" uniqueName="P1071882">
      <xmlPr mapId="3" xpath="/TFI-IZD-KI/IPK-KI-E_1000962/P1071882" xmlDataType="decimal"/>
    </xmlCellPr>
  </singleXmlCell>
  <singleXmlCell id="581" r="E12" connectionId="0">
    <xmlCellPr id="1" uniqueName="P1071883">
      <xmlPr mapId="3" xpath="/TFI-IZD-KI/IPK-KI-E_1000962/P1071883" xmlDataType="decimal"/>
    </xmlCellPr>
  </singleXmlCell>
  <singleXmlCell id="582" r="F12" connectionId="0">
    <xmlCellPr id="1" uniqueName="P1071884">
      <xmlPr mapId="3" xpath="/TFI-IZD-KI/IPK-KI-E_1000962/P1071884" xmlDataType="decimal"/>
    </xmlCellPr>
  </singleXmlCell>
  <singleXmlCell id="583" r="G12" connectionId="0">
    <xmlCellPr id="1" uniqueName="P1071885">
      <xmlPr mapId="3" xpath="/TFI-IZD-KI/IPK-KI-E_1000962/P1071885" xmlDataType="decimal"/>
    </xmlCellPr>
  </singleXmlCell>
  <singleXmlCell id="584" r="H12" connectionId="0">
    <xmlCellPr id="1" uniqueName="P1071886">
      <xmlPr mapId="3" xpath="/TFI-IZD-KI/IPK-KI-E_1000962/P1071886" xmlDataType="decimal"/>
    </xmlCellPr>
  </singleXmlCell>
  <singleXmlCell id="585" r="I12" connectionId="0">
    <xmlCellPr id="1" uniqueName="P1071887">
      <xmlPr mapId="3" xpath="/TFI-IZD-KI/IPK-KI-E_1000962/P1071887" xmlDataType="decimal"/>
    </xmlCellPr>
  </singleXmlCell>
  <singleXmlCell id="586" r="J12" connectionId="0">
    <xmlCellPr id="1" uniqueName="P1071888">
      <xmlPr mapId="3" xpath="/TFI-IZD-KI/IPK-KI-E_1000962/P1071888" xmlDataType="decimal"/>
    </xmlCellPr>
  </singleXmlCell>
  <singleXmlCell id="587" r="K12" connectionId="0">
    <xmlCellPr id="1" uniqueName="P1071889">
      <xmlPr mapId="3" xpath="/TFI-IZD-KI/IPK-KI-E_1000962/P1071889" xmlDataType="decimal"/>
    </xmlCellPr>
  </singleXmlCell>
  <singleXmlCell id="588" r="L12" connectionId="0">
    <xmlCellPr id="1" uniqueName="P1071890">
      <xmlPr mapId="3" xpath="/TFI-IZD-KI/IPK-KI-E_1000962/P1071890" xmlDataType="decimal"/>
    </xmlCellPr>
  </singleXmlCell>
  <singleXmlCell id="589" r="M12" connectionId="0">
    <xmlCellPr id="1" uniqueName="P1071891">
      <xmlPr mapId="3" xpath="/TFI-IZD-KI/IPK-KI-E_1000962/P1071891" xmlDataType="decimal"/>
    </xmlCellPr>
  </singleXmlCell>
  <singleXmlCell id="590" r="N12" connectionId="0">
    <xmlCellPr id="1" uniqueName="P1071892">
      <xmlPr mapId="3" xpath="/TFI-IZD-KI/IPK-KI-E_1000962/P1071892" xmlDataType="decimal"/>
    </xmlCellPr>
  </singleXmlCell>
  <singleXmlCell id="591" r="O12" connectionId="0">
    <xmlCellPr id="1" uniqueName="P1071893">
      <xmlPr mapId="3" xpath="/TFI-IZD-KI/IPK-KI-E_1000962/P1071893" xmlDataType="decimal"/>
    </xmlCellPr>
  </singleXmlCell>
  <singleXmlCell id="592" r="P12" connectionId="0">
    <xmlCellPr id="1" uniqueName="P1071894">
      <xmlPr mapId="3" xpath="/TFI-IZD-KI/IPK-KI-E_1000962/P1071894" xmlDataType="decimal"/>
    </xmlCellPr>
  </singleXmlCell>
  <singleXmlCell id="593" r="Q12" connectionId="0">
    <xmlCellPr id="1" uniqueName="P1071895">
      <xmlPr mapId="3" xpath="/TFI-IZD-KI/IPK-KI-E_1000962/P1071895" xmlDataType="decimal"/>
    </xmlCellPr>
  </singleXmlCell>
  <singleXmlCell id="594" r="R12" connectionId="0">
    <xmlCellPr id="1" uniqueName="P1071896">
      <xmlPr mapId="3" xpath="/TFI-IZD-KI/IPK-KI-E_1000962/P1071896" xmlDataType="decimal"/>
    </xmlCellPr>
  </singleXmlCell>
  <singleXmlCell id="595" r="E13" connectionId="0">
    <xmlCellPr id="1" uniqueName="P1071897">
      <xmlPr mapId="3" xpath="/TFI-IZD-KI/IPK-KI-E_1000962/P1071897" xmlDataType="decimal"/>
    </xmlCellPr>
  </singleXmlCell>
  <singleXmlCell id="596" r="F13" connectionId="0">
    <xmlCellPr id="1" uniqueName="P1071898">
      <xmlPr mapId="3" xpath="/TFI-IZD-KI/IPK-KI-E_1000962/P1071898" xmlDataType="decimal"/>
    </xmlCellPr>
  </singleXmlCell>
  <singleXmlCell id="597" r="G13" connectionId="0">
    <xmlCellPr id="1" uniqueName="P1071899">
      <xmlPr mapId="3" xpath="/TFI-IZD-KI/IPK-KI-E_1000962/P1071899" xmlDataType="decimal"/>
    </xmlCellPr>
  </singleXmlCell>
  <singleXmlCell id="598" r="H13" connectionId="0">
    <xmlCellPr id="1" uniqueName="P1071900">
      <xmlPr mapId="3" xpath="/TFI-IZD-KI/IPK-KI-E_1000962/P1071900" xmlDataType="decimal"/>
    </xmlCellPr>
  </singleXmlCell>
  <singleXmlCell id="599" r="I13" connectionId="0">
    <xmlCellPr id="1" uniqueName="P1071901">
      <xmlPr mapId="3" xpath="/TFI-IZD-KI/IPK-KI-E_1000962/P1071901" xmlDataType="decimal"/>
    </xmlCellPr>
  </singleXmlCell>
  <singleXmlCell id="600" r="J13" connectionId="0">
    <xmlCellPr id="1" uniqueName="P1071902">
      <xmlPr mapId="3" xpath="/TFI-IZD-KI/IPK-KI-E_1000962/P1071902" xmlDataType="decimal"/>
    </xmlCellPr>
  </singleXmlCell>
  <singleXmlCell id="601" r="K13" connectionId="0">
    <xmlCellPr id="1" uniqueName="P1071903">
      <xmlPr mapId="3" xpath="/TFI-IZD-KI/IPK-KI-E_1000962/P1071903" xmlDataType="decimal"/>
    </xmlCellPr>
  </singleXmlCell>
  <singleXmlCell id="602" r="L13" connectionId="0">
    <xmlCellPr id="1" uniqueName="P1071904">
      <xmlPr mapId="3" xpath="/TFI-IZD-KI/IPK-KI-E_1000962/P1071904" xmlDataType="decimal"/>
    </xmlCellPr>
  </singleXmlCell>
  <singleXmlCell id="603" r="M13" connectionId="0">
    <xmlCellPr id="1" uniqueName="P1071905">
      <xmlPr mapId="3" xpath="/TFI-IZD-KI/IPK-KI-E_1000962/P1071905" xmlDataType="decimal"/>
    </xmlCellPr>
  </singleXmlCell>
  <singleXmlCell id="604" r="N13" connectionId="0">
    <xmlCellPr id="1" uniqueName="P1071906">
      <xmlPr mapId="3" xpath="/TFI-IZD-KI/IPK-KI-E_1000962/P1071906" xmlDataType="decimal"/>
    </xmlCellPr>
  </singleXmlCell>
  <singleXmlCell id="605" r="O13" connectionId="0">
    <xmlCellPr id="1" uniqueName="P1071907">
      <xmlPr mapId="3" xpath="/TFI-IZD-KI/IPK-KI-E_1000962/P1071907" xmlDataType="decimal"/>
    </xmlCellPr>
  </singleXmlCell>
  <singleXmlCell id="606" r="P13" connectionId="0">
    <xmlCellPr id="1" uniqueName="P1071908">
      <xmlPr mapId="3" xpath="/TFI-IZD-KI/IPK-KI-E_1000962/P1071908" xmlDataType="decimal"/>
    </xmlCellPr>
  </singleXmlCell>
  <singleXmlCell id="607" r="Q13" connectionId="0">
    <xmlCellPr id="1" uniqueName="P1071909">
      <xmlPr mapId="3" xpath="/TFI-IZD-KI/IPK-KI-E_1000962/P1071909" xmlDataType="decimal"/>
    </xmlCellPr>
  </singleXmlCell>
  <singleXmlCell id="608" r="R13" connectionId="0">
    <xmlCellPr id="1" uniqueName="P1071910">
      <xmlPr mapId="3" xpath="/TFI-IZD-KI/IPK-KI-E_1000962/P1071910" xmlDataType="decimal"/>
    </xmlCellPr>
  </singleXmlCell>
  <singleXmlCell id="609" r="E14" connectionId="0">
    <xmlCellPr id="1" uniqueName="P1071911">
      <xmlPr mapId="3" xpath="/TFI-IZD-KI/IPK-KI-E_1000962/P1071911" xmlDataType="decimal"/>
    </xmlCellPr>
  </singleXmlCell>
  <singleXmlCell id="610" r="F14" connectionId="0">
    <xmlCellPr id="1" uniqueName="P1071912">
      <xmlPr mapId="3" xpath="/TFI-IZD-KI/IPK-KI-E_1000962/P1071912" xmlDataType="decimal"/>
    </xmlCellPr>
  </singleXmlCell>
  <singleXmlCell id="611" r="G14" connectionId="0">
    <xmlCellPr id="1" uniqueName="P1071913">
      <xmlPr mapId="3" xpath="/TFI-IZD-KI/IPK-KI-E_1000962/P1071913" xmlDataType="decimal"/>
    </xmlCellPr>
  </singleXmlCell>
  <singleXmlCell id="612" r="H14" connectionId="0">
    <xmlCellPr id="1" uniqueName="P1071914">
      <xmlPr mapId="3" xpath="/TFI-IZD-KI/IPK-KI-E_1000962/P1071914" xmlDataType="decimal"/>
    </xmlCellPr>
  </singleXmlCell>
  <singleXmlCell id="613" r="I14" connectionId="0">
    <xmlCellPr id="1" uniqueName="P1071915">
      <xmlPr mapId="3" xpath="/TFI-IZD-KI/IPK-KI-E_1000962/P1071915" xmlDataType="decimal"/>
    </xmlCellPr>
  </singleXmlCell>
  <singleXmlCell id="614" r="J14" connectionId="0">
    <xmlCellPr id="1" uniqueName="P1071916">
      <xmlPr mapId="3" xpath="/TFI-IZD-KI/IPK-KI-E_1000962/P1071916" xmlDataType="decimal"/>
    </xmlCellPr>
  </singleXmlCell>
  <singleXmlCell id="615" r="K14" connectionId="0">
    <xmlCellPr id="1" uniqueName="P1071917">
      <xmlPr mapId="3" xpath="/TFI-IZD-KI/IPK-KI-E_1000962/P1071917" xmlDataType="decimal"/>
    </xmlCellPr>
  </singleXmlCell>
  <singleXmlCell id="616" r="L14" connectionId="0">
    <xmlCellPr id="1" uniqueName="P1071918">
      <xmlPr mapId="3" xpath="/TFI-IZD-KI/IPK-KI-E_1000962/P1071918" xmlDataType="decimal"/>
    </xmlCellPr>
  </singleXmlCell>
  <singleXmlCell id="617" r="M14" connectionId="0">
    <xmlCellPr id="1" uniqueName="P1071919">
      <xmlPr mapId="3" xpath="/TFI-IZD-KI/IPK-KI-E_1000962/P1071919" xmlDataType="decimal"/>
    </xmlCellPr>
  </singleXmlCell>
  <singleXmlCell id="618" r="N14" connectionId="0">
    <xmlCellPr id="1" uniqueName="P1071920">
      <xmlPr mapId="3" xpath="/TFI-IZD-KI/IPK-KI-E_1000962/P1071920" xmlDataType="decimal"/>
    </xmlCellPr>
  </singleXmlCell>
  <singleXmlCell id="619" r="O14" connectionId="0">
    <xmlCellPr id="1" uniqueName="P1071921">
      <xmlPr mapId="3" xpath="/TFI-IZD-KI/IPK-KI-E_1000962/P1071921" xmlDataType="decimal"/>
    </xmlCellPr>
  </singleXmlCell>
  <singleXmlCell id="620" r="P14" connectionId="0">
    <xmlCellPr id="1" uniqueName="P1071922">
      <xmlPr mapId="3" xpath="/TFI-IZD-KI/IPK-KI-E_1000962/P1071922" xmlDataType="decimal"/>
    </xmlCellPr>
  </singleXmlCell>
  <singleXmlCell id="621" r="Q14" connectionId="0">
    <xmlCellPr id="1" uniqueName="P1071923">
      <xmlPr mapId="3" xpath="/TFI-IZD-KI/IPK-KI-E_1000962/P1071923" xmlDataType="decimal"/>
    </xmlCellPr>
  </singleXmlCell>
  <singleXmlCell id="622" r="R14" connectionId="0">
    <xmlCellPr id="1" uniqueName="P1071924">
      <xmlPr mapId="3" xpath="/TFI-IZD-KI/IPK-KI-E_1000962/P1071924" xmlDataType="decimal"/>
    </xmlCellPr>
  </singleXmlCell>
  <singleXmlCell id="623" r="E15" connectionId="0">
    <xmlCellPr id="1" uniqueName="P1071925">
      <xmlPr mapId="3" xpath="/TFI-IZD-KI/IPK-KI-E_1000962/P1071925" xmlDataType="decimal"/>
    </xmlCellPr>
  </singleXmlCell>
  <singleXmlCell id="624" r="F15" connectionId="0">
    <xmlCellPr id="1" uniqueName="P1071926">
      <xmlPr mapId="3" xpath="/TFI-IZD-KI/IPK-KI-E_1000962/P1071926" xmlDataType="decimal"/>
    </xmlCellPr>
  </singleXmlCell>
  <singleXmlCell id="625" r="G15" connectionId="0">
    <xmlCellPr id="1" uniqueName="P1071927">
      <xmlPr mapId="3" xpath="/TFI-IZD-KI/IPK-KI-E_1000962/P1071927" xmlDataType="decimal"/>
    </xmlCellPr>
  </singleXmlCell>
  <singleXmlCell id="626" r="H15" connectionId="0">
    <xmlCellPr id="1" uniqueName="P1071928">
      <xmlPr mapId="3" xpath="/TFI-IZD-KI/IPK-KI-E_1000962/P1071928" xmlDataType="decimal"/>
    </xmlCellPr>
  </singleXmlCell>
  <singleXmlCell id="627" r="I15" connectionId="0">
    <xmlCellPr id="1" uniqueName="P1071929">
      <xmlPr mapId="3" xpath="/TFI-IZD-KI/IPK-KI-E_1000962/P1071929" xmlDataType="decimal"/>
    </xmlCellPr>
  </singleXmlCell>
  <singleXmlCell id="628" r="J15" connectionId="0">
    <xmlCellPr id="1" uniqueName="P1071930">
      <xmlPr mapId="3" xpath="/TFI-IZD-KI/IPK-KI-E_1000962/P1071930" xmlDataType="decimal"/>
    </xmlCellPr>
  </singleXmlCell>
  <singleXmlCell id="629" r="K15" connectionId="0">
    <xmlCellPr id="1" uniqueName="P1071931">
      <xmlPr mapId="3" xpath="/TFI-IZD-KI/IPK-KI-E_1000962/P1071931" xmlDataType="decimal"/>
    </xmlCellPr>
  </singleXmlCell>
  <singleXmlCell id="630" r="L15" connectionId="0">
    <xmlCellPr id="1" uniqueName="P1071932">
      <xmlPr mapId="3" xpath="/TFI-IZD-KI/IPK-KI-E_1000962/P1071932" xmlDataType="decimal"/>
    </xmlCellPr>
  </singleXmlCell>
  <singleXmlCell id="631" r="M15" connectionId="0">
    <xmlCellPr id="1" uniqueName="P1071933">
      <xmlPr mapId="3" xpath="/TFI-IZD-KI/IPK-KI-E_1000962/P1071933" xmlDataType="decimal"/>
    </xmlCellPr>
  </singleXmlCell>
  <singleXmlCell id="632" r="N15" connectionId="0">
    <xmlCellPr id="1" uniqueName="P1071934">
      <xmlPr mapId="3" xpath="/TFI-IZD-KI/IPK-KI-E_1000962/P1071934" xmlDataType="decimal"/>
    </xmlCellPr>
  </singleXmlCell>
  <singleXmlCell id="633" r="O15" connectionId="0">
    <xmlCellPr id="1" uniqueName="P1071935">
      <xmlPr mapId="3" xpath="/TFI-IZD-KI/IPK-KI-E_1000962/P1071935" xmlDataType="decimal"/>
    </xmlCellPr>
  </singleXmlCell>
  <singleXmlCell id="634" r="P15" connectionId="0">
    <xmlCellPr id="1" uniqueName="P1071936">
      <xmlPr mapId="3" xpath="/TFI-IZD-KI/IPK-KI-E_1000962/P1071936" xmlDataType="decimal"/>
    </xmlCellPr>
  </singleXmlCell>
  <singleXmlCell id="635" r="Q15" connectionId="0">
    <xmlCellPr id="1" uniqueName="P1071937">
      <xmlPr mapId="3" xpath="/TFI-IZD-KI/IPK-KI-E_1000962/P1071937" xmlDataType="decimal"/>
    </xmlCellPr>
  </singleXmlCell>
  <singleXmlCell id="636" r="R15" connectionId="0">
    <xmlCellPr id="1" uniqueName="P1071938">
      <xmlPr mapId="3" xpath="/TFI-IZD-KI/IPK-KI-E_1000962/P1071938" xmlDataType="decimal"/>
    </xmlCellPr>
  </singleXmlCell>
  <singleXmlCell id="637" r="E16" connectionId="0">
    <xmlCellPr id="1" uniqueName="P1071939">
      <xmlPr mapId="3" xpath="/TFI-IZD-KI/IPK-KI-E_1000962/P1071939" xmlDataType="decimal"/>
    </xmlCellPr>
  </singleXmlCell>
  <singleXmlCell id="638" r="F16" connectionId="0">
    <xmlCellPr id="1" uniqueName="P1071940">
      <xmlPr mapId="3" xpath="/TFI-IZD-KI/IPK-KI-E_1000962/P1071940" xmlDataType="decimal"/>
    </xmlCellPr>
  </singleXmlCell>
  <singleXmlCell id="639" r="G16" connectionId="0">
    <xmlCellPr id="1" uniqueName="P1071941">
      <xmlPr mapId="3" xpath="/TFI-IZD-KI/IPK-KI-E_1000962/P1071941" xmlDataType="decimal"/>
    </xmlCellPr>
  </singleXmlCell>
  <singleXmlCell id="640" r="H16" connectionId="0">
    <xmlCellPr id="1" uniqueName="P1071942">
      <xmlPr mapId="3" xpath="/TFI-IZD-KI/IPK-KI-E_1000962/P1071942" xmlDataType="decimal"/>
    </xmlCellPr>
  </singleXmlCell>
  <singleXmlCell id="641" r="I16" connectionId="0">
    <xmlCellPr id="1" uniqueName="P1071943">
      <xmlPr mapId="3" xpath="/TFI-IZD-KI/IPK-KI-E_1000962/P1071943" xmlDataType="decimal"/>
    </xmlCellPr>
  </singleXmlCell>
  <singleXmlCell id="642" r="J16" connectionId="0">
    <xmlCellPr id="1" uniqueName="P1071944">
      <xmlPr mapId="3" xpath="/TFI-IZD-KI/IPK-KI-E_1000962/P1071944" xmlDataType="decimal"/>
    </xmlCellPr>
  </singleXmlCell>
  <singleXmlCell id="643" r="K16" connectionId="0">
    <xmlCellPr id="1" uniqueName="P1071945">
      <xmlPr mapId="3" xpath="/TFI-IZD-KI/IPK-KI-E_1000962/P1071945" xmlDataType="decimal"/>
    </xmlCellPr>
  </singleXmlCell>
  <singleXmlCell id="644" r="L16" connectionId="0">
    <xmlCellPr id="1" uniqueName="P1071946">
      <xmlPr mapId="3" xpath="/TFI-IZD-KI/IPK-KI-E_1000962/P1071946" xmlDataType="decimal"/>
    </xmlCellPr>
  </singleXmlCell>
  <singleXmlCell id="645" r="M16" connectionId="0">
    <xmlCellPr id="1" uniqueName="P1071947">
      <xmlPr mapId="3" xpath="/TFI-IZD-KI/IPK-KI-E_1000962/P1071947" xmlDataType="decimal"/>
    </xmlCellPr>
  </singleXmlCell>
  <singleXmlCell id="646" r="N16" connectionId="0">
    <xmlCellPr id="1" uniqueName="P1071948">
      <xmlPr mapId="3" xpath="/TFI-IZD-KI/IPK-KI-E_1000962/P1071948" xmlDataType="decimal"/>
    </xmlCellPr>
  </singleXmlCell>
  <singleXmlCell id="647" r="O16" connectionId="0">
    <xmlCellPr id="1" uniqueName="P1071949">
      <xmlPr mapId="3" xpath="/TFI-IZD-KI/IPK-KI-E_1000962/P1071949" xmlDataType="decimal"/>
    </xmlCellPr>
  </singleXmlCell>
  <singleXmlCell id="648" r="P16" connectionId="0">
    <xmlCellPr id="1" uniqueName="P1071950">
      <xmlPr mapId="3" xpath="/TFI-IZD-KI/IPK-KI-E_1000962/P1071950" xmlDataType="decimal"/>
    </xmlCellPr>
  </singleXmlCell>
  <singleXmlCell id="649" r="Q16" connectionId="0">
    <xmlCellPr id="1" uniqueName="P1071951">
      <xmlPr mapId="3" xpath="/TFI-IZD-KI/IPK-KI-E_1000962/P1071951" xmlDataType="decimal"/>
    </xmlCellPr>
  </singleXmlCell>
  <singleXmlCell id="650" r="R16" connectionId="0">
    <xmlCellPr id="1" uniqueName="P1071952">
      <xmlPr mapId="3" xpath="/TFI-IZD-KI/IPK-KI-E_1000962/P1071952" xmlDataType="decimal"/>
    </xmlCellPr>
  </singleXmlCell>
  <singleXmlCell id="651" r="E17" connectionId="0">
    <xmlCellPr id="1" uniqueName="P1071953">
      <xmlPr mapId="3" xpath="/TFI-IZD-KI/IPK-KI-E_1000962/P1071953" xmlDataType="decimal"/>
    </xmlCellPr>
  </singleXmlCell>
  <singleXmlCell id="652" r="F17" connectionId="0">
    <xmlCellPr id="1" uniqueName="P1071954">
      <xmlPr mapId="3" xpath="/TFI-IZD-KI/IPK-KI-E_1000962/P1071954" xmlDataType="decimal"/>
    </xmlCellPr>
  </singleXmlCell>
  <singleXmlCell id="653" r="G17" connectionId="0">
    <xmlCellPr id="1" uniqueName="P1071955">
      <xmlPr mapId="3" xpath="/TFI-IZD-KI/IPK-KI-E_1000962/P1071955" xmlDataType="decimal"/>
    </xmlCellPr>
  </singleXmlCell>
  <singleXmlCell id="654" r="H17" connectionId="0">
    <xmlCellPr id="1" uniqueName="P1071956">
      <xmlPr mapId="3" xpath="/TFI-IZD-KI/IPK-KI-E_1000962/P1071956" xmlDataType="decimal"/>
    </xmlCellPr>
  </singleXmlCell>
  <singleXmlCell id="655" r="I17" connectionId="0">
    <xmlCellPr id="1" uniqueName="P1071957">
      <xmlPr mapId="3" xpath="/TFI-IZD-KI/IPK-KI-E_1000962/P1071957" xmlDataType="decimal"/>
    </xmlCellPr>
  </singleXmlCell>
  <singleXmlCell id="656" r="J17" connectionId="0">
    <xmlCellPr id="1" uniqueName="P1071958">
      <xmlPr mapId="3" xpath="/TFI-IZD-KI/IPK-KI-E_1000962/P1071958" xmlDataType="decimal"/>
    </xmlCellPr>
  </singleXmlCell>
  <singleXmlCell id="657" r="K17" connectionId="0">
    <xmlCellPr id="1" uniqueName="P1071959">
      <xmlPr mapId="3" xpath="/TFI-IZD-KI/IPK-KI-E_1000962/P1071959" xmlDataType="decimal"/>
    </xmlCellPr>
  </singleXmlCell>
  <singleXmlCell id="658" r="L17" connectionId="0">
    <xmlCellPr id="1" uniqueName="P1071960">
      <xmlPr mapId="3" xpath="/TFI-IZD-KI/IPK-KI-E_1000962/P1071960" xmlDataType="decimal"/>
    </xmlCellPr>
  </singleXmlCell>
  <singleXmlCell id="659" r="M17" connectionId="0">
    <xmlCellPr id="1" uniqueName="P1071961">
      <xmlPr mapId="3" xpath="/TFI-IZD-KI/IPK-KI-E_1000962/P1071961" xmlDataType="decimal"/>
    </xmlCellPr>
  </singleXmlCell>
  <singleXmlCell id="660" r="N17" connectionId="0">
    <xmlCellPr id="1" uniqueName="P1071962">
      <xmlPr mapId="3" xpath="/TFI-IZD-KI/IPK-KI-E_1000962/P1071962" xmlDataType="decimal"/>
    </xmlCellPr>
  </singleXmlCell>
  <singleXmlCell id="661" r="O17" connectionId="0">
    <xmlCellPr id="1" uniqueName="P1071963">
      <xmlPr mapId="3" xpath="/TFI-IZD-KI/IPK-KI-E_1000962/P1071963" xmlDataType="decimal"/>
    </xmlCellPr>
  </singleXmlCell>
  <singleXmlCell id="662" r="P17" connectionId="0">
    <xmlCellPr id="1" uniqueName="P1071964">
      <xmlPr mapId="3" xpath="/TFI-IZD-KI/IPK-KI-E_1000962/P1071964" xmlDataType="decimal"/>
    </xmlCellPr>
  </singleXmlCell>
  <singleXmlCell id="663" r="Q17" connectionId="0">
    <xmlCellPr id="1" uniqueName="P1071965">
      <xmlPr mapId="3" xpath="/TFI-IZD-KI/IPK-KI-E_1000962/P1071965" xmlDataType="decimal"/>
    </xmlCellPr>
  </singleXmlCell>
  <singleXmlCell id="664" r="R17" connectionId="0">
    <xmlCellPr id="1" uniqueName="P1071966">
      <xmlPr mapId="3" xpath="/TFI-IZD-KI/IPK-KI-E_1000962/P1071966" xmlDataType="decimal"/>
    </xmlCellPr>
  </singleXmlCell>
  <singleXmlCell id="665" r="E18" connectionId="0">
    <xmlCellPr id="1" uniqueName="P1071967">
      <xmlPr mapId="3" xpath="/TFI-IZD-KI/IPK-KI-E_1000962/P1071967" xmlDataType="decimal"/>
    </xmlCellPr>
  </singleXmlCell>
  <singleXmlCell id="666" r="F18" connectionId="0">
    <xmlCellPr id="1" uniqueName="P1071968">
      <xmlPr mapId="3" xpath="/TFI-IZD-KI/IPK-KI-E_1000962/P1071968" xmlDataType="decimal"/>
    </xmlCellPr>
  </singleXmlCell>
  <singleXmlCell id="667" r="G18" connectionId="0">
    <xmlCellPr id="1" uniqueName="P1071969">
      <xmlPr mapId="3" xpath="/TFI-IZD-KI/IPK-KI-E_1000962/P1071969" xmlDataType="decimal"/>
    </xmlCellPr>
  </singleXmlCell>
  <singleXmlCell id="668" r="H18" connectionId="0">
    <xmlCellPr id="1" uniqueName="P1071970">
      <xmlPr mapId="3" xpath="/TFI-IZD-KI/IPK-KI-E_1000962/P1071970" xmlDataType="decimal"/>
    </xmlCellPr>
  </singleXmlCell>
  <singleXmlCell id="669" r="I18" connectionId="0">
    <xmlCellPr id="1" uniqueName="P1071971">
      <xmlPr mapId="3" xpath="/TFI-IZD-KI/IPK-KI-E_1000962/P1071971" xmlDataType="decimal"/>
    </xmlCellPr>
  </singleXmlCell>
  <singleXmlCell id="670" r="J18" connectionId="0">
    <xmlCellPr id="1" uniqueName="P1071972">
      <xmlPr mapId="3" xpath="/TFI-IZD-KI/IPK-KI-E_1000962/P1071972" xmlDataType="decimal"/>
    </xmlCellPr>
  </singleXmlCell>
  <singleXmlCell id="671" r="K18" connectionId="0">
    <xmlCellPr id="1" uniqueName="P1071973">
      <xmlPr mapId="3" xpath="/TFI-IZD-KI/IPK-KI-E_1000962/P1071973" xmlDataType="decimal"/>
    </xmlCellPr>
  </singleXmlCell>
  <singleXmlCell id="672" r="L18" connectionId="0">
    <xmlCellPr id="1" uniqueName="P1071974">
      <xmlPr mapId="3" xpath="/TFI-IZD-KI/IPK-KI-E_1000962/P1071974" xmlDataType="decimal"/>
    </xmlCellPr>
  </singleXmlCell>
  <singleXmlCell id="673" r="M18" connectionId="0">
    <xmlCellPr id="1" uniqueName="P1071975">
      <xmlPr mapId="3" xpath="/TFI-IZD-KI/IPK-KI-E_1000962/P1071975" xmlDataType="decimal"/>
    </xmlCellPr>
  </singleXmlCell>
  <singleXmlCell id="674" r="N18" connectionId="0">
    <xmlCellPr id="1" uniqueName="P1071976">
      <xmlPr mapId="3" xpath="/TFI-IZD-KI/IPK-KI-E_1000962/P1071976" xmlDataType="decimal"/>
    </xmlCellPr>
  </singleXmlCell>
  <singleXmlCell id="675" r="O18" connectionId="0">
    <xmlCellPr id="1" uniqueName="P1071977">
      <xmlPr mapId="3" xpath="/TFI-IZD-KI/IPK-KI-E_1000962/P1071977" xmlDataType="decimal"/>
    </xmlCellPr>
  </singleXmlCell>
  <singleXmlCell id="676" r="P18" connectionId="0">
    <xmlCellPr id="1" uniqueName="P1071978">
      <xmlPr mapId="3" xpath="/TFI-IZD-KI/IPK-KI-E_1000962/P1071978" xmlDataType="decimal"/>
    </xmlCellPr>
  </singleXmlCell>
  <singleXmlCell id="677" r="Q18" connectionId="0">
    <xmlCellPr id="1" uniqueName="P1071979">
      <xmlPr mapId="3" xpath="/TFI-IZD-KI/IPK-KI-E_1000962/P1071979" xmlDataType="decimal"/>
    </xmlCellPr>
  </singleXmlCell>
  <singleXmlCell id="678" r="R18" connectionId="0">
    <xmlCellPr id="1" uniqueName="P1071980">
      <xmlPr mapId="3" xpath="/TFI-IZD-KI/IPK-KI-E_1000962/P1071980" xmlDataType="decimal"/>
    </xmlCellPr>
  </singleXmlCell>
  <singleXmlCell id="679" r="E19" connectionId="0">
    <xmlCellPr id="1" uniqueName="P1071981">
      <xmlPr mapId="3" xpath="/TFI-IZD-KI/IPK-KI-E_1000962/P1071981" xmlDataType="decimal"/>
    </xmlCellPr>
  </singleXmlCell>
  <singleXmlCell id="680" r="F19" connectionId="0">
    <xmlCellPr id="1" uniqueName="P1071982">
      <xmlPr mapId="3" xpath="/TFI-IZD-KI/IPK-KI-E_1000962/P1071982" xmlDataType="decimal"/>
    </xmlCellPr>
  </singleXmlCell>
  <singleXmlCell id="681" r="G19" connectionId="0">
    <xmlCellPr id="1" uniqueName="P1071983">
      <xmlPr mapId="3" xpath="/TFI-IZD-KI/IPK-KI-E_1000962/P1071983" xmlDataType="decimal"/>
    </xmlCellPr>
  </singleXmlCell>
  <singleXmlCell id="682" r="H19" connectionId="0">
    <xmlCellPr id="1" uniqueName="P1071984">
      <xmlPr mapId="3" xpath="/TFI-IZD-KI/IPK-KI-E_1000962/P1071984" xmlDataType="decimal"/>
    </xmlCellPr>
  </singleXmlCell>
  <singleXmlCell id="683" r="I19" connectionId="0">
    <xmlCellPr id="1" uniqueName="P1071985">
      <xmlPr mapId="3" xpath="/TFI-IZD-KI/IPK-KI-E_1000962/P1071985" xmlDataType="decimal"/>
    </xmlCellPr>
  </singleXmlCell>
  <singleXmlCell id="684" r="J19" connectionId="0">
    <xmlCellPr id="1" uniqueName="P1071986">
      <xmlPr mapId="3" xpath="/TFI-IZD-KI/IPK-KI-E_1000962/P1071986" xmlDataType="decimal"/>
    </xmlCellPr>
  </singleXmlCell>
  <singleXmlCell id="685" r="K19" connectionId="0">
    <xmlCellPr id="1" uniqueName="P1071987">
      <xmlPr mapId="3" xpath="/TFI-IZD-KI/IPK-KI-E_1000962/P1071987" xmlDataType="decimal"/>
    </xmlCellPr>
  </singleXmlCell>
  <singleXmlCell id="686" r="L19" connectionId="0">
    <xmlCellPr id="1" uniqueName="P1071988">
      <xmlPr mapId="3" xpath="/TFI-IZD-KI/IPK-KI-E_1000962/P1071988" xmlDataType="decimal"/>
    </xmlCellPr>
  </singleXmlCell>
  <singleXmlCell id="687" r="M19" connectionId="0">
    <xmlCellPr id="1" uniqueName="P1071989">
      <xmlPr mapId="3" xpath="/TFI-IZD-KI/IPK-KI-E_1000962/P1071989" xmlDataType="decimal"/>
    </xmlCellPr>
  </singleXmlCell>
  <singleXmlCell id="688" r="N19" connectionId="0">
    <xmlCellPr id="1" uniqueName="P1071990">
      <xmlPr mapId="3" xpath="/TFI-IZD-KI/IPK-KI-E_1000962/P1071990" xmlDataType="decimal"/>
    </xmlCellPr>
  </singleXmlCell>
  <singleXmlCell id="689" r="O19" connectionId="0">
    <xmlCellPr id="1" uniqueName="P1071991">
      <xmlPr mapId="3" xpath="/TFI-IZD-KI/IPK-KI-E_1000962/P1071991" xmlDataType="decimal"/>
    </xmlCellPr>
  </singleXmlCell>
  <singleXmlCell id="690" r="P19" connectionId="0">
    <xmlCellPr id="1" uniqueName="P1071992">
      <xmlPr mapId="3" xpath="/TFI-IZD-KI/IPK-KI-E_1000962/P1071992" xmlDataType="decimal"/>
    </xmlCellPr>
  </singleXmlCell>
  <singleXmlCell id="691" r="Q19" connectionId="0">
    <xmlCellPr id="1" uniqueName="P1071993">
      <xmlPr mapId="3" xpath="/TFI-IZD-KI/IPK-KI-E_1000962/P1071993" xmlDataType="decimal"/>
    </xmlCellPr>
  </singleXmlCell>
  <singleXmlCell id="692" r="R19" connectionId="0">
    <xmlCellPr id="1" uniqueName="P1071994">
      <xmlPr mapId="3" xpath="/TFI-IZD-KI/IPK-KI-E_1000962/P1071994" xmlDataType="decimal"/>
    </xmlCellPr>
  </singleXmlCell>
  <singleXmlCell id="693" r="E20" connectionId="0">
    <xmlCellPr id="1" uniqueName="P1071995">
      <xmlPr mapId="3" xpath="/TFI-IZD-KI/IPK-KI-E_1000962/P1071995" xmlDataType="decimal"/>
    </xmlCellPr>
  </singleXmlCell>
  <singleXmlCell id="694" r="F20" connectionId="0">
    <xmlCellPr id="1" uniqueName="P1071996">
      <xmlPr mapId="3" xpath="/TFI-IZD-KI/IPK-KI-E_1000962/P1071996" xmlDataType="decimal"/>
    </xmlCellPr>
  </singleXmlCell>
  <singleXmlCell id="695" r="G20" connectionId="0">
    <xmlCellPr id="1" uniqueName="P1071997">
      <xmlPr mapId="3" xpath="/TFI-IZD-KI/IPK-KI-E_1000962/P1071997" xmlDataType="decimal"/>
    </xmlCellPr>
  </singleXmlCell>
  <singleXmlCell id="696" r="H20" connectionId="0">
    <xmlCellPr id="1" uniqueName="P1071998">
      <xmlPr mapId="3" xpath="/TFI-IZD-KI/IPK-KI-E_1000962/P1071998" xmlDataType="decimal"/>
    </xmlCellPr>
  </singleXmlCell>
  <singleXmlCell id="697" r="I20" connectionId="0">
    <xmlCellPr id="1" uniqueName="P1071999">
      <xmlPr mapId="3" xpath="/TFI-IZD-KI/IPK-KI-E_1000962/P1071999" xmlDataType="decimal"/>
    </xmlCellPr>
  </singleXmlCell>
  <singleXmlCell id="698" r="J20" connectionId="0">
    <xmlCellPr id="1" uniqueName="P1072000">
      <xmlPr mapId="3" xpath="/TFI-IZD-KI/IPK-KI-E_1000962/P1072000" xmlDataType="decimal"/>
    </xmlCellPr>
  </singleXmlCell>
  <singleXmlCell id="699" r="K20" connectionId="0">
    <xmlCellPr id="1" uniqueName="P1072001">
      <xmlPr mapId="3" xpath="/TFI-IZD-KI/IPK-KI-E_1000962/P1072001" xmlDataType="decimal"/>
    </xmlCellPr>
  </singleXmlCell>
  <singleXmlCell id="700" r="L20" connectionId="0">
    <xmlCellPr id="1" uniqueName="P1072002">
      <xmlPr mapId="3" xpath="/TFI-IZD-KI/IPK-KI-E_1000962/P1072002" xmlDataType="decimal"/>
    </xmlCellPr>
  </singleXmlCell>
  <singleXmlCell id="701" r="M20" connectionId="0">
    <xmlCellPr id="1" uniqueName="P1072003">
      <xmlPr mapId="3" xpath="/TFI-IZD-KI/IPK-KI-E_1000962/P1072003" xmlDataType="decimal"/>
    </xmlCellPr>
  </singleXmlCell>
  <singleXmlCell id="702" r="N20" connectionId="0">
    <xmlCellPr id="1" uniqueName="P1072004">
      <xmlPr mapId="3" xpath="/TFI-IZD-KI/IPK-KI-E_1000962/P1072004" xmlDataType="decimal"/>
    </xmlCellPr>
  </singleXmlCell>
  <singleXmlCell id="703" r="O20" connectionId="0">
    <xmlCellPr id="1" uniqueName="P1072005">
      <xmlPr mapId="3" xpath="/TFI-IZD-KI/IPK-KI-E_1000962/P1072005" xmlDataType="decimal"/>
    </xmlCellPr>
  </singleXmlCell>
  <singleXmlCell id="704" r="P20" connectionId="0">
    <xmlCellPr id="1" uniqueName="P1072006">
      <xmlPr mapId="3" xpath="/TFI-IZD-KI/IPK-KI-E_1000962/P1072006" xmlDataType="decimal"/>
    </xmlCellPr>
  </singleXmlCell>
  <singleXmlCell id="705" r="Q20" connectionId="0">
    <xmlCellPr id="1" uniqueName="P1072007">
      <xmlPr mapId="3" xpath="/TFI-IZD-KI/IPK-KI-E_1000962/P1072007" xmlDataType="decimal"/>
    </xmlCellPr>
  </singleXmlCell>
  <singleXmlCell id="706" r="R20" connectionId="0">
    <xmlCellPr id="1" uniqueName="P1072008">
      <xmlPr mapId="3" xpath="/TFI-IZD-KI/IPK-KI-E_1000962/P1072008" xmlDataType="decimal"/>
    </xmlCellPr>
  </singleXmlCell>
  <singleXmlCell id="707" r="E21" connectionId="0">
    <xmlCellPr id="1" uniqueName="P1072009">
      <xmlPr mapId="3" xpath="/TFI-IZD-KI/IPK-KI-E_1000962/P1072009" xmlDataType="decimal"/>
    </xmlCellPr>
  </singleXmlCell>
  <singleXmlCell id="708" r="F21" connectionId="0">
    <xmlCellPr id="1" uniqueName="P1072010">
      <xmlPr mapId="3" xpath="/TFI-IZD-KI/IPK-KI-E_1000962/P1072010" xmlDataType="decimal"/>
    </xmlCellPr>
  </singleXmlCell>
  <singleXmlCell id="709" r="G21" connectionId="0">
    <xmlCellPr id="1" uniqueName="P1072011">
      <xmlPr mapId="3" xpath="/TFI-IZD-KI/IPK-KI-E_1000962/P1072011" xmlDataType="decimal"/>
    </xmlCellPr>
  </singleXmlCell>
  <singleXmlCell id="710" r="H21" connectionId="0">
    <xmlCellPr id="1" uniqueName="P1072012">
      <xmlPr mapId="3" xpath="/TFI-IZD-KI/IPK-KI-E_1000962/P1072012" xmlDataType="decimal"/>
    </xmlCellPr>
  </singleXmlCell>
  <singleXmlCell id="711" r="I21" connectionId="0">
    <xmlCellPr id="1" uniqueName="P1072013">
      <xmlPr mapId="3" xpath="/TFI-IZD-KI/IPK-KI-E_1000962/P1072013" xmlDataType="decimal"/>
    </xmlCellPr>
  </singleXmlCell>
  <singleXmlCell id="712" r="J21" connectionId="0">
    <xmlCellPr id="1" uniqueName="P1072014">
      <xmlPr mapId="3" xpath="/TFI-IZD-KI/IPK-KI-E_1000962/P1072014" xmlDataType="decimal"/>
    </xmlCellPr>
  </singleXmlCell>
  <singleXmlCell id="713" r="K21" connectionId="0">
    <xmlCellPr id="1" uniqueName="P1072015">
      <xmlPr mapId="3" xpath="/TFI-IZD-KI/IPK-KI-E_1000962/P1072015" xmlDataType="decimal"/>
    </xmlCellPr>
  </singleXmlCell>
  <singleXmlCell id="714" r="L21" connectionId="0">
    <xmlCellPr id="1" uniqueName="P1072016">
      <xmlPr mapId="3" xpath="/TFI-IZD-KI/IPK-KI-E_1000962/P1072016" xmlDataType="decimal"/>
    </xmlCellPr>
  </singleXmlCell>
  <singleXmlCell id="715" r="M21" connectionId="0">
    <xmlCellPr id="1" uniqueName="P1072017">
      <xmlPr mapId="3" xpath="/TFI-IZD-KI/IPK-KI-E_1000962/P1072017" xmlDataType="decimal"/>
    </xmlCellPr>
  </singleXmlCell>
  <singleXmlCell id="716" r="N21" connectionId="0">
    <xmlCellPr id="1" uniqueName="P1072018">
      <xmlPr mapId="3" xpath="/TFI-IZD-KI/IPK-KI-E_1000962/P1072018" xmlDataType="decimal"/>
    </xmlCellPr>
  </singleXmlCell>
  <singleXmlCell id="717" r="O21" connectionId="0">
    <xmlCellPr id="1" uniqueName="P1072019">
      <xmlPr mapId="3" xpath="/TFI-IZD-KI/IPK-KI-E_1000962/P1072019" xmlDataType="decimal"/>
    </xmlCellPr>
  </singleXmlCell>
  <singleXmlCell id="718" r="P21" connectionId="0">
    <xmlCellPr id="1" uniqueName="P1072020">
      <xmlPr mapId="3" xpath="/TFI-IZD-KI/IPK-KI-E_1000962/P1072020" xmlDataType="decimal"/>
    </xmlCellPr>
  </singleXmlCell>
  <singleXmlCell id="719" r="Q21" connectionId="0">
    <xmlCellPr id="1" uniqueName="P1072021">
      <xmlPr mapId="3" xpath="/TFI-IZD-KI/IPK-KI-E_1000962/P1072021" xmlDataType="decimal"/>
    </xmlCellPr>
  </singleXmlCell>
  <singleXmlCell id="720" r="R21" connectionId="0">
    <xmlCellPr id="1" uniqueName="P1072022">
      <xmlPr mapId="3" xpath="/TFI-IZD-KI/IPK-KI-E_1000962/P1072022" xmlDataType="decimal"/>
    </xmlCellPr>
  </singleXmlCell>
  <singleXmlCell id="721" r="E22" connectionId="0">
    <xmlCellPr id="1" uniqueName="P1072023">
      <xmlPr mapId="3" xpath="/TFI-IZD-KI/IPK-KI-E_1000962/P1072023" xmlDataType="decimal"/>
    </xmlCellPr>
  </singleXmlCell>
  <singleXmlCell id="722" r="F22" connectionId="0">
    <xmlCellPr id="1" uniqueName="P1072024">
      <xmlPr mapId="3" xpath="/TFI-IZD-KI/IPK-KI-E_1000962/P1072024" xmlDataType="decimal"/>
    </xmlCellPr>
  </singleXmlCell>
  <singleXmlCell id="723" r="G22" connectionId="0">
    <xmlCellPr id="1" uniqueName="P1072025">
      <xmlPr mapId="3" xpath="/TFI-IZD-KI/IPK-KI-E_1000962/P1072025" xmlDataType="decimal"/>
    </xmlCellPr>
  </singleXmlCell>
  <singleXmlCell id="724" r="H22" connectionId="0">
    <xmlCellPr id="1" uniqueName="P1072026">
      <xmlPr mapId="3" xpath="/TFI-IZD-KI/IPK-KI-E_1000962/P1072026" xmlDataType="decimal"/>
    </xmlCellPr>
  </singleXmlCell>
  <singleXmlCell id="725" r="I22" connectionId="0">
    <xmlCellPr id="1" uniqueName="P1072027">
      <xmlPr mapId="3" xpath="/TFI-IZD-KI/IPK-KI-E_1000962/P1072027" xmlDataType="decimal"/>
    </xmlCellPr>
  </singleXmlCell>
  <singleXmlCell id="726" r="J22" connectionId="0">
    <xmlCellPr id="1" uniqueName="P1072028">
      <xmlPr mapId="3" xpath="/TFI-IZD-KI/IPK-KI-E_1000962/P1072028" xmlDataType="decimal"/>
    </xmlCellPr>
  </singleXmlCell>
  <singleXmlCell id="727" r="K22" connectionId="0">
    <xmlCellPr id="1" uniqueName="P1072029">
      <xmlPr mapId="3" xpath="/TFI-IZD-KI/IPK-KI-E_1000962/P1072029" xmlDataType="decimal"/>
    </xmlCellPr>
  </singleXmlCell>
  <singleXmlCell id="728" r="L22" connectionId="0">
    <xmlCellPr id="1" uniqueName="P1072030">
      <xmlPr mapId="3" xpath="/TFI-IZD-KI/IPK-KI-E_1000962/P1072030" xmlDataType="decimal"/>
    </xmlCellPr>
  </singleXmlCell>
  <singleXmlCell id="729" r="M22" connectionId="0">
    <xmlCellPr id="1" uniqueName="P1072031">
      <xmlPr mapId="3" xpath="/TFI-IZD-KI/IPK-KI-E_1000962/P1072031" xmlDataType="decimal"/>
    </xmlCellPr>
  </singleXmlCell>
  <singleXmlCell id="730" r="N22" connectionId="0">
    <xmlCellPr id="1" uniqueName="P1072032">
      <xmlPr mapId="3" xpath="/TFI-IZD-KI/IPK-KI-E_1000962/P1072032" xmlDataType="decimal"/>
    </xmlCellPr>
  </singleXmlCell>
  <singleXmlCell id="731" r="O22" connectionId="0">
    <xmlCellPr id="1" uniqueName="P1072033">
      <xmlPr mapId="3" xpath="/TFI-IZD-KI/IPK-KI-E_1000962/P1072033" xmlDataType="decimal"/>
    </xmlCellPr>
  </singleXmlCell>
  <singleXmlCell id="732" r="P22" connectionId="0">
    <xmlCellPr id="1" uniqueName="P1072034">
      <xmlPr mapId="3" xpath="/TFI-IZD-KI/IPK-KI-E_1000962/P1072034" xmlDataType="decimal"/>
    </xmlCellPr>
  </singleXmlCell>
  <singleXmlCell id="733" r="Q22" connectionId="0">
    <xmlCellPr id="1" uniqueName="P1072035">
      <xmlPr mapId="3" xpath="/TFI-IZD-KI/IPK-KI-E_1000962/P1072035" xmlDataType="decimal"/>
    </xmlCellPr>
  </singleXmlCell>
  <singleXmlCell id="734" r="R22" connectionId="0">
    <xmlCellPr id="1" uniqueName="P1072036">
      <xmlPr mapId="3" xpath="/TFI-IZD-KI/IPK-KI-E_1000962/P1072036" xmlDataType="decimal"/>
    </xmlCellPr>
  </singleXmlCell>
  <singleXmlCell id="735" r="E23" connectionId="0">
    <xmlCellPr id="1" uniqueName="P1072037">
      <xmlPr mapId="3" xpath="/TFI-IZD-KI/IPK-KI-E_1000962/P1072037" xmlDataType="decimal"/>
    </xmlCellPr>
  </singleXmlCell>
  <singleXmlCell id="736" r="F23" connectionId="0">
    <xmlCellPr id="1" uniqueName="P1072038">
      <xmlPr mapId="3" xpath="/TFI-IZD-KI/IPK-KI-E_1000962/P1072038" xmlDataType="decimal"/>
    </xmlCellPr>
  </singleXmlCell>
  <singleXmlCell id="737" r="G23" connectionId="0">
    <xmlCellPr id="1" uniqueName="P1072039">
      <xmlPr mapId="3" xpath="/TFI-IZD-KI/IPK-KI-E_1000962/P1072039" xmlDataType="decimal"/>
    </xmlCellPr>
  </singleXmlCell>
  <singleXmlCell id="738" r="H23" connectionId="0">
    <xmlCellPr id="1" uniqueName="P1072040">
      <xmlPr mapId="3" xpath="/TFI-IZD-KI/IPK-KI-E_1000962/P1072040" xmlDataType="decimal"/>
    </xmlCellPr>
  </singleXmlCell>
  <singleXmlCell id="739" r="I23" connectionId="0">
    <xmlCellPr id="1" uniqueName="P1072041">
      <xmlPr mapId="3" xpath="/TFI-IZD-KI/IPK-KI-E_1000962/P1072041" xmlDataType="decimal"/>
    </xmlCellPr>
  </singleXmlCell>
  <singleXmlCell id="740" r="J23" connectionId="0">
    <xmlCellPr id="1" uniqueName="P1072042">
      <xmlPr mapId="3" xpath="/TFI-IZD-KI/IPK-KI-E_1000962/P1072042" xmlDataType="decimal"/>
    </xmlCellPr>
  </singleXmlCell>
  <singleXmlCell id="741" r="K23" connectionId="0">
    <xmlCellPr id="1" uniqueName="P1072043">
      <xmlPr mapId="3" xpath="/TFI-IZD-KI/IPK-KI-E_1000962/P1072043" xmlDataType="decimal"/>
    </xmlCellPr>
  </singleXmlCell>
  <singleXmlCell id="742" r="L23" connectionId="0">
    <xmlCellPr id="1" uniqueName="P1072044">
      <xmlPr mapId="3" xpath="/TFI-IZD-KI/IPK-KI-E_1000962/P1072044" xmlDataType="decimal"/>
    </xmlCellPr>
  </singleXmlCell>
  <singleXmlCell id="743" r="M23" connectionId="0">
    <xmlCellPr id="1" uniqueName="P1072045">
      <xmlPr mapId="3" xpath="/TFI-IZD-KI/IPK-KI-E_1000962/P1072045" xmlDataType="decimal"/>
    </xmlCellPr>
  </singleXmlCell>
  <singleXmlCell id="744" r="N23" connectionId="0">
    <xmlCellPr id="1" uniqueName="P1072046">
      <xmlPr mapId="3" xpath="/TFI-IZD-KI/IPK-KI-E_1000962/P1072046" xmlDataType="decimal"/>
    </xmlCellPr>
  </singleXmlCell>
  <singleXmlCell id="745" r="O23" connectionId="0">
    <xmlCellPr id="1" uniqueName="P1072047">
      <xmlPr mapId="3" xpath="/TFI-IZD-KI/IPK-KI-E_1000962/P1072047" xmlDataType="decimal"/>
    </xmlCellPr>
  </singleXmlCell>
  <singleXmlCell id="746" r="P23" connectionId="0">
    <xmlCellPr id="1" uniqueName="P1072048">
      <xmlPr mapId="3" xpath="/TFI-IZD-KI/IPK-KI-E_1000962/P1072048" xmlDataType="decimal"/>
    </xmlCellPr>
  </singleXmlCell>
  <singleXmlCell id="747" r="Q23" connectionId="0">
    <xmlCellPr id="1" uniqueName="P1072049">
      <xmlPr mapId="3" xpath="/TFI-IZD-KI/IPK-KI-E_1000962/P1072049" xmlDataType="decimal"/>
    </xmlCellPr>
  </singleXmlCell>
  <singleXmlCell id="748" r="R23" connectionId="0">
    <xmlCellPr id="1" uniqueName="P1072050">
      <xmlPr mapId="3" xpath="/TFI-IZD-KI/IPK-KI-E_1000962/P1072050" xmlDataType="decimal"/>
    </xmlCellPr>
  </singleXmlCell>
  <singleXmlCell id="749" r="E24" connectionId="0">
    <xmlCellPr id="1" uniqueName="P1072051">
      <xmlPr mapId="3" xpath="/TFI-IZD-KI/IPK-KI-E_1000962/P1072051" xmlDataType="decimal"/>
    </xmlCellPr>
  </singleXmlCell>
  <singleXmlCell id="750" r="F24" connectionId="0">
    <xmlCellPr id="1" uniqueName="P1072052">
      <xmlPr mapId="3" xpath="/TFI-IZD-KI/IPK-KI-E_1000962/P1072052" xmlDataType="decimal"/>
    </xmlCellPr>
  </singleXmlCell>
  <singleXmlCell id="751" r="G24" connectionId="0">
    <xmlCellPr id="1" uniqueName="P1072053">
      <xmlPr mapId="3" xpath="/TFI-IZD-KI/IPK-KI-E_1000962/P1072053" xmlDataType="decimal"/>
    </xmlCellPr>
  </singleXmlCell>
  <singleXmlCell id="752" r="H24" connectionId="0">
    <xmlCellPr id="1" uniqueName="P1072054">
      <xmlPr mapId="3" xpath="/TFI-IZD-KI/IPK-KI-E_1000962/P1072054" xmlDataType="decimal"/>
    </xmlCellPr>
  </singleXmlCell>
  <singleXmlCell id="753" r="I24" connectionId="0">
    <xmlCellPr id="1" uniqueName="P1072055">
      <xmlPr mapId="3" xpath="/TFI-IZD-KI/IPK-KI-E_1000962/P1072055" xmlDataType="decimal"/>
    </xmlCellPr>
  </singleXmlCell>
  <singleXmlCell id="754" r="J24" connectionId="0">
    <xmlCellPr id="1" uniqueName="P1072056">
      <xmlPr mapId="3" xpath="/TFI-IZD-KI/IPK-KI-E_1000962/P1072056" xmlDataType="decimal"/>
    </xmlCellPr>
  </singleXmlCell>
  <singleXmlCell id="755" r="K24" connectionId="0">
    <xmlCellPr id="1" uniqueName="P1072057">
      <xmlPr mapId="3" xpath="/TFI-IZD-KI/IPK-KI-E_1000962/P1072057" xmlDataType="decimal"/>
    </xmlCellPr>
  </singleXmlCell>
  <singleXmlCell id="756" r="L24" connectionId="0">
    <xmlCellPr id="1" uniqueName="P1072058">
      <xmlPr mapId="3" xpath="/TFI-IZD-KI/IPK-KI-E_1000962/P1072058" xmlDataType="decimal"/>
    </xmlCellPr>
  </singleXmlCell>
  <singleXmlCell id="757" r="M24" connectionId="0">
    <xmlCellPr id="1" uniqueName="P1072059">
      <xmlPr mapId="3" xpath="/TFI-IZD-KI/IPK-KI-E_1000962/P1072059" xmlDataType="decimal"/>
    </xmlCellPr>
  </singleXmlCell>
  <singleXmlCell id="758" r="N24" connectionId="0">
    <xmlCellPr id="1" uniqueName="P1072060">
      <xmlPr mapId="3" xpath="/TFI-IZD-KI/IPK-KI-E_1000962/P1072060" xmlDataType="decimal"/>
    </xmlCellPr>
  </singleXmlCell>
  <singleXmlCell id="759" r="O24" connectionId="0">
    <xmlCellPr id="1" uniqueName="P1072061">
      <xmlPr mapId="3" xpath="/TFI-IZD-KI/IPK-KI-E_1000962/P1072061" xmlDataType="decimal"/>
    </xmlCellPr>
  </singleXmlCell>
  <singleXmlCell id="760" r="P24" connectionId="0">
    <xmlCellPr id="1" uniqueName="P1072062">
      <xmlPr mapId="3" xpath="/TFI-IZD-KI/IPK-KI-E_1000962/P1072062" xmlDataType="decimal"/>
    </xmlCellPr>
  </singleXmlCell>
  <singleXmlCell id="761" r="Q24" connectionId="0">
    <xmlCellPr id="1" uniqueName="P1072063">
      <xmlPr mapId="3" xpath="/TFI-IZD-KI/IPK-KI-E_1000962/P1072063" xmlDataType="decimal"/>
    </xmlCellPr>
  </singleXmlCell>
  <singleXmlCell id="762" r="R24" connectionId="0">
    <xmlCellPr id="1" uniqueName="P1072064">
      <xmlPr mapId="3" xpath="/TFI-IZD-KI/IPK-KI-E_1000962/P1072064" xmlDataType="decimal"/>
    </xmlCellPr>
  </singleXmlCell>
  <singleXmlCell id="763" r="E25" connectionId="0">
    <xmlCellPr id="1" uniqueName="P1072065">
      <xmlPr mapId="3" xpath="/TFI-IZD-KI/IPK-KI-E_1000962/P1072065" xmlDataType="decimal"/>
    </xmlCellPr>
  </singleXmlCell>
  <singleXmlCell id="764" r="F25" connectionId="0">
    <xmlCellPr id="1" uniqueName="P1072066">
      <xmlPr mapId="3" xpath="/TFI-IZD-KI/IPK-KI-E_1000962/P1072066" xmlDataType="decimal"/>
    </xmlCellPr>
  </singleXmlCell>
  <singleXmlCell id="765" r="G25" connectionId="0">
    <xmlCellPr id="1" uniqueName="P1072067">
      <xmlPr mapId="3" xpath="/TFI-IZD-KI/IPK-KI-E_1000962/P1072067" xmlDataType="decimal"/>
    </xmlCellPr>
  </singleXmlCell>
  <singleXmlCell id="766" r="H25" connectionId="0">
    <xmlCellPr id="1" uniqueName="P1072068">
      <xmlPr mapId="3" xpath="/TFI-IZD-KI/IPK-KI-E_1000962/P1072068" xmlDataType="decimal"/>
    </xmlCellPr>
  </singleXmlCell>
  <singleXmlCell id="767" r="I25" connectionId="0">
    <xmlCellPr id="1" uniqueName="P1072069">
      <xmlPr mapId="3" xpath="/TFI-IZD-KI/IPK-KI-E_1000962/P1072069" xmlDataType="decimal"/>
    </xmlCellPr>
  </singleXmlCell>
  <singleXmlCell id="768" r="J25" connectionId="0">
    <xmlCellPr id="1" uniqueName="P1072070">
      <xmlPr mapId="3" xpath="/TFI-IZD-KI/IPK-KI-E_1000962/P1072070" xmlDataType="decimal"/>
    </xmlCellPr>
  </singleXmlCell>
  <singleXmlCell id="769" r="K25" connectionId="0">
    <xmlCellPr id="1" uniqueName="P1072071">
      <xmlPr mapId="3" xpath="/TFI-IZD-KI/IPK-KI-E_1000962/P1072071" xmlDataType="decimal"/>
    </xmlCellPr>
  </singleXmlCell>
  <singleXmlCell id="770" r="L25" connectionId="0">
    <xmlCellPr id="1" uniqueName="P1072072">
      <xmlPr mapId="3" xpath="/TFI-IZD-KI/IPK-KI-E_1000962/P1072072" xmlDataType="decimal"/>
    </xmlCellPr>
  </singleXmlCell>
  <singleXmlCell id="771" r="M25" connectionId="0">
    <xmlCellPr id="1" uniqueName="P1072073">
      <xmlPr mapId="3" xpath="/TFI-IZD-KI/IPK-KI-E_1000962/P1072073" xmlDataType="decimal"/>
    </xmlCellPr>
  </singleXmlCell>
  <singleXmlCell id="772" r="N25" connectionId="0">
    <xmlCellPr id="1" uniqueName="P1072074">
      <xmlPr mapId="3" xpath="/TFI-IZD-KI/IPK-KI-E_1000962/P1072074" xmlDataType="decimal"/>
    </xmlCellPr>
  </singleXmlCell>
  <singleXmlCell id="773" r="O25" connectionId="0">
    <xmlCellPr id="1" uniqueName="P1072075">
      <xmlPr mapId="3" xpath="/TFI-IZD-KI/IPK-KI-E_1000962/P1072075" xmlDataType="decimal"/>
    </xmlCellPr>
  </singleXmlCell>
  <singleXmlCell id="774" r="P25" connectionId="0">
    <xmlCellPr id="1" uniqueName="P1072076">
      <xmlPr mapId="3" xpath="/TFI-IZD-KI/IPK-KI-E_1000962/P1072076" xmlDataType="decimal"/>
    </xmlCellPr>
  </singleXmlCell>
  <singleXmlCell id="775" r="Q25" connectionId="0">
    <xmlCellPr id="1" uniqueName="P1072077">
      <xmlPr mapId="3" xpath="/TFI-IZD-KI/IPK-KI-E_1000962/P1072077" xmlDataType="decimal"/>
    </xmlCellPr>
  </singleXmlCell>
  <singleXmlCell id="776" r="R25" connectionId="0">
    <xmlCellPr id="1" uniqueName="P1072078">
      <xmlPr mapId="3" xpath="/TFI-IZD-KI/IPK-KI-E_1000962/P1072078" xmlDataType="decimal"/>
    </xmlCellPr>
  </singleXmlCell>
  <singleXmlCell id="777" r="E26" connectionId="0">
    <xmlCellPr id="1" uniqueName="P1072079">
      <xmlPr mapId="3" xpath="/TFI-IZD-KI/IPK-KI-E_1000962/P1072079" xmlDataType="decimal"/>
    </xmlCellPr>
  </singleXmlCell>
  <singleXmlCell id="778" r="F26" connectionId="0">
    <xmlCellPr id="1" uniqueName="P1072080">
      <xmlPr mapId="3" xpath="/TFI-IZD-KI/IPK-KI-E_1000962/P1072080" xmlDataType="decimal"/>
    </xmlCellPr>
  </singleXmlCell>
  <singleXmlCell id="779" r="G26" connectionId="0">
    <xmlCellPr id="1" uniqueName="P1072081">
      <xmlPr mapId="3" xpath="/TFI-IZD-KI/IPK-KI-E_1000962/P1072081" xmlDataType="decimal"/>
    </xmlCellPr>
  </singleXmlCell>
  <singleXmlCell id="780" r="H26" connectionId="0">
    <xmlCellPr id="1" uniqueName="P1072082">
      <xmlPr mapId="3" xpath="/TFI-IZD-KI/IPK-KI-E_1000962/P1072082" xmlDataType="decimal"/>
    </xmlCellPr>
  </singleXmlCell>
  <singleXmlCell id="781" r="I26" connectionId="0">
    <xmlCellPr id="1" uniqueName="P1072083">
      <xmlPr mapId="3" xpath="/TFI-IZD-KI/IPK-KI-E_1000962/P1072083" xmlDataType="decimal"/>
    </xmlCellPr>
  </singleXmlCell>
  <singleXmlCell id="782" r="J26" connectionId="0">
    <xmlCellPr id="1" uniqueName="P1072084">
      <xmlPr mapId="3" xpath="/TFI-IZD-KI/IPK-KI-E_1000962/P1072084" xmlDataType="decimal"/>
    </xmlCellPr>
  </singleXmlCell>
  <singleXmlCell id="783" r="K26" connectionId="0">
    <xmlCellPr id="1" uniqueName="P1072085">
      <xmlPr mapId="3" xpath="/TFI-IZD-KI/IPK-KI-E_1000962/P1072085" xmlDataType="decimal"/>
    </xmlCellPr>
  </singleXmlCell>
  <singleXmlCell id="784" r="L26" connectionId="0">
    <xmlCellPr id="1" uniqueName="P1072086">
      <xmlPr mapId="3" xpath="/TFI-IZD-KI/IPK-KI-E_1000962/P1072086" xmlDataType="decimal"/>
    </xmlCellPr>
  </singleXmlCell>
  <singleXmlCell id="785" r="M26" connectionId="0">
    <xmlCellPr id="1" uniqueName="P1072087">
      <xmlPr mapId="3" xpath="/TFI-IZD-KI/IPK-KI-E_1000962/P1072087" xmlDataType="decimal"/>
    </xmlCellPr>
  </singleXmlCell>
  <singleXmlCell id="786" r="N26" connectionId="0">
    <xmlCellPr id="1" uniqueName="P1072088">
      <xmlPr mapId="3" xpath="/TFI-IZD-KI/IPK-KI-E_1000962/P1072088" xmlDataType="decimal"/>
    </xmlCellPr>
  </singleXmlCell>
  <singleXmlCell id="787" r="O26" connectionId="0">
    <xmlCellPr id="1" uniqueName="P1072089">
      <xmlPr mapId="3" xpath="/TFI-IZD-KI/IPK-KI-E_1000962/P1072089" xmlDataType="decimal"/>
    </xmlCellPr>
  </singleXmlCell>
  <singleXmlCell id="788" r="P26" connectionId="0">
    <xmlCellPr id="1" uniqueName="P1072090">
      <xmlPr mapId="3" xpath="/TFI-IZD-KI/IPK-KI-E_1000962/P1072090" xmlDataType="decimal"/>
    </xmlCellPr>
  </singleXmlCell>
  <singleXmlCell id="789" r="Q26" connectionId="0">
    <xmlCellPr id="1" uniqueName="P1072091">
      <xmlPr mapId="3" xpath="/TFI-IZD-KI/IPK-KI-E_1000962/P1072091" xmlDataType="decimal"/>
    </xmlCellPr>
  </singleXmlCell>
  <singleXmlCell id="790" r="R26" connectionId="0">
    <xmlCellPr id="1"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view="pageBreakPreview" topLeftCell="A13"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7" t="s">
        <v>197</v>
      </c>
      <c r="B1" s="158"/>
      <c r="C1" s="158"/>
      <c r="D1" s="2"/>
      <c r="E1" s="2"/>
      <c r="F1" s="2"/>
      <c r="G1" s="2"/>
      <c r="H1" s="2"/>
      <c r="I1" s="2"/>
      <c r="J1" s="3"/>
    </row>
    <row r="2" spans="1:10" ht="14.45" customHeight="1" x14ac:dyDescent="0.25">
      <c r="A2" s="159" t="s">
        <v>213</v>
      </c>
      <c r="B2" s="160"/>
      <c r="C2" s="160"/>
      <c r="D2" s="160"/>
      <c r="E2" s="160"/>
      <c r="F2" s="160"/>
      <c r="G2" s="160"/>
      <c r="H2" s="160"/>
      <c r="I2" s="160"/>
      <c r="J2" s="161"/>
    </row>
    <row r="3" spans="1:10" x14ac:dyDescent="0.25">
      <c r="A3" s="5"/>
      <c r="B3" s="6"/>
      <c r="C3" s="6"/>
      <c r="D3" s="6"/>
      <c r="E3" s="6"/>
      <c r="F3" s="6"/>
      <c r="G3" s="6"/>
      <c r="H3" s="6"/>
      <c r="I3" s="6"/>
      <c r="J3" s="7"/>
    </row>
    <row r="4" spans="1:10" ht="33.6" customHeight="1" x14ac:dyDescent="0.25">
      <c r="A4" s="162" t="s">
        <v>198</v>
      </c>
      <c r="B4" s="163"/>
      <c r="C4" s="163"/>
      <c r="D4" s="163"/>
      <c r="E4" s="164">
        <v>45292</v>
      </c>
      <c r="F4" s="165"/>
      <c r="G4" s="8" t="s">
        <v>0</v>
      </c>
      <c r="H4" s="166">
        <v>45565</v>
      </c>
      <c r="I4" s="167"/>
      <c r="J4" s="9"/>
    </row>
    <row r="5" spans="1:10" s="10" customFormat="1" ht="10.15" customHeight="1" x14ac:dyDescent="0.25">
      <c r="A5" s="168"/>
      <c r="B5" s="169"/>
      <c r="C5" s="169"/>
      <c r="D5" s="169"/>
      <c r="E5" s="169"/>
      <c r="F5" s="169"/>
      <c r="G5" s="169"/>
      <c r="H5" s="169"/>
      <c r="I5" s="169"/>
      <c r="J5" s="170"/>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3</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53" t="s">
        <v>220</v>
      </c>
      <c r="B10" s="154"/>
      <c r="C10" s="154"/>
      <c r="D10" s="154"/>
      <c r="E10" s="154"/>
      <c r="F10" s="154"/>
      <c r="G10" s="154"/>
      <c r="H10" s="154"/>
      <c r="I10" s="154"/>
      <c r="J10" s="21"/>
    </row>
    <row r="11" spans="1:10" ht="24.6" customHeight="1" x14ac:dyDescent="0.25">
      <c r="A11" s="140" t="s">
        <v>199</v>
      </c>
      <c r="B11" s="155"/>
      <c r="C11" s="147" t="s">
        <v>283</v>
      </c>
      <c r="D11" s="148"/>
      <c r="E11" s="22"/>
      <c r="F11" s="108" t="s">
        <v>221</v>
      </c>
      <c r="G11" s="151"/>
      <c r="H11" s="124" t="s">
        <v>284</v>
      </c>
      <c r="I11" s="125"/>
      <c r="J11" s="23"/>
    </row>
    <row r="12" spans="1:10" ht="14.45" customHeight="1" x14ac:dyDescent="0.25">
      <c r="A12" s="24"/>
      <c r="B12" s="25"/>
      <c r="C12" s="25"/>
      <c r="D12" s="25"/>
      <c r="E12" s="156"/>
      <c r="F12" s="156"/>
      <c r="G12" s="156"/>
      <c r="H12" s="156"/>
      <c r="I12" s="26"/>
      <c r="J12" s="23"/>
    </row>
    <row r="13" spans="1:10" ht="21" customHeight="1" x14ac:dyDescent="0.25">
      <c r="A13" s="107" t="s">
        <v>214</v>
      </c>
      <c r="B13" s="151"/>
      <c r="C13" s="147" t="s">
        <v>287</v>
      </c>
      <c r="D13" s="148"/>
      <c r="E13" s="171"/>
      <c r="F13" s="156"/>
      <c r="G13" s="156"/>
      <c r="H13" s="156"/>
      <c r="I13" s="26"/>
      <c r="J13" s="23"/>
    </row>
    <row r="14" spans="1:10" ht="10.9" customHeight="1" x14ac:dyDescent="0.25">
      <c r="A14" s="22"/>
      <c r="B14" s="26"/>
      <c r="C14" s="25"/>
      <c r="D14" s="25"/>
      <c r="E14" s="114"/>
      <c r="F14" s="114"/>
      <c r="G14" s="114"/>
      <c r="H14" s="114"/>
      <c r="I14" s="25"/>
      <c r="J14" s="27"/>
    </row>
    <row r="15" spans="1:10" ht="22.9" customHeight="1" x14ac:dyDescent="0.25">
      <c r="A15" s="107" t="s">
        <v>200</v>
      </c>
      <c r="B15" s="151"/>
      <c r="C15" s="147" t="s">
        <v>286</v>
      </c>
      <c r="D15" s="148"/>
      <c r="E15" s="152"/>
      <c r="F15" s="142"/>
      <c r="G15" s="28" t="s">
        <v>222</v>
      </c>
      <c r="H15" s="124" t="s">
        <v>285</v>
      </c>
      <c r="I15" s="125"/>
      <c r="J15" s="29"/>
    </row>
    <row r="16" spans="1:10" ht="10.9" customHeight="1" x14ac:dyDescent="0.25">
      <c r="A16" s="22"/>
      <c r="B16" s="26"/>
      <c r="C16" s="25"/>
      <c r="D16" s="25"/>
      <c r="E16" s="114"/>
      <c r="F16" s="114"/>
      <c r="G16" s="114"/>
      <c r="H16" s="114"/>
      <c r="I16" s="25"/>
      <c r="J16" s="27"/>
    </row>
    <row r="17" spans="1:10" ht="22.9" customHeight="1" x14ac:dyDescent="0.25">
      <c r="A17" s="30"/>
      <c r="B17" s="28" t="s">
        <v>223</v>
      </c>
      <c r="C17" s="147" t="s">
        <v>288</v>
      </c>
      <c r="D17" s="148"/>
      <c r="E17" s="31"/>
      <c r="F17" s="31"/>
      <c r="G17" s="31"/>
      <c r="H17" s="31"/>
      <c r="I17" s="31"/>
      <c r="J17" s="29"/>
    </row>
    <row r="18" spans="1:10" x14ac:dyDescent="0.25">
      <c r="A18" s="149"/>
      <c r="B18" s="150"/>
      <c r="C18" s="114"/>
      <c r="D18" s="114"/>
      <c r="E18" s="114"/>
      <c r="F18" s="114"/>
      <c r="G18" s="114"/>
      <c r="H18" s="114"/>
      <c r="I18" s="25"/>
      <c r="J18" s="27"/>
    </row>
    <row r="19" spans="1:10" x14ac:dyDescent="0.25">
      <c r="A19" s="140" t="s">
        <v>201</v>
      </c>
      <c r="B19" s="141"/>
      <c r="C19" s="115" t="s">
        <v>289</v>
      </c>
      <c r="D19" s="116"/>
      <c r="E19" s="116"/>
      <c r="F19" s="116"/>
      <c r="G19" s="116"/>
      <c r="H19" s="116"/>
      <c r="I19" s="116"/>
      <c r="J19" s="117"/>
    </row>
    <row r="20" spans="1:10" x14ac:dyDescent="0.25">
      <c r="A20" s="24"/>
      <c r="B20" s="25"/>
      <c r="C20" s="32"/>
      <c r="D20" s="25"/>
      <c r="E20" s="114"/>
      <c r="F20" s="114"/>
      <c r="G20" s="114"/>
      <c r="H20" s="114"/>
      <c r="I20" s="25"/>
      <c r="J20" s="27"/>
    </row>
    <row r="21" spans="1:10" x14ac:dyDescent="0.25">
      <c r="A21" s="140" t="s">
        <v>202</v>
      </c>
      <c r="B21" s="141"/>
      <c r="C21" s="124">
        <v>33520</v>
      </c>
      <c r="D21" s="125"/>
      <c r="E21" s="114"/>
      <c r="F21" s="114"/>
      <c r="G21" s="115" t="s">
        <v>290</v>
      </c>
      <c r="H21" s="116"/>
      <c r="I21" s="116"/>
      <c r="J21" s="117"/>
    </row>
    <row r="22" spans="1:10" x14ac:dyDescent="0.25">
      <c r="A22" s="24"/>
      <c r="B22" s="25"/>
      <c r="C22" s="25"/>
      <c r="D22" s="25"/>
      <c r="E22" s="114"/>
      <c r="F22" s="114"/>
      <c r="G22" s="114"/>
      <c r="H22" s="114"/>
      <c r="I22" s="25"/>
      <c r="J22" s="27"/>
    </row>
    <row r="23" spans="1:10" x14ac:dyDescent="0.25">
      <c r="A23" s="140" t="s">
        <v>203</v>
      </c>
      <c r="B23" s="141"/>
      <c r="C23" s="115" t="s">
        <v>291</v>
      </c>
      <c r="D23" s="116"/>
      <c r="E23" s="116"/>
      <c r="F23" s="116"/>
      <c r="G23" s="116"/>
      <c r="H23" s="116"/>
      <c r="I23" s="116"/>
      <c r="J23" s="117"/>
    </row>
    <row r="24" spans="1:10" x14ac:dyDescent="0.25">
      <c r="A24" s="24"/>
      <c r="B24" s="25"/>
      <c r="C24" s="25"/>
      <c r="D24" s="25"/>
      <c r="E24" s="114"/>
      <c r="F24" s="114"/>
      <c r="G24" s="114"/>
      <c r="H24" s="114"/>
      <c r="I24" s="25"/>
      <c r="J24" s="27"/>
    </row>
    <row r="25" spans="1:10" x14ac:dyDescent="0.25">
      <c r="A25" s="140" t="s">
        <v>204</v>
      </c>
      <c r="B25" s="141"/>
      <c r="C25" s="144" t="s">
        <v>292</v>
      </c>
      <c r="D25" s="145"/>
      <c r="E25" s="145"/>
      <c r="F25" s="145"/>
      <c r="G25" s="145"/>
      <c r="H25" s="145"/>
      <c r="I25" s="145"/>
      <c r="J25" s="146"/>
    </row>
    <row r="26" spans="1:10" x14ac:dyDescent="0.25">
      <c r="A26" s="24"/>
      <c r="B26" s="25"/>
      <c r="C26" s="32"/>
      <c r="D26" s="25"/>
      <c r="E26" s="114"/>
      <c r="F26" s="114"/>
      <c r="G26" s="114"/>
      <c r="H26" s="114"/>
      <c r="I26" s="25"/>
      <c r="J26" s="27"/>
    </row>
    <row r="27" spans="1:10" x14ac:dyDescent="0.25">
      <c r="A27" s="140" t="s">
        <v>205</v>
      </c>
      <c r="B27" s="141"/>
      <c r="C27" s="144" t="s">
        <v>293</v>
      </c>
      <c r="D27" s="145"/>
      <c r="E27" s="145"/>
      <c r="F27" s="145"/>
      <c r="G27" s="145"/>
      <c r="H27" s="145"/>
      <c r="I27" s="145"/>
      <c r="J27" s="146"/>
    </row>
    <row r="28" spans="1:10" ht="13.9" customHeight="1" x14ac:dyDescent="0.25">
      <c r="A28" s="24"/>
      <c r="B28" s="25"/>
      <c r="C28" s="32"/>
      <c r="D28" s="25"/>
      <c r="E28" s="114"/>
      <c r="F28" s="114"/>
      <c r="G28" s="114"/>
      <c r="H28" s="114"/>
      <c r="I28" s="25"/>
      <c r="J28" s="27"/>
    </row>
    <row r="29" spans="1:10" ht="22.9" customHeight="1" x14ac:dyDescent="0.25">
      <c r="A29" s="143" t="s">
        <v>215</v>
      </c>
      <c r="B29" s="127"/>
      <c r="C29" s="33">
        <v>166</v>
      </c>
      <c r="D29" s="34"/>
      <c r="E29" s="118"/>
      <c r="F29" s="118"/>
      <c r="G29" s="118"/>
      <c r="H29" s="118"/>
      <c r="I29" s="35"/>
      <c r="J29" s="36"/>
    </row>
    <row r="30" spans="1:10" x14ac:dyDescent="0.25">
      <c r="A30" s="24"/>
      <c r="B30" s="25"/>
      <c r="C30" s="25"/>
      <c r="D30" s="25"/>
      <c r="E30" s="114"/>
      <c r="F30" s="114"/>
      <c r="G30" s="114"/>
      <c r="H30" s="114"/>
      <c r="I30" s="35"/>
      <c r="J30" s="36"/>
    </row>
    <row r="31" spans="1:10" x14ac:dyDescent="0.25">
      <c r="A31" s="140" t="s">
        <v>206</v>
      </c>
      <c r="B31" s="141"/>
      <c r="C31" s="47" t="s">
        <v>225</v>
      </c>
      <c r="D31" s="139" t="s">
        <v>224</v>
      </c>
      <c r="E31" s="122"/>
      <c r="F31" s="122"/>
      <c r="G31" s="122"/>
      <c r="H31" s="37"/>
      <c r="I31" s="38" t="s">
        <v>225</v>
      </c>
      <c r="J31" s="39" t="s">
        <v>226</v>
      </c>
    </row>
    <row r="32" spans="1:10" x14ac:dyDescent="0.25">
      <c r="A32" s="140"/>
      <c r="B32" s="141"/>
      <c r="C32" s="40"/>
      <c r="D32" s="8"/>
      <c r="E32" s="142"/>
      <c r="F32" s="142"/>
      <c r="G32" s="142"/>
      <c r="H32" s="142"/>
      <c r="I32" s="35"/>
      <c r="J32" s="36"/>
    </row>
    <row r="33" spans="1:10" x14ac:dyDescent="0.25">
      <c r="A33" s="140" t="s">
        <v>216</v>
      </c>
      <c r="B33" s="141"/>
      <c r="C33" s="33" t="s">
        <v>228</v>
      </c>
      <c r="D33" s="139" t="s">
        <v>227</v>
      </c>
      <c r="E33" s="122"/>
      <c r="F33" s="122"/>
      <c r="G33" s="122"/>
      <c r="H33" s="31"/>
      <c r="I33" s="38" t="s">
        <v>228</v>
      </c>
      <c r="J33" s="39" t="s">
        <v>229</v>
      </c>
    </row>
    <row r="34" spans="1:10" x14ac:dyDescent="0.25">
      <c r="A34" s="24"/>
      <c r="B34" s="25"/>
      <c r="C34" s="25"/>
      <c r="D34" s="25"/>
      <c r="E34" s="114"/>
      <c r="F34" s="114"/>
      <c r="G34" s="114"/>
      <c r="H34" s="114"/>
      <c r="I34" s="25"/>
      <c r="J34" s="27"/>
    </row>
    <row r="35" spans="1:10" x14ac:dyDescent="0.25">
      <c r="A35" s="139" t="s">
        <v>217</v>
      </c>
      <c r="B35" s="122"/>
      <c r="C35" s="122"/>
      <c r="D35" s="122"/>
      <c r="E35" s="122" t="s">
        <v>207</v>
      </c>
      <c r="F35" s="122"/>
      <c r="G35" s="122"/>
      <c r="H35" s="122"/>
      <c r="I35" s="122"/>
      <c r="J35" s="41" t="s">
        <v>208</v>
      </c>
    </row>
    <row r="36" spans="1:10" x14ac:dyDescent="0.25">
      <c r="A36" s="24"/>
      <c r="B36" s="25"/>
      <c r="C36" s="25"/>
      <c r="D36" s="25"/>
      <c r="E36" s="114"/>
      <c r="F36" s="114"/>
      <c r="G36" s="114"/>
      <c r="H36" s="114"/>
      <c r="I36" s="25"/>
      <c r="J36" s="36"/>
    </row>
    <row r="37" spans="1:10" x14ac:dyDescent="0.25">
      <c r="A37" s="133"/>
      <c r="B37" s="134"/>
      <c r="C37" s="134"/>
      <c r="D37" s="134"/>
      <c r="E37" s="133"/>
      <c r="F37" s="134"/>
      <c r="G37" s="134"/>
      <c r="H37" s="134"/>
      <c r="I37" s="135"/>
      <c r="J37" s="99"/>
    </row>
    <row r="38" spans="1:10" x14ac:dyDescent="0.25">
      <c r="A38" s="101"/>
      <c r="B38" s="100"/>
      <c r="C38" s="102"/>
      <c r="D38" s="138"/>
      <c r="E38" s="138"/>
      <c r="F38" s="138"/>
      <c r="G38" s="138"/>
      <c r="H38" s="138"/>
      <c r="I38" s="138"/>
      <c r="J38" s="103"/>
    </row>
    <row r="39" spans="1:10" x14ac:dyDescent="0.25">
      <c r="A39" s="133"/>
      <c r="B39" s="134"/>
      <c r="C39" s="134"/>
      <c r="D39" s="135"/>
      <c r="E39" s="133"/>
      <c r="F39" s="134"/>
      <c r="G39" s="134"/>
      <c r="H39" s="134"/>
      <c r="I39" s="135"/>
      <c r="J39" s="33"/>
    </row>
    <row r="40" spans="1:10" x14ac:dyDescent="0.25">
      <c r="A40" s="101"/>
      <c r="B40" s="100"/>
      <c r="C40" s="102"/>
      <c r="D40" s="104"/>
      <c r="E40" s="138"/>
      <c r="F40" s="138"/>
      <c r="G40" s="138"/>
      <c r="H40" s="138"/>
      <c r="I40" s="105"/>
      <c r="J40" s="103"/>
    </row>
    <row r="41" spans="1:10" x14ac:dyDescent="0.25">
      <c r="A41" s="133"/>
      <c r="B41" s="134"/>
      <c r="C41" s="134"/>
      <c r="D41" s="135"/>
      <c r="E41" s="133"/>
      <c r="F41" s="134"/>
      <c r="G41" s="134"/>
      <c r="H41" s="134"/>
      <c r="I41" s="135"/>
      <c r="J41" s="33"/>
    </row>
    <row r="42" spans="1:10" x14ac:dyDescent="0.25">
      <c r="A42" s="101"/>
      <c r="B42" s="100"/>
      <c r="C42" s="102"/>
      <c r="D42" s="104"/>
      <c r="E42" s="138"/>
      <c r="F42" s="138"/>
      <c r="G42" s="138"/>
      <c r="H42" s="138"/>
      <c r="I42" s="105"/>
      <c r="J42" s="103"/>
    </row>
    <row r="43" spans="1:10" x14ac:dyDescent="0.25">
      <c r="A43" s="133"/>
      <c r="B43" s="134"/>
      <c r="C43" s="134"/>
      <c r="D43" s="135"/>
      <c r="E43" s="133"/>
      <c r="F43" s="134"/>
      <c r="G43" s="134"/>
      <c r="H43" s="134"/>
      <c r="I43" s="135"/>
      <c r="J43" s="33"/>
    </row>
    <row r="44" spans="1:10" x14ac:dyDescent="0.25">
      <c r="A44" s="106"/>
      <c r="B44" s="102"/>
      <c r="C44" s="136"/>
      <c r="D44" s="136"/>
      <c r="E44" s="137"/>
      <c r="F44" s="137"/>
      <c r="G44" s="136"/>
      <c r="H44" s="136"/>
      <c r="I44" s="136"/>
      <c r="J44" s="103"/>
    </row>
    <row r="45" spans="1:10" x14ac:dyDescent="0.25">
      <c r="A45" s="133"/>
      <c r="B45" s="134"/>
      <c r="C45" s="134"/>
      <c r="D45" s="135"/>
      <c r="E45" s="133"/>
      <c r="F45" s="134"/>
      <c r="G45" s="134"/>
      <c r="H45" s="134"/>
      <c r="I45" s="135"/>
      <c r="J45" s="33"/>
    </row>
    <row r="46" spans="1:10" x14ac:dyDescent="0.25">
      <c r="A46" s="106"/>
      <c r="B46" s="102"/>
      <c r="C46" s="102"/>
      <c r="D46" s="100"/>
      <c r="E46" s="137"/>
      <c r="F46" s="137"/>
      <c r="G46" s="136"/>
      <c r="H46" s="136"/>
      <c r="I46" s="100"/>
      <c r="J46" s="103"/>
    </row>
    <row r="47" spans="1:10" x14ac:dyDescent="0.25">
      <c r="A47" s="133"/>
      <c r="B47" s="134"/>
      <c r="C47" s="134"/>
      <c r="D47" s="135"/>
      <c r="E47" s="133"/>
      <c r="F47" s="134"/>
      <c r="G47" s="134"/>
      <c r="H47" s="134"/>
      <c r="I47" s="135"/>
      <c r="J47" s="33"/>
    </row>
    <row r="48" spans="1:10" x14ac:dyDescent="0.25">
      <c r="A48" s="42"/>
      <c r="B48" s="32"/>
      <c r="C48" s="32"/>
      <c r="D48" s="25"/>
      <c r="E48" s="114"/>
      <c r="F48" s="114"/>
      <c r="G48" s="131"/>
      <c r="H48" s="131"/>
      <c r="I48" s="25"/>
      <c r="J48" s="43" t="s">
        <v>230</v>
      </c>
    </row>
    <row r="49" spans="1:10" x14ac:dyDescent="0.25">
      <c r="A49" s="42"/>
      <c r="B49" s="32"/>
      <c r="C49" s="32"/>
      <c r="D49" s="25"/>
      <c r="E49" s="114"/>
      <c r="F49" s="114"/>
      <c r="G49" s="131"/>
      <c r="H49" s="131"/>
      <c r="I49" s="25"/>
      <c r="J49" s="43" t="s">
        <v>231</v>
      </c>
    </row>
    <row r="50" spans="1:10" ht="14.45" customHeight="1" x14ac:dyDescent="0.25">
      <c r="A50" s="107" t="s">
        <v>209</v>
      </c>
      <c r="B50" s="108"/>
      <c r="C50" s="124" t="s">
        <v>231</v>
      </c>
      <c r="D50" s="125"/>
      <c r="E50" s="126" t="s">
        <v>232</v>
      </c>
      <c r="F50" s="127"/>
      <c r="G50" s="128"/>
      <c r="H50" s="129"/>
      <c r="I50" s="129"/>
      <c r="J50" s="130"/>
    </row>
    <row r="51" spans="1:10" x14ac:dyDescent="0.25">
      <c r="A51" s="42"/>
      <c r="B51" s="32"/>
      <c r="C51" s="131"/>
      <c r="D51" s="131"/>
      <c r="E51" s="114"/>
      <c r="F51" s="114"/>
      <c r="G51" s="132" t="s">
        <v>233</v>
      </c>
      <c r="H51" s="132"/>
      <c r="I51" s="132"/>
      <c r="J51" s="16"/>
    </row>
    <row r="52" spans="1:10" ht="13.9" customHeight="1" x14ac:dyDescent="0.25">
      <c r="A52" s="107" t="s">
        <v>210</v>
      </c>
      <c r="B52" s="108"/>
      <c r="C52" s="115" t="s">
        <v>294</v>
      </c>
      <c r="D52" s="116"/>
      <c r="E52" s="116"/>
      <c r="F52" s="116"/>
      <c r="G52" s="116"/>
      <c r="H52" s="116"/>
      <c r="I52" s="116"/>
      <c r="J52" s="117"/>
    </row>
    <row r="53" spans="1:10" x14ac:dyDescent="0.25">
      <c r="A53" s="24"/>
      <c r="B53" s="25"/>
      <c r="C53" s="118" t="s">
        <v>211</v>
      </c>
      <c r="D53" s="118"/>
      <c r="E53" s="118"/>
      <c r="F53" s="118"/>
      <c r="G53" s="118"/>
      <c r="H53" s="118"/>
      <c r="I53" s="118"/>
      <c r="J53" s="27"/>
    </row>
    <row r="54" spans="1:10" x14ac:dyDescent="0.25">
      <c r="A54" s="107" t="s">
        <v>212</v>
      </c>
      <c r="B54" s="108"/>
      <c r="C54" s="119" t="s">
        <v>295</v>
      </c>
      <c r="D54" s="120"/>
      <c r="E54" s="121"/>
      <c r="F54" s="114"/>
      <c r="G54" s="114"/>
      <c r="H54" s="122"/>
      <c r="I54" s="122"/>
      <c r="J54" s="123"/>
    </row>
    <row r="55" spans="1:10" x14ac:dyDescent="0.25">
      <c r="A55" s="24"/>
      <c r="B55" s="25"/>
      <c r="C55" s="32"/>
      <c r="D55" s="25"/>
      <c r="E55" s="114"/>
      <c r="F55" s="114"/>
      <c r="G55" s="114"/>
      <c r="H55" s="114"/>
      <c r="I55" s="25"/>
      <c r="J55" s="27"/>
    </row>
    <row r="56" spans="1:10" ht="14.45" customHeight="1" x14ac:dyDescent="0.25">
      <c r="A56" s="107" t="s">
        <v>204</v>
      </c>
      <c r="B56" s="108"/>
      <c r="C56" s="109" t="s">
        <v>296</v>
      </c>
      <c r="D56" s="110"/>
      <c r="E56" s="110"/>
      <c r="F56" s="110"/>
      <c r="G56" s="110"/>
      <c r="H56" s="110"/>
      <c r="I56" s="110"/>
      <c r="J56" s="111"/>
    </row>
    <row r="57" spans="1:10" x14ac:dyDescent="0.25">
      <c r="A57" s="24"/>
      <c r="B57" s="25"/>
      <c r="C57" s="25"/>
      <c r="D57" s="25"/>
      <c r="E57" s="114"/>
      <c r="F57" s="114"/>
      <c r="G57" s="114"/>
      <c r="H57" s="114"/>
      <c r="I57" s="25"/>
      <c r="J57" s="27"/>
    </row>
    <row r="58" spans="1:10" x14ac:dyDescent="0.25">
      <c r="A58" s="107" t="s">
        <v>234</v>
      </c>
      <c r="B58" s="108"/>
      <c r="C58" s="109" t="s">
        <v>298</v>
      </c>
      <c r="D58" s="110"/>
      <c r="E58" s="110"/>
      <c r="F58" s="110"/>
      <c r="G58" s="110"/>
      <c r="H58" s="110"/>
      <c r="I58" s="110"/>
      <c r="J58" s="111"/>
    </row>
    <row r="59" spans="1:10" ht="14.45" customHeight="1" x14ac:dyDescent="0.25">
      <c r="A59" s="24"/>
      <c r="B59" s="25"/>
      <c r="C59" s="112" t="s">
        <v>235</v>
      </c>
      <c r="D59" s="112"/>
      <c r="E59" s="112"/>
      <c r="F59" s="112"/>
      <c r="G59" s="25"/>
      <c r="H59" s="25"/>
      <c r="I59" s="25"/>
      <c r="J59" s="27"/>
    </row>
    <row r="60" spans="1:10" x14ac:dyDescent="0.25">
      <c r="A60" s="107" t="s">
        <v>236</v>
      </c>
      <c r="B60" s="108"/>
      <c r="C60" s="109" t="s">
        <v>299</v>
      </c>
      <c r="D60" s="110"/>
      <c r="E60" s="110"/>
      <c r="F60" s="110"/>
      <c r="G60" s="110"/>
      <c r="H60" s="110"/>
      <c r="I60" s="110"/>
      <c r="J60" s="111"/>
    </row>
    <row r="61" spans="1:10" ht="14.45" customHeight="1" x14ac:dyDescent="0.25">
      <c r="A61" s="44"/>
      <c r="B61" s="45"/>
      <c r="C61" s="113" t="s">
        <v>237</v>
      </c>
      <c r="D61" s="113"/>
      <c r="E61" s="113"/>
      <c r="F61" s="113"/>
      <c r="G61" s="113"/>
      <c r="H61" s="45"/>
      <c r="I61" s="45"/>
      <c r="J61" s="46"/>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view="pageBreakPreview" zoomScaleNormal="100" workbookViewId="0">
      <selection sqref="A1:H1"/>
    </sheetView>
  </sheetViews>
  <sheetFormatPr defaultColWidth="8.85546875" defaultRowHeight="12.75" x14ac:dyDescent="0.2"/>
  <cols>
    <col min="1" max="5" width="8.85546875" style="52"/>
    <col min="6" max="6" width="16.42578125" style="52" customWidth="1"/>
    <col min="7" max="7" width="8.85546875" style="52"/>
    <col min="8" max="8" width="11.140625" style="51" customWidth="1"/>
    <col min="9" max="9" width="13.28515625" style="51" customWidth="1"/>
    <col min="10" max="16384" width="8.85546875" style="52"/>
  </cols>
  <sheetData>
    <row r="1" spans="1:9" x14ac:dyDescent="0.2">
      <c r="A1" s="175" t="s">
        <v>1</v>
      </c>
      <c r="B1" s="176"/>
      <c r="C1" s="176"/>
      <c r="D1" s="176"/>
      <c r="E1" s="176"/>
      <c r="F1" s="176"/>
      <c r="G1" s="176"/>
      <c r="H1" s="176"/>
    </row>
    <row r="2" spans="1:9" x14ac:dyDescent="0.2">
      <c r="A2" s="177" t="s">
        <v>300</v>
      </c>
      <c r="B2" s="178"/>
      <c r="C2" s="178"/>
      <c r="D2" s="178"/>
      <c r="E2" s="178"/>
      <c r="F2" s="178"/>
      <c r="G2" s="178"/>
      <c r="H2" s="178"/>
    </row>
    <row r="3" spans="1:9" x14ac:dyDescent="0.2">
      <c r="A3" s="179" t="s">
        <v>282</v>
      </c>
      <c r="B3" s="180"/>
      <c r="C3" s="180"/>
      <c r="D3" s="180"/>
      <c r="E3" s="180"/>
      <c r="F3" s="180"/>
      <c r="G3" s="180"/>
      <c r="H3" s="180"/>
      <c r="I3" s="181"/>
    </row>
    <row r="4" spans="1:9" ht="12.75" customHeight="1" x14ac:dyDescent="0.2">
      <c r="A4" s="182" t="s">
        <v>297</v>
      </c>
      <c r="B4" s="183"/>
      <c r="C4" s="183"/>
      <c r="D4" s="183"/>
      <c r="E4" s="183"/>
      <c r="F4" s="183"/>
      <c r="G4" s="183"/>
      <c r="H4" s="183"/>
      <c r="I4" s="184"/>
    </row>
    <row r="5" spans="1:9" ht="45.75" thickBot="1" x14ac:dyDescent="0.25">
      <c r="A5" s="185" t="s">
        <v>2</v>
      </c>
      <c r="B5" s="186"/>
      <c r="C5" s="186"/>
      <c r="D5" s="186"/>
      <c r="E5" s="186"/>
      <c r="F5" s="187"/>
      <c r="G5" s="53" t="s">
        <v>3</v>
      </c>
      <c r="H5" s="54" t="s">
        <v>193</v>
      </c>
      <c r="I5" s="55" t="s">
        <v>190</v>
      </c>
    </row>
    <row r="6" spans="1:9" x14ac:dyDescent="0.2">
      <c r="A6" s="172">
        <v>1</v>
      </c>
      <c r="B6" s="173"/>
      <c r="C6" s="173"/>
      <c r="D6" s="173"/>
      <c r="E6" s="173"/>
      <c r="F6" s="174"/>
      <c r="G6" s="56">
        <v>2</v>
      </c>
      <c r="H6" s="57">
        <v>3</v>
      </c>
      <c r="I6" s="57">
        <v>4</v>
      </c>
    </row>
    <row r="7" spans="1:9" x14ac:dyDescent="0.2">
      <c r="A7" s="189"/>
      <c r="B7" s="189"/>
      <c r="C7" s="189"/>
      <c r="D7" s="189"/>
      <c r="E7" s="189"/>
      <c r="F7" s="189"/>
      <c r="G7" s="189"/>
      <c r="H7" s="189"/>
      <c r="I7" s="190"/>
    </row>
    <row r="8" spans="1:9" x14ac:dyDescent="0.2">
      <c r="A8" s="191" t="s">
        <v>11</v>
      </c>
      <c r="B8" s="192"/>
      <c r="C8" s="192"/>
      <c r="D8" s="192"/>
      <c r="E8" s="192"/>
      <c r="F8" s="192"/>
      <c r="G8" s="192"/>
      <c r="H8" s="192"/>
      <c r="I8" s="192"/>
    </row>
    <row r="9" spans="1:9" ht="28.5" customHeight="1" x14ac:dyDescent="0.2">
      <c r="A9" s="193" t="s">
        <v>18</v>
      </c>
      <c r="B9" s="193"/>
      <c r="C9" s="193"/>
      <c r="D9" s="193"/>
      <c r="E9" s="193"/>
      <c r="F9" s="193"/>
      <c r="G9" s="58">
        <v>1</v>
      </c>
      <c r="H9" s="59">
        <f>H10+H11+H12</f>
        <v>57256868</v>
      </c>
      <c r="I9" s="59">
        <f>I10+I11+I12</f>
        <v>68038215</v>
      </c>
    </row>
    <row r="10" spans="1:9" x14ac:dyDescent="0.2">
      <c r="A10" s="194" t="s">
        <v>19</v>
      </c>
      <c r="B10" s="194"/>
      <c r="C10" s="194"/>
      <c r="D10" s="194"/>
      <c r="E10" s="194"/>
      <c r="F10" s="194"/>
      <c r="G10" s="60">
        <v>2</v>
      </c>
      <c r="H10" s="61">
        <v>4278411</v>
      </c>
      <c r="I10" s="61">
        <v>3077519</v>
      </c>
    </row>
    <row r="11" spans="1:9" x14ac:dyDescent="0.2">
      <c r="A11" s="194" t="s">
        <v>240</v>
      </c>
      <c r="B11" s="194"/>
      <c r="C11" s="194"/>
      <c r="D11" s="194"/>
      <c r="E11" s="194"/>
      <c r="F11" s="194"/>
      <c r="G11" s="60">
        <v>3</v>
      </c>
      <c r="H11" s="61">
        <v>50011660</v>
      </c>
      <c r="I11" s="61">
        <v>62820028</v>
      </c>
    </row>
    <row r="12" spans="1:9" x14ac:dyDescent="0.2">
      <c r="A12" s="195" t="s">
        <v>20</v>
      </c>
      <c r="B12" s="195"/>
      <c r="C12" s="195"/>
      <c r="D12" s="195"/>
      <c r="E12" s="195"/>
      <c r="F12" s="195"/>
      <c r="G12" s="60">
        <v>4</v>
      </c>
      <c r="H12" s="61">
        <v>2966797</v>
      </c>
      <c r="I12" s="61">
        <v>2140668</v>
      </c>
    </row>
    <row r="13" spans="1:9" x14ac:dyDescent="0.2">
      <c r="A13" s="188" t="s">
        <v>21</v>
      </c>
      <c r="B13" s="188"/>
      <c r="C13" s="188"/>
      <c r="D13" s="188"/>
      <c r="E13" s="188"/>
      <c r="F13" s="188"/>
      <c r="G13" s="58">
        <v>5</v>
      </c>
      <c r="H13" s="59">
        <f>H14+H15+H16+H17</f>
        <v>0</v>
      </c>
      <c r="I13" s="59">
        <f>I14+I15+I16+I17</f>
        <v>0</v>
      </c>
    </row>
    <row r="14" spans="1:9" x14ac:dyDescent="0.2">
      <c r="A14" s="196" t="s">
        <v>22</v>
      </c>
      <c r="B14" s="196"/>
      <c r="C14" s="196"/>
      <c r="D14" s="196"/>
      <c r="E14" s="196"/>
      <c r="F14" s="196"/>
      <c r="G14" s="60">
        <v>6</v>
      </c>
      <c r="H14" s="61">
        <v>0</v>
      </c>
      <c r="I14" s="61">
        <v>0</v>
      </c>
    </row>
    <row r="15" spans="1:9" x14ac:dyDescent="0.2">
      <c r="A15" s="196" t="s">
        <v>23</v>
      </c>
      <c r="B15" s="196"/>
      <c r="C15" s="196"/>
      <c r="D15" s="196"/>
      <c r="E15" s="196"/>
      <c r="F15" s="196"/>
      <c r="G15" s="60">
        <v>7</v>
      </c>
      <c r="H15" s="61">
        <v>0</v>
      </c>
      <c r="I15" s="61">
        <v>0</v>
      </c>
    </row>
    <row r="16" spans="1:9" x14ac:dyDescent="0.2">
      <c r="A16" s="196" t="s">
        <v>24</v>
      </c>
      <c r="B16" s="196"/>
      <c r="C16" s="196"/>
      <c r="D16" s="196"/>
      <c r="E16" s="196"/>
      <c r="F16" s="196"/>
      <c r="G16" s="60">
        <v>8</v>
      </c>
      <c r="H16" s="61">
        <v>0</v>
      </c>
      <c r="I16" s="61">
        <v>0</v>
      </c>
    </row>
    <row r="17" spans="1:9" x14ac:dyDescent="0.2">
      <c r="A17" s="196" t="s">
        <v>25</v>
      </c>
      <c r="B17" s="196"/>
      <c r="C17" s="196"/>
      <c r="D17" s="196"/>
      <c r="E17" s="196"/>
      <c r="F17" s="196"/>
      <c r="G17" s="60">
        <v>9</v>
      </c>
      <c r="H17" s="61">
        <v>0</v>
      </c>
      <c r="I17" s="61">
        <v>0</v>
      </c>
    </row>
    <row r="18" spans="1:9" ht="25.9" customHeight="1" x14ac:dyDescent="0.2">
      <c r="A18" s="188" t="s">
        <v>26</v>
      </c>
      <c r="B18" s="188"/>
      <c r="C18" s="188"/>
      <c r="D18" s="188"/>
      <c r="E18" s="188"/>
      <c r="F18" s="188"/>
      <c r="G18" s="58">
        <v>10</v>
      </c>
      <c r="H18" s="59">
        <f>H19+H20+H21</f>
        <v>0</v>
      </c>
      <c r="I18" s="59">
        <f>I19+I20+I21</f>
        <v>0</v>
      </c>
    </row>
    <row r="19" spans="1:9" x14ac:dyDescent="0.2">
      <c r="A19" s="196" t="s">
        <v>23</v>
      </c>
      <c r="B19" s="196"/>
      <c r="C19" s="196"/>
      <c r="D19" s="196"/>
      <c r="E19" s="196"/>
      <c r="F19" s="196"/>
      <c r="G19" s="60">
        <v>11</v>
      </c>
      <c r="H19" s="61">
        <v>0</v>
      </c>
      <c r="I19" s="61">
        <v>0</v>
      </c>
    </row>
    <row r="20" spans="1:9" x14ac:dyDescent="0.2">
      <c r="A20" s="196" t="s">
        <v>24</v>
      </c>
      <c r="B20" s="196"/>
      <c r="C20" s="196"/>
      <c r="D20" s="196"/>
      <c r="E20" s="196"/>
      <c r="F20" s="196"/>
      <c r="G20" s="60">
        <v>12</v>
      </c>
      <c r="H20" s="61">
        <v>0</v>
      </c>
      <c r="I20" s="61">
        <v>0</v>
      </c>
    </row>
    <row r="21" spans="1:9" x14ac:dyDescent="0.2">
      <c r="A21" s="196" t="s">
        <v>25</v>
      </c>
      <c r="B21" s="196"/>
      <c r="C21" s="196"/>
      <c r="D21" s="196"/>
      <c r="E21" s="196"/>
      <c r="F21" s="196"/>
      <c r="G21" s="60">
        <v>13</v>
      </c>
      <c r="H21" s="61">
        <v>0</v>
      </c>
      <c r="I21" s="61">
        <v>0</v>
      </c>
    </row>
    <row r="22" spans="1:9" x14ac:dyDescent="0.2">
      <c r="A22" s="188" t="s">
        <v>27</v>
      </c>
      <c r="B22" s="188"/>
      <c r="C22" s="188"/>
      <c r="D22" s="188"/>
      <c r="E22" s="188"/>
      <c r="F22" s="188"/>
      <c r="G22" s="58">
        <v>14</v>
      </c>
      <c r="H22" s="59">
        <f>H23+H24</f>
        <v>0</v>
      </c>
      <c r="I22" s="59">
        <f>I23+I24</f>
        <v>0</v>
      </c>
    </row>
    <row r="23" spans="1:9" x14ac:dyDescent="0.2">
      <c r="A23" s="196" t="s">
        <v>24</v>
      </c>
      <c r="B23" s="196"/>
      <c r="C23" s="196"/>
      <c r="D23" s="196"/>
      <c r="E23" s="196"/>
      <c r="F23" s="196"/>
      <c r="G23" s="60">
        <v>15</v>
      </c>
      <c r="H23" s="61">
        <v>0</v>
      </c>
      <c r="I23" s="61">
        <v>0</v>
      </c>
    </row>
    <row r="24" spans="1:9" x14ac:dyDescent="0.2">
      <c r="A24" s="196" t="s">
        <v>25</v>
      </c>
      <c r="B24" s="196"/>
      <c r="C24" s="196"/>
      <c r="D24" s="196"/>
      <c r="E24" s="196"/>
      <c r="F24" s="196"/>
      <c r="G24" s="60">
        <v>16</v>
      </c>
      <c r="H24" s="61">
        <v>0</v>
      </c>
      <c r="I24" s="61">
        <v>0</v>
      </c>
    </row>
    <row r="25" spans="1:9" ht="25.9" customHeight="1" x14ac:dyDescent="0.2">
      <c r="A25" s="188" t="s">
        <v>28</v>
      </c>
      <c r="B25" s="188"/>
      <c r="C25" s="188"/>
      <c r="D25" s="188"/>
      <c r="E25" s="188"/>
      <c r="F25" s="188"/>
      <c r="G25" s="58">
        <v>17</v>
      </c>
      <c r="H25" s="59">
        <f>H26+H27+H28</f>
        <v>123749</v>
      </c>
      <c r="I25" s="59">
        <f>I26+I27+I28</f>
        <v>859944</v>
      </c>
    </row>
    <row r="26" spans="1:9" x14ac:dyDescent="0.2">
      <c r="A26" s="196" t="s">
        <v>23</v>
      </c>
      <c r="B26" s="196"/>
      <c r="C26" s="196"/>
      <c r="D26" s="196"/>
      <c r="E26" s="196"/>
      <c r="F26" s="196"/>
      <c r="G26" s="60">
        <v>18</v>
      </c>
      <c r="H26" s="61">
        <v>18607</v>
      </c>
      <c r="I26" s="61">
        <v>792409</v>
      </c>
    </row>
    <row r="27" spans="1:9" x14ac:dyDescent="0.2">
      <c r="A27" s="196" t="s">
        <v>24</v>
      </c>
      <c r="B27" s="196"/>
      <c r="C27" s="196"/>
      <c r="D27" s="196"/>
      <c r="E27" s="196"/>
      <c r="F27" s="196"/>
      <c r="G27" s="60">
        <v>19</v>
      </c>
      <c r="H27" s="61">
        <v>0</v>
      </c>
      <c r="I27" s="61">
        <v>0</v>
      </c>
    </row>
    <row r="28" spans="1:9" x14ac:dyDescent="0.2">
      <c r="A28" s="196" t="s">
        <v>25</v>
      </c>
      <c r="B28" s="196"/>
      <c r="C28" s="196"/>
      <c r="D28" s="196"/>
      <c r="E28" s="196"/>
      <c r="F28" s="196"/>
      <c r="G28" s="60">
        <v>20</v>
      </c>
      <c r="H28" s="61">
        <v>105142</v>
      </c>
      <c r="I28" s="61">
        <v>67535</v>
      </c>
    </row>
    <row r="29" spans="1:9" x14ac:dyDescent="0.2">
      <c r="A29" s="188" t="s">
        <v>29</v>
      </c>
      <c r="B29" s="188"/>
      <c r="C29" s="188"/>
      <c r="D29" s="188"/>
      <c r="E29" s="188"/>
      <c r="F29" s="188"/>
      <c r="G29" s="58">
        <v>21</v>
      </c>
      <c r="H29" s="59">
        <f>H30+H31</f>
        <v>169947492</v>
      </c>
      <c r="I29" s="59">
        <f>I30+I31</f>
        <v>197358318</v>
      </c>
    </row>
    <row r="30" spans="1:9" x14ac:dyDescent="0.2">
      <c r="A30" s="196" t="s">
        <v>24</v>
      </c>
      <c r="B30" s="196"/>
      <c r="C30" s="196"/>
      <c r="D30" s="196"/>
      <c r="E30" s="196"/>
      <c r="F30" s="196"/>
      <c r="G30" s="60">
        <v>22</v>
      </c>
      <c r="H30" s="61">
        <v>34065919</v>
      </c>
      <c r="I30" s="61">
        <v>36370004</v>
      </c>
    </row>
    <row r="31" spans="1:9" x14ac:dyDescent="0.2">
      <c r="A31" s="196" t="s">
        <v>25</v>
      </c>
      <c r="B31" s="196"/>
      <c r="C31" s="196"/>
      <c r="D31" s="196"/>
      <c r="E31" s="196"/>
      <c r="F31" s="196"/>
      <c r="G31" s="60">
        <v>23</v>
      </c>
      <c r="H31" s="61">
        <v>135881573</v>
      </c>
      <c r="I31" s="61">
        <v>160988314</v>
      </c>
    </row>
    <row r="32" spans="1:9" x14ac:dyDescent="0.2">
      <c r="A32" s="196" t="s">
        <v>30</v>
      </c>
      <c r="B32" s="196"/>
      <c r="C32" s="196"/>
      <c r="D32" s="196"/>
      <c r="E32" s="196"/>
      <c r="F32" s="196"/>
      <c r="G32" s="60">
        <v>24</v>
      </c>
      <c r="H32" s="61">
        <v>0</v>
      </c>
      <c r="I32" s="61">
        <v>0</v>
      </c>
    </row>
    <row r="33" spans="1:9" ht="28.9" customHeight="1" x14ac:dyDescent="0.2">
      <c r="A33" s="196" t="s">
        <v>31</v>
      </c>
      <c r="B33" s="196"/>
      <c r="C33" s="196"/>
      <c r="D33" s="196"/>
      <c r="E33" s="196"/>
      <c r="F33" s="196"/>
      <c r="G33" s="60">
        <v>25</v>
      </c>
      <c r="H33" s="61">
        <v>0</v>
      </c>
      <c r="I33" s="61">
        <v>0</v>
      </c>
    </row>
    <row r="34" spans="1:9" x14ac:dyDescent="0.2">
      <c r="A34" s="196" t="s">
        <v>32</v>
      </c>
      <c r="B34" s="196"/>
      <c r="C34" s="196"/>
      <c r="D34" s="196"/>
      <c r="E34" s="196"/>
      <c r="F34" s="196"/>
      <c r="G34" s="60">
        <v>26</v>
      </c>
      <c r="H34" s="61">
        <v>0</v>
      </c>
      <c r="I34" s="61">
        <v>0</v>
      </c>
    </row>
    <row r="35" spans="1:9" x14ac:dyDescent="0.2">
      <c r="A35" s="196" t="s">
        <v>33</v>
      </c>
      <c r="B35" s="196"/>
      <c r="C35" s="196"/>
      <c r="D35" s="196"/>
      <c r="E35" s="196"/>
      <c r="F35" s="196"/>
      <c r="G35" s="60">
        <v>27</v>
      </c>
      <c r="H35" s="61">
        <v>3457295</v>
      </c>
      <c r="I35" s="61">
        <v>3390994</v>
      </c>
    </row>
    <row r="36" spans="1:9" x14ac:dyDescent="0.2">
      <c r="A36" s="196" t="s">
        <v>34</v>
      </c>
      <c r="B36" s="196"/>
      <c r="C36" s="196"/>
      <c r="D36" s="196"/>
      <c r="E36" s="196"/>
      <c r="F36" s="196"/>
      <c r="G36" s="60">
        <v>28</v>
      </c>
      <c r="H36" s="61">
        <v>2725375</v>
      </c>
      <c r="I36" s="61">
        <v>2707961</v>
      </c>
    </row>
    <row r="37" spans="1:9" x14ac:dyDescent="0.2">
      <c r="A37" s="196" t="s">
        <v>35</v>
      </c>
      <c r="B37" s="196"/>
      <c r="C37" s="196"/>
      <c r="D37" s="196"/>
      <c r="E37" s="196"/>
      <c r="F37" s="196"/>
      <c r="G37" s="60">
        <v>29</v>
      </c>
      <c r="H37" s="61">
        <v>162266</v>
      </c>
      <c r="I37" s="61">
        <v>412358</v>
      </c>
    </row>
    <row r="38" spans="1:9" x14ac:dyDescent="0.2">
      <c r="A38" s="196" t="s">
        <v>36</v>
      </c>
      <c r="B38" s="196"/>
      <c r="C38" s="196"/>
      <c r="D38" s="196"/>
      <c r="E38" s="196"/>
      <c r="F38" s="196"/>
      <c r="G38" s="60">
        <v>30</v>
      </c>
      <c r="H38" s="61">
        <v>1198106</v>
      </c>
      <c r="I38" s="61">
        <v>600326</v>
      </c>
    </row>
    <row r="39" spans="1:9" ht="27.6" customHeight="1" x14ac:dyDescent="0.2">
      <c r="A39" s="196" t="s">
        <v>37</v>
      </c>
      <c r="B39" s="196"/>
      <c r="C39" s="196"/>
      <c r="D39" s="196"/>
      <c r="E39" s="196"/>
      <c r="F39" s="196"/>
      <c r="G39" s="60">
        <v>31</v>
      </c>
      <c r="H39" s="61">
        <v>0</v>
      </c>
      <c r="I39" s="61">
        <v>0</v>
      </c>
    </row>
    <row r="40" spans="1:9" x14ac:dyDescent="0.2">
      <c r="A40" s="198" t="s">
        <v>38</v>
      </c>
      <c r="B40" s="198"/>
      <c r="C40" s="198"/>
      <c r="D40" s="198"/>
      <c r="E40" s="198"/>
      <c r="F40" s="198"/>
      <c r="G40" s="58">
        <v>32</v>
      </c>
      <c r="H40" s="62">
        <f>H9+H13+H18+H22+H25+H29+H32+H33+H34+H35+H36+H37+H38+H39</f>
        <v>234871151</v>
      </c>
      <c r="I40" s="62">
        <f>I9+I13+I18+I22+I25+I29+I32+I33+I34+I35+I36+I37+I38+I39</f>
        <v>273368116</v>
      </c>
    </row>
    <row r="41" spans="1:9" x14ac:dyDescent="0.2">
      <c r="A41" s="191" t="s">
        <v>12</v>
      </c>
      <c r="B41" s="192"/>
      <c r="C41" s="192"/>
      <c r="D41" s="192"/>
      <c r="E41" s="192"/>
      <c r="F41" s="192"/>
      <c r="G41" s="192"/>
      <c r="H41" s="192"/>
      <c r="I41" s="192"/>
    </row>
    <row r="42" spans="1:9" x14ac:dyDescent="0.2">
      <c r="A42" s="188" t="s">
        <v>39</v>
      </c>
      <c r="B42" s="197"/>
      <c r="C42" s="197"/>
      <c r="D42" s="197"/>
      <c r="E42" s="197"/>
      <c r="F42" s="197"/>
      <c r="G42" s="58">
        <v>33</v>
      </c>
      <c r="H42" s="59">
        <f>H43+H44+H45+H46+H47</f>
        <v>0</v>
      </c>
      <c r="I42" s="59">
        <f>I43+I44+I45+I46+I47</f>
        <v>0</v>
      </c>
    </row>
    <row r="43" spans="1:9" x14ac:dyDescent="0.2">
      <c r="A43" s="196" t="s">
        <v>40</v>
      </c>
      <c r="B43" s="196"/>
      <c r="C43" s="196"/>
      <c r="D43" s="196"/>
      <c r="E43" s="196"/>
      <c r="F43" s="196"/>
      <c r="G43" s="60">
        <v>34</v>
      </c>
      <c r="H43" s="61">
        <v>0</v>
      </c>
      <c r="I43" s="61">
        <v>0</v>
      </c>
    </row>
    <row r="44" spans="1:9" x14ac:dyDescent="0.2">
      <c r="A44" s="196" t="s">
        <v>41</v>
      </c>
      <c r="B44" s="196"/>
      <c r="C44" s="196"/>
      <c r="D44" s="196"/>
      <c r="E44" s="196"/>
      <c r="F44" s="196"/>
      <c r="G44" s="60">
        <v>35</v>
      </c>
      <c r="H44" s="61">
        <v>0</v>
      </c>
      <c r="I44" s="61">
        <v>0</v>
      </c>
    </row>
    <row r="45" spans="1:9" x14ac:dyDescent="0.2">
      <c r="A45" s="196" t="s">
        <v>42</v>
      </c>
      <c r="B45" s="196"/>
      <c r="C45" s="196"/>
      <c r="D45" s="196"/>
      <c r="E45" s="196"/>
      <c r="F45" s="196"/>
      <c r="G45" s="60">
        <v>36</v>
      </c>
      <c r="H45" s="61">
        <v>0</v>
      </c>
      <c r="I45" s="61">
        <v>0</v>
      </c>
    </row>
    <row r="46" spans="1:9" x14ac:dyDescent="0.2">
      <c r="A46" s="196" t="s">
        <v>43</v>
      </c>
      <c r="B46" s="196"/>
      <c r="C46" s="196"/>
      <c r="D46" s="196"/>
      <c r="E46" s="196"/>
      <c r="F46" s="196"/>
      <c r="G46" s="60">
        <v>37</v>
      </c>
      <c r="H46" s="61">
        <v>0</v>
      </c>
      <c r="I46" s="61">
        <v>0</v>
      </c>
    </row>
    <row r="47" spans="1:9" x14ac:dyDescent="0.2">
      <c r="A47" s="196" t="s">
        <v>44</v>
      </c>
      <c r="B47" s="196"/>
      <c r="C47" s="196"/>
      <c r="D47" s="196"/>
      <c r="E47" s="196"/>
      <c r="F47" s="196"/>
      <c r="G47" s="60">
        <v>38</v>
      </c>
      <c r="H47" s="61">
        <v>0</v>
      </c>
      <c r="I47" s="61">
        <v>0</v>
      </c>
    </row>
    <row r="48" spans="1:9" ht="27.6" customHeight="1" x14ac:dyDescent="0.2">
      <c r="A48" s="188" t="s">
        <v>45</v>
      </c>
      <c r="B48" s="197"/>
      <c r="C48" s="197"/>
      <c r="D48" s="197"/>
      <c r="E48" s="197"/>
      <c r="F48" s="197"/>
      <c r="G48" s="58">
        <v>39</v>
      </c>
      <c r="H48" s="59">
        <f>H49+H50+H51</f>
        <v>0</v>
      </c>
      <c r="I48" s="59">
        <f>I49+I50+I51</f>
        <v>0</v>
      </c>
    </row>
    <row r="49" spans="1:9" x14ac:dyDescent="0.2">
      <c r="A49" s="196" t="s">
        <v>42</v>
      </c>
      <c r="B49" s="196"/>
      <c r="C49" s="196"/>
      <c r="D49" s="196"/>
      <c r="E49" s="196"/>
      <c r="F49" s="196"/>
      <c r="G49" s="60">
        <v>40</v>
      </c>
      <c r="H49" s="61">
        <v>0</v>
      </c>
      <c r="I49" s="61">
        <v>0</v>
      </c>
    </row>
    <row r="50" spans="1:9" x14ac:dyDescent="0.2">
      <c r="A50" s="196" t="s">
        <v>43</v>
      </c>
      <c r="B50" s="196"/>
      <c r="C50" s="196"/>
      <c r="D50" s="196"/>
      <c r="E50" s="196"/>
      <c r="F50" s="196"/>
      <c r="G50" s="60">
        <v>41</v>
      </c>
      <c r="H50" s="61">
        <v>0</v>
      </c>
      <c r="I50" s="61">
        <v>0</v>
      </c>
    </row>
    <row r="51" spans="1:9" x14ac:dyDescent="0.2">
      <c r="A51" s="196" t="s">
        <v>44</v>
      </c>
      <c r="B51" s="196"/>
      <c r="C51" s="196"/>
      <c r="D51" s="196"/>
      <c r="E51" s="196"/>
      <c r="F51" s="196"/>
      <c r="G51" s="60">
        <v>42</v>
      </c>
      <c r="H51" s="61">
        <v>0</v>
      </c>
      <c r="I51" s="61">
        <v>0</v>
      </c>
    </row>
    <row r="52" spans="1:9" x14ac:dyDescent="0.2">
      <c r="A52" s="188" t="s">
        <v>46</v>
      </c>
      <c r="B52" s="197"/>
      <c r="C52" s="197"/>
      <c r="D52" s="197"/>
      <c r="E52" s="197"/>
      <c r="F52" s="197"/>
      <c r="G52" s="58">
        <v>43</v>
      </c>
      <c r="H52" s="59">
        <f>H53+H54+H55</f>
        <v>206945378</v>
      </c>
      <c r="I52" s="59">
        <f>I53+I54+I55</f>
        <v>244532696</v>
      </c>
    </row>
    <row r="53" spans="1:9" x14ac:dyDescent="0.2">
      <c r="A53" s="196" t="s">
        <v>42</v>
      </c>
      <c r="B53" s="196"/>
      <c r="C53" s="196"/>
      <c r="D53" s="196"/>
      <c r="E53" s="196"/>
      <c r="F53" s="196"/>
      <c r="G53" s="60">
        <v>44</v>
      </c>
      <c r="H53" s="61">
        <v>206347641</v>
      </c>
      <c r="I53" s="61">
        <v>239997134</v>
      </c>
    </row>
    <row r="54" spans="1:9" x14ac:dyDescent="0.2">
      <c r="A54" s="196" t="s">
        <v>43</v>
      </c>
      <c r="B54" s="196"/>
      <c r="C54" s="196"/>
      <c r="D54" s="196"/>
      <c r="E54" s="196"/>
      <c r="F54" s="196"/>
      <c r="G54" s="60">
        <v>45</v>
      </c>
      <c r="H54" s="61">
        <v>0</v>
      </c>
      <c r="I54" s="61">
        <v>4000000</v>
      </c>
    </row>
    <row r="55" spans="1:9" x14ac:dyDescent="0.2">
      <c r="A55" s="196" t="s">
        <v>44</v>
      </c>
      <c r="B55" s="196"/>
      <c r="C55" s="196"/>
      <c r="D55" s="196"/>
      <c r="E55" s="196"/>
      <c r="F55" s="196"/>
      <c r="G55" s="60">
        <v>46</v>
      </c>
      <c r="H55" s="61">
        <v>597737</v>
      </c>
      <c r="I55" s="61">
        <v>535562</v>
      </c>
    </row>
    <row r="56" spans="1:9" x14ac:dyDescent="0.2">
      <c r="A56" s="196" t="s">
        <v>47</v>
      </c>
      <c r="B56" s="196"/>
      <c r="C56" s="196"/>
      <c r="D56" s="196"/>
      <c r="E56" s="196"/>
      <c r="F56" s="196"/>
      <c r="G56" s="60">
        <v>47</v>
      </c>
      <c r="H56" s="61">
        <v>0</v>
      </c>
      <c r="I56" s="61">
        <v>0</v>
      </c>
    </row>
    <row r="57" spans="1:9" ht="24" customHeight="1" x14ac:dyDescent="0.2">
      <c r="A57" s="199" t="s">
        <v>48</v>
      </c>
      <c r="B57" s="199"/>
      <c r="C57" s="199"/>
      <c r="D57" s="199"/>
      <c r="E57" s="199"/>
      <c r="F57" s="199"/>
      <c r="G57" s="60">
        <v>48</v>
      </c>
      <c r="H57" s="61">
        <v>0</v>
      </c>
      <c r="I57" s="61">
        <v>0</v>
      </c>
    </row>
    <row r="58" spans="1:9" x14ac:dyDescent="0.2">
      <c r="A58" s="199" t="s">
        <v>241</v>
      </c>
      <c r="B58" s="199"/>
      <c r="C58" s="199"/>
      <c r="D58" s="199"/>
      <c r="E58" s="199"/>
      <c r="F58" s="199"/>
      <c r="G58" s="60">
        <v>49</v>
      </c>
      <c r="H58" s="61">
        <v>685322</v>
      </c>
      <c r="I58" s="61">
        <v>724338</v>
      </c>
    </row>
    <row r="59" spans="1:9" x14ac:dyDescent="0.2">
      <c r="A59" s="199" t="s">
        <v>49</v>
      </c>
      <c r="B59" s="196"/>
      <c r="C59" s="196"/>
      <c r="D59" s="196"/>
      <c r="E59" s="196"/>
      <c r="F59" s="196"/>
      <c r="G59" s="60">
        <v>50</v>
      </c>
      <c r="H59" s="61">
        <v>141133</v>
      </c>
      <c r="I59" s="61">
        <v>71195</v>
      </c>
    </row>
    <row r="60" spans="1:9" x14ac:dyDescent="0.2">
      <c r="A60" s="199" t="s">
        <v>50</v>
      </c>
      <c r="B60" s="199"/>
      <c r="C60" s="199"/>
      <c r="D60" s="199"/>
      <c r="E60" s="199"/>
      <c r="F60" s="199"/>
      <c r="G60" s="60">
        <v>51</v>
      </c>
      <c r="H60" s="61">
        <v>0</v>
      </c>
      <c r="I60" s="61">
        <v>0</v>
      </c>
    </row>
    <row r="61" spans="1:9" x14ac:dyDescent="0.2">
      <c r="A61" s="199" t="s">
        <v>51</v>
      </c>
      <c r="B61" s="199"/>
      <c r="C61" s="199"/>
      <c r="D61" s="199"/>
      <c r="E61" s="199"/>
      <c r="F61" s="199"/>
      <c r="G61" s="60">
        <v>52</v>
      </c>
      <c r="H61" s="61">
        <v>1945624</v>
      </c>
      <c r="I61" s="61">
        <v>1643564</v>
      </c>
    </row>
    <row r="62" spans="1:9" ht="31.15" customHeight="1" x14ac:dyDescent="0.2">
      <c r="A62" s="199" t="s">
        <v>52</v>
      </c>
      <c r="B62" s="199"/>
      <c r="C62" s="199"/>
      <c r="D62" s="199"/>
      <c r="E62" s="199"/>
      <c r="F62" s="199"/>
      <c r="G62" s="60">
        <v>53</v>
      </c>
      <c r="H62" s="61">
        <v>0</v>
      </c>
      <c r="I62" s="61">
        <v>0</v>
      </c>
    </row>
    <row r="63" spans="1:9" x14ac:dyDescent="0.2">
      <c r="A63" s="198" t="s">
        <v>53</v>
      </c>
      <c r="B63" s="200"/>
      <c r="C63" s="200"/>
      <c r="D63" s="200"/>
      <c r="E63" s="200"/>
      <c r="F63" s="200"/>
      <c r="G63" s="58">
        <v>54</v>
      </c>
      <c r="H63" s="63">
        <f>H42+H48+H52+H56+H57+H58+H59+H60+H61+H62</f>
        <v>209717457</v>
      </c>
      <c r="I63" s="63">
        <f>I42+I48+I52+I56+I57+I58+I59+I60+I61+I62</f>
        <v>246971793</v>
      </c>
    </row>
    <row r="64" spans="1:9" x14ac:dyDescent="0.2">
      <c r="A64" s="191" t="s">
        <v>13</v>
      </c>
      <c r="B64" s="201"/>
      <c r="C64" s="201"/>
      <c r="D64" s="201"/>
      <c r="E64" s="201"/>
      <c r="F64" s="201"/>
      <c r="G64" s="201"/>
      <c r="H64" s="201"/>
      <c r="I64" s="201"/>
    </row>
    <row r="65" spans="1:9" x14ac:dyDescent="0.2">
      <c r="A65" s="196" t="s">
        <v>242</v>
      </c>
      <c r="B65" s="196"/>
      <c r="C65" s="196"/>
      <c r="D65" s="196"/>
      <c r="E65" s="196"/>
      <c r="F65" s="196"/>
      <c r="G65" s="60">
        <v>55</v>
      </c>
      <c r="H65" s="61">
        <v>11946636</v>
      </c>
      <c r="I65" s="61">
        <v>11946636</v>
      </c>
    </row>
    <row r="66" spans="1:9" x14ac:dyDescent="0.2">
      <c r="A66" s="196" t="s">
        <v>54</v>
      </c>
      <c r="B66" s="196"/>
      <c r="C66" s="196"/>
      <c r="D66" s="196"/>
      <c r="E66" s="196"/>
      <c r="F66" s="196"/>
      <c r="G66" s="60">
        <v>56</v>
      </c>
      <c r="H66" s="61">
        <v>19725</v>
      </c>
      <c r="I66" s="61">
        <v>19725</v>
      </c>
    </row>
    <row r="67" spans="1:9" x14ac:dyDescent="0.2">
      <c r="A67" s="196" t="s">
        <v>243</v>
      </c>
      <c r="B67" s="196"/>
      <c r="C67" s="196"/>
      <c r="D67" s="196"/>
      <c r="E67" s="196"/>
      <c r="F67" s="196"/>
      <c r="G67" s="60">
        <v>57</v>
      </c>
      <c r="H67" s="61">
        <v>0</v>
      </c>
      <c r="I67" s="61">
        <v>0</v>
      </c>
    </row>
    <row r="68" spans="1:9" x14ac:dyDescent="0.2">
      <c r="A68" s="196" t="s">
        <v>244</v>
      </c>
      <c r="B68" s="196"/>
      <c r="C68" s="196"/>
      <c r="D68" s="196"/>
      <c r="E68" s="196"/>
      <c r="F68" s="196"/>
      <c r="G68" s="60">
        <v>58</v>
      </c>
      <c r="H68" s="61">
        <v>0</v>
      </c>
      <c r="I68" s="61">
        <v>0</v>
      </c>
    </row>
    <row r="69" spans="1:9" x14ac:dyDescent="0.2">
      <c r="A69" s="196" t="s">
        <v>55</v>
      </c>
      <c r="B69" s="196"/>
      <c r="C69" s="196"/>
      <c r="D69" s="196"/>
      <c r="E69" s="196"/>
      <c r="F69" s="196"/>
      <c r="G69" s="60">
        <v>59</v>
      </c>
      <c r="H69" s="61">
        <v>48664</v>
      </c>
      <c r="I69" s="61">
        <v>231943</v>
      </c>
    </row>
    <row r="70" spans="1:9" x14ac:dyDescent="0.2">
      <c r="A70" s="196" t="s">
        <v>56</v>
      </c>
      <c r="B70" s="196"/>
      <c r="C70" s="196"/>
      <c r="D70" s="196"/>
      <c r="E70" s="196"/>
      <c r="F70" s="196"/>
      <c r="G70" s="60">
        <v>60</v>
      </c>
      <c r="H70" s="61">
        <v>10187130</v>
      </c>
      <c r="I70" s="61">
        <v>11702231</v>
      </c>
    </row>
    <row r="71" spans="1:9" x14ac:dyDescent="0.2">
      <c r="A71" s="196" t="s">
        <v>57</v>
      </c>
      <c r="B71" s="196"/>
      <c r="C71" s="196"/>
      <c r="D71" s="196"/>
      <c r="E71" s="196"/>
      <c r="F71" s="196"/>
      <c r="G71" s="60">
        <v>61</v>
      </c>
      <c r="H71" s="61">
        <v>0</v>
      </c>
      <c r="I71" s="61">
        <v>0</v>
      </c>
    </row>
    <row r="72" spans="1:9" x14ac:dyDescent="0.2">
      <c r="A72" s="196" t="s">
        <v>58</v>
      </c>
      <c r="B72" s="196"/>
      <c r="C72" s="196"/>
      <c r="D72" s="196"/>
      <c r="E72" s="196"/>
      <c r="F72" s="196"/>
      <c r="G72" s="60">
        <v>62</v>
      </c>
      <c r="H72" s="61">
        <v>2926415</v>
      </c>
      <c r="I72" s="61">
        <v>1772324</v>
      </c>
    </row>
    <row r="73" spans="1:9" x14ac:dyDescent="0.2">
      <c r="A73" s="196" t="s">
        <v>59</v>
      </c>
      <c r="B73" s="196"/>
      <c r="C73" s="196"/>
      <c r="D73" s="196"/>
      <c r="E73" s="196"/>
      <c r="F73" s="196"/>
      <c r="G73" s="60">
        <v>63</v>
      </c>
      <c r="H73" s="61">
        <v>-874955</v>
      </c>
      <c r="I73" s="61">
        <v>-465263</v>
      </c>
    </row>
    <row r="74" spans="1:9" x14ac:dyDescent="0.2">
      <c r="A74" s="196" t="s">
        <v>60</v>
      </c>
      <c r="B74" s="196"/>
      <c r="C74" s="196"/>
      <c r="D74" s="196"/>
      <c r="E74" s="196"/>
      <c r="F74" s="196"/>
      <c r="G74" s="60">
        <v>64</v>
      </c>
      <c r="H74" s="61">
        <v>900079</v>
      </c>
      <c r="I74" s="61">
        <v>1188727</v>
      </c>
    </row>
    <row r="75" spans="1:9" x14ac:dyDescent="0.2">
      <c r="A75" s="196" t="s">
        <v>61</v>
      </c>
      <c r="B75" s="196"/>
      <c r="C75" s="196"/>
      <c r="D75" s="196"/>
      <c r="E75" s="196"/>
      <c r="F75" s="196"/>
      <c r="G75" s="60">
        <v>65</v>
      </c>
      <c r="H75" s="61">
        <v>0</v>
      </c>
      <c r="I75" s="61">
        <v>0</v>
      </c>
    </row>
    <row r="76" spans="1:9" x14ac:dyDescent="0.2">
      <c r="A76" s="196" t="s">
        <v>62</v>
      </c>
      <c r="B76" s="196"/>
      <c r="C76" s="196"/>
      <c r="D76" s="196"/>
      <c r="E76" s="196"/>
      <c r="F76" s="196"/>
      <c r="G76" s="60">
        <v>66</v>
      </c>
      <c r="H76" s="61">
        <v>0</v>
      </c>
      <c r="I76" s="61">
        <v>0</v>
      </c>
    </row>
    <row r="77" spans="1:9" x14ac:dyDescent="0.2">
      <c r="A77" s="198" t="s">
        <v>63</v>
      </c>
      <c r="B77" s="198"/>
      <c r="C77" s="198"/>
      <c r="D77" s="198"/>
      <c r="E77" s="198"/>
      <c r="F77" s="198"/>
      <c r="G77" s="58">
        <v>67</v>
      </c>
      <c r="H77" s="62">
        <f>H65+H66+H67+H68+H69+H70+H71+H72+H73+H74+H75+H76</f>
        <v>25153694</v>
      </c>
      <c r="I77" s="62">
        <f>I65+I66+I67+I68+I69+I70+I71+I72+I73+I74+I75+I76</f>
        <v>26396323</v>
      </c>
    </row>
    <row r="78" spans="1:9" x14ac:dyDescent="0.2">
      <c r="A78" s="198" t="s">
        <v>64</v>
      </c>
      <c r="B78" s="200"/>
      <c r="C78" s="200"/>
      <c r="D78" s="200"/>
      <c r="E78" s="200"/>
      <c r="F78" s="200"/>
      <c r="G78" s="58">
        <v>68</v>
      </c>
      <c r="H78" s="62">
        <f>H63+H77</f>
        <v>234871151</v>
      </c>
      <c r="I78" s="62">
        <f>I63+I77</f>
        <v>273368116</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formula1>0</formula1>
    </dataValidation>
    <dataValidation type="whole" operator="notEqual" allowBlank="1" showInputMessage="1" showErrorMessage="1" errorTitle="Nedopušten upis" error="Dopušten je upis samo cjelobrojnih vrijednosti." sqref="H66:I67 H70:I78">
      <formula1>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view="pageBreakPreview" zoomScale="110" zoomScaleNormal="100" zoomScaleSheetLayoutView="110" workbookViewId="0">
      <selection sqref="A1:H1"/>
    </sheetView>
  </sheetViews>
  <sheetFormatPr defaultRowHeight="12.75" x14ac:dyDescent="0.2"/>
  <cols>
    <col min="1" max="7" width="9.140625" style="65"/>
    <col min="8" max="8" width="11.7109375" style="64" customWidth="1"/>
    <col min="9" max="9" width="14.5703125" style="64" customWidth="1"/>
    <col min="10" max="10" width="15.140625" style="65" customWidth="1"/>
    <col min="11" max="11" width="13.28515625" style="65" customWidth="1"/>
    <col min="12" max="260" width="9.140625" style="65"/>
    <col min="261" max="261" width="9.85546875" style="65" bestFit="1" customWidth="1"/>
    <col min="262" max="262" width="11.7109375" style="65" bestFit="1" customWidth="1"/>
    <col min="263" max="516" width="9.140625" style="65"/>
    <col min="517" max="517" width="9.85546875" style="65" bestFit="1" customWidth="1"/>
    <col min="518" max="518" width="11.7109375" style="65" bestFit="1" customWidth="1"/>
    <col min="519" max="772" width="9.140625" style="65"/>
    <col min="773" max="773" width="9.85546875" style="65" bestFit="1" customWidth="1"/>
    <col min="774" max="774" width="11.7109375" style="65" bestFit="1" customWidth="1"/>
    <col min="775" max="1028" width="9.140625" style="65"/>
    <col min="1029" max="1029" width="9.85546875" style="65" bestFit="1" customWidth="1"/>
    <col min="1030" max="1030" width="11.7109375" style="65" bestFit="1" customWidth="1"/>
    <col min="1031" max="1284" width="9.140625" style="65"/>
    <col min="1285" max="1285" width="9.85546875" style="65" bestFit="1" customWidth="1"/>
    <col min="1286" max="1286" width="11.7109375" style="65" bestFit="1" customWidth="1"/>
    <col min="1287" max="1540" width="9.140625" style="65"/>
    <col min="1541" max="1541" width="9.85546875" style="65" bestFit="1" customWidth="1"/>
    <col min="1542" max="1542" width="11.7109375" style="65" bestFit="1" customWidth="1"/>
    <col min="1543" max="1796" width="9.140625" style="65"/>
    <col min="1797" max="1797" width="9.85546875" style="65" bestFit="1" customWidth="1"/>
    <col min="1798" max="1798" width="11.7109375" style="65" bestFit="1" customWidth="1"/>
    <col min="1799" max="2052" width="9.140625" style="65"/>
    <col min="2053" max="2053" width="9.85546875" style="65" bestFit="1" customWidth="1"/>
    <col min="2054" max="2054" width="11.7109375" style="65" bestFit="1" customWidth="1"/>
    <col min="2055" max="2308" width="9.140625" style="65"/>
    <col min="2309" max="2309" width="9.85546875" style="65" bestFit="1" customWidth="1"/>
    <col min="2310" max="2310" width="11.7109375" style="65" bestFit="1" customWidth="1"/>
    <col min="2311" max="2564" width="9.140625" style="65"/>
    <col min="2565" max="2565" width="9.85546875" style="65" bestFit="1" customWidth="1"/>
    <col min="2566" max="2566" width="11.7109375" style="65" bestFit="1" customWidth="1"/>
    <col min="2567" max="2820" width="9.140625" style="65"/>
    <col min="2821" max="2821" width="9.85546875" style="65" bestFit="1" customWidth="1"/>
    <col min="2822" max="2822" width="11.7109375" style="65" bestFit="1" customWidth="1"/>
    <col min="2823" max="3076" width="9.140625" style="65"/>
    <col min="3077" max="3077" width="9.85546875" style="65" bestFit="1" customWidth="1"/>
    <col min="3078" max="3078" width="11.7109375" style="65" bestFit="1" customWidth="1"/>
    <col min="3079" max="3332" width="9.140625" style="65"/>
    <col min="3333" max="3333" width="9.85546875" style="65" bestFit="1" customWidth="1"/>
    <col min="3334" max="3334" width="11.7109375" style="65" bestFit="1" customWidth="1"/>
    <col min="3335" max="3588" width="9.140625" style="65"/>
    <col min="3589" max="3589" width="9.85546875" style="65" bestFit="1" customWidth="1"/>
    <col min="3590" max="3590" width="11.7109375" style="65" bestFit="1" customWidth="1"/>
    <col min="3591" max="3844" width="9.140625" style="65"/>
    <col min="3845" max="3845" width="9.85546875" style="65" bestFit="1" customWidth="1"/>
    <col min="3846" max="3846" width="11.7109375" style="65" bestFit="1" customWidth="1"/>
    <col min="3847" max="4100" width="9.140625" style="65"/>
    <col min="4101" max="4101" width="9.85546875" style="65" bestFit="1" customWidth="1"/>
    <col min="4102" max="4102" width="11.7109375" style="65" bestFit="1" customWidth="1"/>
    <col min="4103" max="4356" width="9.140625" style="65"/>
    <col min="4357" max="4357" width="9.85546875" style="65" bestFit="1" customWidth="1"/>
    <col min="4358" max="4358" width="11.7109375" style="65" bestFit="1" customWidth="1"/>
    <col min="4359" max="4612" width="9.140625" style="65"/>
    <col min="4613" max="4613" width="9.85546875" style="65" bestFit="1" customWidth="1"/>
    <col min="4614" max="4614" width="11.7109375" style="65" bestFit="1" customWidth="1"/>
    <col min="4615" max="4868" width="9.140625" style="65"/>
    <col min="4869" max="4869" width="9.85546875" style="65" bestFit="1" customWidth="1"/>
    <col min="4870" max="4870" width="11.7109375" style="65" bestFit="1" customWidth="1"/>
    <col min="4871" max="5124" width="9.140625" style="65"/>
    <col min="5125" max="5125" width="9.85546875" style="65" bestFit="1" customWidth="1"/>
    <col min="5126" max="5126" width="11.7109375" style="65" bestFit="1" customWidth="1"/>
    <col min="5127" max="5380" width="9.140625" style="65"/>
    <col min="5381" max="5381" width="9.85546875" style="65" bestFit="1" customWidth="1"/>
    <col min="5382" max="5382" width="11.7109375" style="65" bestFit="1" customWidth="1"/>
    <col min="5383" max="5636" width="9.140625" style="65"/>
    <col min="5637" max="5637" width="9.85546875" style="65" bestFit="1" customWidth="1"/>
    <col min="5638" max="5638" width="11.7109375" style="65" bestFit="1" customWidth="1"/>
    <col min="5639" max="5892" width="9.140625" style="65"/>
    <col min="5893" max="5893" width="9.85546875" style="65" bestFit="1" customWidth="1"/>
    <col min="5894" max="5894" width="11.7109375" style="65" bestFit="1" customWidth="1"/>
    <col min="5895" max="6148" width="9.140625" style="65"/>
    <col min="6149" max="6149" width="9.85546875" style="65" bestFit="1" customWidth="1"/>
    <col min="6150" max="6150" width="11.7109375" style="65" bestFit="1" customWidth="1"/>
    <col min="6151" max="6404" width="9.140625" style="65"/>
    <col min="6405" max="6405" width="9.85546875" style="65" bestFit="1" customWidth="1"/>
    <col min="6406" max="6406" width="11.7109375" style="65" bestFit="1" customWidth="1"/>
    <col min="6407" max="6660" width="9.140625" style="65"/>
    <col min="6661" max="6661" width="9.85546875" style="65" bestFit="1" customWidth="1"/>
    <col min="6662" max="6662" width="11.7109375" style="65" bestFit="1" customWidth="1"/>
    <col min="6663" max="6916" width="9.140625" style="65"/>
    <col min="6917" max="6917" width="9.85546875" style="65" bestFit="1" customWidth="1"/>
    <col min="6918" max="6918" width="11.7109375" style="65" bestFit="1" customWidth="1"/>
    <col min="6919" max="7172" width="9.140625" style="65"/>
    <col min="7173" max="7173" width="9.85546875" style="65" bestFit="1" customWidth="1"/>
    <col min="7174" max="7174" width="11.7109375" style="65" bestFit="1" customWidth="1"/>
    <col min="7175" max="7428" width="9.140625" style="65"/>
    <col min="7429" max="7429" width="9.85546875" style="65" bestFit="1" customWidth="1"/>
    <col min="7430" max="7430" width="11.7109375" style="65" bestFit="1" customWidth="1"/>
    <col min="7431" max="7684" width="9.140625" style="65"/>
    <col min="7685" max="7685" width="9.85546875" style="65" bestFit="1" customWidth="1"/>
    <col min="7686" max="7686" width="11.7109375" style="65" bestFit="1" customWidth="1"/>
    <col min="7687" max="7940" width="9.140625" style="65"/>
    <col min="7941" max="7941" width="9.85546875" style="65" bestFit="1" customWidth="1"/>
    <col min="7942" max="7942" width="11.7109375" style="65" bestFit="1" customWidth="1"/>
    <col min="7943" max="8196" width="9.140625" style="65"/>
    <col min="8197" max="8197" width="9.85546875" style="65" bestFit="1" customWidth="1"/>
    <col min="8198" max="8198" width="11.7109375" style="65" bestFit="1" customWidth="1"/>
    <col min="8199" max="8452" width="9.140625" style="65"/>
    <col min="8453" max="8453" width="9.85546875" style="65" bestFit="1" customWidth="1"/>
    <col min="8454" max="8454" width="11.7109375" style="65" bestFit="1" customWidth="1"/>
    <col min="8455" max="8708" width="9.140625" style="65"/>
    <col min="8709" max="8709" width="9.85546875" style="65" bestFit="1" customWidth="1"/>
    <col min="8710" max="8710" width="11.7109375" style="65" bestFit="1" customWidth="1"/>
    <col min="8711" max="8964" width="9.140625" style="65"/>
    <col min="8965" max="8965" width="9.85546875" style="65" bestFit="1" customWidth="1"/>
    <col min="8966" max="8966" width="11.7109375" style="65" bestFit="1" customWidth="1"/>
    <col min="8967" max="9220" width="9.140625" style="65"/>
    <col min="9221" max="9221" width="9.85546875" style="65" bestFit="1" customWidth="1"/>
    <col min="9222" max="9222" width="11.7109375" style="65" bestFit="1" customWidth="1"/>
    <col min="9223" max="9476" width="9.140625" style="65"/>
    <col min="9477" max="9477" width="9.85546875" style="65" bestFit="1" customWidth="1"/>
    <col min="9478" max="9478" width="11.7109375" style="65" bestFit="1" customWidth="1"/>
    <col min="9479" max="9732" width="9.140625" style="65"/>
    <col min="9733" max="9733" width="9.85546875" style="65" bestFit="1" customWidth="1"/>
    <col min="9734" max="9734" width="11.7109375" style="65" bestFit="1" customWidth="1"/>
    <col min="9735" max="9988" width="9.140625" style="65"/>
    <col min="9989" max="9989" width="9.85546875" style="65" bestFit="1" customWidth="1"/>
    <col min="9990" max="9990" width="11.7109375" style="65" bestFit="1" customWidth="1"/>
    <col min="9991" max="10244" width="9.140625" style="65"/>
    <col min="10245" max="10245" width="9.85546875" style="65" bestFit="1" customWidth="1"/>
    <col min="10246" max="10246" width="11.7109375" style="65" bestFit="1" customWidth="1"/>
    <col min="10247" max="10500" width="9.140625" style="65"/>
    <col min="10501" max="10501" width="9.85546875" style="65" bestFit="1" customWidth="1"/>
    <col min="10502" max="10502" width="11.7109375" style="65" bestFit="1" customWidth="1"/>
    <col min="10503" max="10756" width="9.140625" style="65"/>
    <col min="10757" max="10757" width="9.85546875" style="65" bestFit="1" customWidth="1"/>
    <col min="10758" max="10758" width="11.7109375" style="65" bestFit="1" customWidth="1"/>
    <col min="10759" max="11012" width="9.140625" style="65"/>
    <col min="11013" max="11013" width="9.85546875" style="65" bestFit="1" customWidth="1"/>
    <col min="11014" max="11014" width="11.7109375" style="65" bestFit="1" customWidth="1"/>
    <col min="11015" max="11268" width="9.140625" style="65"/>
    <col min="11269" max="11269" width="9.85546875" style="65" bestFit="1" customWidth="1"/>
    <col min="11270" max="11270" width="11.7109375" style="65" bestFit="1" customWidth="1"/>
    <col min="11271" max="11524" width="9.140625" style="65"/>
    <col min="11525" max="11525" width="9.85546875" style="65" bestFit="1" customWidth="1"/>
    <col min="11526" max="11526" width="11.7109375" style="65" bestFit="1" customWidth="1"/>
    <col min="11527" max="11780" width="9.140625" style="65"/>
    <col min="11781" max="11781" width="9.85546875" style="65" bestFit="1" customWidth="1"/>
    <col min="11782" max="11782" width="11.7109375" style="65" bestFit="1" customWidth="1"/>
    <col min="11783" max="12036" width="9.140625" style="65"/>
    <col min="12037" max="12037" width="9.85546875" style="65" bestFit="1" customWidth="1"/>
    <col min="12038" max="12038" width="11.7109375" style="65" bestFit="1" customWidth="1"/>
    <col min="12039" max="12292" width="9.140625" style="65"/>
    <col min="12293" max="12293" width="9.85546875" style="65" bestFit="1" customWidth="1"/>
    <col min="12294" max="12294" width="11.7109375" style="65" bestFit="1" customWidth="1"/>
    <col min="12295" max="12548" width="9.140625" style="65"/>
    <col min="12549" max="12549" width="9.85546875" style="65" bestFit="1" customWidth="1"/>
    <col min="12550" max="12550" width="11.7109375" style="65" bestFit="1" customWidth="1"/>
    <col min="12551" max="12804" width="9.140625" style="65"/>
    <col min="12805" max="12805" width="9.85546875" style="65" bestFit="1" customWidth="1"/>
    <col min="12806" max="12806" width="11.7109375" style="65" bestFit="1" customWidth="1"/>
    <col min="12807" max="13060" width="9.140625" style="65"/>
    <col min="13061" max="13061" width="9.85546875" style="65" bestFit="1" customWidth="1"/>
    <col min="13062" max="13062" width="11.7109375" style="65" bestFit="1" customWidth="1"/>
    <col min="13063" max="13316" width="9.140625" style="65"/>
    <col min="13317" max="13317" width="9.85546875" style="65" bestFit="1" customWidth="1"/>
    <col min="13318" max="13318" width="11.7109375" style="65" bestFit="1" customWidth="1"/>
    <col min="13319" max="13572" width="9.140625" style="65"/>
    <col min="13573" max="13573" width="9.85546875" style="65" bestFit="1" customWidth="1"/>
    <col min="13574" max="13574" width="11.7109375" style="65" bestFit="1" customWidth="1"/>
    <col min="13575" max="13828" width="9.140625" style="65"/>
    <col min="13829" max="13829" width="9.85546875" style="65" bestFit="1" customWidth="1"/>
    <col min="13830" max="13830" width="11.7109375" style="65" bestFit="1" customWidth="1"/>
    <col min="13831" max="14084" width="9.140625" style="65"/>
    <col min="14085" max="14085" width="9.85546875" style="65" bestFit="1" customWidth="1"/>
    <col min="14086" max="14086" width="11.7109375" style="65" bestFit="1" customWidth="1"/>
    <col min="14087" max="14340" width="9.140625" style="65"/>
    <col min="14341" max="14341" width="9.85546875" style="65" bestFit="1" customWidth="1"/>
    <col min="14342" max="14342" width="11.7109375" style="65" bestFit="1" customWidth="1"/>
    <col min="14343" max="14596" width="9.140625" style="65"/>
    <col min="14597" max="14597" width="9.85546875" style="65" bestFit="1" customWidth="1"/>
    <col min="14598" max="14598" width="11.7109375" style="65" bestFit="1" customWidth="1"/>
    <col min="14599" max="14852" width="9.140625" style="65"/>
    <col min="14853" max="14853" width="9.85546875" style="65" bestFit="1" customWidth="1"/>
    <col min="14854" max="14854" width="11.7109375" style="65" bestFit="1" customWidth="1"/>
    <col min="14855" max="15108" width="9.140625" style="65"/>
    <col min="15109" max="15109" width="9.85546875" style="65" bestFit="1" customWidth="1"/>
    <col min="15110" max="15110" width="11.7109375" style="65" bestFit="1" customWidth="1"/>
    <col min="15111" max="15364" width="9.140625" style="65"/>
    <col min="15365" max="15365" width="9.85546875" style="65" bestFit="1" customWidth="1"/>
    <col min="15366" max="15366" width="11.7109375" style="65" bestFit="1" customWidth="1"/>
    <col min="15367" max="15620" width="9.140625" style="65"/>
    <col min="15621" max="15621" width="9.85546875" style="65" bestFit="1" customWidth="1"/>
    <col min="15622" max="15622" width="11.7109375" style="65" bestFit="1" customWidth="1"/>
    <col min="15623" max="15876" width="9.140625" style="65"/>
    <col min="15877" max="15877" width="9.85546875" style="65" bestFit="1" customWidth="1"/>
    <col min="15878" max="15878" width="11.7109375" style="65" bestFit="1" customWidth="1"/>
    <col min="15879" max="16132" width="9.140625" style="65"/>
    <col min="16133" max="16133" width="9.85546875" style="65" bestFit="1" customWidth="1"/>
    <col min="16134" max="16134" width="11.7109375" style="65" bestFit="1" customWidth="1"/>
    <col min="16135" max="16384" width="9.140625" style="65"/>
  </cols>
  <sheetData>
    <row r="1" spans="1:11" x14ac:dyDescent="0.2">
      <c r="A1" s="203" t="s">
        <v>4</v>
      </c>
      <c r="B1" s="204"/>
      <c r="C1" s="204"/>
      <c r="D1" s="204"/>
      <c r="E1" s="204"/>
      <c r="F1" s="204"/>
      <c r="G1" s="204"/>
      <c r="H1" s="204"/>
    </row>
    <row r="2" spans="1:11" ht="12.75" customHeight="1" x14ac:dyDescent="0.2">
      <c r="A2" s="205" t="s">
        <v>301</v>
      </c>
      <c r="B2" s="206"/>
      <c r="C2" s="206"/>
      <c r="D2" s="206"/>
      <c r="E2" s="206"/>
      <c r="F2" s="206"/>
      <c r="G2" s="206"/>
      <c r="H2" s="206"/>
    </row>
    <row r="3" spans="1:11" x14ac:dyDescent="0.2">
      <c r="A3" s="216" t="s">
        <v>282</v>
      </c>
      <c r="B3" s="217"/>
      <c r="C3" s="217"/>
      <c r="D3" s="217"/>
      <c r="E3" s="217"/>
      <c r="F3" s="217"/>
      <c r="G3" s="217"/>
      <c r="H3" s="217"/>
      <c r="I3" s="217"/>
      <c r="J3" s="218"/>
      <c r="K3" s="218"/>
    </row>
    <row r="4" spans="1:11" x14ac:dyDescent="0.2">
      <c r="A4" s="219" t="s">
        <v>297</v>
      </c>
      <c r="B4" s="220"/>
      <c r="C4" s="220"/>
      <c r="D4" s="220"/>
      <c r="E4" s="220"/>
      <c r="F4" s="220"/>
      <c r="G4" s="220"/>
      <c r="H4" s="220"/>
      <c r="I4" s="220"/>
      <c r="J4" s="221"/>
      <c r="K4" s="221"/>
    </row>
    <row r="5" spans="1:11" x14ac:dyDescent="0.2">
      <c r="A5" s="222" t="s">
        <v>2</v>
      </c>
      <c r="B5" s="223"/>
      <c r="C5" s="223"/>
      <c r="D5" s="223"/>
      <c r="E5" s="223"/>
      <c r="F5" s="223"/>
      <c r="G5" s="222" t="s">
        <v>5</v>
      </c>
      <c r="H5" s="224" t="s">
        <v>194</v>
      </c>
      <c r="I5" s="225"/>
      <c r="J5" s="224" t="s">
        <v>190</v>
      </c>
      <c r="K5" s="225"/>
    </row>
    <row r="6" spans="1:11" x14ac:dyDescent="0.2">
      <c r="A6" s="223"/>
      <c r="B6" s="223"/>
      <c r="C6" s="223"/>
      <c r="D6" s="223"/>
      <c r="E6" s="223"/>
      <c r="F6" s="223"/>
      <c r="G6" s="223"/>
      <c r="H6" s="49" t="s">
        <v>191</v>
      </c>
      <c r="I6" s="49" t="s">
        <v>192</v>
      </c>
      <c r="J6" s="49" t="s">
        <v>191</v>
      </c>
      <c r="K6" s="49" t="s">
        <v>192</v>
      </c>
    </row>
    <row r="7" spans="1:11" x14ac:dyDescent="0.2">
      <c r="A7" s="227">
        <v>1</v>
      </c>
      <c r="B7" s="228"/>
      <c r="C7" s="228"/>
      <c r="D7" s="228"/>
      <c r="E7" s="228"/>
      <c r="F7" s="228"/>
      <c r="G7" s="48">
        <v>2</v>
      </c>
      <c r="H7" s="49">
        <v>3</v>
      </c>
      <c r="I7" s="49">
        <v>4</v>
      </c>
      <c r="J7" s="49">
        <v>5</v>
      </c>
      <c r="K7" s="49">
        <v>6</v>
      </c>
    </row>
    <row r="8" spans="1:11" x14ac:dyDescent="0.2">
      <c r="A8" s="202" t="s">
        <v>66</v>
      </c>
      <c r="B8" s="202"/>
      <c r="C8" s="202"/>
      <c r="D8" s="202"/>
      <c r="E8" s="202"/>
      <c r="F8" s="202"/>
      <c r="G8" s="68">
        <v>1</v>
      </c>
      <c r="H8" s="69">
        <v>6957393</v>
      </c>
      <c r="I8" s="69">
        <v>2506625</v>
      </c>
      <c r="J8" s="69">
        <v>8504687</v>
      </c>
      <c r="K8" s="69">
        <v>2941835</v>
      </c>
    </row>
    <row r="9" spans="1:11" x14ac:dyDescent="0.2">
      <c r="A9" s="202" t="s">
        <v>65</v>
      </c>
      <c r="B9" s="202"/>
      <c r="C9" s="202"/>
      <c r="D9" s="202"/>
      <c r="E9" s="202"/>
      <c r="F9" s="202"/>
      <c r="G9" s="68">
        <v>2</v>
      </c>
      <c r="H9" s="69">
        <v>489643</v>
      </c>
      <c r="I9" s="69">
        <v>237322</v>
      </c>
      <c r="J9" s="69">
        <v>2207963</v>
      </c>
      <c r="K9" s="69">
        <v>799161</v>
      </c>
    </row>
    <row r="10" spans="1:11" x14ac:dyDescent="0.2">
      <c r="A10" s="202" t="s">
        <v>67</v>
      </c>
      <c r="B10" s="202"/>
      <c r="C10" s="202"/>
      <c r="D10" s="202"/>
      <c r="E10" s="202"/>
      <c r="F10" s="202"/>
      <c r="G10" s="68">
        <v>3</v>
      </c>
      <c r="H10" s="69">
        <v>0</v>
      </c>
      <c r="I10" s="69">
        <v>0</v>
      </c>
      <c r="J10" s="69">
        <v>0</v>
      </c>
      <c r="K10" s="69">
        <v>0</v>
      </c>
    </row>
    <row r="11" spans="1:11" x14ac:dyDescent="0.2">
      <c r="A11" s="202" t="s">
        <v>68</v>
      </c>
      <c r="B11" s="202"/>
      <c r="C11" s="202"/>
      <c r="D11" s="202"/>
      <c r="E11" s="202"/>
      <c r="F11" s="202"/>
      <c r="G11" s="68">
        <v>4</v>
      </c>
      <c r="H11" s="69">
        <v>0</v>
      </c>
      <c r="I11" s="69">
        <v>0</v>
      </c>
      <c r="J11" s="69">
        <v>0</v>
      </c>
      <c r="K11" s="69">
        <v>0</v>
      </c>
    </row>
    <row r="12" spans="1:11" x14ac:dyDescent="0.2">
      <c r="A12" s="202" t="s">
        <v>69</v>
      </c>
      <c r="B12" s="202"/>
      <c r="C12" s="202"/>
      <c r="D12" s="202"/>
      <c r="E12" s="202"/>
      <c r="F12" s="202"/>
      <c r="G12" s="68">
        <v>5</v>
      </c>
      <c r="H12" s="69">
        <v>1402306</v>
      </c>
      <c r="I12" s="69">
        <v>469268</v>
      </c>
      <c r="J12" s="69">
        <v>1625955</v>
      </c>
      <c r="K12" s="69">
        <v>544370</v>
      </c>
    </row>
    <row r="13" spans="1:11" ht="12.6" customHeight="1" x14ac:dyDescent="0.2">
      <c r="A13" s="202" t="s">
        <v>70</v>
      </c>
      <c r="B13" s="202"/>
      <c r="C13" s="202"/>
      <c r="D13" s="202"/>
      <c r="E13" s="202"/>
      <c r="F13" s="202"/>
      <c r="G13" s="68">
        <v>6</v>
      </c>
      <c r="H13" s="69">
        <v>380803</v>
      </c>
      <c r="I13" s="69">
        <v>120016</v>
      </c>
      <c r="J13" s="69">
        <v>405790</v>
      </c>
      <c r="K13" s="69">
        <v>114572</v>
      </c>
    </row>
    <row r="14" spans="1:11" ht="35.450000000000003" customHeight="1" x14ac:dyDescent="0.2">
      <c r="A14" s="202" t="s">
        <v>71</v>
      </c>
      <c r="B14" s="202"/>
      <c r="C14" s="202"/>
      <c r="D14" s="202"/>
      <c r="E14" s="202"/>
      <c r="F14" s="202"/>
      <c r="G14" s="68">
        <v>7</v>
      </c>
      <c r="H14" s="69">
        <v>0</v>
      </c>
      <c r="I14" s="69">
        <v>-2</v>
      </c>
      <c r="J14" s="69">
        <v>0</v>
      </c>
      <c r="K14" s="69">
        <v>0</v>
      </c>
    </row>
    <row r="15" spans="1:11" ht="28.9" customHeight="1" x14ac:dyDescent="0.2">
      <c r="A15" s="202" t="s">
        <v>72</v>
      </c>
      <c r="B15" s="202"/>
      <c r="C15" s="202"/>
      <c r="D15" s="202"/>
      <c r="E15" s="202"/>
      <c r="F15" s="202"/>
      <c r="G15" s="68">
        <v>8</v>
      </c>
      <c r="H15" s="69">
        <v>9945</v>
      </c>
      <c r="I15" s="69">
        <v>2431</v>
      </c>
      <c r="J15" s="69">
        <v>9690</v>
      </c>
      <c r="K15" s="69">
        <v>3503</v>
      </c>
    </row>
    <row r="16" spans="1:11" ht="28.9" customHeight="1" x14ac:dyDescent="0.2">
      <c r="A16" s="202" t="s">
        <v>73</v>
      </c>
      <c r="B16" s="202"/>
      <c r="C16" s="202"/>
      <c r="D16" s="202"/>
      <c r="E16" s="202"/>
      <c r="F16" s="202"/>
      <c r="G16" s="68">
        <v>9</v>
      </c>
      <c r="H16" s="69">
        <v>0</v>
      </c>
      <c r="I16" s="69">
        <v>0</v>
      </c>
      <c r="J16" s="69">
        <v>0</v>
      </c>
      <c r="K16" s="69">
        <v>0</v>
      </c>
    </row>
    <row r="17" spans="1:11" ht="28.9" customHeight="1" x14ac:dyDescent="0.2">
      <c r="A17" s="202" t="s">
        <v>245</v>
      </c>
      <c r="B17" s="202"/>
      <c r="C17" s="202"/>
      <c r="D17" s="202"/>
      <c r="E17" s="202"/>
      <c r="F17" s="202"/>
      <c r="G17" s="68">
        <v>10</v>
      </c>
      <c r="H17" s="69">
        <v>0</v>
      </c>
      <c r="I17" s="69">
        <v>0</v>
      </c>
      <c r="J17" s="69">
        <v>0</v>
      </c>
      <c r="K17" s="69">
        <v>0</v>
      </c>
    </row>
    <row r="18" spans="1:11" x14ac:dyDescent="0.2">
      <c r="A18" s="202" t="s">
        <v>74</v>
      </c>
      <c r="B18" s="202"/>
      <c r="C18" s="202"/>
      <c r="D18" s="202"/>
      <c r="E18" s="202"/>
      <c r="F18" s="202"/>
      <c r="G18" s="68">
        <v>11</v>
      </c>
      <c r="H18" s="69">
        <v>0</v>
      </c>
      <c r="I18" s="69">
        <v>0</v>
      </c>
      <c r="J18" s="69">
        <v>0</v>
      </c>
      <c r="K18" s="69">
        <v>0</v>
      </c>
    </row>
    <row r="19" spans="1:11" x14ac:dyDescent="0.2">
      <c r="A19" s="202" t="s">
        <v>75</v>
      </c>
      <c r="B19" s="202"/>
      <c r="C19" s="202"/>
      <c r="D19" s="202"/>
      <c r="E19" s="202"/>
      <c r="F19" s="202"/>
      <c r="G19" s="68">
        <v>12</v>
      </c>
      <c r="H19" s="69">
        <v>16038</v>
      </c>
      <c r="I19" s="69">
        <v>15420</v>
      </c>
      <c r="J19" s="69">
        <v>5282</v>
      </c>
      <c r="K19" s="69">
        <v>-3617</v>
      </c>
    </row>
    <row r="20" spans="1:11" ht="25.5" customHeight="1" x14ac:dyDescent="0.2">
      <c r="A20" s="202" t="s">
        <v>246</v>
      </c>
      <c r="B20" s="202"/>
      <c r="C20" s="202"/>
      <c r="D20" s="202"/>
      <c r="E20" s="202"/>
      <c r="F20" s="202"/>
      <c r="G20" s="68">
        <v>13</v>
      </c>
      <c r="H20" s="69">
        <v>0</v>
      </c>
      <c r="I20" s="69">
        <v>0</v>
      </c>
      <c r="J20" s="69">
        <v>0</v>
      </c>
      <c r="K20" s="69">
        <v>0</v>
      </c>
    </row>
    <row r="21" spans="1:11" ht="25.5" customHeight="1" x14ac:dyDescent="0.2">
      <c r="A21" s="202" t="s">
        <v>76</v>
      </c>
      <c r="B21" s="202"/>
      <c r="C21" s="202"/>
      <c r="D21" s="202"/>
      <c r="E21" s="202"/>
      <c r="F21" s="202"/>
      <c r="G21" s="68">
        <v>14</v>
      </c>
      <c r="H21" s="69">
        <v>0</v>
      </c>
      <c r="I21" s="69">
        <v>0</v>
      </c>
      <c r="J21" s="69">
        <v>0</v>
      </c>
      <c r="K21" s="69">
        <v>0</v>
      </c>
    </row>
    <row r="22" spans="1:11" x14ac:dyDescent="0.2">
      <c r="A22" s="202" t="s">
        <v>77</v>
      </c>
      <c r="B22" s="202"/>
      <c r="C22" s="202"/>
      <c r="D22" s="202"/>
      <c r="E22" s="202"/>
      <c r="F22" s="202"/>
      <c r="G22" s="68">
        <v>15</v>
      </c>
      <c r="H22" s="69">
        <v>51751</v>
      </c>
      <c r="I22" s="69">
        <v>36200</v>
      </c>
      <c r="J22" s="69">
        <v>338616</v>
      </c>
      <c r="K22" s="69">
        <v>8286</v>
      </c>
    </row>
    <row r="23" spans="1:11" x14ac:dyDescent="0.2">
      <c r="A23" s="202" t="s">
        <v>78</v>
      </c>
      <c r="B23" s="202"/>
      <c r="C23" s="202"/>
      <c r="D23" s="202"/>
      <c r="E23" s="202"/>
      <c r="F23" s="202"/>
      <c r="G23" s="68">
        <v>16</v>
      </c>
      <c r="H23" s="69">
        <v>15604</v>
      </c>
      <c r="I23" s="69">
        <v>6752</v>
      </c>
      <c r="J23" s="69">
        <v>55178</v>
      </c>
      <c r="K23" s="69">
        <v>15717</v>
      </c>
    </row>
    <row r="24" spans="1:11" ht="25.15" customHeight="1" x14ac:dyDescent="0.2">
      <c r="A24" s="207" t="s">
        <v>247</v>
      </c>
      <c r="B24" s="207"/>
      <c r="C24" s="207"/>
      <c r="D24" s="207"/>
      <c r="E24" s="207"/>
      <c r="F24" s="207"/>
      <c r="G24" s="70">
        <v>17</v>
      </c>
      <c r="H24" s="71">
        <f>H8-H9-H10+H11+H12-H13+H14+H15+H16+H17+H18+H19+H20+H22-H23+H21</f>
        <v>7551383</v>
      </c>
      <c r="I24" s="71">
        <f>I8-I9-I10+I11+I12-I13+I14+I15+I16+I17+I18+I19+I20+I22-I23+I21</f>
        <v>2665852</v>
      </c>
      <c r="J24" s="71">
        <f t="shared" ref="J24:K24" si="0">J8-J9-J10+J11+J12-J13+J14+J15+J16+J17+J18+J19+J20+J22-J23+J21</f>
        <v>7815299</v>
      </c>
      <c r="K24" s="71">
        <f t="shared" si="0"/>
        <v>2564927</v>
      </c>
    </row>
    <row r="25" spans="1:11" x14ac:dyDescent="0.2">
      <c r="A25" s="202" t="s">
        <v>79</v>
      </c>
      <c r="B25" s="202"/>
      <c r="C25" s="202"/>
      <c r="D25" s="202"/>
      <c r="E25" s="202"/>
      <c r="F25" s="202"/>
      <c r="G25" s="68">
        <v>18</v>
      </c>
      <c r="H25" s="69">
        <v>5025266</v>
      </c>
      <c r="I25" s="69">
        <v>1724283</v>
      </c>
      <c r="J25" s="69">
        <v>5747632</v>
      </c>
      <c r="K25" s="69">
        <v>1780374</v>
      </c>
    </row>
    <row r="26" spans="1:11" ht="24" customHeight="1" x14ac:dyDescent="0.2">
      <c r="A26" s="202" t="s">
        <v>238</v>
      </c>
      <c r="B26" s="202"/>
      <c r="C26" s="202"/>
      <c r="D26" s="202"/>
      <c r="E26" s="202"/>
      <c r="F26" s="202"/>
      <c r="G26" s="68">
        <v>19</v>
      </c>
      <c r="H26" s="69">
        <v>96560</v>
      </c>
      <c r="I26" s="69">
        <v>94560</v>
      </c>
      <c r="J26" s="69">
        <v>0</v>
      </c>
      <c r="K26" s="69">
        <v>0</v>
      </c>
    </row>
    <row r="27" spans="1:11" x14ac:dyDescent="0.2">
      <c r="A27" s="202" t="s">
        <v>80</v>
      </c>
      <c r="B27" s="202"/>
      <c r="C27" s="202"/>
      <c r="D27" s="202"/>
      <c r="E27" s="202"/>
      <c r="F27" s="202"/>
      <c r="G27" s="68">
        <v>20</v>
      </c>
      <c r="H27" s="69">
        <v>437119</v>
      </c>
      <c r="I27" s="69">
        <v>158251</v>
      </c>
      <c r="J27" s="69">
        <v>525185</v>
      </c>
      <c r="K27" s="69">
        <v>190432</v>
      </c>
    </row>
    <row r="28" spans="1:11" x14ac:dyDescent="0.2">
      <c r="A28" s="202" t="s">
        <v>81</v>
      </c>
      <c r="B28" s="202"/>
      <c r="C28" s="202"/>
      <c r="D28" s="202"/>
      <c r="E28" s="202"/>
      <c r="F28" s="202"/>
      <c r="G28" s="68">
        <v>21</v>
      </c>
      <c r="H28" s="69">
        <v>0</v>
      </c>
      <c r="I28" s="69">
        <v>0</v>
      </c>
      <c r="J28" s="69">
        <v>0</v>
      </c>
      <c r="K28" s="69">
        <v>0</v>
      </c>
    </row>
    <row r="29" spans="1:11" x14ac:dyDescent="0.2">
      <c r="A29" s="202" t="s">
        <v>248</v>
      </c>
      <c r="B29" s="202"/>
      <c r="C29" s="202"/>
      <c r="D29" s="202"/>
      <c r="E29" s="202"/>
      <c r="F29" s="202"/>
      <c r="G29" s="68">
        <v>22</v>
      </c>
      <c r="H29" s="69">
        <v>7681</v>
      </c>
      <c r="I29" s="69">
        <v>-88443</v>
      </c>
      <c r="J29" s="69">
        <v>40325</v>
      </c>
      <c r="K29" s="69">
        <v>33820</v>
      </c>
    </row>
    <row r="30" spans="1:11" ht="35.25" customHeight="1" x14ac:dyDescent="0.2">
      <c r="A30" s="202" t="s">
        <v>249</v>
      </c>
      <c r="B30" s="202"/>
      <c r="C30" s="202"/>
      <c r="D30" s="202"/>
      <c r="E30" s="202"/>
      <c r="F30" s="202"/>
      <c r="G30" s="68">
        <v>23</v>
      </c>
      <c r="H30" s="69">
        <v>768023</v>
      </c>
      <c r="I30" s="69">
        <v>-26644</v>
      </c>
      <c r="J30" s="69">
        <v>242235</v>
      </c>
      <c r="K30" s="69">
        <v>230034</v>
      </c>
    </row>
    <row r="31" spans="1:11" ht="26.45" customHeight="1" x14ac:dyDescent="0.2">
      <c r="A31" s="202" t="s">
        <v>82</v>
      </c>
      <c r="B31" s="202"/>
      <c r="C31" s="202"/>
      <c r="D31" s="202"/>
      <c r="E31" s="202"/>
      <c r="F31" s="202"/>
      <c r="G31" s="68">
        <v>24</v>
      </c>
      <c r="H31" s="69">
        <v>0</v>
      </c>
      <c r="I31" s="69">
        <v>0</v>
      </c>
      <c r="J31" s="69">
        <v>0</v>
      </c>
      <c r="K31" s="69">
        <v>0</v>
      </c>
    </row>
    <row r="32" spans="1:11" ht="26.45" customHeight="1" x14ac:dyDescent="0.2">
      <c r="A32" s="202" t="s">
        <v>83</v>
      </c>
      <c r="B32" s="202"/>
      <c r="C32" s="202"/>
      <c r="D32" s="202"/>
      <c r="E32" s="202"/>
      <c r="F32" s="202"/>
      <c r="G32" s="68">
        <v>25</v>
      </c>
      <c r="H32" s="69">
        <v>0</v>
      </c>
      <c r="I32" s="69">
        <v>0</v>
      </c>
      <c r="J32" s="69">
        <v>0</v>
      </c>
      <c r="K32" s="69">
        <v>0</v>
      </c>
    </row>
    <row r="33" spans="1:11" ht="14.45" customHeight="1" x14ac:dyDescent="0.2">
      <c r="A33" s="202" t="s">
        <v>84</v>
      </c>
      <c r="B33" s="202"/>
      <c r="C33" s="202"/>
      <c r="D33" s="202"/>
      <c r="E33" s="202"/>
      <c r="F33" s="202"/>
      <c r="G33" s="68">
        <v>26</v>
      </c>
      <c r="H33" s="69">
        <v>0</v>
      </c>
      <c r="I33" s="69">
        <v>0</v>
      </c>
      <c r="J33" s="69">
        <v>0</v>
      </c>
      <c r="K33" s="69">
        <v>0</v>
      </c>
    </row>
    <row r="34" spans="1:11" ht="25.5" customHeight="1" x14ac:dyDescent="0.2">
      <c r="A34" s="202" t="s">
        <v>250</v>
      </c>
      <c r="B34" s="202"/>
      <c r="C34" s="202"/>
      <c r="D34" s="202"/>
      <c r="E34" s="202"/>
      <c r="F34" s="202"/>
      <c r="G34" s="68">
        <v>27</v>
      </c>
      <c r="H34" s="69">
        <v>0</v>
      </c>
      <c r="I34" s="69">
        <v>0</v>
      </c>
      <c r="J34" s="69">
        <v>0</v>
      </c>
      <c r="K34" s="69">
        <v>0</v>
      </c>
    </row>
    <row r="35" spans="1:11" ht="37.5" customHeight="1" x14ac:dyDescent="0.2">
      <c r="A35" s="202" t="s">
        <v>85</v>
      </c>
      <c r="B35" s="202"/>
      <c r="C35" s="202"/>
      <c r="D35" s="202"/>
      <c r="E35" s="202"/>
      <c r="F35" s="202"/>
      <c r="G35" s="68">
        <v>28</v>
      </c>
      <c r="H35" s="69">
        <v>0</v>
      </c>
      <c r="I35" s="69">
        <v>0</v>
      </c>
      <c r="J35" s="69">
        <v>0</v>
      </c>
      <c r="K35" s="69">
        <v>0</v>
      </c>
    </row>
    <row r="36" spans="1:11" ht="27.75" customHeight="1" x14ac:dyDescent="0.2">
      <c r="A36" s="208" t="s">
        <v>251</v>
      </c>
      <c r="B36" s="208"/>
      <c r="C36" s="208"/>
      <c r="D36" s="208"/>
      <c r="E36" s="208"/>
      <c r="F36" s="208"/>
      <c r="G36" s="70">
        <v>29</v>
      </c>
      <c r="H36" s="71">
        <f>H24-H25-H26+H28-H27-H29-H30-H31-H32+H33+H34+H35</f>
        <v>1216734</v>
      </c>
      <c r="I36" s="71">
        <f>I24-I25-I26+I28-I27-I29-I30-I31-I32+I33+I34+I35</f>
        <v>803845</v>
      </c>
      <c r="J36" s="71">
        <f>J24-J25-J26+J28-J27-J29-J30-J31-J32+J33+J34+J35</f>
        <v>1259922</v>
      </c>
      <c r="K36" s="71">
        <f t="shared" ref="K36" si="1">K24-K25-K26+K28-K27-K29-K30-K31-K32+K33+K34+K35</f>
        <v>330267</v>
      </c>
    </row>
    <row r="37" spans="1:11" ht="25.5" customHeight="1" x14ac:dyDescent="0.2">
      <c r="A37" s="202" t="s">
        <v>252</v>
      </c>
      <c r="B37" s="202"/>
      <c r="C37" s="202"/>
      <c r="D37" s="202"/>
      <c r="E37" s="202"/>
      <c r="F37" s="202"/>
      <c r="G37" s="68">
        <v>30</v>
      </c>
      <c r="H37" s="69">
        <v>0</v>
      </c>
      <c r="I37" s="69">
        <v>0</v>
      </c>
      <c r="J37" s="69">
        <v>71195</v>
      </c>
      <c r="K37" s="69">
        <v>71195</v>
      </c>
    </row>
    <row r="38" spans="1:11" ht="26.25" customHeight="1" x14ac:dyDescent="0.2">
      <c r="A38" s="208" t="s">
        <v>253</v>
      </c>
      <c r="B38" s="208"/>
      <c r="C38" s="208"/>
      <c r="D38" s="208"/>
      <c r="E38" s="208"/>
      <c r="F38" s="208"/>
      <c r="G38" s="70">
        <v>31</v>
      </c>
      <c r="H38" s="71">
        <f>H36-H37</f>
        <v>1216734</v>
      </c>
      <c r="I38" s="71">
        <f>I36-I37</f>
        <v>803845</v>
      </c>
      <c r="J38" s="71">
        <f t="shared" ref="J38:K38" si="2">J36-J37</f>
        <v>1188727</v>
      </c>
      <c r="K38" s="71">
        <f t="shared" si="2"/>
        <v>259072</v>
      </c>
    </row>
    <row r="39" spans="1:11" ht="29.25" customHeight="1" x14ac:dyDescent="0.2">
      <c r="A39" s="208" t="s">
        <v>254</v>
      </c>
      <c r="B39" s="208"/>
      <c r="C39" s="208"/>
      <c r="D39" s="208"/>
      <c r="E39" s="208"/>
      <c r="F39" s="208"/>
      <c r="G39" s="70">
        <v>32</v>
      </c>
      <c r="H39" s="71">
        <f>H40-H41</f>
        <v>0</v>
      </c>
      <c r="I39" s="71">
        <f>I40-I41</f>
        <v>0</v>
      </c>
      <c r="J39" s="71">
        <f t="shared" ref="J39:K39" si="3">J40-J41</f>
        <v>0</v>
      </c>
      <c r="K39" s="71">
        <f t="shared" si="3"/>
        <v>0</v>
      </c>
    </row>
    <row r="40" spans="1:11" ht="27.75" customHeight="1" x14ac:dyDescent="0.2">
      <c r="A40" s="202" t="s">
        <v>86</v>
      </c>
      <c r="B40" s="202"/>
      <c r="C40" s="202"/>
      <c r="D40" s="202"/>
      <c r="E40" s="202"/>
      <c r="F40" s="202"/>
      <c r="G40" s="68">
        <v>33</v>
      </c>
      <c r="H40" s="69">
        <v>0</v>
      </c>
      <c r="I40" s="69">
        <v>0</v>
      </c>
      <c r="J40" s="69">
        <v>0</v>
      </c>
      <c r="K40" s="69">
        <v>0</v>
      </c>
    </row>
    <row r="41" spans="1:11" ht="22.9" customHeight="1" x14ac:dyDescent="0.2">
      <c r="A41" s="202" t="s">
        <v>87</v>
      </c>
      <c r="B41" s="202"/>
      <c r="C41" s="202"/>
      <c r="D41" s="202"/>
      <c r="E41" s="202"/>
      <c r="F41" s="202"/>
      <c r="G41" s="68">
        <v>34</v>
      </c>
      <c r="H41" s="69">
        <v>0</v>
      </c>
      <c r="I41" s="69">
        <v>0</v>
      </c>
      <c r="J41" s="69">
        <v>0</v>
      </c>
      <c r="K41" s="69">
        <v>0</v>
      </c>
    </row>
    <row r="42" spans="1:11" x14ac:dyDescent="0.2">
      <c r="A42" s="208" t="s">
        <v>255</v>
      </c>
      <c r="B42" s="208"/>
      <c r="C42" s="208"/>
      <c r="D42" s="208"/>
      <c r="E42" s="208"/>
      <c r="F42" s="208"/>
      <c r="G42" s="70">
        <v>35</v>
      </c>
      <c r="H42" s="71">
        <f>H38+H39</f>
        <v>1216734</v>
      </c>
      <c r="I42" s="71">
        <f>I38+I39</f>
        <v>803845</v>
      </c>
      <c r="J42" s="71">
        <f t="shared" ref="J42:K42" si="4">J38+J39</f>
        <v>1188727</v>
      </c>
      <c r="K42" s="71">
        <f t="shared" si="4"/>
        <v>259072</v>
      </c>
    </row>
    <row r="43" spans="1:11" x14ac:dyDescent="0.2">
      <c r="A43" s="202" t="s">
        <v>88</v>
      </c>
      <c r="B43" s="202"/>
      <c r="C43" s="202"/>
      <c r="D43" s="202"/>
      <c r="E43" s="202"/>
      <c r="F43" s="202"/>
      <c r="G43" s="68">
        <v>36</v>
      </c>
      <c r="H43" s="69">
        <v>0</v>
      </c>
      <c r="I43" s="69">
        <v>0</v>
      </c>
      <c r="J43" s="69">
        <v>0</v>
      </c>
      <c r="K43" s="69">
        <v>0</v>
      </c>
    </row>
    <row r="44" spans="1:11" x14ac:dyDescent="0.2">
      <c r="A44" s="202" t="s">
        <v>89</v>
      </c>
      <c r="B44" s="202"/>
      <c r="C44" s="202"/>
      <c r="D44" s="202"/>
      <c r="E44" s="202"/>
      <c r="F44" s="202"/>
      <c r="G44" s="68">
        <v>37</v>
      </c>
      <c r="H44" s="69">
        <v>1216734</v>
      </c>
      <c r="I44" s="69">
        <v>803845</v>
      </c>
      <c r="J44" s="69">
        <v>1188727</v>
      </c>
      <c r="K44" s="69">
        <v>259074</v>
      </c>
    </row>
    <row r="45" spans="1:11" x14ac:dyDescent="0.2">
      <c r="A45" s="212" t="s">
        <v>14</v>
      </c>
      <c r="B45" s="213"/>
      <c r="C45" s="213"/>
      <c r="D45" s="213"/>
      <c r="E45" s="213"/>
      <c r="F45" s="213"/>
      <c r="G45" s="214"/>
      <c r="H45" s="214"/>
      <c r="I45" s="214"/>
      <c r="J45" s="215"/>
      <c r="K45" s="215"/>
    </row>
    <row r="46" spans="1:11" x14ac:dyDescent="0.2">
      <c r="A46" s="211" t="s">
        <v>90</v>
      </c>
      <c r="B46" s="211"/>
      <c r="C46" s="211"/>
      <c r="D46" s="211"/>
      <c r="E46" s="211"/>
      <c r="F46" s="211"/>
      <c r="G46" s="68">
        <v>38</v>
      </c>
      <c r="H46" s="73">
        <f>H42</f>
        <v>1216734</v>
      </c>
      <c r="I46" s="73">
        <f>I42</f>
        <v>803845</v>
      </c>
      <c r="J46" s="73">
        <f t="shared" ref="J46:K46" si="5">J42</f>
        <v>1188727</v>
      </c>
      <c r="K46" s="73">
        <f t="shared" si="5"/>
        <v>259072</v>
      </c>
    </row>
    <row r="47" spans="1:11" x14ac:dyDescent="0.2">
      <c r="A47" s="207" t="s">
        <v>256</v>
      </c>
      <c r="B47" s="207"/>
      <c r="C47" s="207"/>
      <c r="D47" s="207"/>
      <c r="E47" s="207"/>
      <c r="F47" s="207"/>
      <c r="G47" s="70">
        <v>39</v>
      </c>
      <c r="H47" s="71">
        <f>H48+H60</f>
        <v>6727</v>
      </c>
      <c r="I47" s="71">
        <f>I48+I60</f>
        <v>16660</v>
      </c>
      <c r="J47" s="71">
        <f t="shared" ref="J47:K47" si="6">J48+J60</f>
        <v>183279</v>
      </c>
      <c r="K47" s="71">
        <f t="shared" si="6"/>
        <v>170358</v>
      </c>
    </row>
    <row r="48" spans="1:11" ht="24.75" customHeight="1" x14ac:dyDescent="0.2">
      <c r="A48" s="209" t="s">
        <v>257</v>
      </c>
      <c r="B48" s="209"/>
      <c r="C48" s="209"/>
      <c r="D48" s="209"/>
      <c r="E48" s="209"/>
      <c r="F48" s="209"/>
      <c r="G48" s="70">
        <v>40</v>
      </c>
      <c r="H48" s="71">
        <f>SUM(H49:H55)+H58+H59</f>
        <v>6727</v>
      </c>
      <c r="I48" s="71">
        <f>SUM(I49:I55)+I58+I59</f>
        <v>16660</v>
      </c>
      <c r="J48" s="71">
        <f t="shared" ref="J48:K48" si="7">SUM(J49:J55)+J58+J59</f>
        <v>183279</v>
      </c>
      <c r="K48" s="71">
        <f t="shared" si="7"/>
        <v>170358</v>
      </c>
    </row>
    <row r="49" spans="1:11" x14ac:dyDescent="0.2">
      <c r="A49" s="210" t="s">
        <v>91</v>
      </c>
      <c r="B49" s="210"/>
      <c r="C49" s="210"/>
      <c r="D49" s="210"/>
      <c r="E49" s="210"/>
      <c r="F49" s="210"/>
      <c r="G49" s="68">
        <v>41</v>
      </c>
      <c r="H49" s="74">
        <v>0</v>
      </c>
      <c r="I49" s="74">
        <v>0</v>
      </c>
      <c r="J49" s="74">
        <v>0</v>
      </c>
      <c r="K49" s="74">
        <v>0</v>
      </c>
    </row>
    <row r="50" spans="1:11" x14ac:dyDescent="0.2">
      <c r="A50" s="210" t="s">
        <v>92</v>
      </c>
      <c r="B50" s="210"/>
      <c r="C50" s="210"/>
      <c r="D50" s="210"/>
      <c r="E50" s="210"/>
      <c r="F50" s="210"/>
      <c r="G50" s="68">
        <v>42</v>
      </c>
      <c r="H50" s="74">
        <v>0</v>
      </c>
      <c r="I50" s="74">
        <v>0</v>
      </c>
      <c r="J50" s="74">
        <v>0</v>
      </c>
      <c r="K50" s="74">
        <v>0</v>
      </c>
    </row>
    <row r="51" spans="1:11" ht="23.45" customHeight="1" x14ac:dyDescent="0.2">
      <c r="A51" s="210" t="s">
        <v>258</v>
      </c>
      <c r="B51" s="210"/>
      <c r="C51" s="210"/>
      <c r="D51" s="210"/>
      <c r="E51" s="210"/>
      <c r="F51" s="210"/>
      <c r="G51" s="68">
        <v>43</v>
      </c>
      <c r="H51" s="74">
        <v>0</v>
      </c>
      <c r="I51" s="74">
        <v>0</v>
      </c>
      <c r="J51" s="74">
        <v>0</v>
      </c>
      <c r="K51" s="74">
        <v>0</v>
      </c>
    </row>
    <row r="52" spans="1:11" ht="27" customHeight="1" x14ac:dyDescent="0.2">
      <c r="A52" s="210" t="s">
        <v>93</v>
      </c>
      <c r="B52" s="210"/>
      <c r="C52" s="210"/>
      <c r="D52" s="210"/>
      <c r="E52" s="210"/>
      <c r="F52" s="210"/>
      <c r="G52" s="68">
        <v>44</v>
      </c>
      <c r="H52" s="74">
        <v>0</v>
      </c>
      <c r="I52" s="74">
        <v>0</v>
      </c>
      <c r="J52" s="74">
        <v>0</v>
      </c>
      <c r="K52" s="74">
        <v>0</v>
      </c>
    </row>
    <row r="53" spans="1:11" ht="27" customHeight="1" x14ac:dyDescent="0.2">
      <c r="A53" s="210" t="s">
        <v>259</v>
      </c>
      <c r="B53" s="210"/>
      <c r="C53" s="210"/>
      <c r="D53" s="210"/>
      <c r="E53" s="210"/>
      <c r="F53" s="210"/>
      <c r="G53" s="68">
        <v>45</v>
      </c>
      <c r="H53" s="74">
        <v>0</v>
      </c>
      <c r="I53" s="74">
        <v>0</v>
      </c>
      <c r="J53" s="74">
        <v>0</v>
      </c>
      <c r="K53" s="74">
        <v>0</v>
      </c>
    </row>
    <row r="54" spans="1:11" ht="27.6" customHeight="1" x14ac:dyDescent="0.2">
      <c r="A54" s="210" t="s">
        <v>260</v>
      </c>
      <c r="B54" s="210"/>
      <c r="C54" s="210"/>
      <c r="D54" s="210"/>
      <c r="E54" s="210"/>
      <c r="F54" s="210"/>
      <c r="G54" s="68">
        <v>46</v>
      </c>
      <c r="H54" s="74">
        <v>6727</v>
      </c>
      <c r="I54" s="74">
        <v>16660</v>
      </c>
      <c r="J54" s="74">
        <v>183279</v>
      </c>
      <c r="K54" s="74">
        <v>170358</v>
      </c>
    </row>
    <row r="55" spans="1:11" ht="44.25" customHeight="1" x14ac:dyDescent="0.2">
      <c r="A55" s="226" t="s">
        <v>239</v>
      </c>
      <c r="B55" s="226"/>
      <c r="C55" s="226"/>
      <c r="D55" s="226"/>
      <c r="E55" s="226"/>
      <c r="F55" s="226"/>
      <c r="G55" s="68">
        <v>47</v>
      </c>
      <c r="H55" s="74">
        <v>0</v>
      </c>
      <c r="I55" s="74">
        <v>0</v>
      </c>
      <c r="J55" s="74">
        <v>0</v>
      </c>
      <c r="K55" s="74">
        <v>0</v>
      </c>
    </row>
    <row r="56" spans="1:11" ht="33" customHeight="1" x14ac:dyDescent="0.2">
      <c r="A56" s="226" t="s">
        <v>261</v>
      </c>
      <c r="B56" s="226"/>
      <c r="C56" s="226"/>
      <c r="D56" s="226"/>
      <c r="E56" s="226"/>
      <c r="F56" s="226"/>
      <c r="G56" s="68">
        <v>48</v>
      </c>
      <c r="H56" s="74">
        <v>0</v>
      </c>
      <c r="I56" s="74">
        <v>0</v>
      </c>
      <c r="J56" s="74">
        <v>0</v>
      </c>
      <c r="K56" s="74">
        <v>0</v>
      </c>
    </row>
    <row r="57" spans="1:11" ht="28.5" customHeight="1" x14ac:dyDescent="0.2">
      <c r="A57" s="226" t="s">
        <v>262</v>
      </c>
      <c r="B57" s="226"/>
      <c r="C57" s="226"/>
      <c r="D57" s="226"/>
      <c r="E57" s="226"/>
      <c r="F57" s="226"/>
      <c r="G57" s="68">
        <v>49</v>
      </c>
      <c r="H57" s="74">
        <v>0</v>
      </c>
      <c r="I57" s="74">
        <v>0</v>
      </c>
      <c r="J57" s="74">
        <v>0</v>
      </c>
      <c r="K57" s="74">
        <v>0</v>
      </c>
    </row>
    <row r="58" spans="1:11" ht="39" customHeight="1" x14ac:dyDescent="0.2">
      <c r="A58" s="226" t="s">
        <v>263</v>
      </c>
      <c r="B58" s="226"/>
      <c r="C58" s="226"/>
      <c r="D58" s="226"/>
      <c r="E58" s="226"/>
      <c r="F58" s="226"/>
      <c r="G58" s="68">
        <v>50</v>
      </c>
      <c r="H58" s="74">
        <v>0</v>
      </c>
      <c r="I58" s="74">
        <v>0</v>
      </c>
      <c r="J58" s="74">
        <v>0</v>
      </c>
      <c r="K58" s="74">
        <v>0</v>
      </c>
    </row>
    <row r="59" spans="1:11" ht="24" customHeight="1" x14ac:dyDescent="0.2">
      <c r="A59" s="226" t="s">
        <v>264</v>
      </c>
      <c r="B59" s="226"/>
      <c r="C59" s="226"/>
      <c r="D59" s="226"/>
      <c r="E59" s="226"/>
      <c r="F59" s="226"/>
      <c r="G59" s="68">
        <v>51</v>
      </c>
      <c r="H59" s="74">
        <v>0</v>
      </c>
      <c r="I59" s="74">
        <v>0</v>
      </c>
      <c r="J59" s="74">
        <v>0</v>
      </c>
      <c r="K59" s="74">
        <v>0</v>
      </c>
    </row>
    <row r="60" spans="1:11" ht="25.15" customHeight="1" x14ac:dyDescent="0.2">
      <c r="A60" s="209" t="s">
        <v>265</v>
      </c>
      <c r="B60" s="209"/>
      <c r="C60" s="209"/>
      <c r="D60" s="209"/>
      <c r="E60" s="209"/>
      <c r="F60" s="209"/>
      <c r="G60" s="70">
        <v>52</v>
      </c>
      <c r="H60" s="71">
        <f>SUM(H61:H68)</f>
        <v>0</v>
      </c>
      <c r="I60" s="71">
        <f>SUM(I61:I68)</f>
        <v>0</v>
      </c>
      <c r="J60" s="71">
        <f t="shared" ref="J60:K60" si="8">SUM(J61:J68)</f>
        <v>0</v>
      </c>
      <c r="K60" s="71">
        <f t="shared" si="8"/>
        <v>0</v>
      </c>
    </row>
    <row r="61" spans="1:11" ht="12.75" customHeight="1" x14ac:dyDescent="0.2">
      <c r="A61" s="226" t="s">
        <v>94</v>
      </c>
      <c r="B61" s="226"/>
      <c r="C61" s="226"/>
      <c r="D61" s="226"/>
      <c r="E61" s="226"/>
      <c r="F61" s="226"/>
      <c r="G61" s="68">
        <v>53</v>
      </c>
      <c r="H61" s="74">
        <v>0</v>
      </c>
      <c r="I61" s="74">
        <v>0</v>
      </c>
      <c r="J61" s="74">
        <v>0</v>
      </c>
      <c r="K61" s="74">
        <v>0</v>
      </c>
    </row>
    <row r="62" spans="1:11" ht="12.75" customHeight="1" x14ac:dyDescent="0.2">
      <c r="A62" s="226" t="s">
        <v>266</v>
      </c>
      <c r="B62" s="226"/>
      <c r="C62" s="226"/>
      <c r="D62" s="226"/>
      <c r="E62" s="226"/>
      <c r="F62" s="226"/>
      <c r="G62" s="68">
        <v>54</v>
      </c>
      <c r="H62" s="74">
        <v>0</v>
      </c>
      <c r="I62" s="74">
        <v>0</v>
      </c>
      <c r="J62" s="74">
        <v>0</v>
      </c>
      <c r="K62" s="74">
        <v>0</v>
      </c>
    </row>
    <row r="63" spans="1:11" ht="12.75" customHeight="1" x14ac:dyDescent="0.2">
      <c r="A63" s="226" t="s">
        <v>267</v>
      </c>
      <c r="B63" s="226"/>
      <c r="C63" s="226"/>
      <c r="D63" s="226"/>
      <c r="E63" s="226"/>
      <c r="F63" s="226"/>
      <c r="G63" s="68">
        <v>55</v>
      </c>
      <c r="H63" s="74">
        <v>0</v>
      </c>
      <c r="I63" s="74">
        <v>0</v>
      </c>
      <c r="J63" s="74">
        <v>0</v>
      </c>
      <c r="K63" s="74">
        <v>0</v>
      </c>
    </row>
    <row r="64" spans="1:11" ht="12.75" customHeight="1" x14ac:dyDescent="0.2">
      <c r="A64" s="226" t="s">
        <v>95</v>
      </c>
      <c r="B64" s="226"/>
      <c r="C64" s="226"/>
      <c r="D64" s="226"/>
      <c r="E64" s="226"/>
      <c r="F64" s="226"/>
      <c r="G64" s="68">
        <v>56</v>
      </c>
      <c r="H64" s="74">
        <v>0</v>
      </c>
      <c r="I64" s="74">
        <v>0</v>
      </c>
      <c r="J64" s="74">
        <v>0</v>
      </c>
      <c r="K64" s="74">
        <v>0</v>
      </c>
    </row>
    <row r="65" spans="1:11" ht="25.5" customHeight="1" x14ac:dyDescent="0.2">
      <c r="A65" s="226" t="s">
        <v>96</v>
      </c>
      <c r="B65" s="226"/>
      <c r="C65" s="226"/>
      <c r="D65" s="226"/>
      <c r="E65" s="226"/>
      <c r="F65" s="226"/>
      <c r="G65" s="68">
        <v>57</v>
      </c>
      <c r="H65" s="74">
        <v>0</v>
      </c>
      <c r="I65" s="74">
        <v>0</v>
      </c>
      <c r="J65" s="74">
        <v>0</v>
      </c>
      <c r="K65" s="74">
        <v>0</v>
      </c>
    </row>
    <row r="66" spans="1:11" ht="12.75" customHeight="1" x14ac:dyDescent="0.2">
      <c r="A66" s="226" t="s">
        <v>93</v>
      </c>
      <c r="B66" s="226"/>
      <c r="C66" s="226"/>
      <c r="D66" s="226"/>
      <c r="E66" s="226"/>
      <c r="F66" s="226"/>
      <c r="G66" s="68">
        <v>58</v>
      </c>
      <c r="H66" s="74">
        <v>0</v>
      </c>
      <c r="I66" s="74">
        <v>0</v>
      </c>
      <c r="J66" s="74">
        <v>0</v>
      </c>
      <c r="K66" s="74">
        <v>0</v>
      </c>
    </row>
    <row r="67" spans="1:11" ht="24.75" customHeight="1" x14ac:dyDescent="0.2">
      <c r="A67" s="226" t="s">
        <v>97</v>
      </c>
      <c r="B67" s="226"/>
      <c r="C67" s="226"/>
      <c r="D67" s="226"/>
      <c r="E67" s="226"/>
      <c r="F67" s="226"/>
      <c r="G67" s="68">
        <v>59</v>
      </c>
      <c r="H67" s="74">
        <v>0</v>
      </c>
      <c r="I67" s="74">
        <v>0</v>
      </c>
      <c r="J67" s="74">
        <v>0</v>
      </c>
      <c r="K67" s="74">
        <v>0</v>
      </c>
    </row>
    <row r="68" spans="1:11" ht="22.9" customHeight="1" x14ac:dyDescent="0.2">
      <c r="A68" s="226" t="s">
        <v>98</v>
      </c>
      <c r="B68" s="226"/>
      <c r="C68" s="226"/>
      <c r="D68" s="226"/>
      <c r="E68" s="226"/>
      <c r="F68" s="226"/>
      <c r="G68" s="68">
        <v>60</v>
      </c>
      <c r="H68" s="74">
        <v>0</v>
      </c>
      <c r="I68" s="74">
        <v>0</v>
      </c>
      <c r="J68" s="74">
        <v>0</v>
      </c>
      <c r="K68" s="74">
        <v>0</v>
      </c>
    </row>
    <row r="69" spans="1:11" ht="12.75" customHeight="1" x14ac:dyDescent="0.2">
      <c r="A69" s="209" t="s">
        <v>268</v>
      </c>
      <c r="B69" s="209"/>
      <c r="C69" s="209"/>
      <c r="D69" s="209"/>
      <c r="E69" s="209"/>
      <c r="F69" s="209"/>
      <c r="G69" s="70">
        <v>61</v>
      </c>
      <c r="H69" s="75">
        <f>H46+H47</f>
        <v>1223461</v>
      </c>
      <c r="I69" s="75">
        <f>I46+I47</f>
        <v>820505</v>
      </c>
      <c r="J69" s="75">
        <f t="shared" ref="J69:K69" si="9">J46+J47</f>
        <v>1372006</v>
      </c>
      <c r="K69" s="75">
        <f t="shared" si="9"/>
        <v>429430</v>
      </c>
    </row>
    <row r="70" spans="1:11" ht="12.75" customHeight="1" x14ac:dyDescent="0.2">
      <c r="A70" s="229" t="s">
        <v>99</v>
      </c>
      <c r="B70" s="229"/>
      <c r="C70" s="229"/>
      <c r="D70" s="229"/>
      <c r="E70" s="229"/>
      <c r="F70" s="229"/>
      <c r="G70" s="68">
        <v>62</v>
      </c>
      <c r="H70" s="69">
        <v>0</v>
      </c>
      <c r="I70" s="69">
        <v>0</v>
      </c>
      <c r="J70" s="69">
        <v>0</v>
      </c>
      <c r="K70" s="69">
        <v>0</v>
      </c>
    </row>
    <row r="71" spans="1:11" x14ac:dyDescent="0.2">
      <c r="A71" s="211" t="s">
        <v>100</v>
      </c>
      <c r="B71" s="211"/>
      <c r="C71" s="211"/>
      <c r="D71" s="211"/>
      <c r="E71" s="211"/>
      <c r="F71" s="211"/>
      <c r="G71" s="68">
        <v>63</v>
      </c>
      <c r="H71" s="76">
        <v>1223461</v>
      </c>
      <c r="I71" s="76">
        <v>820505</v>
      </c>
      <c r="J71" s="76">
        <v>1372006</v>
      </c>
      <c r="K71" s="76">
        <v>429430</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dataValidation type="whole" operator="greaterThanOrEqual" allowBlank="1" showInputMessage="1" showErrorMessage="1" errorTitle="Nedopušten upis" error="Dopušten je upis samo pozitivnih cjelobrojnih vrijednosti ili nule." sqref="H22:K23 I33:K42 H34:H42">
      <formula1>0</formula1>
    </dataValidation>
    <dataValidation type="whole" operator="notEqual" allowBlank="1" showInputMessage="1" showErrorMessage="1" errorTitle="Nedopušten upis" error="Dopušten je upis samo cjelobrojnih vrijednosti." sqref="H10:K10 H46:K71 H13:K21 H29:H33 I29:K32 H24:K24">
      <formula1>999999999</formula1>
    </dataValidation>
    <dataValidation type="whole" operator="greaterThanOrEqual" allowBlank="1" showInputMessage="1" showErrorMessage="1" errorTitle="Nedopušten upis" error="Dopušten je upis samo pozitivnih cjelobrojnjih vrijednosti ili nule" sqref="H8:K9 H11:K12">
      <formula1>0</formula1>
    </dataValidation>
    <dataValidation type="whole" operator="greaterThanOrEqual" allowBlank="1" showInputMessage="1" showErrorMessage="1" errorTitle="Nedopušten upis" error="Dopušten je upis samo pozitivnih cjelobrojnih vrijednosti ili nule" sqref="H25:K28">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110" zoomScaleNormal="100" workbookViewId="0">
      <selection sqref="A1:H1"/>
    </sheetView>
  </sheetViews>
  <sheetFormatPr defaultRowHeight="12.75" x14ac:dyDescent="0.2"/>
  <cols>
    <col min="1" max="7" width="9.140625" style="65"/>
    <col min="8" max="8" width="9.85546875" style="64" customWidth="1"/>
    <col min="9" max="9" width="12" style="64" customWidth="1"/>
    <col min="10" max="10" width="10.28515625" style="65" bestFit="1" customWidth="1"/>
    <col min="11" max="11" width="12.28515625" style="65" bestFit="1" customWidth="1"/>
    <col min="12" max="262" width="9.140625" style="65"/>
    <col min="263" max="264" width="9.85546875" style="65" bestFit="1" customWidth="1"/>
    <col min="265" max="265" width="12" style="65" bestFit="1" customWidth="1"/>
    <col min="266" max="266" width="10.28515625" style="65" bestFit="1" customWidth="1"/>
    <col min="267" max="267" width="12.28515625" style="65" bestFit="1" customWidth="1"/>
    <col min="268" max="518" width="9.140625" style="65"/>
    <col min="519" max="520" width="9.85546875" style="65" bestFit="1" customWidth="1"/>
    <col min="521" max="521" width="12" style="65" bestFit="1" customWidth="1"/>
    <col min="522" max="522" width="10.28515625" style="65" bestFit="1" customWidth="1"/>
    <col min="523" max="523" width="12.28515625" style="65" bestFit="1" customWidth="1"/>
    <col min="524" max="774" width="9.140625" style="65"/>
    <col min="775" max="776" width="9.85546875" style="65" bestFit="1" customWidth="1"/>
    <col min="777" max="777" width="12" style="65" bestFit="1" customWidth="1"/>
    <col min="778" max="778" width="10.28515625" style="65" bestFit="1" customWidth="1"/>
    <col min="779" max="779" width="12.28515625" style="65" bestFit="1" customWidth="1"/>
    <col min="780" max="1030" width="9.140625" style="65"/>
    <col min="1031" max="1032" width="9.85546875" style="65" bestFit="1" customWidth="1"/>
    <col min="1033" max="1033" width="12" style="65" bestFit="1" customWidth="1"/>
    <col min="1034" max="1034" width="10.28515625" style="65" bestFit="1" customWidth="1"/>
    <col min="1035" max="1035" width="12.28515625" style="65" bestFit="1" customWidth="1"/>
    <col min="1036" max="1286" width="9.140625" style="65"/>
    <col min="1287" max="1288" width="9.85546875" style="65" bestFit="1" customWidth="1"/>
    <col min="1289" max="1289" width="12" style="65" bestFit="1" customWidth="1"/>
    <col min="1290" max="1290" width="10.28515625" style="65" bestFit="1" customWidth="1"/>
    <col min="1291" max="1291" width="12.28515625" style="65" bestFit="1" customWidth="1"/>
    <col min="1292" max="1542" width="9.140625" style="65"/>
    <col min="1543" max="1544" width="9.85546875" style="65" bestFit="1" customWidth="1"/>
    <col min="1545" max="1545" width="12" style="65" bestFit="1" customWidth="1"/>
    <col min="1546" max="1546" width="10.28515625" style="65" bestFit="1" customWidth="1"/>
    <col min="1547" max="1547" width="12.28515625" style="65" bestFit="1" customWidth="1"/>
    <col min="1548" max="1798" width="9.140625" style="65"/>
    <col min="1799" max="1800" width="9.85546875" style="65" bestFit="1" customWidth="1"/>
    <col min="1801" max="1801" width="12" style="65" bestFit="1" customWidth="1"/>
    <col min="1802" max="1802" width="10.28515625" style="65" bestFit="1" customWidth="1"/>
    <col min="1803" max="1803" width="12.28515625" style="65" bestFit="1" customWidth="1"/>
    <col min="1804" max="2054" width="9.140625" style="65"/>
    <col min="2055" max="2056" width="9.85546875" style="65" bestFit="1" customWidth="1"/>
    <col min="2057" max="2057" width="12" style="65" bestFit="1" customWidth="1"/>
    <col min="2058" max="2058" width="10.28515625" style="65" bestFit="1" customWidth="1"/>
    <col min="2059" max="2059" width="12.28515625" style="65" bestFit="1" customWidth="1"/>
    <col min="2060" max="2310" width="9.140625" style="65"/>
    <col min="2311" max="2312" width="9.85546875" style="65" bestFit="1" customWidth="1"/>
    <col min="2313" max="2313" width="12" style="65" bestFit="1" customWidth="1"/>
    <col min="2314" max="2314" width="10.28515625" style="65" bestFit="1" customWidth="1"/>
    <col min="2315" max="2315" width="12.28515625" style="65" bestFit="1" customWidth="1"/>
    <col min="2316" max="2566" width="9.140625" style="65"/>
    <col min="2567" max="2568" width="9.85546875" style="65" bestFit="1" customWidth="1"/>
    <col min="2569" max="2569" width="12" style="65" bestFit="1" customWidth="1"/>
    <col min="2570" max="2570" width="10.28515625" style="65" bestFit="1" customWidth="1"/>
    <col min="2571" max="2571" width="12.28515625" style="65" bestFit="1" customWidth="1"/>
    <col min="2572" max="2822" width="9.140625" style="65"/>
    <col min="2823" max="2824" width="9.85546875" style="65" bestFit="1" customWidth="1"/>
    <col min="2825" max="2825" width="12" style="65" bestFit="1" customWidth="1"/>
    <col min="2826" max="2826" width="10.28515625" style="65" bestFit="1" customWidth="1"/>
    <col min="2827" max="2827" width="12.28515625" style="65" bestFit="1" customWidth="1"/>
    <col min="2828" max="3078" width="9.140625" style="65"/>
    <col min="3079" max="3080" width="9.85546875" style="65" bestFit="1" customWidth="1"/>
    <col min="3081" max="3081" width="12" style="65" bestFit="1" customWidth="1"/>
    <col min="3082" max="3082" width="10.28515625" style="65" bestFit="1" customWidth="1"/>
    <col min="3083" max="3083" width="12.28515625" style="65" bestFit="1" customWidth="1"/>
    <col min="3084" max="3334" width="9.140625" style="65"/>
    <col min="3335" max="3336" width="9.85546875" style="65" bestFit="1" customWidth="1"/>
    <col min="3337" max="3337" width="12" style="65" bestFit="1" customWidth="1"/>
    <col min="3338" max="3338" width="10.28515625" style="65" bestFit="1" customWidth="1"/>
    <col min="3339" max="3339" width="12.28515625" style="65" bestFit="1" customWidth="1"/>
    <col min="3340" max="3590" width="9.140625" style="65"/>
    <col min="3591" max="3592" width="9.85546875" style="65" bestFit="1" customWidth="1"/>
    <col min="3593" max="3593" width="12" style="65" bestFit="1" customWidth="1"/>
    <col min="3594" max="3594" width="10.28515625" style="65" bestFit="1" customWidth="1"/>
    <col min="3595" max="3595" width="12.28515625" style="65" bestFit="1" customWidth="1"/>
    <col min="3596" max="3846" width="9.140625" style="65"/>
    <col min="3847" max="3848" width="9.85546875" style="65" bestFit="1" customWidth="1"/>
    <col min="3849" max="3849" width="12" style="65" bestFit="1" customWidth="1"/>
    <col min="3850" max="3850" width="10.28515625" style="65" bestFit="1" customWidth="1"/>
    <col min="3851" max="3851" width="12.28515625" style="65" bestFit="1" customWidth="1"/>
    <col min="3852" max="4102" width="9.140625" style="65"/>
    <col min="4103" max="4104" width="9.85546875" style="65" bestFit="1" customWidth="1"/>
    <col min="4105" max="4105" width="12" style="65" bestFit="1" customWidth="1"/>
    <col min="4106" max="4106" width="10.28515625" style="65" bestFit="1" customWidth="1"/>
    <col min="4107" max="4107" width="12.28515625" style="65" bestFit="1" customWidth="1"/>
    <col min="4108" max="4358" width="9.140625" style="65"/>
    <col min="4359" max="4360" width="9.85546875" style="65" bestFit="1" customWidth="1"/>
    <col min="4361" max="4361" width="12" style="65" bestFit="1" customWidth="1"/>
    <col min="4362" max="4362" width="10.28515625" style="65" bestFit="1" customWidth="1"/>
    <col min="4363" max="4363" width="12.28515625" style="65" bestFit="1" customWidth="1"/>
    <col min="4364" max="4614" width="9.140625" style="65"/>
    <col min="4615" max="4616" width="9.85546875" style="65" bestFit="1" customWidth="1"/>
    <col min="4617" max="4617" width="12" style="65" bestFit="1" customWidth="1"/>
    <col min="4618" max="4618" width="10.28515625" style="65" bestFit="1" customWidth="1"/>
    <col min="4619" max="4619" width="12.28515625" style="65" bestFit="1" customWidth="1"/>
    <col min="4620" max="4870" width="9.140625" style="65"/>
    <col min="4871" max="4872" width="9.85546875" style="65" bestFit="1" customWidth="1"/>
    <col min="4873" max="4873" width="12" style="65" bestFit="1" customWidth="1"/>
    <col min="4874" max="4874" width="10.28515625" style="65" bestFit="1" customWidth="1"/>
    <col min="4875" max="4875" width="12.28515625" style="65" bestFit="1" customWidth="1"/>
    <col min="4876" max="5126" width="9.140625" style="65"/>
    <col min="5127" max="5128" width="9.85546875" style="65" bestFit="1" customWidth="1"/>
    <col min="5129" max="5129" width="12" style="65" bestFit="1" customWidth="1"/>
    <col min="5130" max="5130" width="10.28515625" style="65" bestFit="1" customWidth="1"/>
    <col min="5131" max="5131" width="12.28515625" style="65" bestFit="1" customWidth="1"/>
    <col min="5132" max="5382" width="9.140625" style="65"/>
    <col min="5383" max="5384" width="9.85546875" style="65" bestFit="1" customWidth="1"/>
    <col min="5385" max="5385" width="12" style="65" bestFit="1" customWidth="1"/>
    <col min="5386" max="5386" width="10.28515625" style="65" bestFit="1" customWidth="1"/>
    <col min="5387" max="5387" width="12.28515625" style="65" bestFit="1" customWidth="1"/>
    <col min="5388" max="5638" width="9.140625" style="65"/>
    <col min="5639" max="5640" width="9.85546875" style="65" bestFit="1" customWidth="1"/>
    <col min="5641" max="5641" width="12" style="65" bestFit="1" customWidth="1"/>
    <col min="5642" max="5642" width="10.28515625" style="65" bestFit="1" customWidth="1"/>
    <col min="5643" max="5643" width="12.28515625" style="65" bestFit="1" customWidth="1"/>
    <col min="5644" max="5894" width="9.140625" style="65"/>
    <col min="5895" max="5896" width="9.85546875" style="65" bestFit="1" customWidth="1"/>
    <col min="5897" max="5897" width="12" style="65" bestFit="1" customWidth="1"/>
    <col min="5898" max="5898" width="10.28515625" style="65" bestFit="1" customWidth="1"/>
    <col min="5899" max="5899" width="12.28515625" style="65" bestFit="1" customWidth="1"/>
    <col min="5900" max="6150" width="9.140625" style="65"/>
    <col min="6151" max="6152" width="9.85546875" style="65" bestFit="1" customWidth="1"/>
    <col min="6153" max="6153" width="12" style="65" bestFit="1" customWidth="1"/>
    <col min="6154" max="6154" width="10.28515625" style="65" bestFit="1" customWidth="1"/>
    <col min="6155" max="6155" width="12.28515625" style="65" bestFit="1" customWidth="1"/>
    <col min="6156" max="6406" width="9.140625" style="65"/>
    <col min="6407" max="6408" width="9.85546875" style="65" bestFit="1" customWidth="1"/>
    <col min="6409" max="6409" width="12" style="65" bestFit="1" customWidth="1"/>
    <col min="6410" max="6410" width="10.28515625" style="65" bestFit="1" customWidth="1"/>
    <col min="6411" max="6411" width="12.28515625" style="65" bestFit="1" customWidth="1"/>
    <col min="6412" max="6662" width="9.140625" style="65"/>
    <col min="6663" max="6664" width="9.85546875" style="65" bestFit="1" customWidth="1"/>
    <col min="6665" max="6665" width="12" style="65" bestFit="1" customWidth="1"/>
    <col min="6666" max="6666" width="10.28515625" style="65" bestFit="1" customWidth="1"/>
    <col min="6667" max="6667" width="12.28515625" style="65" bestFit="1" customWidth="1"/>
    <col min="6668" max="6918" width="9.140625" style="65"/>
    <col min="6919" max="6920" width="9.85546875" style="65" bestFit="1" customWidth="1"/>
    <col min="6921" max="6921" width="12" style="65" bestFit="1" customWidth="1"/>
    <col min="6922" max="6922" width="10.28515625" style="65" bestFit="1" customWidth="1"/>
    <col min="6923" max="6923" width="12.28515625" style="65" bestFit="1" customWidth="1"/>
    <col min="6924" max="7174" width="9.140625" style="65"/>
    <col min="7175" max="7176" width="9.85546875" style="65" bestFit="1" customWidth="1"/>
    <col min="7177" max="7177" width="12" style="65" bestFit="1" customWidth="1"/>
    <col min="7178" max="7178" width="10.28515625" style="65" bestFit="1" customWidth="1"/>
    <col min="7179" max="7179" width="12.28515625" style="65" bestFit="1" customWidth="1"/>
    <col min="7180" max="7430" width="9.140625" style="65"/>
    <col min="7431" max="7432" width="9.85546875" style="65" bestFit="1" customWidth="1"/>
    <col min="7433" max="7433" width="12" style="65" bestFit="1" customWidth="1"/>
    <col min="7434" max="7434" width="10.28515625" style="65" bestFit="1" customWidth="1"/>
    <col min="7435" max="7435" width="12.28515625" style="65" bestFit="1" customWidth="1"/>
    <col min="7436" max="7686" width="9.140625" style="65"/>
    <col min="7687" max="7688" width="9.85546875" style="65" bestFit="1" customWidth="1"/>
    <col min="7689" max="7689" width="12" style="65" bestFit="1" customWidth="1"/>
    <col min="7690" max="7690" width="10.28515625" style="65" bestFit="1" customWidth="1"/>
    <col min="7691" max="7691" width="12.28515625" style="65" bestFit="1" customWidth="1"/>
    <col min="7692" max="7942" width="9.140625" style="65"/>
    <col min="7943" max="7944" width="9.85546875" style="65" bestFit="1" customWidth="1"/>
    <col min="7945" max="7945" width="12" style="65" bestFit="1" customWidth="1"/>
    <col min="7946" max="7946" width="10.28515625" style="65" bestFit="1" customWidth="1"/>
    <col min="7947" max="7947" width="12.28515625" style="65" bestFit="1" customWidth="1"/>
    <col min="7948" max="8198" width="9.140625" style="65"/>
    <col min="8199" max="8200" width="9.85546875" style="65" bestFit="1" customWidth="1"/>
    <col min="8201" max="8201" width="12" style="65" bestFit="1" customWidth="1"/>
    <col min="8202" max="8202" width="10.28515625" style="65" bestFit="1" customWidth="1"/>
    <col min="8203" max="8203" width="12.28515625" style="65" bestFit="1" customWidth="1"/>
    <col min="8204" max="8454" width="9.140625" style="65"/>
    <col min="8455" max="8456" width="9.85546875" style="65" bestFit="1" customWidth="1"/>
    <col min="8457" max="8457" width="12" style="65" bestFit="1" customWidth="1"/>
    <col min="8458" max="8458" width="10.28515625" style="65" bestFit="1" customWidth="1"/>
    <col min="8459" max="8459" width="12.28515625" style="65" bestFit="1" customWidth="1"/>
    <col min="8460" max="8710" width="9.140625" style="65"/>
    <col min="8711" max="8712" width="9.85546875" style="65" bestFit="1" customWidth="1"/>
    <col min="8713" max="8713" width="12" style="65" bestFit="1" customWidth="1"/>
    <col min="8714" max="8714" width="10.28515625" style="65" bestFit="1" customWidth="1"/>
    <col min="8715" max="8715" width="12.28515625" style="65" bestFit="1" customWidth="1"/>
    <col min="8716" max="8966" width="9.140625" style="65"/>
    <col min="8967" max="8968" width="9.85546875" style="65" bestFit="1" customWidth="1"/>
    <col min="8969" max="8969" width="12" style="65" bestFit="1" customWidth="1"/>
    <col min="8970" max="8970" width="10.28515625" style="65" bestFit="1" customWidth="1"/>
    <col min="8971" max="8971" width="12.28515625" style="65" bestFit="1" customWidth="1"/>
    <col min="8972" max="9222" width="9.140625" style="65"/>
    <col min="9223" max="9224" width="9.85546875" style="65" bestFit="1" customWidth="1"/>
    <col min="9225" max="9225" width="12" style="65" bestFit="1" customWidth="1"/>
    <col min="9226" max="9226" width="10.28515625" style="65" bestFit="1" customWidth="1"/>
    <col min="9227" max="9227" width="12.28515625" style="65" bestFit="1" customWidth="1"/>
    <col min="9228" max="9478" width="9.140625" style="65"/>
    <col min="9479" max="9480" width="9.85546875" style="65" bestFit="1" customWidth="1"/>
    <col min="9481" max="9481" width="12" style="65" bestFit="1" customWidth="1"/>
    <col min="9482" max="9482" width="10.28515625" style="65" bestFit="1" customWidth="1"/>
    <col min="9483" max="9483" width="12.28515625" style="65" bestFit="1" customWidth="1"/>
    <col min="9484" max="9734" width="9.140625" style="65"/>
    <col min="9735" max="9736" width="9.85546875" style="65" bestFit="1" customWidth="1"/>
    <col min="9737" max="9737" width="12" style="65" bestFit="1" customWidth="1"/>
    <col min="9738" max="9738" width="10.28515625" style="65" bestFit="1" customWidth="1"/>
    <col min="9739" max="9739" width="12.28515625" style="65" bestFit="1" customWidth="1"/>
    <col min="9740" max="9990" width="9.140625" style="65"/>
    <col min="9991" max="9992" width="9.85546875" style="65" bestFit="1" customWidth="1"/>
    <col min="9993" max="9993" width="12" style="65" bestFit="1" customWidth="1"/>
    <col min="9994" max="9994" width="10.28515625" style="65" bestFit="1" customWidth="1"/>
    <col min="9995" max="9995" width="12.28515625" style="65" bestFit="1" customWidth="1"/>
    <col min="9996" max="10246" width="9.140625" style="65"/>
    <col min="10247" max="10248" width="9.85546875" style="65" bestFit="1" customWidth="1"/>
    <col min="10249" max="10249" width="12" style="65" bestFit="1" customWidth="1"/>
    <col min="10250" max="10250" width="10.28515625" style="65" bestFit="1" customWidth="1"/>
    <col min="10251" max="10251" width="12.28515625" style="65" bestFit="1" customWidth="1"/>
    <col min="10252" max="10502" width="9.140625" style="65"/>
    <col min="10503" max="10504" width="9.85546875" style="65" bestFit="1" customWidth="1"/>
    <col min="10505" max="10505" width="12" style="65" bestFit="1" customWidth="1"/>
    <col min="10506" max="10506" width="10.28515625" style="65" bestFit="1" customWidth="1"/>
    <col min="10507" max="10507" width="12.28515625" style="65" bestFit="1" customWidth="1"/>
    <col min="10508" max="10758" width="9.140625" style="65"/>
    <col min="10759" max="10760" width="9.85546875" style="65" bestFit="1" customWidth="1"/>
    <col min="10761" max="10761" width="12" style="65" bestFit="1" customWidth="1"/>
    <col min="10762" max="10762" width="10.28515625" style="65" bestFit="1" customWidth="1"/>
    <col min="10763" max="10763" width="12.28515625" style="65" bestFit="1" customWidth="1"/>
    <col min="10764" max="11014" width="9.140625" style="65"/>
    <col min="11015" max="11016" width="9.85546875" style="65" bestFit="1" customWidth="1"/>
    <col min="11017" max="11017" width="12" style="65" bestFit="1" customWidth="1"/>
    <col min="11018" max="11018" width="10.28515625" style="65" bestFit="1" customWidth="1"/>
    <col min="11019" max="11019" width="12.28515625" style="65" bestFit="1" customWidth="1"/>
    <col min="11020" max="11270" width="9.140625" style="65"/>
    <col min="11271" max="11272" width="9.85546875" style="65" bestFit="1" customWidth="1"/>
    <col min="11273" max="11273" width="12" style="65" bestFit="1" customWidth="1"/>
    <col min="11274" max="11274" width="10.28515625" style="65" bestFit="1" customWidth="1"/>
    <col min="11275" max="11275" width="12.28515625" style="65" bestFit="1" customWidth="1"/>
    <col min="11276" max="11526" width="9.140625" style="65"/>
    <col min="11527" max="11528" width="9.85546875" style="65" bestFit="1" customWidth="1"/>
    <col min="11529" max="11529" width="12" style="65" bestFit="1" customWidth="1"/>
    <col min="11530" max="11530" width="10.28515625" style="65" bestFit="1" customWidth="1"/>
    <col min="11531" max="11531" width="12.28515625" style="65" bestFit="1" customWidth="1"/>
    <col min="11532" max="11782" width="9.140625" style="65"/>
    <col min="11783" max="11784" width="9.85546875" style="65" bestFit="1" customWidth="1"/>
    <col min="11785" max="11785" width="12" style="65" bestFit="1" customWidth="1"/>
    <col min="11786" max="11786" width="10.28515625" style="65" bestFit="1" customWidth="1"/>
    <col min="11787" max="11787" width="12.28515625" style="65" bestFit="1" customWidth="1"/>
    <col min="11788" max="12038" width="9.140625" style="65"/>
    <col min="12039" max="12040" width="9.85546875" style="65" bestFit="1" customWidth="1"/>
    <col min="12041" max="12041" width="12" style="65" bestFit="1" customWidth="1"/>
    <col min="12042" max="12042" width="10.28515625" style="65" bestFit="1" customWidth="1"/>
    <col min="12043" max="12043" width="12.28515625" style="65" bestFit="1" customWidth="1"/>
    <col min="12044" max="12294" width="9.140625" style="65"/>
    <col min="12295" max="12296" width="9.85546875" style="65" bestFit="1" customWidth="1"/>
    <col min="12297" max="12297" width="12" style="65" bestFit="1" customWidth="1"/>
    <col min="12298" max="12298" width="10.28515625" style="65" bestFit="1" customWidth="1"/>
    <col min="12299" max="12299" width="12.28515625" style="65" bestFit="1" customWidth="1"/>
    <col min="12300" max="12550" width="9.140625" style="65"/>
    <col min="12551" max="12552" width="9.85546875" style="65" bestFit="1" customWidth="1"/>
    <col min="12553" max="12553" width="12" style="65" bestFit="1" customWidth="1"/>
    <col min="12554" max="12554" width="10.28515625" style="65" bestFit="1" customWidth="1"/>
    <col min="12555" max="12555" width="12.28515625" style="65" bestFit="1" customWidth="1"/>
    <col min="12556" max="12806" width="9.140625" style="65"/>
    <col min="12807" max="12808" width="9.85546875" style="65" bestFit="1" customWidth="1"/>
    <col min="12809" max="12809" width="12" style="65" bestFit="1" customWidth="1"/>
    <col min="12810" max="12810" width="10.28515625" style="65" bestFit="1" customWidth="1"/>
    <col min="12811" max="12811" width="12.28515625" style="65" bestFit="1" customWidth="1"/>
    <col min="12812" max="13062" width="9.140625" style="65"/>
    <col min="13063" max="13064" width="9.85546875" style="65" bestFit="1" customWidth="1"/>
    <col min="13065" max="13065" width="12" style="65" bestFit="1" customWidth="1"/>
    <col min="13066" max="13066" width="10.28515625" style="65" bestFit="1" customWidth="1"/>
    <col min="13067" max="13067" width="12.28515625" style="65" bestFit="1" customWidth="1"/>
    <col min="13068" max="13318" width="9.140625" style="65"/>
    <col min="13319" max="13320" width="9.85546875" style="65" bestFit="1" customWidth="1"/>
    <col min="13321" max="13321" width="12" style="65" bestFit="1" customWidth="1"/>
    <col min="13322" max="13322" width="10.28515625" style="65" bestFit="1" customWidth="1"/>
    <col min="13323" max="13323" width="12.28515625" style="65" bestFit="1" customWidth="1"/>
    <col min="13324" max="13574" width="9.140625" style="65"/>
    <col min="13575" max="13576" width="9.85546875" style="65" bestFit="1" customWidth="1"/>
    <col min="13577" max="13577" width="12" style="65" bestFit="1" customWidth="1"/>
    <col min="13578" max="13578" width="10.28515625" style="65" bestFit="1" customWidth="1"/>
    <col min="13579" max="13579" width="12.28515625" style="65" bestFit="1" customWidth="1"/>
    <col min="13580" max="13830" width="9.140625" style="65"/>
    <col min="13831" max="13832" width="9.85546875" style="65" bestFit="1" customWidth="1"/>
    <col min="13833" max="13833" width="12" style="65" bestFit="1" customWidth="1"/>
    <col min="13834" max="13834" width="10.28515625" style="65" bestFit="1" customWidth="1"/>
    <col min="13835" max="13835" width="12.28515625" style="65" bestFit="1" customWidth="1"/>
    <col min="13836" max="14086" width="9.140625" style="65"/>
    <col min="14087" max="14088" width="9.85546875" style="65" bestFit="1" customWidth="1"/>
    <col min="14089" max="14089" width="12" style="65" bestFit="1" customWidth="1"/>
    <col min="14090" max="14090" width="10.28515625" style="65" bestFit="1" customWidth="1"/>
    <col min="14091" max="14091" width="12.28515625" style="65" bestFit="1" customWidth="1"/>
    <col min="14092" max="14342" width="9.140625" style="65"/>
    <col min="14343" max="14344" width="9.85546875" style="65" bestFit="1" customWidth="1"/>
    <col min="14345" max="14345" width="12" style="65" bestFit="1" customWidth="1"/>
    <col min="14346" max="14346" width="10.28515625" style="65" bestFit="1" customWidth="1"/>
    <col min="14347" max="14347" width="12.28515625" style="65" bestFit="1" customWidth="1"/>
    <col min="14348" max="14598" width="9.140625" style="65"/>
    <col min="14599" max="14600" width="9.85546875" style="65" bestFit="1" customWidth="1"/>
    <col min="14601" max="14601" width="12" style="65" bestFit="1" customWidth="1"/>
    <col min="14602" max="14602" width="10.28515625" style="65" bestFit="1" customWidth="1"/>
    <col min="14603" max="14603" width="12.28515625" style="65" bestFit="1" customWidth="1"/>
    <col min="14604" max="14854" width="9.140625" style="65"/>
    <col min="14855" max="14856" width="9.85546875" style="65" bestFit="1" customWidth="1"/>
    <col min="14857" max="14857" width="12" style="65" bestFit="1" customWidth="1"/>
    <col min="14858" max="14858" width="10.28515625" style="65" bestFit="1" customWidth="1"/>
    <col min="14859" max="14859" width="12.28515625" style="65" bestFit="1" customWidth="1"/>
    <col min="14860" max="15110" width="9.140625" style="65"/>
    <col min="15111" max="15112" width="9.85546875" style="65" bestFit="1" customWidth="1"/>
    <col min="15113" max="15113" width="12" style="65" bestFit="1" customWidth="1"/>
    <col min="15114" max="15114" width="10.28515625" style="65" bestFit="1" customWidth="1"/>
    <col min="15115" max="15115" width="12.28515625" style="65" bestFit="1" customWidth="1"/>
    <col min="15116" max="15366" width="9.140625" style="65"/>
    <col min="15367" max="15368" width="9.85546875" style="65" bestFit="1" customWidth="1"/>
    <col min="15369" max="15369" width="12" style="65" bestFit="1" customWidth="1"/>
    <col min="15370" max="15370" width="10.28515625" style="65" bestFit="1" customWidth="1"/>
    <col min="15371" max="15371" width="12.28515625" style="65" bestFit="1" customWidth="1"/>
    <col min="15372" max="15622" width="9.140625" style="65"/>
    <col min="15623" max="15624" width="9.85546875" style="65" bestFit="1" customWidth="1"/>
    <col min="15625" max="15625" width="12" style="65" bestFit="1" customWidth="1"/>
    <col min="15626" max="15626" width="10.28515625" style="65" bestFit="1" customWidth="1"/>
    <col min="15627" max="15627" width="12.28515625" style="65" bestFit="1" customWidth="1"/>
    <col min="15628" max="15878" width="9.140625" style="65"/>
    <col min="15879" max="15880" width="9.85546875" style="65" bestFit="1" customWidth="1"/>
    <col min="15881" max="15881" width="12" style="65" bestFit="1" customWidth="1"/>
    <col min="15882" max="15882" width="10.28515625" style="65" bestFit="1" customWidth="1"/>
    <col min="15883" max="15883" width="12.28515625" style="65" bestFit="1" customWidth="1"/>
    <col min="15884" max="16134" width="9.140625" style="65"/>
    <col min="16135" max="16136" width="9.85546875" style="65" bestFit="1" customWidth="1"/>
    <col min="16137" max="16137" width="12" style="65" bestFit="1" customWidth="1"/>
    <col min="16138" max="16138" width="10.28515625" style="65" bestFit="1" customWidth="1"/>
    <col min="16139" max="16139" width="12.28515625" style="65" bestFit="1" customWidth="1"/>
    <col min="16140" max="16384" width="9.140625" style="65"/>
  </cols>
  <sheetData>
    <row r="1" spans="1:9" ht="12.75" customHeight="1" x14ac:dyDescent="0.2">
      <c r="A1" s="203" t="s">
        <v>154</v>
      </c>
      <c r="B1" s="232"/>
      <c r="C1" s="232"/>
      <c r="D1" s="232"/>
      <c r="E1" s="232"/>
      <c r="F1" s="232"/>
      <c r="G1" s="232"/>
      <c r="H1" s="232"/>
    </row>
    <row r="2" spans="1:9" ht="12.75" customHeight="1" x14ac:dyDescent="0.2">
      <c r="A2" s="205" t="s">
        <v>301</v>
      </c>
      <c r="B2" s="206"/>
      <c r="C2" s="206"/>
      <c r="D2" s="206"/>
      <c r="E2" s="206"/>
      <c r="F2" s="206"/>
      <c r="G2" s="206"/>
      <c r="H2" s="206"/>
    </row>
    <row r="3" spans="1:9" x14ac:dyDescent="0.2">
      <c r="A3" s="233" t="s">
        <v>282</v>
      </c>
      <c r="B3" s="234"/>
      <c r="C3" s="234"/>
      <c r="D3" s="234"/>
      <c r="E3" s="234"/>
      <c r="F3" s="234"/>
      <c r="G3" s="234"/>
      <c r="H3" s="234"/>
      <c r="I3" s="217"/>
    </row>
    <row r="4" spans="1:9" ht="12.75" customHeight="1" x14ac:dyDescent="0.2">
      <c r="A4" s="235" t="s">
        <v>297</v>
      </c>
      <c r="B4" s="236"/>
      <c r="C4" s="236"/>
      <c r="D4" s="236"/>
      <c r="E4" s="236"/>
      <c r="F4" s="236"/>
      <c r="G4" s="236"/>
      <c r="H4" s="236"/>
      <c r="I4" s="220"/>
    </row>
    <row r="5" spans="1:9" ht="45" x14ac:dyDescent="0.2">
      <c r="A5" s="237" t="s">
        <v>2</v>
      </c>
      <c r="B5" s="231"/>
      <c r="C5" s="231"/>
      <c r="D5" s="231"/>
      <c r="E5" s="231"/>
      <c r="F5" s="231"/>
      <c r="G5" s="77" t="s">
        <v>5</v>
      </c>
      <c r="H5" s="67" t="s">
        <v>194</v>
      </c>
      <c r="I5" s="67" t="s">
        <v>269</v>
      </c>
    </row>
    <row r="6" spans="1:9" x14ac:dyDescent="0.2">
      <c r="A6" s="230">
        <v>1</v>
      </c>
      <c r="B6" s="231"/>
      <c r="C6" s="231"/>
      <c r="D6" s="231"/>
      <c r="E6" s="231"/>
      <c r="F6" s="231"/>
      <c r="G6" s="66">
        <v>2</v>
      </c>
      <c r="H6" s="67" t="s">
        <v>6</v>
      </c>
      <c r="I6" s="67" t="s">
        <v>7</v>
      </c>
    </row>
    <row r="7" spans="1:9" x14ac:dyDescent="0.2">
      <c r="A7" s="239" t="s">
        <v>108</v>
      </c>
      <c r="B7" s="240"/>
      <c r="C7" s="240"/>
      <c r="D7" s="240"/>
      <c r="E7" s="240"/>
      <c r="F7" s="240"/>
      <c r="G7" s="240"/>
      <c r="H7" s="240"/>
      <c r="I7" s="240"/>
    </row>
    <row r="8" spans="1:9" x14ac:dyDescent="0.2">
      <c r="A8" s="238" t="s">
        <v>101</v>
      </c>
      <c r="B8" s="238"/>
      <c r="C8" s="238"/>
      <c r="D8" s="238"/>
      <c r="E8" s="238"/>
      <c r="F8" s="238"/>
      <c r="G8" s="68">
        <v>1</v>
      </c>
      <c r="H8" s="78">
        <v>0</v>
      </c>
      <c r="I8" s="78">
        <v>0</v>
      </c>
    </row>
    <row r="9" spans="1:9" x14ac:dyDescent="0.2">
      <c r="A9" s="238" t="s">
        <v>102</v>
      </c>
      <c r="B9" s="238"/>
      <c r="C9" s="238"/>
      <c r="D9" s="238"/>
      <c r="E9" s="238"/>
      <c r="F9" s="238"/>
      <c r="G9" s="68">
        <v>2</v>
      </c>
      <c r="H9" s="78">
        <v>0</v>
      </c>
      <c r="I9" s="78">
        <v>0</v>
      </c>
    </row>
    <row r="10" spans="1:9" x14ac:dyDescent="0.2">
      <c r="A10" s="238" t="s">
        <v>103</v>
      </c>
      <c r="B10" s="238"/>
      <c r="C10" s="238"/>
      <c r="D10" s="238"/>
      <c r="E10" s="238"/>
      <c r="F10" s="238"/>
      <c r="G10" s="68">
        <v>3</v>
      </c>
      <c r="H10" s="78">
        <v>0</v>
      </c>
      <c r="I10" s="78">
        <v>0</v>
      </c>
    </row>
    <row r="11" spans="1:9" x14ac:dyDescent="0.2">
      <c r="A11" s="238" t="s">
        <v>104</v>
      </c>
      <c r="B11" s="238"/>
      <c r="C11" s="238"/>
      <c r="D11" s="238"/>
      <c r="E11" s="238"/>
      <c r="F11" s="238"/>
      <c r="G11" s="68">
        <v>4</v>
      </c>
      <c r="H11" s="78">
        <v>0</v>
      </c>
      <c r="I11" s="78">
        <v>0</v>
      </c>
    </row>
    <row r="12" spans="1:9" x14ac:dyDescent="0.2">
      <c r="A12" s="238" t="s">
        <v>105</v>
      </c>
      <c r="B12" s="238"/>
      <c r="C12" s="238"/>
      <c r="D12" s="238"/>
      <c r="E12" s="238"/>
      <c r="F12" s="238"/>
      <c r="G12" s="68">
        <v>5</v>
      </c>
      <c r="H12" s="78">
        <v>0</v>
      </c>
      <c r="I12" s="78">
        <v>0</v>
      </c>
    </row>
    <row r="13" spans="1:9" ht="22.5" customHeight="1" x14ac:dyDescent="0.2">
      <c r="A13" s="238" t="s">
        <v>125</v>
      </c>
      <c r="B13" s="238"/>
      <c r="C13" s="238"/>
      <c r="D13" s="238"/>
      <c r="E13" s="238"/>
      <c r="F13" s="238"/>
      <c r="G13" s="68">
        <v>6</v>
      </c>
      <c r="H13" s="78">
        <v>0</v>
      </c>
      <c r="I13" s="78">
        <v>0</v>
      </c>
    </row>
    <row r="14" spans="1:9" x14ac:dyDescent="0.2">
      <c r="A14" s="238" t="s">
        <v>106</v>
      </c>
      <c r="B14" s="238"/>
      <c r="C14" s="238"/>
      <c r="D14" s="238"/>
      <c r="E14" s="238"/>
      <c r="F14" s="238"/>
      <c r="G14" s="68">
        <v>7</v>
      </c>
      <c r="H14" s="78">
        <v>0</v>
      </c>
      <c r="I14" s="78">
        <v>0</v>
      </c>
    </row>
    <row r="15" spans="1:9" x14ac:dyDescent="0.2">
      <c r="A15" s="238" t="s">
        <v>107</v>
      </c>
      <c r="B15" s="238"/>
      <c r="C15" s="238"/>
      <c r="D15" s="238"/>
      <c r="E15" s="238"/>
      <c r="F15" s="238"/>
      <c r="G15" s="68">
        <v>8</v>
      </c>
      <c r="H15" s="78">
        <v>0</v>
      </c>
      <c r="I15" s="78">
        <v>0</v>
      </c>
    </row>
    <row r="16" spans="1:9" x14ac:dyDescent="0.2">
      <c r="A16" s="239" t="s">
        <v>109</v>
      </c>
      <c r="B16" s="240"/>
      <c r="C16" s="240"/>
      <c r="D16" s="240"/>
      <c r="E16" s="240"/>
      <c r="F16" s="240"/>
      <c r="G16" s="240"/>
      <c r="H16" s="240"/>
      <c r="I16" s="240"/>
    </row>
    <row r="17" spans="1:9" x14ac:dyDescent="0.2">
      <c r="A17" s="238" t="s">
        <v>110</v>
      </c>
      <c r="B17" s="238"/>
      <c r="C17" s="238"/>
      <c r="D17" s="238"/>
      <c r="E17" s="238"/>
      <c r="F17" s="238"/>
      <c r="G17" s="68">
        <v>9</v>
      </c>
      <c r="H17" s="78">
        <v>1216734</v>
      </c>
      <c r="I17" s="78">
        <v>1259920</v>
      </c>
    </row>
    <row r="18" spans="1:9" x14ac:dyDescent="0.2">
      <c r="A18" s="238" t="s">
        <v>111</v>
      </c>
      <c r="B18" s="238"/>
      <c r="C18" s="238"/>
      <c r="D18" s="238"/>
      <c r="E18" s="238"/>
      <c r="F18" s="238"/>
      <c r="G18" s="68"/>
      <c r="H18" s="78">
        <v>0</v>
      </c>
      <c r="I18" s="78">
        <v>0</v>
      </c>
    </row>
    <row r="19" spans="1:9" x14ac:dyDescent="0.2">
      <c r="A19" s="238" t="s">
        <v>112</v>
      </c>
      <c r="B19" s="238"/>
      <c r="C19" s="238"/>
      <c r="D19" s="238"/>
      <c r="E19" s="238"/>
      <c r="F19" s="238"/>
      <c r="G19" s="68">
        <v>10</v>
      </c>
      <c r="H19" s="78">
        <v>775704</v>
      </c>
      <c r="I19" s="78">
        <v>282560</v>
      </c>
    </row>
    <row r="20" spans="1:9" x14ac:dyDescent="0.2">
      <c r="A20" s="238" t="s">
        <v>113</v>
      </c>
      <c r="B20" s="238"/>
      <c r="C20" s="238"/>
      <c r="D20" s="238"/>
      <c r="E20" s="238"/>
      <c r="F20" s="238"/>
      <c r="G20" s="68">
        <v>11</v>
      </c>
      <c r="H20" s="78">
        <v>437119</v>
      </c>
      <c r="I20" s="78">
        <v>525185</v>
      </c>
    </row>
    <row r="21" spans="1:9" ht="23.25" customHeight="1" x14ac:dyDescent="0.2">
      <c r="A21" s="238" t="s">
        <v>114</v>
      </c>
      <c r="B21" s="238"/>
      <c r="C21" s="238"/>
      <c r="D21" s="238"/>
      <c r="E21" s="238"/>
      <c r="F21" s="238"/>
      <c r="G21" s="68">
        <v>12</v>
      </c>
      <c r="H21" s="78">
        <v>0</v>
      </c>
      <c r="I21" s="78">
        <v>0</v>
      </c>
    </row>
    <row r="22" spans="1:9" x14ac:dyDescent="0.2">
      <c r="A22" s="238" t="s">
        <v>115</v>
      </c>
      <c r="B22" s="238"/>
      <c r="C22" s="238"/>
      <c r="D22" s="238"/>
      <c r="E22" s="238"/>
      <c r="F22" s="238"/>
      <c r="G22" s="68">
        <v>13</v>
      </c>
      <c r="H22" s="78">
        <v>0</v>
      </c>
      <c r="I22" s="78">
        <v>0</v>
      </c>
    </row>
    <row r="23" spans="1:9" x14ac:dyDescent="0.2">
      <c r="A23" s="238" t="s">
        <v>116</v>
      </c>
      <c r="B23" s="238"/>
      <c r="C23" s="238"/>
      <c r="D23" s="238"/>
      <c r="E23" s="238"/>
      <c r="F23" s="238"/>
      <c r="G23" s="68">
        <v>14</v>
      </c>
      <c r="H23" s="78">
        <v>0</v>
      </c>
      <c r="I23" s="78">
        <v>-299851</v>
      </c>
    </row>
    <row r="24" spans="1:9" x14ac:dyDescent="0.2">
      <c r="A24" s="239" t="s">
        <v>117</v>
      </c>
      <c r="B24" s="240"/>
      <c r="C24" s="240"/>
      <c r="D24" s="240"/>
      <c r="E24" s="240"/>
      <c r="F24" s="240"/>
      <c r="G24" s="240"/>
      <c r="H24" s="240"/>
      <c r="I24" s="240"/>
    </row>
    <row r="25" spans="1:9" x14ac:dyDescent="0.2">
      <c r="A25" s="238" t="s">
        <v>118</v>
      </c>
      <c r="B25" s="238"/>
      <c r="C25" s="238"/>
      <c r="D25" s="238"/>
      <c r="E25" s="238"/>
      <c r="F25" s="238"/>
      <c r="G25" s="68">
        <v>15</v>
      </c>
      <c r="H25" s="78">
        <v>4173477</v>
      </c>
      <c r="I25" s="78">
        <v>0</v>
      </c>
    </row>
    <row r="26" spans="1:9" x14ac:dyDescent="0.2">
      <c r="A26" s="238" t="s">
        <v>119</v>
      </c>
      <c r="B26" s="238"/>
      <c r="C26" s="238"/>
      <c r="D26" s="238"/>
      <c r="E26" s="238"/>
      <c r="F26" s="238"/>
      <c r="G26" s="68">
        <v>16</v>
      </c>
      <c r="H26" s="78">
        <v>844707</v>
      </c>
      <c r="I26" s="78">
        <v>-4185520</v>
      </c>
    </row>
    <row r="27" spans="1:9" x14ac:dyDescent="0.2">
      <c r="A27" s="238" t="s">
        <v>120</v>
      </c>
      <c r="B27" s="238"/>
      <c r="C27" s="238"/>
      <c r="D27" s="238"/>
      <c r="E27" s="238"/>
      <c r="F27" s="238"/>
      <c r="G27" s="68">
        <v>17</v>
      </c>
      <c r="H27" s="78">
        <v>-9958118</v>
      </c>
      <c r="I27" s="78">
        <v>-29157144</v>
      </c>
    </row>
    <row r="28" spans="1:9" ht="25.5" customHeight="1" x14ac:dyDescent="0.2">
      <c r="A28" s="238" t="s">
        <v>121</v>
      </c>
      <c r="B28" s="238"/>
      <c r="C28" s="238"/>
      <c r="D28" s="238"/>
      <c r="E28" s="238"/>
      <c r="F28" s="238"/>
      <c r="G28" s="68">
        <v>18</v>
      </c>
      <c r="H28" s="78">
        <v>28665322</v>
      </c>
      <c r="I28" s="78">
        <v>-773802</v>
      </c>
    </row>
    <row r="29" spans="1:9" ht="23.25" customHeight="1" x14ac:dyDescent="0.2">
      <c r="A29" s="238" t="s">
        <v>122</v>
      </c>
      <c r="B29" s="238"/>
      <c r="C29" s="238"/>
      <c r="D29" s="238"/>
      <c r="E29" s="238"/>
      <c r="F29" s="238"/>
      <c r="G29" s="68">
        <v>19</v>
      </c>
      <c r="H29" s="78">
        <v>0</v>
      </c>
      <c r="I29" s="78">
        <v>0</v>
      </c>
    </row>
    <row r="30" spans="1:9" ht="27.75" customHeight="1" x14ac:dyDescent="0.2">
      <c r="A30" s="238" t="s">
        <v>123</v>
      </c>
      <c r="B30" s="238"/>
      <c r="C30" s="238"/>
      <c r="D30" s="238"/>
      <c r="E30" s="238"/>
      <c r="F30" s="238"/>
      <c r="G30" s="68">
        <v>20</v>
      </c>
      <c r="H30" s="78">
        <v>0</v>
      </c>
      <c r="I30" s="78">
        <v>0</v>
      </c>
    </row>
    <row r="31" spans="1:9" ht="27.75" customHeight="1" x14ac:dyDescent="0.2">
      <c r="A31" s="238" t="s">
        <v>124</v>
      </c>
      <c r="B31" s="238"/>
      <c r="C31" s="238"/>
      <c r="D31" s="238"/>
      <c r="E31" s="238"/>
      <c r="F31" s="238"/>
      <c r="G31" s="68">
        <v>21</v>
      </c>
      <c r="H31" s="78">
        <v>0</v>
      </c>
      <c r="I31" s="78">
        <v>0</v>
      </c>
    </row>
    <row r="32" spans="1:9" ht="29.25" customHeight="1" x14ac:dyDescent="0.2">
      <c r="A32" s="238" t="s">
        <v>126</v>
      </c>
      <c r="B32" s="238"/>
      <c r="C32" s="238"/>
      <c r="D32" s="238"/>
      <c r="E32" s="238"/>
      <c r="F32" s="238"/>
      <c r="G32" s="68">
        <v>22</v>
      </c>
      <c r="H32" s="78">
        <v>-31918087</v>
      </c>
      <c r="I32" s="78">
        <v>-2304085</v>
      </c>
    </row>
    <row r="33" spans="1:9" x14ac:dyDescent="0.2">
      <c r="A33" s="238" t="s">
        <v>127</v>
      </c>
      <c r="B33" s="238"/>
      <c r="C33" s="238"/>
      <c r="D33" s="238"/>
      <c r="E33" s="238"/>
      <c r="F33" s="238"/>
      <c r="G33" s="68">
        <v>23</v>
      </c>
      <c r="H33" s="78">
        <v>18861</v>
      </c>
      <c r="I33" s="78">
        <v>347688</v>
      </c>
    </row>
    <row r="34" spans="1:9" x14ac:dyDescent="0.2">
      <c r="A34" s="238" t="s">
        <v>128</v>
      </c>
      <c r="B34" s="238"/>
      <c r="C34" s="238"/>
      <c r="D34" s="238"/>
      <c r="E34" s="238"/>
      <c r="F34" s="238"/>
      <c r="G34" s="68">
        <v>24</v>
      </c>
      <c r="H34" s="78">
        <v>3966</v>
      </c>
      <c r="I34" s="78">
        <v>8430932</v>
      </c>
    </row>
    <row r="35" spans="1:9" x14ac:dyDescent="0.2">
      <c r="A35" s="238" t="s">
        <v>129</v>
      </c>
      <c r="B35" s="238"/>
      <c r="C35" s="238"/>
      <c r="D35" s="238"/>
      <c r="E35" s="238"/>
      <c r="F35" s="238"/>
      <c r="G35" s="68">
        <v>25</v>
      </c>
      <c r="H35" s="78">
        <v>14894462</v>
      </c>
      <c r="I35" s="78">
        <v>11044316</v>
      </c>
    </row>
    <row r="36" spans="1:9" x14ac:dyDescent="0.2">
      <c r="A36" s="238" t="s">
        <v>130</v>
      </c>
      <c r="B36" s="238"/>
      <c r="C36" s="238"/>
      <c r="D36" s="238"/>
      <c r="E36" s="238"/>
      <c r="F36" s="238"/>
      <c r="G36" s="68">
        <v>26</v>
      </c>
      <c r="H36" s="78">
        <v>-9468545</v>
      </c>
      <c r="I36" s="78">
        <v>-2250943</v>
      </c>
    </row>
    <row r="37" spans="1:9" x14ac:dyDescent="0.2">
      <c r="A37" s="238" t="s">
        <v>131</v>
      </c>
      <c r="B37" s="238"/>
      <c r="C37" s="238"/>
      <c r="D37" s="238"/>
      <c r="E37" s="238"/>
      <c r="F37" s="238"/>
      <c r="G37" s="68">
        <v>27</v>
      </c>
      <c r="H37" s="78">
        <v>21203932</v>
      </c>
      <c r="I37" s="78">
        <v>4160172</v>
      </c>
    </row>
    <row r="38" spans="1:9" x14ac:dyDescent="0.2">
      <c r="A38" s="238" t="s">
        <v>132</v>
      </c>
      <c r="B38" s="238"/>
      <c r="C38" s="238"/>
      <c r="D38" s="238"/>
      <c r="E38" s="238"/>
      <c r="F38" s="238"/>
      <c r="G38" s="68">
        <v>28</v>
      </c>
      <c r="H38" s="78">
        <v>0</v>
      </c>
      <c r="I38" s="78">
        <v>0</v>
      </c>
    </row>
    <row r="39" spans="1:9" x14ac:dyDescent="0.2">
      <c r="A39" s="238" t="s">
        <v>133</v>
      </c>
      <c r="B39" s="238"/>
      <c r="C39" s="238"/>
      <c r="D39" s="238"/>
      <c r="E39" s="238"/>
      <c r="F39" s="238"/>
      <c r="G39" s="68">
        <v>29</v>
      </c>
      <c r="H39" s="78">
        <v>-5003240</v>
      </c>
      <c r="I39" s="78">
        <v>-93437</v>
      </c>
    </row>
    <row r="40" spans="1:9" x14ac:dyDescent="0.2">
      <c r="A40" s="238" t="s">
        <v>134</v>
      </c>
      <c r="B40" s="238"/>
      <c r="C40" s="238"/>
      <c r="D40" s="238"/>
      <c r="E40" s="238"/>
      <c r="F40" s="238"/>
      <c r="G40" s="68">
        <v>30</v>
      </c>
      <c r="H40" s="78">
        <v>1087611</v>
      </c>
      <c r="I40" s="78">
        <v>8273530</v>
      </c>
    </row>
    <row r="41" spans="1:9" x14ac:dyDescent="0.2">
      <c r="A41" s="238" t="s">
        <v>135</v>
      </c>
      <c r="B41" s="238"/>
      <c r="C41" s="238"/>
      <c r="D41" s="238"/>
      <c r="E41" s="238"/>
      <c r="F41" s="238"/>
      <c r="G41" s="68">
        <v>31</v>
      </c>
      <c r="H41" s="78">
        <v>0</v>
      </c>
      <c r="I41" s="78">
        <v>0</v>
      </c>
    </row>
    <row r="42" spans="1:9" x14ac:dyDescent="0.2">
      <c r="A42" s="238" t="s">
        <v>136</v>
      </c>
      <c r="B42" s="238"/>
      <c r="C42" s="238"/>
      <c r="D42" s="238"/>
      <c r="E42" s="238"/>
      <c r="F42" s="238"/>
      <c r="G42" s="68">
        <v>32</v>
      </c>
      <c r="H42" s="78">
        <v>-58036</v>
      </c>
      <c r="I42" s="78">
        <v>46746</v>
      </c>
    </row>
    <row r="43" spans="1:9" x14ac:dyDescent="0.2">
      <c r="A43" s="238" t="s">
        <v>137</v>
      </c>
      <c r="B43" s="238"/>
      <c r="C43" s="238"/>
      <c r="D43" s="238"/>
      <c r="E43" s="238"/>
      <c r="F43" s="238"/>
      <c r="G43" s="68">
        <v>33</v>
      </c>
      <c r="H43" s="78">
        <v>-178350</v>
      </c>
      <c r="I43" s="78">
        <v>141133</v>
      </c>
    </row>
    <row r="44" spans="1:9" ht="13.5" customHeight="1" x14ac:dyDescent="0.2">
      <c r="A44" s="241" t="s">
        <v>138</v>
      </c>
      <c r="B44" s="241"/>
      <c r="C44" s="241"/>
      <c r="D44" s="241"/>
      <c r="E44" s="241"/>
      <c r="F44" s="241"/>
      <c r="G44" s="68">
        <v>34</v>
      </c>
      <c r="H44" s="79">
        <f>SUM(H25:H43)+SUM(H17:H23)+SUM(H8:H15)</f>
        <v>16737519</v>
      </c>
      <c r="I44" s="79">
        <f>SUM(I25:I43)+SUM(I17:I23)+SUM(I8:I15)</f>
        <v>-4552600</v>
      </c>
    </row>
    <row r="45" spans="1:9" x14ac:dyDescent="0.2">
      <c r="A45" s="239" t="s">
        <v>15</v>
      </c>
      <c r="B45" s="240"/>
      <c r="C45" s="240"/>
      <c r="D45" s="240"/>
      <c r="E45" s="240"/>
      <c r="F45" s="240"/>
      <c r="G45" s="240"/>
      <c r="H45" s="240"/>
      <c r="I45" s="240"/>
    </row>
    <row r="46" spans="1:9" ht="24.75" customHeight="1" x14ac:dyDescent="0.2">
      <c r="A46" s="238" t="s">
        <v>139</v>
      </c>
      <c r="B46" s="238"/>
      <c r="C46" s="238"/>
      <c r="D46" s="238"/>
      <c r="E46" s="238"/>
      <c r="F46" s="238"/>
      <c r="G46" s="68">
        <v>35</v>
      </c>
      <c r="H46" s="78">
        <v>-457191</v>
      </c>
      <c r="I46" s="78">
        <v>-441470</v>
      </c>
    </row>
    <row r="47" spans="1:9" ht="26.25" customHeight="1" x14ac:dyDescent="0.2">
      <c r="A47" s="238" t="s">
        <v>140</v>
      </c>
      <c r="B47" s="238"/>
      <c r="C47" s="238"/>
      <c r="D47" s="238"/>
      <c r="E47" s="238"/>
      <c r="F47" s="238"/>
      <c r="G47" s="68">
        <v>36</v>
      </c>
      <c r="H47" s="78">
        <v>0</v>
      </c>
      <c r="I47" s="78">
        <v>0</v>
      </c>
    </row>
    <row r="48" spans="1:9" ht="24" customHeight="1" x14ac:dyDescent="0.2">
      <c r="A48" s="238" t="s">
        <v>141</v>
      </c>
      <c r="B48" s="238"/>
      <c r="C48" s="238"/>
      <c r="D48" s="238"/>
      <c r="E48" s="238"/>
      <c r="F48" s="238"/>
      <c r="G48" s="68">
        <v>37</v>
      </c>
      <c r="H48" s="78">
        <v>0</v>
      </c>
      <c r="I48" s="78">
        <v>0</v>
      </c>
    </row>
    <row r="49" spans="1:9" x14ac:dyDescent="0.2">
      <c r="A49" s="238" t="s">
        <v>142</v>
      </c>
      <c r="B49" s="238"/>
      <c r="C49" s="238"/>
      <c r="D49" s="238"/>
      <c r="E49" s="238"/>
      <c r="F49" s="238"/>
      <c r="G49" s="68">
        <v>38</v>
      </c>
      <c r="H49" s="78">
        <v>0</v>
      </c>
      <c r="I49" s="78">
        <v>0</v>
      </c>
    </row>
    <row r="50" spans="1:9" x14ac:dyDescent="0.2">
      <c r="A50" s="238" t="s">
        <v>143</v>
      </c>
      <c r="B50" s="238"/>
      <c r="C50" s="238"/>
      <c r="D50" s="238"/>
      <c r="E50" s="238"/>
      <c r="F50" s="238"/>
      <c r="G50" s="68">
        <v>39</v>
      </c>
      <c r="H50" s="78">
        <v>0</v>
      </c>
      <c r="I50" s="78">
        <v>0</v>
      </c>
    </row>
    <row r="51" spans="1:9" x14ac:dyDescent="0.2">
      <c r="A51" s="241" t="s">
        <v>144</v>
      </c>
      <c r="B51" s="241"/>
      <c r="C51" s="241"/>
      <c r="D51" s="241"/>
      <c r="E51" s="241"/>
      <c r="F51" s="241"/>
      <c r="G51" s="68">
        <v>40</v>
      </c>
      <c r="H51" s="79">
        <f>SUM(H46:H50)</f>
        <v>-457191</v>
      </c>
      <c r="I51" s="79">
        <f>SUM(I46:I50)</f>
        <v>-441470</v>
      </c>
    </row>
    <row r="52" spans="1:9" x14ac:dyDescent="0.2">
      <c r="A52" s="239" t="s">
        <v>16</v>
      </c>
      <c r="B52" s="240"/>
      <c r="C52" s="240"/>
      <c r="D52" s="240"/>
      <c r="E52" s="240"/>
      <c r="F52" s="240"/>
      <c r="G52" s="240"/>
      <c r="H52" s="240"/>
      <c r="I52" s="240"/>
    </row>
    <row r="53" spans="1:9" ht="23.25" customHeight="1" x14ac:dyDescent="0.2">
      <c r="A53" s="238" t="s">
        <v>145</v>
      </c>
      <c r="B53" s="238"/>
      <c r="C53" s="238"/>
      <c r="D53" s="238"/>
      <c r="E53" s="238"/>
      <c r="F53" s="238"/>
      <c r="G53" s="68">
        <v>41</v>
      </c>
      <c r="H53" s="78">
        <v>-216090</v>
      </c>
      <c r="I53" s="78">
        <v>11775417</v>
      </c>
    </row>
    <row r="54" spans="1:9" x14ac:dyDescent="0.2">
      <c r="A54" s="238" t="s">
        <v>146</v>
      </c>
      <c r="B54" s="238"/>
      <c r="C54" s="238"/>
      <c r="D54" s="238"/>
      <c r="E54" s="238"/>
      <c r="F54" s="238"/>
      <c r="G54" s="68">
        <v>42</v>
      </c>
      <c r="H54" s="78">
        <v>0</v>
      </c>
      <c r="I54" s="78">
        <v>4000000</v>
      </c>
    </row>
    <row r="55" spans="1:9" x14ac:dyDescent="0.2">
      <c r="A55" s="243" t="s">
        <v>147</v>
      </c>
      <c r="B55" s="243"/>
      <c r="C55" s="243"/>
      <c r="D55" s="243"/>
      <c r="E55" s="243"/>
      <c r="F55" s="243"/>
      <c r="G55" s="68">
        <v>43</v>
      </c>
      <c r="H55" s="78">
        <v>0</v>
      </c>
      <c r="I55" s="78">
        <v>0</v>
      </c>
    </row>
    <row r="56" spans="1:9" x14ac:dyDescent="0.2">
      <c r="A56" s="243" t="s">
        <v>148</v>
      </c>
      <c r="B56" s="243"/>
      <c r="C56" s="243"/>
      <c r="D56" s="243"/>
      <c r="E56" s="243"/>
      <c r="F56" s="243"/>
      <c r="G56" s="68">
        <v>44</v>
      </c>
      <c r="H56" s="78">
        <v>0</v>
      </c>
      <c r="I56" s="78">
        <v>0</v>
      </c>
    </row>
    <row r="57" spans="1:9" x14ac:dyDescent="0.2">
      <c r="A57" s="238" t="s">
        <v>149</v>
      </c>
      <c r="B57" s="238"/>
      <c r="C57" s="238"/>
      <c r="D57" s="238"/>
      <c r="E57" s="238"/>
      <c r="F57" s="238"/>
      <c r="G57" s="68">
        <v>45</v>
      </c>
      <c r="H57" s="78">
        <v>0</v>
      </c>
      <c r="I57" s="78">
        <v>0</v>
      </c>
    </row>
    <row r="58" spans="1:9" x14ac:dyDescent="0.2">
      <c r="A58" s="238" t="s">
        <v>150</v>
      </c>
      <c r="B58" s="238"/>
      <c r="C58" s="238"/>
      <c r="D58" s="238"/>
      <c r="E58" s="238"/>
      <c r="F58" s="238"/>
      <c r="G58" s="68">
        <v>46</v>
      </c>
      <c r="H58" s="78">
        <v>192282</v>
      </c>
      <c r="I58" s="78">
        <v>0</v>
      </c>
    </row>
    <row r="59" spans="1:9" x14ac:dyDescent="0.2">
      <c r="A59" s="241" t="s">
        <v>152</v>
      </c>
      <c r="B59" s="238"/>
      <c r="C59" s="238"/>
      <c r="D59" s="238"/>
      <c r="E59" s="238"/>
      <c r="F59" s="238"/>
      <c r="G59" s="68">
        <v>47</v>
      </c>
      <c r="H59" s="79">
        <f>H53+H54+H55+H56+H57+H58</f>
        <v>-23808</v>
      </c>
      <c r="I59" s="79">
        <f>I53+I54+I55+I56+I57+I58</f>
        <v>15775417</v>
      </c>
    </row>
    <row r="60" spans="1:9" ht="25.5" customHeight="1" x14ac:dyDescent="0.2">
      <c r="A60" s="241" t="s">
        <v>151</v>
      </c>
      <c r="B60" s="241"/>
      <c r="C60" s="241"/>
      <c r="D60" s="241"/>
      <c r="E60" s="241"/>
      <c r="F60" s="241"/>
      <c r="G60" s="68">
        <v>48</v>
      </c>
      <c r="H60" s="79">
        <f>H44+H51+H59</f>
        <v>16256520</v>
      </c>
      <c r="I60" s="79">
        <f>I44+I51+I59</f>
        <v>10781347</v>
      </c>
    </row>
    <row r="61" spans="1:9" x14ac:dyDescent="0.2">
      <c r="A61" s="241" t="s">
        <v>195</v>
      </c>
      <c r="B61" s="238"/>
      <c r="C61" s="238"/>
      <c r="D61" s="238"/>
      <c r="E61" s="238"/>
      <c r="F61" s="238"/>
      <c r="G61" s="68">
        <v>49</v>
      </c>
      <c r="H61" s="80">
        <v>47311271</v>
      </c>
      <c r="I61" s="80">
        <v>57256868</v>
      </c>
    </row>
    <row r="62" spans="1:9" x14ac:dyDescent="0.2">
      <c r="A62" s="238" t="s">
        <v>153</v>
      </c>
      <c r="B62" s="238"/>
      <c r="C62" s="238"/>
      <c r="D62" s="238"/>
      <c r="E62" s="238"/>
      <c r="F62" s="238"/>
      <c r="G62" s="68">
        <v>50</v>
      </c>
      <c r="H62" s="80">
        <v>0</v>
      </c>
      <c r="I62" s="80">
        <v>0</v>
      </c>
    </row>
    <row r="63" spans="1:9" x14ac:dyDescent="0.2">
      <c r="A63" s="242" t="s">
        <v>196</v>
      </c>
      <c r="B63" s="243"/>
      <c r="C63" s="243"/>
      <c r="D63" s="243"/>
      <c r="E63" s="243"/>
      <c r="F63" s="243"/>
      <c r="G63" s="68">
        <v>51</v>
      </c>
      <c r="H63" s="79">
        <f>H60+H61+H62</f>
        <v>63567791</v>
      </c>
      <c r="I63" s="79">
        <f>I60+I61+I62</f>
        <v>68038215</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zoomScaleNormal="100" zoomScaleSheetLayoutView="100" workbookViewId="0">
      <selection sqref="A1:I1"/>
    </sheetView>
  </sheetViews>
  <sheetFormatPr defaultRowHeight="12.75" x14ac:dyDescent="0.2"/>
  <cols>
    <col min="1" max="2" width="9.140625" style="72"/>
    <col min="3" max="3" width="20.85546875" style="72" customWidth="1"/>
    <col min="4" max="4" width="9.140625" style="72"/>
    <col min="5" max="5" width="9.140625" style="82" customWidth="1"/>
    <col min="6" max="6" width="10.140625" style="82" customWidth="1"/>
    <col min="7" max="7" width="9.140625" style="82" customWidth="1"/>
    <col min="8" max="9" width="9.85546875" style="82" customWidth="1"/>
    <col min="10" max="15" width="9.140625" style="82" customWidth="1"/>
    <col min="16" max="16" width="10" style="82" customWidth="1"/>
    <col min="17" max="18" width="9.140625" style="82" customWidth="1"/>
    <col min="19" max="264" width="9.140625" style="72"/>
    <col min="265" max="265" width="10.140625" style="72" bestFit="1" customWidth="1"/>
    <col min="266" max="269" width="9.140625" style="72"/>
    <col min="270" max="271" width="9.85546875" style="72" bestFit="1" customWidth="1"/>
    <col min="272" max="520" width="9.140625" style="72"/>
    <col min="521" max="521" width="10.140625" style="72" bestFit="1" customWidth="1"/>
    <col min="522" max="525" width="9.140625" style="72"/>
    <col min="526" max="527" width="9.85546875" style="72" bestFit="1" customWidth="1"/>
    <col min="528" max="776" width="9.140625" style="72"/>
    <col min="777" max="777" width="10.140625" style="72" bestFit="1" customWidth="1"/>
    <col min="778" max="781" width="9.140625" style="72"/>
    <col min="782" max="783" width="9.85546875" style="72" bestFit="1" customWidth="1"/>
    <col min="784" max="1032" width="9.140625" style="72"/>
    <col min="1033" max="1033" width="10.140625" style="72" bestFit="1" customWidth="1"/>
    <col min="1034" max="1037" width="9.140625" style="72"/>
    <col min="1038" max="1039" width="9.85546875" style="72" bestFit="1" customWidth="1"/>
    <col min="1040" max="1288" width="9.140625" style="72"/>
    <col min="1289" max="1289" width="10.140625" style="72" bestFit="1" customWidth="1"/>
    <col min="1290" max="1293" width="9.140625" style="72"/>
    <col min="1294" max="1295" width="9.85546875" style="72" bestFit="1" customWidth="1"/>
    <col min="1296" max="1544" width="9.140625" style="72"/>
    <col min="1545" max="1545" width="10.140625" style="72" bestFit="1" customWidth="1"/>
    <col min="1546" max="1549" width="9.140625" style="72"/>
    <col min="1550" max="1551" width="9.85546875" style="72" bestFit="1" customWidth="1"/>
    <col min="1552" max="1800" width="9.140625" style="72"/>
    <col min="1801" max="1801" width="10.140625" style="72" bestFit="1" customWidth="1"/>
    <col min="1802" max="1805" width="9.140625" style="72"/>
    <col min="1806" max="1807" width="9.85546875" style="72" bestFit="1" customWidth="1"/>
    <col min="1808" max="2056" width="9.140625" style="72"/>
    <col min="2057" max="2057" width="10.140625" style="72" bestFit="1" customWidth="1"/>
    <col min="2058" max="2061" width="9.140625" style="72"/>
    <col min="2062" max="2063" width="9.85546875" style="72" bestFit="1" customWidth="1"/>
    <col min="2064" max="2312" width="9.140625" style="72"/>
    <col min="2313" max="2313" width="10.140625" style="72" bestFit="1" customWidth="1"/>
    <col min="2314" max="2317" width="9.140625" style="72"/>
    <col min="2318" max="2319" width="9.85546875" style="72" bestFit="1" customWidth="1"/>
    <col min="2320" max="2568" width="9.140625" style="72"/>
    <col min="2569" max="2569" width="10.140625" style="72" bestFit="1" customWidth="1"/>
    <col min="2570" max="2573" width="9.140625" style="72"/>
    <col min="2574" max="2575" width="9.85546875" style="72" bestFit="1" customWidth="1"/>
    <col min="2576" max="2824" width="9.140625" style="72"/>
    <col min="2825" max="2825" width="10.140625" style="72" bestFit="1" customWidth="1"/>
    <col min="2826" max="2829" width="9.140625" style="72"/>
    <col min="2830" max="2831" width="9.85546875" style="72" bestFit="1" customWidth="1"/>
    <col min="2832" max="3080" width="9.140625" style="72"/>
    <col min="3081" max="3081" width="10.140625" style="72" bestFit="1" customWidth="1"/>
    <col min="3082" max="3085" width="9.140625" style="72"/>
    <col min="3086" max="3087" width="9.85546875" style="72" bestFit="1" customWidth="1"/>
    <col min="3088" max="3336" width="9.140625" style="72"/>
    <col min="3337" max="3337" width="10.140625" style="72" bestFit="1" customWidth="1"/>
    <col min="3338" max="3341" width="9.140625" style="72"/>
    <col min="3342" max="3343" width="9.85546875" style="72" bestFit="1" customWidth="1"/>
    <col min="3344" max="3592" width="9.140625" style="72"/>
    <col min="3593" max="3593" width="10.140625" style="72" bestFit="1" customWidth="1"/>
    <col min="3594" max="3597" width="9.140625" style="72"/>
    <col min="3598" max="3599" width="9.85546875" style="72" bestFit="1" customWidth="1"/>
    <col min="3600" max="3848" width="9.140625" style="72"/>
    <col min="3849" max="3849" width="10.140625" style="72" bestFit="1" customWidth="1"/>
    <col min="3850" max="3853" width="9.140625" style="72"/>
    <col min="3854" max="3855" width="9.85546875" style="72" bestFit="1" customWidth="1"/>
    <col min="3856" max="4104" width="9.140625" style="72"/>
    <col min="4105" max="4105" width="10.140625" style="72" bestFit="1" customWidth="1"/>
    <col min="4106" max="4109" width="9.140625" style="72"/>
    <col min="4110" max="4111" width="9.85546875" style="72" bestFit="1" customWidth="1"/>
    <col min="4112" max="4360" width="9.140625" style="72"/>
    <col min="4361" max="4361" width="10.140625" style="72" bestFit="1" customWidth="1"/>
    <col min="4362" max="4365" width="9.140625" style="72"/>
    <col min="4366" max="4367" width="9.85546875" style="72" bestFit="1" customWidth="1"/>
    <col min="4368" max="4616" width="9.140625" style="72"/>
    <col min="4617" max="4617" width="10.140625" style="72" bestFit="1" customWidth="1"/>
    <col min="4618" max="4621" width="9.140625" style="72"/>
    <col min="4622" max="4623" width="9.85546875" style="72" bestFit="1" customWidth="1"/>
    <col min="4624" max="4872" width="9.140625" style="72"/>
    <col min="4873" max="4873" width="10.140625" style="72" bestFit="1" customWidth="1"/>
    <col min="4874" max="4877" width="9.140625" style="72"/>
    <col min="4878" max="4879" width="9.85546875" style="72" bestFit="1" customWidth="1"/>
    <col min="4880" max="5128" width="9.140625" style="72"/>
    <col min="5129" max="5129" width="10.140625" style="72" bestFit="1" customWidth="1"/>
    <col min="5130" max="5133" width="9.140625" style="72"/>
    <col min="5134" max="5135" width="9.85546875" style="72" bestFit="1" customWidth="1"/>
    <col min="5136" max="5384" width="9.140625" style="72"/>
    <col min="5385" max="5385" width="10.140625" style="72" bestFit="1" customWidth="1"/>
    <col min="5386" max="5389" width="9.140625" style="72"/>
    <col min="5390" max="5391" width="9.85546875" style="72" bestFit="1" customWidth="1"/>
    <col min="5392" max="5640" width="9.140625" style="72"/>
    <col min="5641" max="5641" width="10.140625" style="72" bestFit="1" customWidth="1"/>
    <col min="5642" max="5645" width="9.140625" style="72"/>
    <col min="5646" max="5647" width="9.85546875" style="72" bestFit="1" customWidth="1"/>
    <col min="5648" max="5896" width="9.140625" style="72"/>
    <col min="5897" max="5897" width="10.140625" style="72" bestFit="1" customWidth="1"/>
    <col min="5898" max="5901" width="9.140625" style="72"/>
    <col min="5902" max="5903" width="9.85546875" style="72" bestFit="1" customWidth="1"/>
    <col min="5904" max="6152" width="9.140625" style="72"/>
    <col min="6153" max="6153" width="10.140625" style="72" bestFit="1" customWidth="1"/>
    <col min="6154" max="6157" width="9.140625" style="72"/>
    <col min="6158" max="6159" width="9.85546875" style="72" bestFit="1" customWidth="1"/>
    <col min="6160" max="6408" width="9.140625" style="72"/>
    <col min="6409" max="6409" width="10.140625" style="72" bestFit="1" customWidth="1"/>
    <col min="6410" max="6413" width="9.140625" style="72"/>
    <col min="6414" max="6415" width="9.85546875" style="72" bestFit="1" customWidth="1"/>
    <col min="6416" max="6664" width="9.140625" style="72"/>
    <col min="6665" max="6665" width="10.140625" style="72" bestFit="1" customWidth="1"/>
    <col min="6666" max="6669" width="9.140625" style="72"/>
    <col min="6670" max="6671" width="9.85546875" style="72" bestFit="1" customWidth="1"/>
    <col min="6672" max="6920" width="9.140625" style="72"/>
    <col min="6921" max="6921" width="10.140625" style="72" bestFit="1" customWidth="1"/>
    <col min="6922" max="6925" width="9.140625" style="72"/>
    <col min="6926" max="6927" width="9.85546875" style="72" bestFit="1" customWidth="1"/>
    <col min="6928" max="7176" width="9.140625" style="72"/>
    <col min="7177" max="7177" width="10.140625" style="72" bestFit="1" customWidth="1"/>
    <col min="7178" max="7181" width="9.140625" style="72"/>
    <col min="7182" max="7183" width="9.85546875" style="72" bestFit="1" customWidth="1"/>
    <col min="7184" max="7432" width="9.140625" style="72"/>
    <col min="7433" max="7433" width="10.140625" style="72" bestFit="1" customWidth="1"/>
    <col min="7434" max="7437" width="9.140625" style="72"/>
    <col min="7438" max="7439" width="9.85546875" style="72" bestFit="1" customWidth="1"/>
    <col min="7440" max="7688" width="9.140625" style="72"/>
    <col min="7689" max="7689" width="10.140625" style="72" bestFit="1" customWidth="1"/>
    <col min="7690" max="7693" width="9.140625" style="72"/>
    <col min="7694" max="7695" width="9.85546875" style="72" bestFit="1" customWidth="1"/>
    <col min="7696" max="7944" width="9.140625" style="72"/>
    <col min="7945" max="7945" width="10.140625" style="72" bestFit="1" customWidth="1"/>
    <col min="7946" max="7949" width="9.140625" style="72"/>
    <col min="7950" max="7951" width="9.85546875" style="72" bestFit="1" customWidth="1"/>
    <col min="7952" max="8200" width="9.140625" style="72"/>
    <col min="8201" max="8201" width="10.140625" style="72" bestFit="1" customWidth="1"/>
    <col min="8202" max="8205" width="9.140625" style="72"/>
    <col min="8206" max="8207" width="9.85546875" style="72" bestFit="1" customWidth="1"/>
    <col min="8208" max="8456" width="9.140625" style="72"/>
    <col min="8457" max="8457" width="10.140625" style="72" bestFit="1" customWidth="1"/>
    <col min="8458" max="8461" width="9.140625" style="72"/>
    <col min="8462" max="8463" width="9.85546875" style="72" bestFit="1" customWidth="1"/>
    <col min="8464" max="8712" width="9.140625" style="72"/>
    <col min="8713" max="8713" width="10.140625" style="72" bestFit="1" customWidth="1"/>
    <col min="8714" max="8717" width="9.140625" style="72"/>
    <col min="8718" max="8719" width="9.85546875" style="72" bestFit="1" customWidth="1"/>
    <col min="8720" max="8968" width="9.140625" style="72"/>
    <col min="8969" max="8969" width="10.140625" style="72" bestFit="1" customWidth="1"/>
    <col min="8970" max="8973" width="9.140625" style="72"/>
    <col min="8974" max="8975" width="9.85546875" style="72" bestFit="1" customWidth="1"/>
    <col min="8976" max="9224" width="9.140625" style="72"/>
    <col min="9225" max="9225" width="10.140625" style="72" bestFit="1" customWidth="1"/>
    <col min="9226" max="9229" width="9.140625" style="72"/>
    <col min="9230" max="9231" width="9.85546875" style="72" bestFit="1" customWidth="1"/>
    <col min="9232" max="9480" width="9.140625" style="72"/>
    <col min="9481" max="9481" width="10.140625" style="72" bestFit="1" customWidth="1"/>
    <col min="9482" max="9485" width="9.140625" style="72"/>
    <col min="9486" max="9487" width="9.85546875" style="72" bestFit="1" customWidth="1"/>
    <col min="9488" max="9736" width="9.140625" style="72"/>
    <col min="9737" max="9737" width="10.140625" style="72" bestFit="1" customWidth="1"/>
    <col min="9738" max="9741" width="9.140625" style="72"/>
    <col min="9742" max="9743" width="9.85546875" style="72" bestFit="1" customWidth="1"/>
    <col min="9744" max="9992" width="9.140625" style="72"/>
    <col min="9993" max="9993" width="10.140625" style="72" bestFit="1" customWidth="1"/>
    <col min="9994" max="9997" width="9.140625" style="72"/>
    <col min="9998" max="9999" width="9.85546875" style="72" bestFit="1" customWidth="1"/>
    <col min="10000" max="10248" width="9.140625" style="72"/>
    <col min="10249" max="10249" width="10.140625" style="72" bestFit="1" customWidth="1"/>
    <col min="10250" max="10253" width="9.140625" style="72"/>
    <col min="10254" max="10255" width="9.85546875" style="72" bestFit="1" customWidth="1"/>
    <col min="10256" max="10504" width="9.140625" style="72"/>
    <col min="10505" max="10505" width="10.140625" style="72" bestFit="1" customWidth="1"/>
    <col min="10506" max="10509" width="9.140625" style="72"/>
    <col min="10510" max="10511" width="9.85546875" style="72" bestFit="1" customWidth="1"/>
    <col min="10512" max="10760" width="9.140625" style="72"/>
    <col min="10761" max="10761" width="10.140625" style="72" bestFit="1" customWidth="1"/>
    <col min="10762" max="10765" width="9.140625" style="72"/>
    <col min="10766" max="10767" width="9.85546875" style="72" bestFit="1" customWidth="1"/>
    <col min="10768" max="11016" width="9.140625" style="72"/>
    <col min="11017" max="11017" width="10.140625" style="72" bestFit="1" customWidth="1"/>
    <col min="11018" max="11021" width="9.140625" style="72"/>
    <col min="11022" max="11023" width="9.85546875" style="72" bestFit="1" customWidth="1"/>
    <col min="11024" max="11272" width="9.140625" style="72"/>
    <col min="11273" max="11273" width="10.140625" style="72" bestFit="1" customWidth="1"/>
    <col min="11274" max="11277" width="9.140625" style="72"/>
    <col min="11278" max="11279" width="9.85546875" style="72" bestFit="1" customWidth="1"/>
    <col min="11280" max="11528" width="9.140625" style="72"/>
    <col min="11529" max="11529" width="10.140625" style="72" bestFit="1" customWidth="1"/>
    <col min="11530" max="11533" width="9.140625" style="72"/>
    <col min="11534" max="11535" width="9.85546875" style="72" bestFit="1" customWidth="1"/>
    <col min="11536" max="11784" width="9.140625" style="72"/>
    <col min="11785" max="11785" width="10.140625" style="72" bestFit="1" customWidth="1"/>
    <col min="11786" max="11789" width="9.140625" style="72"/>
    <col min="11790" max="11791" width="9.85546875" style="72" bestFit="1" customWidth="1"/>
    <col min="11792" max="12040" width="9.140625" style="72"/>
    <col min="12041" max="12041" width="10.140625" style="72" bestFit="1" customWidth="1"/>
    <col min="12042" max="12045" width="9.140625" style="72"/>
    <col min="12046" max="12047" width="9.85546875" style="72" bestFit="1" customWidth="1"/>
    <col min="12048" max="12296" width="9.140625" style="72"/>
    <col min="12297" max="12297" width="10.140625" style="72" bestFit="1" customWidth="1"/>
    <col min="12298" max="12301" width="9.140625" style="72"/>
    <col min="12302" max="12303" width="9.85546875" style="72" bestFit="1" customWidth="1"/>
    <col min="12304" max="12552" width="9.140625" style="72"/>
    <col min="12553" max="12553" width="10.140625" style="72" bestFit="1" customWidth="1"/>
    <col min="12554" max="12557" width="9.140625" style="72"/>
    <col min="12558" max="12559" width="9.85546875" style="72" bestFit="1" customWidth="1"/>
    <col min="12560" max="12808" width="9.140625" style="72"/>
    <col min="12809" max="12809" width="10.140625" style="72" bestFit="1" customWidth="1"/>
    <col min="12810" max="12813" width="9.140625" style="72"/>
    <col min="12814" max="12815" width="9.85546875" style="72" bestFit="1" customWidth="1"/>
    <col min="12816" max="13064" width="9.140625" style="72"/>
    <col min="13065" max="13065" width="10.140625" style="72" bestFit="1" customWidth="1"/>
    <col min="13066" max="13069" width="9.140625" style="72"/>
    <col min="13070" max="13071" width="9.85546875" style="72" bestFit="1" customWidth="1"/>
    <col min="13072" max="13320" width="9.140625" style="72"/>
    <col min="13321" max="13321" width="10.140625" style="72" bestFit="1" customWidth="1"/>
    <col min="13322" max="13325" width="9.140625" style="72"/>
    <col min="13326" max="13327" width="9.85546875" style="72" bestFit="1" customWidth="1"/>
    <col min="13328" max="13576" width="9.140625" style="72"/>
    <col min="13577" max="13577" width="10.140625" style="72" bestFit="1" customWidth="1"/>
    <col min="13578" max="13581" width="9.140625" style="72"/>
    <col min="13582" max="13583" width="9.85546875" style="72" bestFit="1" customWidth="1"/>
    <col min="13584" max="13832" width="9.140625" style="72"/>
    <col min="13833" max="13833" width="10.140625" style="72" bestFit="1" customWidth="1"/>
    <col min="13834" max="13837" width="9.140625" style="72"/>
    <col min="13838" max="13839" width="9.85546875" style="72" bestFit="1" customWidth="1"/>
    <col min="13840" max="14088" width="9.140625" style="72"/>
    <col min="14089" max="14089" width="10.140625" style="72" bestFit="1" customWidth="1"/>
    <col min="14090" max="14093" width="9.140625" style="72"/>
    <col min="14094" max="14095" width="9.85546875" style="72" bestFit="1" customWidth="1"/>
    <col min="14096" max="14344" width="9.140625" style="72"/>
    <col min="14345" max="14345" width="10.140625" style="72" bestFit="1" customWidth="1"/>
    <col min="14346" max="14349" width="9.140625" style="72"/>
    <col min="14350" max="14351" width="9.85546875" style="72" bestFit="1" customWidth="1"/>
    <col min="14352" max="14600" width="9.140625" style="72"/>
    <col min="14601" max="14601" width="10.140625" style="72" bestFit="1" customWidth="1"/>
    <col min="14602" max="14605" width="9.140625" style="72"/>
    <col min="14606" max="14607" width="9.85546875" style="72" bestFit="1" customWidth="1"/>
    <col min="14608" max="14856" width="9.140625" style="72"/>
    <col min="14857" max="14857" width="10.140625" style="72" bestFit="1" customWidth="1"/>
    <col min="14858" max="14861" width="9.140625" style="72"/>
    <col min="14862" max="14863" width="9.85546875" style="72" bestFit="1" customWidth="1"/>
    <col min="14864" max="15112" width="9.140625" style="72"/>
    <col min="15113" max="15113" width="10.140625" style="72" bestFit="1" customWidth="1"/>
    <col min="15114" max="15117" width="9.140625" style="72"/>
    <col min="15118" max="15119" width="9.85546875" style="72" bestFit="1" customWidth="1"/>
    <col min="15120" max="15368" width="9.140625" style="72"/>
    <col min="15369" max="15369" width="10.140625" style="72" bestFit="1" customWidth="1"/>
    <col min="15370" max="15373" width="9.140625" style="72"/>
    <col min="15374" max="15375" width="9.85546875" style="72" bestFit="1" customWidth="1"/>
    <col min="15376" max="15624" width="9.140625" style="72"/>
    <col min="15625" max="15625" width="10.140625" style="72" bestFit="1" customWidth="1"/>
    <col min="15626" max="15629" width="9.140625" style="72"/>
    <col min="15630" max="15631" width="9.85546875" style="72" bestFit="1" customWidth="1"/>
    <col min="15632" max="15880" width="9.140625" style="72"/>
    <col min="15881" max="15881" width="10.140625" style="72" bestFit="1" customWidth="1"/>
    <col min="15882" max="15885" width="9.140625" style="72"/>
    <col min="15886" max="15887" width="9.85546875" style="72" bestFit="1" customWidth="1"/>
    <col min="15888" max="16136" width="9.140625" style="72"/>
    <col min="16137" max="16137" width="10.140625" style="72" bestFit="1" customWidth="1"/>
    <col min="16138" max="16141" width="9.140625" style="72"/>
    <col min="16142" max="16143" width="9.85546875" style="72" bestFit="1" customWidth="1"/>
    <col min="16144" max="16384" width="9.140625" style="72"/>
  </cols>
  <sheetData>
    <row r="1" spans="1:18" x14ac:dyDescent="0.2">
      <c r="A1" s="245" t="s">
        <v>8</v>
      </c>
      <c r="B1" s="246"/>
      <c r="C1" s="246"/>
      <c r="D1" s="246"/>
      <c r="E1" s="246"/>
      <c r="F1" s="246"/>
      <c r="G1" s="246"/>
      <c r="H1" s="246"/>
      <c r="I1" s="246"/>
      <c r="J1" s="81"/>
      <c r="K1" s="81"/>
      <c r="L1" s="81"/>
      <c r="M1" s="81"/>
      <c r="N1" s="81"/>
      <c r="O1" s="81"/>
    </row>
    <row r="2" spans="1:18" ht="15.75" x14ac:dyDescent="0.2">
      <c r="A2" s="50"/>
      <c r="B2" s="83"/>
      <c r="C2" s="247" t="s">
        <v>270</v>
      </c>
      <c r="D2" s="247"/>
      <c r="E2" s="1" t="s">
        <v>0</v>
      </c>
      <c r="F2" s="84">
        <v>45565</v>
      </c>
      <c r="G2" s="85"/>
      <c r="H2" s="85"/>
      <c r="I2" s="85"/>
      <c r="J2" s="86"/>
      <c r="K2" s="86"/>
      <c r="L2" s="86"/>
      <c r="M2" s="86"/>
      <c r="N2" s="86"/>
      <c r="O2" s="86"/>
      <c r="R2" s="82" t="s">
        <v>282</v>
      </c>
    </row>
    <row r="3" spans="1:18" ht="13.5" customHeight="1" x14ac:dyDescent="0.2">
      <c r="A3" s="248" t="s">
        <v>271</v>
      </c>
      <c r="B3" s="249"/>
      <c r="C3" s="249"/>
      <c r="D3" s="248" t="s">
        <v>272</v>
      </c>
      <c r="E3" s="251" t="s">
        <v>9</v>
      </c>
      <c r="F3" s="252"/>
      <c r="G3" s="252"/>
      <c r="H3" s="252"/>
      <c r="I3" s="252"/>
      <c r="J3" s="252"/>
      <c r="K3" s="252"/>
      <c r="L3" s="252"/>
      <c r="M3" s="252"/>
      <c r="N3" s="252"/>
      <c r="O3" s="252"/>
      <c r="P3" s="253" t="s">
        <v>17</v>
      </c>
      <c r="Q3" s="259"/>
      <c r="R3" s="253" t="s">
        <v>165</v>
      </c>
    </row>
    <row r="4" spans="1:18" ht="56.25" x14ac:dyDescent="0.2">
      <c r="A4" s="249"/>
      <c r="B4" s="249"/>
      <c r="C4" s="249"/>
      <c r="D4" s="250"/>
      <c r="E4" s="87" t="s">
        <v>13</v>
      </c>
      <c r="F4" s="87" t="s">
        <v>155</v>
      </c>
      <c r="G4" s="87" t="s">
        <v>156</v>
      </c>
      <c r="H4" s="87" t="s">
        <v>273</v>
      </c>
      <c r="I4" s="87" t="s">
        <v>157</v>
      </c>
      <c r="J4" s="88" t="s">
        <v>158</v>
      </c>
      <c r="K4" s="88" t="s">
        <v>159</v>
      </c>
      <c r="L4" s="88" t="s">
        <v>160</v>
      </c>
      <c r="M4" s="88" t="s">
        <v>161</v>
      </c>
      <c r="N4" s="88" t="s">
        <v>162</v>
      </c>
      <c r="O4" s="88" t="s">
        <v>163</v>
      </c>
      <c r="P4" s="89" t="s">
        <v>157</v>
      </c>
      <c r="Q4" s="89" t="s">
        <v>164</v>
      </c>
      <c r="R4" s="253"/>
    </row>
    <row r="5" spans="1:18" x14ac:dyDescent="0.2">
      <c r="A5" s="254">
        <v>1</v>
      </c>
      <c r="B5" s="254"/>
      <c r="C5" s="254"/>
      <c r="D5" s="90">
        <v>2</v>
      </c>
      <c r="E5" s="89" t="s">
        <v>6</v>
      </c>
      <c r="F5" s="91" t="s">
        <v>7</v>
      </c>
      <c r="G5" s="89" t="s">
        <v>179</v>
      </c>
      <c r="H5" s="91" t="s">
        <v>180</v>
      </c>
      <c r="I5" s="89" t="s">
        <v>181</v>
      </c>
      <c r="J5" s="91" t="s">
        <v>182</v>
      </c>
      <c r="K5" s="91" t="s">
        <v>183</v>
      </c>
      <c r="L5" s="91" t="s">
        <v>10</v>
      </c>
      <c r="M5" s="91" t="s">
        <v>184</v>
      </c>
      <c r="N5" s="91" t="s">
        <v>185</v>
      </c>
      <c r="O5" s="91" t="s">
        <v>186</v>
      </c>
      <c r="P5" s="89" t="s">
        <v>187</v>
      </c>
      <c r="Q5" s="89" t="s">
        <v>188</v>
      </c>
      <c r="R5" s="91" t="s">
        <v>189</v>
      </c>
    </row>
    <row r="6" spans="1:18" ht="12.75" customHeight="1" x14ac:dyDescent="0.2">
      <c r="A6" s="255" t="s">
        <v>166</v>
      </c>
      <c r="B6" s="256"/>
      <c r="C6" s="256"/>
      <c r="D6" s="68">
        <v>1</v>
      </c>
      <c r="E6" s="92">
        <v>11946636</v>
      </c>
      <c r="F6" s="92">
        <v>19725</v>
      </c>
      <c r="G6" s="92">
        <v>0</v>
      </c>
      <c r="H6" s="92">
        <v>0</v>
      </c>
      <c r="I6" s="92">
        <v>48664</v>
      </c>
      <c r="J6" s="92">
        <v>10187130</v>
      </c>
      <c r="K6" s="92">
        <v>0</v>
      </c>
      <c r="L6" s="92">
        <v>2926415</v>
      </c>
      <c r="M6" s="92">
        <v>-874955</v>
      </c>
      <c r="N6" s="92">
        <v>900079</v>
      </c>
      <c r="O6" s="92">
        <v>0</v>
      </c>
      <c r="P6" s="92">
        <v>0</v>
      </c>
      <c r="Q6" s="92">
        <v>0</v>
      </c>
      <c r="R6" s="93">
        <f>SUM(E6:Q6)</f>
        <v>25153694</v>
      </c>
    </row>
    <row r="7" spans="1:18" ht="30" customHeight="1" x14ac:dyDescent="0.2">
      <c r="A7" s="257" t="s">
        <v>167</v>
      </c>
      <c r="B7" s="258"/>
      <c r="C7" s="258"/>
      <c r="D7" s="68">
        <v>2</v>
      </c>
      <c r="E7" s="92">
        <v>0</v>
      </c>
      <c r="F7" s="92">
        <v>0</v>
      </c>
      <c r="G7" s="92">
        <v>0</v>
      </c>
      <c r="H7" s="92">
        <v>0</v>
      </c>
      <c r="I7" s="92">
        <v>0</v>
      </c>
      <c r="J7" s="92">
        <v>0</v>
      </c>
      <c r="K7" s="92">
        <v>0</v>
      </c>
      <c r="L7" s="92">
        <v>0</v>
      </c>
      <c r="M7" s="92">
        <v>0</v>
      </c>
      <c r="N7" s="92">
        <v>0</v>
      </c>
      <c r="O7" s="92">
        <v>0</v>
      </c>
      <c r="P7" s="92">
        <v>0</v>
      </c>
      <c r="Q7" s="92">
        <v>0</v>
      </c>
      <c r="R7" s="93">
        <f t="shared" ref="R7:R26" si="0">SUM(E7:Q7)</f>
        <v>0</v>
      </c>
    </row>
    <row r="8" spans="1:18" ht="27" customHeight="1" x14ac:dyDescent="0.2">
      <c r="A8" s="255" t="s">
        <v>168</v>
      </c>
      <c r="B8" s="256"/>
      <c r="C8" s="256"/>
      <c r="D8" s="68">
        <v>3</v>
      </c>
      <c r="E8" s="92">
        <v>0</v>
      </c>
      <c r="F8" s="92">
        <v>0</v>
      </c>
      <c r="G8" s="92">
        <v>0</v>
      </c>
      <c r="H8" s="92">
        <v>0</v>
      </c>
      <c r="I8" s="92">
        <v>0</v>
      </c>
      <c r="J8" s="92">
        <v>0</v>
      </c>
      <c r="K8" s="92">
        <v>0</v>
      </c>
      <c r="L8" s="92">
        <v>0</v>
      </c>
      <c r="M8" s="92">
        <v>0</v>
      </c>
      <c r="N8" s="92">
        <v>0</v>
      </c>
      <c r="O8" s="92">
        <v>0</v>
      </c>
      <c r="P8" s="92">
        <v>0</v>
      </c>
      <c r="Q8" s="92">
        <v>0</v>
      </c>
      <c r="R8" s="93">
        <f t="shared" si="0"/>
        <v>0</v>
      </c>
    </row>
    <row r="9" spans="1:18" ht="18" customHeight="1" x14ac:dyDescent="0.2">
      <c r="A9" s="244" t="s">
        <v>169</v>
      </c>
      <c r="B9" s="244"/>
      <c r="C9" s="244"/>
      <c r="D9" s="70">
        <v>4</v>
      </c>
      <c r="E9" s="94">
        <f>E6+E7+E8</f>
        <v>11946636</v>
      </c>
      <c r="F9" s="94">
        <f t="shared" ref="F9:Q9" si="1">F6+F7+F8</f>
        <v>19725</v>
      </c>
      <c r="G9" s="94">
        <f t="shared" si="1"/>
        <v>0</v>
      </c>
      <c r="H9" s="94">
        <f t="shared" si="1"/>
        <v>0</v>
      </c>
      <c r="I9" s="94">
        <f t="shared" si="1"/>
        <v>48664</v>
      </c>
      <c r="J9" s="94">
        <f t="shared" si="1"/>
        <v>10187130</v>
      </c>
      <c r="K9" s="94">
        <f t="shared" si="1"/>
        <v>0</v>
      </c>
      <c r="L9" s="94">
        <f t="shared" si="1"/>
        <v>2926415</v>
      </c>
      <c r="M9" s="94">
        <f t="shared" si="1"/>
        <v>-874955</v>
      </c>
      <c r="N9" s="94">
        <f t="shared" si="1"/>
        <v>900079</v>
      </c>
      <c r="O9" s="94">
        <f t="shared" si="1"/>
        <v>0</v>
      </c>
      <c r="P9" s="94">
        <f t="shared" si="1"/>
        <v>0</v>
      </c>
      <c r="Q9" s="94">
        <f t="shared" si="1"/>
        <v>0</v>
      </c>
      <c r="R9" s="93">
        <f t="shared" si="0"/>
        <v>25153694</v>
      </c>
    </row>
    <row r="10" spans="1:18" ht="33" customHeight="1" x14ac:dyDescent="0.2">
      <c r="A10" s="257" t="s">
        <v>170</v>
      </c>
      <c r="B10" s="258"/>
      <c r="C10" s="258"/>
      <c r="D10" s="68">
        <v>5</v>
      </c>
      <c r="E10" s="92">
        <v>0</v>
      </c>
      <c r="F10" s="92">
        <v>0</v>
      </c>
      <c r="G10" s="92">
        <v>0</v>
      </c>
      <c r="H10" s="92">
        <v>0</v>
      </c>
      <c r="I10" s="92">
        <v>0</v>
      </c>
      <c r="J10" s="92">
        <v>0</v>
      </c>
      <c r="K10" s="92">
        <v>0</v>
      </c>
      <c r="L10" s="92">
        <v>0</v>
      </c>
      <c r="M10" s="92">
        <v>0</v>
      </c>
      <c r="N10" s="92">
        <v>0</v>
      </c>
      <c r="O10" s="92">
        <v>0</v>
      </c>
      <c r="P10" s="92">
        <v>0</v>
      </c>
      <c r="Q10" s="92">
        <v>0</v>
      </c>
      <c r="R10" s="93">
        <f t="shared" si="0"/>
        <v>0</v>
      </c>
    </row>
    <row r="11" spans="1:18" ht="23.25" customHeight="1" x14ac:dyDescent="0.2">
      <c r="A11" s="257" t="s">
        <v>171</v>
      </c>
      <c r="B11" s="258"/>
      <c r="C11" s="258"/>
      <c r="D11" s="68">
        <v>6</v>
      </c>
      <c r="E11" s="92">
        <v>0</v>
      </c>
      <c r="F11" s="92">
        <v>0</v>
      </c>
      <c r="G11" s="92">
        <v>0</v>
      </c>
      <c r="H11" s="92">
        <v>0</v>
      </c>
      <c r="I11" s="92">
        <v>0</v>
      </c>
      <c r="J11" s="92">
        <v>0</v>
      </c>
      <c r="K11" s="92">
        <v>0</v>
      </c>
      <c r="L11" s="92">
        <v>0</v>
      </c>
      <c r="M11" s="92">
        <v>0</v>
      </c>
      <c r="N11" s="92">
        <v>0</v>
      </c>
      <c r="O11" s="92">
        <v>0</v>
      </c>
      <c r="P11" s="92">
        <v>0</v>
      </c>
      <c r="Q11" s="92">
        <v>0</v>
      </c>
      <c r="R11" s="93">
        <f t="shared" si="0"/>
        <v>0</v>
      </c>
    </row>
    <row r="12" spans="1:18" ht="27" customHeight="1" x14ac:dyDescent="0.2">
      <c r="A12" s="257" t="s">
        <v>274</v>
      </c>
      <c r="B12" s="258"/>
      <c r="C12" s="258"/>
      <c r="D12" s="68">
        <v>7</v>
      </c>
      <c r="E12" s="92">
        <v>0</v>
      </c>
      <c r="F12" s="92">
        <v>0</v>
      </c>
      <c r="G12" s="92">
        <v>0</v>
      </c>
      <c r="H12" s="92">
        <v>0</v>
      </c>
      <c r="I12" s="92">
        <v>0</v>
      </c>
      <c r="J12" s="92">
        <v>0</v>
      </c>
      <c r="K12" s="92">
        <v>0</v>
      </c>
      <c r="L12" s="92">
        <v>0</v>
      </c>
      <c r="M12" s="92">
        <v>0</v>
      </c>
      <c r="N12" s="92">
        <v>0</v>
      </c>
      <c r="O12" s="92">
        <v>0</v>
      </c>
      <c r="P12" s="92">
        <v>0</v>
      </c>
      <c r="Q12" s="92">
        <v>0</v>
      </c>
      <c r="R12" s="93">
        <f t="shared" si="0"/>
        <v>0</v>
      </c>
    </row>
    <row r="13" spans="1:18" ht="24.75" customHeight="1" x14ac:dyDescent="0.2">
      <c r="A13" s="257" t="s">
        <v>172</v>
      </c>
      <c r="B13" s="258"/>
      <c r="C13" s="258"/>
      <c r="D13" s="68">
        <v>8</v>
      </c>
      <c r="E13" s="92">
        <v>0</v>
      </c>
      <c r="F13" s="92">
        <v>0</v>
      </c>
      <c r="G13" s="92">
        <v>0</v>
      </c>
      <c r="H13" s="92">
        <v>0</v>
      </c>
      <c r="I13" s="92">
        <v>0</v>
      </c>
      <c r="J13" s="92">
        <v>0</v>
      </c>
      <c r="K13" s="92">
        <v>0</v>
      </c>
      <c r="L13" s="92">
        <v>0</v>
      </c>
      <c r="M13" s="92">
        <v>0</v>
      </c>
      <c r="N13" s="92">
        <v>0</v>
      </c>
      <c r="O13" s="92">
        <v>0</v>
      </c>
      <c r="P13" s="92">
        <v>0</v>
      </c>
      <c r="Q13" s="92">
        <v>0</v>
      </c>
      <c r="R13" s="93">
        <f t="shared" si="0"/>
        <v>0</v>
      </c>
    </row>
    <row r="14" spans="1:18" ht="12.75" customHeight="1" x14ac:dyDescent="0.2">
      <c r="A14" s="257" t="s">
        <v>275</v>
      </c>
      <c r="B14" s="258"/>
      <c r="C14" s="258"/>
      <c r="D14" s="68">
        <v>9</v>
      </c>
      <c r="E14" s="92">
        <v>0</v>
      </c>
      <c r="F14" s="92">
        <v>0</v>
      </c>
      <c r="G14" s="92">
        <v>0</v>
      </c>
      <c r="H14" s="92">
        <v>0</v>
      </c>
      <c r="I14" s="92">
        <v>0</v>
      </c>
      <c r="J14" s="92">
        <v>0</v>
      </c>
      <c r="K14" s="92">
        <v>0</v>
      </c>
      <c r="L14" s="92">
        <v>0</v>
      </c>
      <c r="M14" s="92">
        <v>0</v>
      </c>
      <c r="N14" s="92">
        <v>0</v>
      </c>
      <c r="O14" s="92">
        <v>0</v>
      </c>
      <c r="P14" s="92">
        <v>0</v>
      </c>
      <c r="Q14" s="92">
        <v>0</v>
      </c>
      <c r="R14" s="93">
        <f t="shared" si="0"/>
        <v>0</v>
      </c>
    </row>
    <row r="15" spans="1:18" ht="24" customHeight="1" x14ac:dyDescent="0.2">
      <c r="A15" s="257" t="s">
        <v>173</v>
      </c>
      <c r="B15" s="258"/>
      <c r="C15" s="258"/>
      <c r="D15" s="68">
        <v>10</v>
      </c>
      <c r="E15" s="92">
        <v>0</v>
      </c>
      <c r="F15" s="92">
        <v>0</v>
      </c>
      <c r="G15" s="92">
        <v>0</v>
      </c>
      <c r="H15" s="92">
        <v>0</v>
      </c>
      <c r="I15" s="92">
        <v>0</v>
      </c>
      <c r="J15" s="92">
        <v>0</v>
      </c>
      <c r="K15" s="92">
        <v>0</v>
      </c>
      <c r="L15" s="92">
        <v>0</v>
      </c>
      <c r="M15" s="92">
        <v>0</v>
      </c>
      <c r="N15" s="92">
        <v>0</v>
      </c>
      <c r="O15" s="92">
        <v>0</v>
      </c>
      <c r="P15" s="92">
        <v>0</v>
      </c>
      <c r="Q15" s="92">
        <v>0</v>
      </c>
      <c r="R15" s="93">
        <f t="shared" si="0"/>
        <v>0</v>
      </c>
    </row>
    <row r="16" spans="1:18" ht="12.75" customHeight="1" x14ac:dyDescent="0.2">
      <c r="A16" s="257" t="s">
        <v>174</v>
      </c>
      <c r="B16" s="258"/>
      <c r="C16" s="258"/>
      <c r="D16" s="68">
        <v>11</v>
      </c>
      <c r="E16" s="92">
        <v>0</v>
      </c>
      <c r="F16" s="92">
        <v>0</v>
      </c>
      <c r="G16" s="92">
        <v>0</v>
      </c>
      <c r="H16" s="92">
        <v>0</v>
      </c>
      <c r="I16" s="92">
        <v>0</v>
      </c>
      <c r="J16" s="92">
        <v>0</v>
      </c>
      <c r="K16" s="92">
        <v>0</v>
      </c>
      <c r="L16" s="92">
        <v>0</v>
      </c>
      <c r="M16" s="92">
        <v>0</v>
      </c>
      <c r="N16" s="92">
        <v>0</v>
      </c>
      <c r="O16" s="92">
        <v>0</v>
      </c>
      <c r="P16" s="92">
        <v>0</v>
      </c>
      <c r="Q16" s="92">
        <v>0</v>
      </c>
      <c r="R16" s="93">
        <f t="shared" si="0"/>
        <v>0</v>
      </c>
    </row>
    <row r="17" spans="1:18" ht="12.75" customHeight="1" x14ac:dyDescent="0.2">
      <c r="A17" s="257" t="s">
        <v>276</v>
      </c>
      <c r="B17" s="258"/>
      <c r="C17" s="258"/>
      <c r="D17" s="68">
        <v>12</v>
      </c>
      <c r="E17" s="92">
        <v>0</v>
      </c>
      <c r="F17" s="92">
        <v>0</v>
      </c>
      <c r="G17" s="92">
        <v>0</v>
      </c>
      <c r="H17" s="92">
        <v>0</v>
      </c>
      <c r="I17" s="92">
        <v>0</v>
      </c>
      <c r="J17" s="92">
        <v>0</v>
      </c>
      <c r="K17" s="92">
        <v>0</v>
      </c>
      <c r="L17" s="92">
        <v>0</v>
      </c>
      <c r="M17" s="92">
        <v>0</v>
      </c>
      <c r="N17" s="92">
        <v>0</v>
      </c>
      <c r="O17" s="92">
        <v>0</v>
      </c>
      <c r="P17" s="92">
        <v>0</v>
      </c>
      <c r="Q17" s="92">
        <v>0</v>
      </c>
      <c r="R17" s="93">
        <f t="shared" si="0"/>
        <v>0</v>
      </c>
    </row>
    <row r="18" spans="1:18" ht="12.75" customHeight="1" x14ac:dyDescent="0.2">
      <c r="A18" s="257" t="s">
        <v>175</v>
      </c>
      <c r="B18" s="258"/>
      <c r="C18" s="258"/>
      <c r="D18" s="68">
        <v>13</v>
      </c>
      <c r="E18" s="92">
        <v>0</v>
      </c>
      <c r="F18" s="92">
        <v>0</v>
      </c>
      <c r="G18" s="92">
        <v>0</v>
      </c>
      <c r="H18" s="92">
        <v>0</v>
      </c>
      <c r="I18" s="92">
        <v>0</v>
      </c>
      <c r="J18" s="92">
        <v>615022</v>
      </c>
      <c r="K18" s="92">
        <v>0</v>
      </c>
      <c r="L18" s="92">
        <v>-1154091</v>
      </c>
      <c r="M18" s="92">
        <v>409692</v>
      </c>
      <c r="N18" s="92">
        <v>0</v>
      </c>
      <c r="O18" s="92">
        <v>0</v>
      </c>
      <c r="P18" s="92">
        <v>0</v>
      </c>
      <c r="Q18" s="92">
        <v>0</v>
      </c>
      <c r="R18" s="93">
        <f t="shared" si="0"/>
        <v>-129377</v>
      </c>
    </row>
    <row r="19" spans="1:18" ht="24" customHeight="1" x14ac:dyDescent="0.2">
      <c r="A19" s="257" t="s">
        <v>277</v>
      </c>
      <c r="B19" s="258"/>
      <c r="C19" s="258"/>
      <c r="D19" s="68">
        <v>14</v>
      </c>
      <c r="E19" s="92">
        <v>0</v>
      </c>
      <c r="F19" s="92">
        <v>0</v>
      </c>
      <c r="G19" s="92">
        <v>0</v>
      </c>
      <c r="H19" s="92">
        <v>0</v>
      </c>
      <c r="I19" s="92">
        <v>0</v>
      </c>
      <c r="J19" s="92">
        <v>0</v>
      </c>
      <c r="K19" s="92">
        <v>0</v>
      </c>
      <c r="L19" s="92">
        <v>0</v>
      </c>
      <c r="M19" s="92">
        <v>0</v>
      </c>
      <c r="N19" s="92">
        <v>0</v>
      </c>
      <c r="O19" s="92">
        <v>0</v>
      </c>
      <c r="P19" s="92">
        <v>0</v>
      </c>
      <c r="Q19" s="92">
        <v>0</v>
      </c>
      <c r="R19" s="93">
        <f t="shared" si="0"/>
        <v>0</v>
      </c>
    </row>
    <row r="20" spans="1:18" ht="24" customHeight="1" x14ac:dyDescent="0.2">
      <c r="A20" s="257" t="s">
        <v>278</v>
      </c>
      <c r="B20" s="258"/>
      <c r="C20" s="258"/>
      <c r="D20" s="68">
        <v>15</v>
      </c>
      <c r="E20" s="92">
        <v>0</v>
      </c>
      <c r="F20" s="92">
        <v>0</v>
      </c>
      <c r="G20" s="92">
        <v>0</v>
      </c>
      <c r="H20" s="92">
        <v>0</v>
      </c>
      <c r="I20" s="92">
        <v>0</v>
      </c>
      <c r="J20" s="92">
        <v>0</v>
      </c>
      <c r="K20" s="92">
        <v>0</v>
      </c>
      <c r="L20" s="92">
        <v>0</v>
      </c>
      <c r="M20" s="92">
        <v>0</v>
      </c>
      <c r="N20" s="92">
        <v>0</v>
      </c>
      <c r="O20" s="92">
        <v>0</v>
      </c>
      <c r="P20" s="92">
        <v>0</v>
      </c>
      <c r="Q20" s="92">
        <v>0</v>
      </c>
      <c r="R20" s="93">
        <f t="shared" si="0"/>
        <v>0</v>
      </c>
    </row>
    <row r="21" spans="1:18" ht="20.25" customHeight="1" x14ac:dyDescent="0.2">
      <c r="A21" s="255" t="s">
        <v>279</v>
      </c>
      <c r="B21" s="256"/>
      <c r="C21" s="256"/>
      <c r="D21" s="68">
        <v>16</v>
      </c>
      <c r="E21" s="92">
        <v>0</v>
      </c>
      <c r="F21" s="92">
        <v>0</v>
      </c>
      <c r="G21" s="92">
        <v>0</v>
      </c>
      <c r="H21" s="92">
        <v>0</v>
      </c>
      <c r="I21" s="92">
        <v>0</v>
      </c>
      <c r="J21" s="92">
        <v>900079</v>
      </c>
      <c r="K21" s="92">
        <v>0</v>
      </c>
      <c r="L21" s="92">
        <v>0</v>
      </c>
      <c r="M21" s="92">
        <v>0</v>
      </c>
      <c r="N21" s="92">
        <v>-900079</v>
      </c>
      <c r="O21" s="92">
        <v>0</v>
      </c>
      <c r="P21" s="92">
        <v>0</v>
      </c>
      <c r="Q21" s="92">
        <v>0</v>
      </c>
      <c r="R21" s="93">
        <f t="shared" si="0"/>
        <v>0</v>
      </c>
    </row>
    <row r="22" spans="1:18" ht="20.25" customHeight="1" x14ac:dyDescent="0.2">
      <c r="A22" s="255" t="s">
        <v>280</v>
      </c>
      <c r="B22" s="256"/>
      <c r="C22" s="256"/>
      <c r="D22" s="68">
        <v>17</v>
      </c>
      <c r="E22" s="92">
        <v>0</v>
      </c>
      <c r="F22" s="92">
        <v>0</v>
      </c>
      <c r="G22" s="92">
        <v>0</v>
      </c>
      <c r="H22" s="92">
        <v>0</v>
      </c>
      <c r="I22" s="92">
        <v>0</v>
      </c>
      <c r="J22" s="92">
        <v>0</v>
      </c>
      <c r="K22" s="92">
        <v>0</v>
      </c>
      <c r="L22" s="92">
        <v>0</v>
      </c>
      <c r="M22" s="92">
        <v>0</v>
      </c>
      <c r="N22" s="92">
        <v>0</v>
      </c>
      <c r="O22" s="92">
        <v>0</v>
      </c>
      <c r="P22" s="92">
        <v>0</v>
      </c>
      <c r="Q22" s="92">
        <v>0</v>
      </c>
      <c r="R22" s="93">
        <f t="shared" si="0"/>
        <v>0</v>
      </c>
    </row>
    <row r="23" spans="1:18" ht="20.25" customHeight="1" x14ac:dyDescent="0.2">
      <c r="A23" s="255" t="s">
        <v>176</v>
      </c>
      <c r="B23" s="256"/>
      <c r="C23" s="256"/>
      <c r="D23" s="68">
        <v>18</v>
      </c>
      <c r="E23" s="92">
        <v>0</v>
      </c>
      <c r="F23" s="92">
        <v>0</v>
      </c>
      <c r="G23" s="92">
        <v>0</v>
      </c>
      <c r="H23" s="92">
        <v>0</v>
      </c>
      <c r="I23" s="92">
        <v>0</v>
      </c>
      <c r="J23" s="92">
        <v>0</v>
      </c>
      <c r="K23" s="92">
        <v>0</v>
      </c>
      <c r="L23" s="92">
        <v>0</v>
      </c>
      <c r="M23" s="92">
        <v>0</v>
      </c>
      <c r="N23" s="92">
        <v>0</v>
      </c>
      <c r="O23" s="92">
        <v>0</v>
      </c>
      <c r="P23" s="92">
        <v>0</v>
      </c>
      <c r="Q23" s="92">
        <v>0</v>
      </c>
      <c r="R23" s="93">
        <f t="shared" si="0"/>
        <v>0</v>
      </c>
    </row>
    <row r="24" spans="1:18" ht="20.25" customHeight="1" x14ac:dyDescent="0.2">
      <c r="A24" s="255" t="s">
        <v>281</v>
      </c>
      <c r="B24" s="256"/>
      <c r="C24" s="256"/>
      <c r="D24" s="68">
        <v>19</v>
      </c>
      <c r="E24" s="92">
        <v>0</v>
      </c>
      <c r="F24" s="92">
        <v>0</v>
      </c>
      <c r="G24" s="92">
        <v>0</v>
      </c>
      <c r="H24" s="92">
        <v>0</v>
      </c>
      <c r="I24" s="92">
        <v>0</v>
      </c>
      <c r="J24" s="92">
        <v>0</v>
      </c>
      <c r="K24" s="92">
        <v>0</v>
      </c>
      <c r="L24" s="92">
        <v>0</v>
      </c>
      <c r="M24" s="92">
        <v>0</v>
      </c>
      <c r="N24" s="92">
        <v>0</v>
      </c>
      <c r="O24" s="92">
        <v>0</v>
      </c>
      <c r="P24" s="92">
        <v>0</v>
      </c>
      <c r="Q24" s="92">
        <v>0</v>
      </c>
      <c r="R24" s="93">
        <f t="shared" si="0"/>
        <v>0</v>
      </c>
    </row>
    <row r="25" spans="1:18" ht="20.25" customHeight="1" x14ac:dyDescent="0.2">
      <c r="A25" s="255" t="s">
        <v>177</v>
      </c>
      <c r="B25" s="256"/>
      <c r="C25" s="256"/>
      <c r="D25" s="68">
        <v>20</v>
      </c>
      <c r="E25" s="92">
        <v>0</v>
      </c>
      <c r="F25" s="92">
        <v>0</v>
      </c>
      <c r="G25" s="92">
        <v>0</v>
      </c>
      <c r="H25" s="92">
        <v>0</v>
      </c>
      <c r="I25" s="92">
        <v>183279</v>
      </c>
      <c r="J25" s="92">
        <v>0</v>
      </c>
      <c r="K25" s="92">
        <v>0</v>
      </c>
      <c r="L25" s="92">
        <v>0</v>
      </c>
      <c r="M25" s="92">
        <v>0</v>
      </c>
      <c r="N25" s="92">
        <v>1188727</v>
      </c>
      <c r="O25" s="92">
        <v>0</v>
      </c>
      <c r="P25" s="92">
        <v>0</v>
      </c>
      <c r="Q25" s="92">
        <v>0</v>
      </c>
      <c r="R25" s="93">
        <f t="shared" si="0"/>
        <v>1372006</v>
      </c>
    </row>
    <row r="26" spans="1:18" ht="21" customHeight="1" x14ac:dyDescent="0.2">
      <c r="A26" s="260" t="s">
        <v>178</v>
      </c>
      <c r="B26" s="260"/>
      <c r="C26" s="260"/>
      <c r="D26" s="70">
        <v>21</v>
      </c>
      <c r="E26" s="93">
        <f>SUM(E9:E25)</f>
        <v>11946636</v>
      </c>
      <c r="F26" s="93">
        <f t="shared" ref="F26:Q26" si="2">SUM(F9:F25)</f>
        <v>19725</v>
      </c>
      <c r="G26" s="93">
        <f t="shared" si="2"/>
        <v>0</v>
      </c>
      <c r="H26" s="93">
        <f t="shared" si="2"/>
        <v>0</v>
      </c>
      <c r="I26" s="93">
        <f t="shared" si="2"/>
        <v>231943</v>
      </c>
      <c r="J26" s="93">
        <f t="shared" si="2"/>
        <v>11702231</v>
      </c>
      <c r="K26" s="93">
        <f t="shared" si="2"/>
        <v>0</v>
      </c>
      <c r="L26" s="93">
        <f t="shared" si="2"/>
        <v>1772324</v>
      </c>
      <c r="M26" s="93">
        <f t="shared" si="2"/>
        <v>-465263</v>
      </c>
      <c r="N26" s="93">
        <f t="shared" si="2"/>
        <v>1188727</v>
      </c>
      <c r="O26" s="93">
        <f t="shared" si="2"/>
        <v>0</v>
      </c>
      <c r="P26" s="93">
        <f t="shared" si="2"/>
        <v>0</v>
      </c>
      <c r="Q26" s="93">
        <f t="shared" si="2"/>
        <v>0</v>
      </c>
      <c r="R26" s="93">
        <f t="shared" si="0"/>
        <v>26396323</v>
      </c>
    </row>
    <row r="27" spans="1:18" ht="21" customHeight="1" x14ac:dyDescent="0.2">
      <c r="A27" s="95"/>
      <c r="B27" s="96"/>
      <c r="C27" s="96"/>
      <c r="D27" s="97"/>
      <c r="E27" s="98"/>
      <c r="F27" s="98"/>
      <c r="G27" s="98"/>
      <c r="H27" s="98"/>
      <c r="I27" s="98"/>
      <c r="J27" s="98"/>
      <c r="K27" s="98"/>
      <c r="L27" s="98"/>
      <c r="M27" s="98"/>
      <c r="N27" s="98"/>
      <c r="O27" s="98"/>
      <c r="P27" s="98"/>
      <c r="Q27" s="98"/>
      <c r="R27" s="98"/>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I40"/>
    </sheetView>
  </sheetViews>
  <sheetFormatPr defaultRowHeight="12.75" x14ac:dyDescent="0.2"/>
  <cols>
    <col min="9" max="9" width="63.42578125" customWidth="1"/>
  </cols>
  <sheetData>
    <row r="1" spans="1:9" ht="12.75" customHeight="1" x14ac:dyDescent="0.2">
      <c r="A1" s="261" t="s">
        <v>302</v>
      </c>
      <c r="B1" s="261"/>
      <c r="C1" s="261"/>
      <c r="D1" s="261"/>
      <c r="E1" s="261"/>
      <c r="F1" s="261"/>
      <c r="G1" s="261"/>
      <c r="H1" s="261"/>
      <c r="I1" s="261"/>
    </row>
    <row r="2" spans="1:9" x14ac:dyDescent="0.2">
      <c r="A2" s="261"/>
      <c r="B2" s="261"/>
      <c r="C2" s="261"/>
      <c r="D2" s="261"/>
      <c r="E2" s="261"/>
      <c r="F2" s="261"/>
      <c r="G2" s="261"/>
      <c r="H2" s="261"/>
      <c r="I2" s="261"/>
    </row>
    <row r="3" spans="1:9" x14ac:dyDescent="0.2">
      <c r="A3" s="261"/>
      <c r="B3" s="261"/>
      <c r="C3" s="261"/>
      <c r="D3" s="261"/>
      <c r="E3" s="261"/>
      <c r="F3" s="261"/>
      <c r="G3" s="261"/>
      <c r="H3" s="261"/>
      <c r="I3" s="261"/>
    </row>
    <row r="4" spans="1:9" x14ac:dyDescent="0.2">
      <c r="A4" s="261"/>
      <c r="B4" s="261"/>
      <c r="C4" s="261"/>
      <c r="D4" s="261"/>
      <c r="E4" s="261"/>
      <c r="F4" s="261"/>
      <c r="G4" s="261"/>
      <c r="H4" s="261"/>
      <c r="I4" s="261"/>
    </row>
    <row r="5" spans="1:9" x14ac:dyDescent="0.2">
      <c r="A5" s="261"/>
      <c r="B5" s="261"/>
      <c r="C5" s="261"/>
      <c r="D5" s="261"/>
      <c r="E5" s="261"/>
      <c r="F5" s="261"/>
      <c r="G5" s="261"/>
      <c r="H5" s="261"/>
      <c r="I5" s="261"/>
    </row>
    <row r="6" spans="1:9" x14ac:dyDescent="0.2">
      <c r="A6" s="261"/>
      <c r="B6" s="261"/>
      <c r="C6" s="261"/>
      <c r="D6" s="261"/>
      <c r="E6" s="261"/>
      <c r="F6" s="261"/>
      <c r="G6" s="261"/>
      <c r="H6" s="261"/>
      <c r="I6" s="261"/>
    </row>
    <row r="7" spans="1:9" x14ac:dyDescent="0.2">
      <c r="A7" s="261"/>
      <c r="B7" s="261"/>
      <c r="C7" s="261"/>
      <c r="D7" s="261"/>
      <c r="E7" s="261"/>
      <c r="F7" s="261"/>
      <c r="G7" s="261"/>
      <c r="H7" s="261"/>
      <c r="I7" s="261"/>
    </row>
    <row r="8" spans="1:9" x14ac:dyDescent="0.2">
      <c r="A8" s="261"/>
      <c r="B8" s="261"/>
      <c r="C8" s="261"/>
      <c r="D8" s="261"/>
      <c r="E8" s="261"/>
      <c r="F8" s="261"/>
      <c r="G8" s="261"/>
      <c r="H8" s="261"/>
      <c r="I8" s="261"/>
    </row>
    <row r="9" spans="1:9" x14ac:dyDescent="0.2">
      <c r="A9" s="261"/>
      <c r="B9" s="261"/>
      <c r="C9" s="261"/>
      <c r="D9" s="261"/>
      <c r="E9" s="261"/>
      <c r="F9" s="261"/>
      <c r="G9" s="261"/>
      <c r="H9" s="261"/>
      <c r="I9" s="261"/>
    </row>
    <row r="10" spans="1:9" x14ac:dyDescent="0.2">
      <c r="A10" s="261"/>
      <c r="B10" s="261"/>
      <c r="C10" s="261"/>
      <c r="D10" s="261"/>
      <c r="E10" s="261"/>
      <c r="F10" s="261"/>
      <c r="G10" s="261"/>
      <c r="H10" s="261"/>
      <c r="I10" s="261"/>
    </row>
    <row r="11" spans="1:9" x14ac:dyDescent="0.2">
      <c r="A11" s="261"/>
      <c r="B11" s="261"/>
      <c r="C11" s="261"/>
      <c r="D11" s="261"/>
      <c r="E11" s="261"/>
      <c r="F11" s="261"/>
      <c r="G11" s="261"/>
      <c r="H11" s="261"/>
      <c r="I11" s="261"/>
    </row>
    <row r="12" spans="1:9" x14ac:dyDescent="0.2">
      <c r="A12" s="261"/>
      <c r="B12" s="261"/>
      <c r="C12" s="261"/>
      <c r="D12" s="261"/>
      <c r="E12" s="261"/>
      <c r="F12" s="261"/>
      <c r="G12" s="261"/>
      <c r="H12" s="261"/>
      <c r="I12" s="261"/>
    </row>
    <row r="13" spans="1:9" x14ac:dyDescent="0.2">
      <c r="A13" s="261"/>
      <c r="B13" s="261"/>
      <c r="C13" s="261"/>
      <c r="D13" s="261"/>
      <c r="E13" s="261"/>
      <c r="F13" s="261"/>
      <c r="G13" s="261"/>
      <c r="H13" s="261"/>
      <c r="I13" s="261"/>
    </row>
    <row r="14" spans="1:9" x14ac:dyDescent="0.2">
      <c r="A14" s="261"/>
      <c r="B14" s="261"/>
      <c r="C14" s="261"/>
      <c r="D14" s="261"/>
      <c r="E14" s="261"/>
      <c r="F14" s="261"/>
      <c r="G14" s="261"/>
      <c r="H14" s="261"/>
      <c r="I14" s="261"/>
    </row>
    <row r="15" spans="1:9" x14ac:dyDescent="0.2">
      <c r="A15" s="261"/>
      <c r="B15" s="261"/>
      <c r="C15" s="261"/>
      <c r="D15" s="261"/>
      <c r="E15" s="261"/>
      <c r="F15" s="261"/>
      <c r="G15" s="261"/>
      <c r="H15" s="261"/>
      <c r="I15" s="261"/>
    </row>
    <row r="16" spans="1:9" x14ac:dyDescent="0.2">
      <c r="A16" s="261"/>
      <c r="B16" s="261"/>
      <c r="C16" s="261"/>
      <c r="D16" s="261"/>
      <c r="E16" s="261"/>
      <c r="F16" s="261"/>
      <c r="G16" s="261"/>
      <c r="H16" s="261"/>
      <c r="I16" s="261"/>
    </row>
    <row r="17" spans="1:9" x14ac:dyDescent="0.2">
      <c r="A17" s="261"/>
      <c r="B17" s="261"/>
      <c r="C17" s="261"/>
      <c r="D17" s="261"/>
      <c r="E17" s="261"/>
      <c r="F17" s="261"/>
      <c r="G17" s="261"/>
      <c r="H17" s="261"/>
      <c r="I17" s="261"/>
    </row>
    <row r="18" spans="1:9" x14ac:dyDescent="0.2">
      <c r="A18" s="261"/>
      <c r="B18" s="261"/>
      <c r="C18" s="261"/>
      <c r="D18" s="261"/>
      <c r="E18" s="261"/>
      <c r="F18" s="261"/>
      <c r="G18" s="261"/>
      <c r="H18" s="261"/>
      <c r="I18" s="261"/>
    </row>
    <row r="19" spans="1:9" x14ac:dyDescent="0.2">
      <c r="A19" s="261"/>
      <c r="B19" s="261"/>
      <c r="C19" s="261"/>
      <c r="D19" s="261"/>
      <c r="E19" s="261"/>
      <c r="F19" s="261"/>
      <c r="G19" s="261"/>
      <c r="H19" s="261"/>
      <c r="I19" s="261"/>
    </row>
    <row r="20" spans="1:9" x14ac:dyDescent="0.2">
      <c r="A20" s="261"/>
      <c r="B20" s="261"/>
      <c r="C20" s="261"/>
      <c r="D20" s="261"/>
      <c r="E20" s="261"/>
      <c r="F20" s="261"/>
      <c r="G20" s="261"/>
      <c r="H20" s="261"/>
      <c r="I20" s="261"/>
    </row>
    <row r="21" spans="1:9" x14ac:dyDescent="0.2">
      <c r="A21" s="261"/>
      <c r="B21" s="261"/>
      <c r="C21" s="261"/>
      <c r="D21" s="261"/>
      <c r="E21" s="261"/>
      <c r="F21" s="261"/>
      <c r="G21" s="261"/>
      <c r="H21" s="261"/>
      <c r="I21" s="261"/>
    </row>
    <row r="22" spans="1:9" x14ac:dyDescent="0.2">
      <c r="A22" s="261"/>
      <c r="B22" s="261"/>
      <c r="C22" s="261"/>
      <c r="D22" s="261"/>
      <c r="E22" s="261"/>
      <c r="F22" s="261"/>
      <c r="G22" s="261"/>
      <c r="H22" s="261"/>
      <c r="I22" s="261"/>
    </row>
    <row r="23" spans="1:9" x14ac:dyDescent="0.2">
      <c r="A23" s="261"/>
      <c r="B23" s="261"/>
      <c r="C23" s="261"/>
      <c r="D23" s="261"/>
      <c r="E23" s="261"/>
      <c r="F23" s="261"/>
      <c r="G23" s="261"/>
      <c r="H23" s="261"/>
      <c r="I23" s="261"/>
    </row>
    <row r="24" spans="1:9" x14ac:dyDescent="0.2">
      <c r="A24" s="261"/>
      <c r="B24" s="261"/>
      <c r="C24" s="261"/>
      <c r="D24" s="261"/>
      <c r="E24" s="261"/>
      <c r="F24" s="261"/>
      <c r="G24" s="261"/>
      <c r="H24" s="261"/>
      <c r="I24" s="261"/>
    </row>
    <row r="25" spans="1:9" x14ac:dyDescent="0.2">
      <c r="A25" s="261"/>
      <c r="B25" s="261"/>
      <c r="C25" s="261"/>
      <c r="D25" s="261"/>
      <c r="E25" s="261"/>
      <c r="F25" s="261"/>
      <c r="G25" s="261"/>
      <c r="H25" s="261"/>
      <c r="I25" s="261"/>
    </row>
    <row r="26" spans="1:9" x14ac:dyDescent="0.2">
      <c r="A26" s="261"/>
      <c r="B26" s="261"/>
      <c r="C26" s="261"/>
      <c r="D26" s="261"/>
      <c r="E26" s="261"/>
      <c r="F26" s="261"/>
      <c r="G26" s="261"/>
      <c r="H26" s="261"/>
      <c r="I26" s="261"/>
    </row>
    <row r="27" spans="1:9" x14ac:dyDescent="0.2">
      <c r="A27" s="261"/>
      <c r="B27" s="261"/>
      <c r="C27" s="261"/>
      <c r="D27" s="261"/>
      <c r="E27" s="261"/>
      <c r="F27" s="261"/>
      <c r="G27" s="261"/>
      <c r="H27" s="261"/>
      <c r="I27" s="261"/>
    </row>
    <row r="28" spans="1:9" x14ac:dyDescent="0.2">
      <c r="A28" s="261"/>
      <c r="B28" s="261"/>
      <c r="C28" s="261"/>
      <c r="D28" s="261"/>
      <c r="E28" s="261"/>
      <c r="F28" s="261"/>
      <c r="G28" s="261"/>
      <c r="H28" s="261"/>
      <c r="I28" s="261"/>
    </row>
    <row r="29" spans="1:9" x14ac:dyDescent="0.2">
      <c r="A29" s="261"/>
      <c r="B29" s="261"/>
      <c r="C29" s="261"/>
      <c r="D29" s="261"/>
      <c r="E29" s="261"/>
      <c r="F29" s="261"/>
      <c r="G29" s="261"/>
      <c r="H29" s="261"/>
      <c r="I29" s="261"/>
    </row>
    <row r="30" spans="1:9" x14ac:dyDescent="0.2">
      <c r="A30" s="261"/>
      <c r="B30" s="261"/>
      <c r="C30" s="261"/>
      <c r="D30" s="261"/>
      <c r="E30" s="261"/>
      <c r="F30" s="261"/>
      <c r="G30" s="261"/>
      <c r="H30" s="261"/>
      <c r="I30" s="261"/>
    </row>
    <row r="31" spans="1:9" x14ac:dyDescent="0.2">
      <c r="A31" s="261"/>
      <c r="B31" s="261"/>
      <c r="C31" s="261"/>
      <c r="D31" s="261"/>
      <c r="E31" s="261"/>
      <c r="F31" s="261"/>
      <c r="G31" s="261"/>
      <c r="H31" s="261"/>
      <c r="I31" s="261"/>
    </row>
    <row r="32" spans="1:9" x14ac:dyDescent="0.2">
      <c r="A32" s="261"/>
      <c r="B32" s="261"/>
      <c r="C32" s="261"/>
      <c r="D32" s="261"/>
      <c r="E32" s="261"/>
      <c r="F32" s="261"/>
      <c r="G32" s="261"/>
      <c r="H32" s="261"/>
      <c r="I32" s="261"/>
    </row>
    <row r="33" spans="1:9" x14ac:dyDescent="0.2">
      <c r="A33" s="261"/>
      <c r="B33" s="261"/>
      <c r="C33" s="261"/>
      <c r="D33" s="261"/>
      <c r="E33" s="261"/>
      <c r="F33" s="261"/>
      <c r="G33" s="261"/>
      <c r="H33" s="261"/>
      <c r="I33" s="261"/>
    </row>
    <row r="34" spans="1:9" x14ac:dyDescent="0.2">
      <c r="A34" s="261"/>
      <c r="B34" s="261"/>
      <c r="C34" s="261"/>
      <c r="D34" s="261"/>
      <c r="E34" s="261"/>
      <c r="F34" s="261"/>
      <c r="G34" s="261"/>
      <c r="H34" s="261"/>
      <c r="I34" s="261"/>
    </row>
    <row r="35" spans="1:9" x14ac:dyDescent="0.2">
      <c r="A35" s="261"/>
      <c r="B35" s="261"/>
      <c r="C35" s="261"/>
      <c r="D35" s="261"/>
      <c r="E35" s="261"/>
      <c r="F35" s="261"/>
      <c r="G35" s="261"/>
      <c r="H35" s="261"/>
      <c r="I35" s="261"/>
    </row>
    <row r="36" spans="1:9" x14ac:dyDescent="0.2">
      <c r="A36" s="261"/>
      <c r="B36" s="261"/>
      <c r="C36" s="261"/>
      <c r="D36" s="261"/>
      <c r="E36" s="261"/>
      <c r="F36" s="261"/>
      <c r="G36" s="261"/>
      <c r="H36" s="261"/>
      <c r="I36" s="261"/>
    </row>
    <row r="37" spans="1:9" x14ac:dyDescent="0.2">
      <c r="A37" s="261"/>
      <c r="B37" s="261"/>
      <c r="C37" s="261"/>
      <c r="D37" s="261"/>
      <c r="E37" s="261"/>
      <c r="F37" s="261"/>
      <c r="G37" s="261"/>
      <c r="H37" s="261"/>
      <c r="I37" s="261"/>
    </row>
    <row r="38" spans="1:9" x14ac:dyDescent="0.2">
      <c r="A38" s="261"/>
      <c r="B38" s="261"/>
      <c r="C38" s="261"/>
      <c r="D38" s="261"/>
      <c r="E38" s="261"/>
      <c r="F38" s="261"/>
      <c r="G38" s="261"/>
      <c r="H38" s="261"/>
      <c r="I38" s="261"/>
    </row>
    <row r="39" spans="1:9" ht="209.25" customHeight="1" x14ac:dyDescent="0.2">
      <c r="A39" s="261"/>
      <c r="B39" s="261"/>
      <c r="C39" s="261"/>
      <c r="D39" s="261"/>
      <c r="E39" s="261"/>
      <c r="F39" s="261"/>
      <c r="G39" s="261"/>
      <c r="H39" s="261"/>
      <c r="I39" s="261"/>
    </row>
    <row r="40" spans="1:9" ht="321.75" customHeight="1" x14ac:dyDescent="0.2">
      <c r="A40" s="261"/>
      <c r="B40" s="261"/>
      <c r="C40" s="261"/>
      <c r="D40" s="261"/>
      <c r="E40" s="261"/>
      <c r="F40" s="261"/>
      <c r="G40" s="261"/>
      <c r="H40" s="261"/>
      <c r="I40" s="26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purl.org/dc/dcmitype/"/>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Gordana Potočki</cp:lastModifiedBy>
  <cp:lastPrinted>2018-04-25T06:49:36Z</cp:lastPrinted>
  <dcterms:created xsi:type="dcterms:W3CDTF">2008-10-17T11:51:54Z</dcterms:created>
  <dcterms:modified xsi:type="dcterms:W3CDTF">2024-10-30T07:28:55Z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