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Z:\HANFA_XML\SZIF\zse i srpi\2q_2021\"/>
    </mc:Choice>
  </mc:AlternateContent>
  <xr:revisionPtr revIDLastSave="0" documentId="13_ncr:1_{030B7D7D-3CC5-404A-B8EA-AFB9C3E5F2D8}" xr6:coauthVersionLast="47" xr6:coauthVersionMax="47" xr10:uidLastSave="{00000000-0000-0000-0000-000000000000}"/>
  <workbookProtection workbookPassword="CA29" lockStructure="1"/>
  <bookViews>
    <workbookView xWindow="-60" yWindow="495" windowWidth="13590" windowHeight="1521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81029"/>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23" i="22" l="1"/>
  <c r="O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33" i="18"/>
  <c r="I52" i="18"/>
  <c r="O36" i="22"/>
  <c r="M36" i="22"/>
  <c r="L36" i="22"/>
  <c r="K36" i="22"/>
  <c r="J36" i="22"/>
  <c r="I36" i="22"/>
  <c r="O28" i="22"/>
  <c r="M28" i="22"/>
  <c r="L28" i="22"/>
  <c r="K28" i="22"/>
  <c r="J28" i="22"/>
  <c r="I28" i="22"/>
  <c r="H41" i="21"/>
  <c r="I34" i="21"/>
  <c r="I7" i="21"/>
  <c r="H31" i="20"/>
  <c r="H37" i="20" s="1"/>
  <c r="H39" i="20" s="1"/>
  <c r="I7" i="20"/>
  <c r="I37" i="20" s="1"/>
  <c r="I39" i="20" s="1"/>
  <c r="I56" i="19" l="1"/>
  <c r="O42" i="22"/>
  <c r="P28" i="22"/>
  <c r="I53" i="18"/>
  <c r="J42" i="22"/>
  <c r="K42" i="22"/>
  <c r="L42" i="22"/>
  <c r="P36" i="22"/>
  <c r="M42" i="22"/>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c r="H23" i="18"/>
  <c r="H10" i="18"/>
  <c r="H9" i="18" s="1"/>
  <c r="H27" i="18"/>
  <c r="K18" i="19" l="1"/>
  <c r="K34" i="19" s="1"/>
  <c r="K36" i="19" s="1"/>
  <c r="H18" i="19"/>
  <c r="H34" i="19" s="1"/>
  <c r="H36" i="19" s="1"/>
  <c r="H52" i="18"/>
  <c r="H33" i="18"/>
  <c r="J44" i="19"/>
  <c r="J38" i="19" s="1"/>
  <c r="J18" i="19"/>
  <c r="J34" i="19" s="1"/>
  <c r="J36" i="19" s="1"/>
  <c r="K44" i="19"/>
  <c r="K38" i="19" s="1"/>
  <c r="P42" i="22"/>
  <c r="H44" i="19"/>
  <c r="H38" i="19" s="1"/>
  <c r="H53" i="18" l="1"/>
  <c r="J56" i="19"/>
  <c r="K56" i="19"/>
  <c r="H56" i="19"/>
</calcChain>
</file>

<file path=xl/sharedStrings.xml><?xml version="1.0" encoding="utf-8"?>
<sst xmlns="http://schemas.openxmlformats.org/spreadsheetml/2006/main" count="349" uniqueCount="309">
  <si>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</si>
  <si>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</si>
  <si>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</si>
  <si>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</si>
  <si>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</si>
  <si>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</si>
  <si>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</si>
  <si>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</si>
  <si>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</si>
  <si>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</si>
  <si>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</si>
  <si>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</si>
  <si>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</si>
  <si>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</si>
  <si>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</si>
  <si>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</si>
  <si>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</si>
  <si>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</si>
  <si>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</si>
  <si>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</si>
  <si>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</si>
  <si>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</si>
  <si>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</si>
  <si>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</si>
  <si>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</si>
  <si>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</si>
  <si>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</si>
  <si>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</si>
  <si>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</si>
  <si>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</si>
  <si>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</si>
  <si>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</si>
  <si>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</si>
  <si>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</si>
  <si>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</si>
  <si>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</si>
  <si>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</si>
  <si>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</si>
  <si>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</si>
  <si>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</si>
  <si>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</si>
  <si>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</si>
  <si>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</si>
  <si>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</si>
  <si>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</si>
  <si>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</si>
  <si>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</si>
  <si>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</si>
  <si>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</si>
  <si>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</si>
  <si>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</si>
  <si>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</si>
  <si>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</si>
  <si>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</si>
  <si>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</si>
  <si>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</si>
  <si>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</si>
  <si>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</si>
  <si>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</si>
  <si>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</si>
  <si>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</si>
  <si>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</si>
  <si>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</si>
  <si>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</si>
  <si>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</si>
  <si>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</si>
  <si>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</si>
  <si>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</si>
  <si>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</si>
  <si>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</si>
  <si>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</si>
  <si>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</si>
  <si>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</si>
  <si>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</si>
  <si>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</si>
  <si>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</si>
  <si>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</si>
  <si>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</si>
  <si>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</si>
  <si>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</si>
  <si>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</si>
  <si>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</si>
  <si>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</si>
  <si>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</si>
  <si>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</si>
  <si>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</si>
  <si>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</si>
  <si>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</si>
  <si>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</si>
  <si>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</si>
  <si>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</si>
  <si>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</si>
  <si>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</si>
  <si>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</si>
  <si>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</si>
  <si>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</si>
  <si>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</si>
  <si>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</si>
  <si>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</si>
  <si>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</si>
  <si>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</si>
  <si>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</si>
  <si>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</si>
  <si>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</si>
  <si>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</si>
  <si>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</si>
  <si>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</si>
  <si>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</si>
  <si>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</si>
  <si>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</si>
  <si>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</si>
  <si>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</si>
  <si>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</si>
  <si>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</si>
  <si>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</si>
  <si>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</si>
  <si>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</si>
  <si>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</si>
  <si>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</si>
  <si>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</si>
  <si>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</si>
  <si>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</si>
  <si>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</si>
  <si>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</si>
  <si>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</si>
  <si>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</si>
  <si>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</si>
  <si>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</si>
  <si>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</si>
  <si>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</si>
  <si>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</si>
  <si>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</si>
  <si>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</si>
  <si>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</si>
  <si>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</si>
  <si>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</si>
  <si>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</si>
  <si>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</si>
  <si>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</si>
  <si>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</si>
  <si>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</si>
  <si>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</si>
  <si>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</si>
  <si>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</si>
  <si>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</si>
  <si>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</si>
  <si>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</si>
  <si>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</si>
  <si>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</si>
  <si>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</si>
  <si>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</si>
  <si>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</si>
  <si>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</si>
  <si>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</si>
  <si>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</si>
  <si>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</si>
  <si>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</si>
  <si>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</si>
  <si>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</si>
  <si>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</si>
  <si>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</si>
  <si>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</si>
  <si>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</si>
  <si>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</si>
  <si>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</si>
  <si>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</si>
  <si>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</si>
  <si>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</si>
  <si>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</si>
  <si>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</si>
  <si>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</si>
  <si>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</si>
  <si>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</si>
  <si>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</si>
  <si>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</si>
  <si>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</si>
  <si>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</si>
  <si>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</si>
  <si>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</si>
  <si>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</si>
  <si>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</si>
  <si>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</si>
  <si>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</si>
  <si>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</si>
  <si>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</si>
  <si>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</si>
  <si>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</si>
  <si>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</si>
  <si>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</si>
  <si>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</si>
  <si>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</si>
  <si>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</si>
  <si>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</si>
  <si>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</si>
  <si>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</si>
  <si>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</si>
  <si>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</si>
  <si>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</si>
  <si>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</si>
  <si>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</si>
  <si>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</si>
  <si>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</si>
  <si>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</si>
  <si>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</si>
  <si>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</si>
  <si>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</si>
  <si>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</si>
  <si>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</si>
  <si>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</si>
  <si>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</si>
  <si>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</si>
  <si>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</si>
  <si>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</si>
  <si>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</si>
  <si>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</si>
  <si>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</si>
  <si>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</si>
  <si>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</si>
  <si>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</si>
  <si>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</si>
  <si>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</si>
  <si>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</si>
  <si>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</si>
  <si>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</si>
  <si>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</si>
  <si>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</si>
  <si>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</si>
  <si>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</si>
  <si>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</si>
  <si>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</si>
  <si>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</si>
  <si>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</si>
  <si>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</si>
  <si>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</si>
  <si>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</si>
  <si>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</si>
  <si>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</si>
  <si>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</si>
  <si>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</si>
  <si>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</si>
  <si>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</si>
  <si>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</si>
  <si>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</si>
  <si>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</si>
  <si>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</si>
  <si>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</si>
  <si>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</si>
  <si>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</si>
  <si>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</si>
  <si>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</si>
  <si>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</si>
  <si>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</si>
  <si>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</si>
  <si>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</si>
  <si>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</si>
  <si>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</si>
  <si>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</si>
  <si>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</si>
  <si>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</si>
  <si>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</si>
  <si>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</si>
  <si>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</si>
  <si>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</si>
  <si>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</si>
  <si>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</si>
  <si>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</si>
  <si>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</si>
  <si>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</si>
  <si>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</si>
  <si>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</si>
  <si>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</si>
  <si>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</si>
  <si>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</si>
  <si>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</si>
  <si>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</si>
  <si>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</si>
  <si>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</si>
  <si>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</si>
  <si>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</si>
  <si>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</si>
  <si>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</si>
  <si>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</si>
  <si>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</si>
  <si>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</si>
  <si>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</si>
  <si>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</si>
  <si>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</si>
  <si>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01.01.2021.</t>
  </si>
  <si>
    <t>1431510</t>
  </si>
  <si>
    <t>30064066</t>
  </si>
  <si>
    <t>HR</t>
  </si>
  <si>
    <t>6371858079</t>
  </si>
  <si>
    <t>2080</t>
  </si>
  <si>
    <t>549300O7XDWQHBU5IZ51</t>
  </si>
  <si>
    <t>SLAVONSKI ZATVORENI ALTERNATIVNI INVESTICIJSKI FOND S JAVNOM PONUDOM</t>
  </si>
  <si>
    <t>Obveznik:SLAVONSKI ZATVORENI ALTERNATIVNI INVESTICIJSKI FOND S JAVNOM PONUDOM</t>
  </si>
  <si>
    <t>Obveznik: SLAVONSKI ZATVORENI ALTERNATIVNI INVESTICIJSKI FOND S JAVNOM PONUDOM</t>
  </si>
  <si>
    <t>ZAGREB</t>
  </si>
  <si>
    <t>DEŽMANOVA 5</t>
  </si>
  <si>
    <t>iva.galic@auctorinvest.hr</t>
  </si>
  <si>
    <t>MATRICON, vl. Marija Grgurić</t>
  </si>
  <si>
    <t>DA</t>
  </si>
  <si>
    <t>Marija Grgurić</t>
  </si>
  <si>
    <t>098/234-239</t>
  </si>
  <si>
    <t>obrt.matricon@gmail.com</t>
  </si>
  <si>
    <t>30.06.2021.</t>
  </si>
  <si>
    <t>u razdoblju 01.01.2021. do 30.06.2021.</t>
  </si>
  <si>
    <t xml:space="preserve">BILJEŠKE UZ FINANCIJSKE IZVJEŠTAJE - TFI
(koji se sastavljaju za tromjesečna razdoblja)
Naziv izdavatelja:  SLAVONSKI ZATVORENI ALTERNATIVNI INVESTICIJSKI FOND S JAVNOM PONUDOM d.d.
OIB:   6371858079
Izvještajno razdoblje: 01.01.2021. - 30.06.2021
Bilješke uz financijske izvještaje za tromjesečna razdoblja uključuju:
a) nisu ostvareni značajni poslovni događaji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Pristup posljednjim godišnjim financijskim izvještajima, omogućen je na internetskim stranicama društva za upravljanje AUCTOR INVESTA d.o.o. (http://www.auctorinvest.hr/Home/Funds/2), na internetskim stranicama Zagrebačke burze d.d. i na internetskim stranicama Hanfe pod kategorijom Službenog registra propisanih informacija. 
c) Prilikom sastavljanja financijskih izvještaja primjenjuju se iste računovodstvene politike kao i u posljednjim revidiranim godišnjim financijskim izvještajima.
d) objašnjenje poslovnih rezultata u slučaju da izdavatelj obavlja djelatnost sezonske prirode (točke 37. i 38. MRS 34- Financijsko izvještavanje za razdoblja tijekom godine) - ne obavljamo sezonsku djelatnost
e) ostale objave koje propisuje MRS 34- Financijsko izvještavanje za razdoblja tijekom godine te
f) u bilješkama uz financijske izvještaje za tromjesečna razdoblja, osim gore navedenih informacija, objavljuju se i sljedeće informacije:
1.SLAVONSKI ZATVORENI ALTERNATIVNI INVESTICIJSKI FOND S JAVNOM PONUDOM d.d. iz Zagrebe, Dežmanova 5,MBS: 030064066, OIB: 06371858079
2. Prilikom sastavljanja financijskih izvještaja primjenjuju se iste računovodstvene politike kao i u posljednjim revidiranim godišnjim financijskim izvještajima.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primjenjivo
4. iznos i prirodu pojedinih stavki prihod-a ili rashoda izuzetne veličine ili pojave - nije primjenjivo
5. iznose koje poduzetnik duguje i koji dospijevaju nakon više od pet godina, kao i ukupna dugovanja poduzetnika pokrivena vrijednim osiguranjem koje je dao poduzetnik, uz naznaku vrste i oblika osiguranja-nije primjenjivo
6. prosječan broj zaposlenih tijekom tekućeg razdoblja - nije primjenjivo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primjenjivo
8. ako su u bilanci priznata rezerviranja za odgođeni porez, stanja odgođenog poreza na kraju poslovne godine i kretanja tih stanja tijekom poslovne godine - nije primjenjivo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nije primjenjivo
10. broj i nominalnu vrijednost, ili ako ne postoji nominalna vrijednost, knjigovodstvenu vrijednost dionica ili udjela upisanih tijekom poslovne godine u okviru odobrenog kapitala - nije primjenjivo
11. postojanje bilo kakvih potvrda o sudjelovanju, konvertibilnih zadužnica, jamstava, opcija ili sličnih vrijednosnica ili prava, s naznakom njihovog broja i prava koja daju - nije primjenjivo
12. naziv, sjedište te pravni oblik svakog poduzetnika u kojemu poduzetnik ima neograničenu odgovornost - nije primjenjivo
13. naziv i sjedište poduzetnika koji sastavlja tromjesečni konsolidirani financijski izvještaj najveće grupe poduzetnika u kojoj poduzetnik sudjeluje kao kontrolirani član grupe -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nije primjenjivo
17. prirodu i financijski učinak-  značajnih događaja koji su nastupili nakon datuma bilance i nisu odraženi u računu dobiti i gubitka ili bilanci - nije primjenjivo
</t>
  </si>
  <si>
    <t xml:space="preserve">stanje na dan 30.06.2021.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</si>
</sst>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72">
    <xf numFmtId="0" fontId="0" fillId="0" borderId="0" xfId="0"/>
    <xf numFmtId="0" fontId="0" fillId="0" borderId="0" xfId="0" applyProtection="1"/>
    <xf numFmtId="164" fontId="5" fillId="7" borderId="4" xfId="0" applyNumberFormat="1" applyFont="1" applyFill="1" applyBorder="1" applyAlignment="1" applyProtection="1">
      <alignment horizontal="center" vertical="center"/>
    </xf>
    <xf numFmtId="164" fontId="5" fillId="0" borderId="4" xfId="0" applyNumberFormat="1" applyFont="1" applyFill="1" applyBorder="1" applyAlignment="1" applyProtection="1">
      <alignment horizontal="center" vertical="center"/>
    </xf>
    <xf numFmtId="0" fontId="5" fillId="3" borderId="22" xfId="0" applyFont="1" applyFill="1" applyBorder="1" applyAlignment="1" applyProtection="1">
      <alignment horizontal="center" vertical="center" wrapText="1"/>
    </xf>
    <xf numFmtId="0" fontId="17" fillId="3" borderId="22" xfId="0" applyFont="1" applyFill="1" applyBorder="1" applyAlignment="1" applyProtection="1">
      <alignment horizontal="center" vertical="center"/>
    </xf>
    <xf numFmtId="164" fontId="5" fillId="7" borderId="22" xfId="0" applyNumberFormat="1"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protection locked="0"/>
    </xf>
    <xf numFmtId="3" fontId="6" fillId="0" borderId="22" xfId="0" applyNumberFormat="1" applyFont="1" applyFill="1" applyBorder="1" applyAlignment="1" applyProtection="1">
      <alignment horizontal="right" vertical="center" shrinkToFit="1"/>
      <protection locked="0"/>
    </xf>
    <xf numFmtId="0" fontId="12" fillId="0" borderId="0" xfId="3" applyProtection="1"/>
    <xf numFmtId="0" fontId="17" fillId="3" borderId="22" xfId="3" applyFont="1" applyFill="1" applyBorder="1" applyAlignment="1" applyProtection="1">
      <alignment horizontal="center" vertical="center"/>
    </xf>
    <xf numFmtId="3" fontId="17" fillId="3" borderId="22" xfId="3" applyNumberFormat="1" applyFont="1" applyFill="1" applyBorder="1" applyAlignment="1" applyProtection="1">
      <alignment horizontal="center" vertical="center" wrapText="1"/>
    </xf>
    <xf numFmtId="0" fontId="6" fillId="0" borderId="0" xfId="0" applyFont="1" applyProtection="1"/>
    <xf numFmtId="0" fontId="5" fillId="3" borderId="7" xfId="3" applyFont="1" applyFill="1" applyBorder="1" applyAlignment="1" applyProtection="1">
      <alignment horizontal="center" vertical="center" wrapText="1"/>
    </xf>
    <xf numFmtId="0" fontId="17" fillId="3" borderId="6" xfId="3" applyFont="1" applyFill="1" applyBorder="1" applyAlignment="1" applyProtection="1">
      <alignment horizontal="center" vertical="center"/>
    </xf>
    <xf numFmtId="164" fontId="5" fillId="7" borderId="5" xfId="0" applyNumberFormat="1" applyFont="1" applyFill="1" applyBorder="1" applyAlignment="1" applyProtection="1">
      <alignment horizontal="center" vertical="center"/>
    </xf>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3" fillId="0" borderId="0" xfId="3" applyFont="1" applyProtection="1"/>
    <xf numFmtId="0" fontId="10" fillId="3" borderId="3" xfId="0" applyFont="1" applyFill="1" applyBorder="1" applyAlignment="1" applyProtection="1">
      <alignment horizontal="center" vertical="center" wrapText="1"/>
    </xf>
    <xf numFmtId="49" fontId="10" fillId="3" borderId="20" xfId="0" applyNumberFormat="1" applyFont="1" applyFill="1" applyBorder="1" applyAlignment="1" applyProtection="1">
      <alignment horizontal="center" vertical="center"/>
    </xf>
    <xf numFmtId="165" fontId="17" fillId="0" borderId="15" xfId="0"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protection locked="0"/>
    </xf>
    <xf numFmtId="14" fontId="7" fillId="2" borderId="0" xfId="1" applyNumberFormat="1" applyFont="1" applyFill="1" applyBorder="1" applyAlignment="1" applyProtection="1">
      <alignment horizontal="center" vertical="center"/>
      <protection locked="0"/>
    </xf>
    <xf numFmtId="3" fontId="0" fillId="0" borderId="0" xfId="0" applyNumberFormat="1" applyProtection="1"/>
    <xf numFmtId="3" fontId="17" fillId="3" borderId="22" xfId="0" applyNumberFormat="1" applyFont="1" applyFill="1" applyBorder="1" applyAlignment="1" applyProtection="1">
      <alignment horizontal="center" vertical="center" wrapText="1"/>
    </xf>
    <xf numFmtId="3" fontId="16" fillId="7" borderId="22" xfId="0" applyNumberFormat="1" applyFont="1" applyFill="1" applyBorder="1" applyAlignment="1" applyProtection="1">
      <alignment horizontal="right" vertical="center" shrinkToFit="1"/>
    </xf>
    <xf numFmtId="3" fontId="12" fillId="0" borderId="0" xfId="3" applyNumberFormat="1" applyProtection="1"/>
    <xf numFmtId="3" fontId="16" fillId="0" borderId="22" xfId="0" applyNumberFormat="1" applyFont="1" applyFill="1" applyBorder="1" applyAlignment="1" applyProtection="1">
      <alignment horizontal="right" vertical="center" shrinkToFit="1"/>
      <protection locked="0"/>
    </xf>
    <xf numFmtId="3" fontId="6" fillId="0" borderId="0" xfId="0" applyNumberFormat="1" applyFont="1" applyProtection="1"/>
    <xf numFmtId="3" fontId="17" fillId="3" borderId="7" xfId="3" applyNumberFormat="1" applyFont="1" applyFill="1" applyBorder="1" applyAlignment="1" applyProtection="1">
      <alignment horizontal="center" vertical="center" wrapText="1"/>
    </xf>
    <xf numFmtId="3" fontId="17" fillId="3" borderId="6" xfId="3" applyNumberFormat="1" applyFont="1" applyFill="1" applyBorder="1" applyAlignment="1" applyProtection="1">
      <alignment horizontal="center" vertical="center" wrapText="1"/>
    </xf>
    <xf numFmtId="3" fontId="24" fillId="7" borderId="4" xfId="0" applyNumberFormat="1" applyFont="1" applyFill="1" applyBorder="1" applyAlignment="1" applyProtection="1">
      <alignment horizontal="right" vertical="center"/>
    </xf>
    <xf numFmtId="3" fontId="24" fillId="7" borderId="21" xfId="0" applyNumberFormat="1" applyFont="1" applyFill="1" applyBorder="1" applyAlignment="1" applyProtection="1">
      <alignment horizontal="right" vertical="center"/>
    </xf>
    <xf numFmtId="3" fontId="24" fillId="0" borderId="4" xfId="0" applyNumberFormat="1" applyFont="1" applyFill="1" applyBorder="1" applyAlignment="1" applyProtection="1">
      <alignment vertical="center"/>
      <protection locked="0"/>
    </xf>
    <xf numFmtId="3" fontId="24" fillId="7" borderId="4" xfId="0" applyNumberFormat="1" applyFont="1" applyFill="1" applyBorder="1" applyAlignment="1" applyProtection="1">
      <alignment vertical="center"/>
    </xf>
    <xf numFmtId="3" fontId="24" fillId="7" borderId="5"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14" xfId="0" applyNumberFormat="1" applyFont="1" applyFill="1" applyBorder="1" applyAlignment="1" applyProtection="1">
      <alignment horizontal="center" vertical="center" wrapText="1"/>
    </xf>
    <xf numFmtId="3" fontId="10" fillId="3" borderId="20" xfId="0" applyNumberFormat="1" applyFont="1" applyFill="1" applyBorder="1" applyAlignment="1" applyProtection="1">
      <alignment horizontal="center" vertical="center" wrapText="1"/>
    </xf>
    <xf numFmtId="3" fontId="10" fillId="3" borderId="20"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vertical="center" shrinkToFit="1"/>
      <protection locked="0"/>
    </xf>
    <xf numFmtId="0" fontId="26" fillId="8" borderId="24" xfId="4" applyFont="1" applyFill="1" applyBorder="1"/>
    <xf numFmtId="0" fontId="2" fillId="8" borderId="25" xfId="4" applyFill="1" applyBorder="1"/>
    <xf numFmtId="0" fontId="2" fillId="0" borderId="0" xfId="4"/>
    <xf numFmtId="0" fontId="29" fillId="8" borderId="26" xfId="4" applyFont="1" applyFill="1" applyBorder="1" applyAlignment="1">
      <alignment horizontal="center" vertical="center"/>
    </xf>
    <xf numFmtId="0" fontId="29" fillId="8" borderId="0" xfId="4" applyFont="1" applyFill="1" applyBorder="1" applyAlignment="1">
      <alignment horizontal="center" vertical="center"/>
    </xf>
    <xf numFmtId="0" fontId="29" fillId="8" borderId="27" xfId="4" applyFont="1" applyFill="1" applyBorder="1" applyAlignment="1">
      <alignment horizontal="center" vertical="center"/>
    </xf>
    <xf numFmtId="0" fontId="6" fillId="8" borderId="0" xfId="4" applyFont="1" applyFill="1" applyBorder="1" applyAlignment="1">
      <alignment horizontal="center" vertical="center"/>
    </xf>
    <xf numFmtId="0" fontId="6" fillId="8" borderId="30" xfId="4" applyFont="1" applyFill="1" applyBorder="1" applyAlignment="1">
      <alignment vertical="center"/>
    </xf>
    <xf numFmtId="0" fontId="31" fillId="0" borderId="0" xfId="4" applyFont="1" applyFill="1"/>
    <xf numFmtId="0" fontId="5" fillId="8" borderId="26" xfId="4" applyFont="1" applyFill="1" applyBorder="1" applyAlignment="1">
      <alignment vertical="center" wrapText="1"/>
    </xf>
    <xf numFmtId="0" fontId="5" fillId="8" borderId="0" xfId="4" applyFont="1" applyFill="1" applyBorder="1" applyAlignment="1">
      <alignment horizontal="right" vertical="center" wrapText="1"/>
    </xf>
    <xf numFmtId="0" fontId="5" fillId="8" borderId="0" xfId="4" applyFont="1" applyFill="1" applyBorder="1" applyAlignment="1">
      <alignment vertical="center" wrapText="1"/>
    </xf>
    <xf numFmtId="14" fontId="5" fillId="10"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pplyProtection="1">
      <alignment horizontal="center" vertical="center"/>
      <protection locked="0"/>
    </xf>
    <xf numFmtId="0" fontId="6" fillId="8" borderId="27" xfId="4" applyFont="1" applyFill="1" applyBorder="1" applyAlignment="1">
      <alignment vertical="center"/>
    </xf>
    <xf numFmtId="14" fontId="5" fillId="11" borderId="0" xfId="4" applyNumberFormat="1" applyFont="1" applyFill="1" applyBorder="1" applyAlignment="1" applyProtection="1">
      <alignment horizontal="center" vertical="center"/>
      <protection locked="0"/>
    </xf>
    <xf numFmtId="0" fontId="2" fillId="12" borderId="0" xfId="4" applyFill="1"/>
    <xf numFmtId="1" fontId="5" fillId="9" borderId="29"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2" fillId="8" borderId="27" xfId="4" applyFill="1" applyBorder="1"/>
    <xf numFmtId="0" fontId="28" fillId="8" borderId="26" xfId="4" applyFont="1" applyFill="1" applyBorder="1" applyAlignment="1">
      <alignment wrapText="1"/>
    </xf>
    <xf numFmtId="0" fontId="28" fillId="8" borderId="27" xfId="4" applyFont="1" applyFill="1" applyBorder="1" applyAlignment="1">
      <alignment wrapText="1"/>
    </xf>
    <xf numFmtId="0" fontId="28" fillId="8" borderId="26" xfId="4" applyFont="1" applyFill="1" applyBorder="1"/>
    <xf numFmtId="0" fontId="28" fillId="8" borderId="0" xfId="4" applyFont="1" applyFill="1" applyBorder="1"/>
    <xf numFmtId="0" fontId="28" fillId="8" borderId="0" xfId="4" applyFont="1" applyFill="1" applyBorder="1" applyAlignment="1">
      <alignment wrapText="1"/>
    </xf>
    <xf numFmtId="0" fontId="28" fillId="8" borderId="27" xfId="4" applyFont="1" applyFill="1" applyBorder="1"/>
    <xf numFmtId="0" fontId="6" fillId="8" borderId="0" xfId="4" applyFont="1" applyFill="1" applyBorder="1" applyAlignment="1">
      <alignment horizontal="right" vertical="center" wrapText="1"/>
    </xf>
    <xf numFmtId="0" fontId="30" fillId="8" borderId="27" xfId="4" applyFont="1" applyFill="1" applyBorder="1" applyAlignment="1">
      <alignment vertical="center"/>
    </xf>
    <xf numFmtId="0" fontId="6" fillId="8" borderId="26" xfId="4" applyFont="1" applyFill="1" applyBorder="1" applyAlignment="1">
      <alignment horizontal="right" vertical="center" wrapText="1"/>
    </xf>
    <xf numFmtId="0" fontId="30" fillId="8" borderId="0" xfId="4" applyFont="1" applyFill="1" applyBorder="1" applyAlignment="1">
      <alignment vertical="center"/>
    </xf>
    <xf numFmtId="0" fontId="28" fillId="8" borderId="0" xfId="4" applyFont="1" applyFill="1" applyBorder="1" applyAlignment="1">
      <alignment vertical="top"/>
    </xf>
    <xf numFmtId="0" fontId="5" fillId="9" borderId="29" xfId="4" applyFont="1" applyFill="1" applyBorder="1" applyAlignment="1" applyProtection="1">
      <alignment horizontal="center" vertical="center"/>
      <protection locked="0"/>
    </xf>
    <xf numFmtId="0" fontId="5" fillId="8" borderId="0" xfId="4" applyFont="1" applyFill="1" applyBorder="1" applyAlignment="1">
      <alignment vertical="center"/>
    </xf>
    <xf numFmtId="0" fontId="28" fillId="8" borderId="0" xfId="4" applyFont="1" applyFill="1" applyBorder="1" applyAlignment="1">
      <alignment vertical="center"/>
    </xf>
    <xf numFmtId="0" fontId="28" fillId="8" borderId="27" xfId="4" applyFont="1" applyFill="1" applyBorder="1" applyAlignment="1">
      <alignment vertical="center"/>
    </xf>
    <xf numFmtId="0" fontId="28" fillId="8" borderId="0" xfId="4" applyFont="1" applyFill="1" applyBorder="1" applyAlignment="1"/>
    <xf numFmtId="0" fontId="32" fillId="8" borderId="0" xfId="4" applyFont="1" applyFill="1" applyBorder="1" applyAlignment="1">
      <alignment vertical="center"/>
    </xf>
    <xf numFmtId="0" fontId="32" fillId="8" borderId="27" xfId="4" applyFont="1" applyFill="1" applyBorder="1" applyAlignment="1">
      <alignment vertical="center"/>
    </xf>
    <xf numFmtId="0" fontId="5" fillId="8" borderId="0" xfId="4" applyFont="1" applyFill="1" applyBorder="1" applyAlignment="1">
      <alignment horizontal="center" vertical="center"/>
    </xf>
    <xf numFmtId="0" fontId="6" fillId="8" borderId="27" xfId="4" applyFont="1" applyFill="1" applyBorder="1" applyAlignment="1">
      <alignment horizontal="center" vertical="center"/>
    </xf>
    <xf numFmtId="0" fontId="5" fillId="9" borderId="28" xfId="4" applyFont="1" applyFill="1" applyBorder="1" applyAlignment="1" applyProtection="1">
      <alignment horizontal="center" vertical="center"/>
      <protection locked="0"/>
    </xf>
    <xf numFmtId="0" fontId="28" fillId="8" borderId="0" xfId="4" applyFont="1" applyFill="1" applyBorder="1" applyAlignment="1">
      <alignment vertical="top" wrapText="1"/>
    </xf>
    <xf numFmtId="0" fontId="28" fillId="8" borderId="26" xfId="4" applyFont="1" applyFill="1" applyBorder="1" applyAlignment="1">
      <alignment vertical="top"/>
    </xf>
    <xf numFmtId="0" fontId="32" fillId="8" borderId="27" xfId="4" applyFont="1" applyFill="1" applyBorder="1"/>
    <xf numFmtId="0" fontId="2" fillId="8" borderId="2" xfId="4" applyFill="1" applyBorder="1"/>
    <xf numFmtId="0" fontId="2" fillId="8" borderId="1" xfId="4" applyFill="1" applyBorder="1"/>
    <xf numFmtId="0" fontId="2" fillId="8" borderId="28" xfId="4" applyFill="1" applyBorder="1"/>
    <xf numFmtId="49" fontId="5" fillId="9" borderId="29" xfId="4" applyNumberFormat="1" applyFont="1" applyFill="1" applyBorder="1" applyAlignment="1" applyProtection="1">
      <alignment horizontal="center" vertical="center"/>
      <protection locked="0"/>
    </xf>
    <xf numFmtId="165" fontId="17" fillId="7" borderId="15" xfId="0" applyNumberFormat="1" applyFont="1" applyFill="1" applyBorder="1" applyAlignment="1" applyProtection="1">
      <alignment horizontal="center" vertical="center"/>
    </xf>
    <xf numFmtId="3" fontId="21" fillId="7" borderId="15" xfId="0" applyNumberFormat="1" applyFont="1" applyFill="1" applyBorder="1" applyAlignment="1" applyProtection="1">
      <alignment vertical="center" shrinkToFit="1"/>
    </xf>
    <xf numFmtId="3" fontId="21" fillId="0" borderId="15" xfId="0" applyNumberFormat="1" applyFont="1" applyFill="1" applyBorder="1" applyAlignment="1" applyProtection="1">
      <alignment vertical="center" shrinkToFit="1"/>
      <protection locked="0"/>
    </xf>
    <xf numFmtId="165" fontId="17" fillId="7" borderId="16" xfId="0" applyNumberFormat="1" applyFont="1" applyFill="1" applyBorder="1" applyAlignment="1" applyProtection="1">
      <alignment horizontal="center" vertical="center"/>
    </xf>
    <xf numFmtId="3" fontId="21" fillId="7" borderId="16" xfId="0" applyNumberFormat="1" applyFont="1" applyFill="1" applyBorder="1" applyAlignment="1" applyProtection="1">
      <alignment vertical="center" shrinkToFit="1"/>
    </xf>
    <xf numFmtId="3" fontId="16" fillId="7" borderId="22" xfId="0" applyNumberFormat="1" applyFont="1" applyFill="1" applyBorder="1" applyAlignment="1" applyProtection="1">
      <alignment horizontal="right" vertical="center" shrinkToFit="1"/>
      <protection locked="0"/>
    </xf>
    <xf numFmtId="0" fontId="5" fillId="9" borderId="2" xfId="4" applyFont="1" applyFill="1" applyBorder="1" applyAlignment="1" applyProtection="1">
      <alignment vertical="center"/>
      <protection locked="0"/>
    </xf>
    <xf numFmtId="0" fontId="5" fillId="9" borderId="1" xfId="4" applyFont="1" applyFill="1" applyBorder="1" applyAlignment="1" applyProtection="1">
      <alignment vertical="center"/>
      <protection locked="0"/>
    </xf>
    <xf numFmtId="0" fontId="5" fillId="9" borderId="28" xfId="4" applyFont="1" applyFill="1" applyBorder="1" applyAlignment="1" applyProtection="1">
      <alignment vertical="center"/>
      <protection locked="0"/>
    </xf>
    <xf numFmtId="0" fontId="28" fillId="9" borderId="2" xfId="4" applyFont="1" applyFill="1" applyBorder="1" applyProtection="1">
      <protection locked="0"/>
    </xf>
    <xf numFmtId="0" fontId="28" fillId="9" borderId="1" xfId="4" applyFont="1" applyFill="1" applyBorder="1" applyProtection="1">
      <protection locked="0"/>
    </xf>
    <xf numFmtId="0" fontId="28" fillId="9" borderId="28" xfId="4" applyFont="1" applyFill="1" applyBorder="1" applyProtection="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16" fillId="0" borderId="22" xfId="0" applyNumberFormat="1" applyFont="1" applyFill="1" applyBorder="1" applyAlignment="1" applyProtection="1">
      <alignment horizontal="right" vertical="center" shrinkToFit="1"/>
      <protection locked="0"/>
    </xf>
    <xf numFmtId="3" fontId="24" fillId="0" borderId="4" xfId="0" applyNumberFormat="1" applyFont="1" applyFill="1" applyBorder="1" applyAlignment="1" applyProtection="1">
      <alignment horizontal="right" vertical="center"/>
      <protection locked="0"/>
    </xf>
    <xf numFmtId="3" fontId="24" fillId="0" borderId="4"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shrinkToFit="1"/>
      <protection locked="0"/>
    </xf>
    <xf numFmtId="3" fontId="21" fillId="0" borderId="15" xfId="0" applyNumberFormat="1" applyFont="1" applyFill="1" applyBorder="1" applyAlignment="1" applyProtection="1">
      <alignment vertical="center" shrinkToFit="1"/>
      <protection locked="0"/>
    </xf>
    <xf numFmtId="3" fontId="4" fillId="0" borderId="15" xfId="0" applyNumberFormat="1" applyFont="1" applyFill="1" applyBorder="1" applyAlignment="1" applyProtection="1">
      <alignment vertical="center" shrinkToFit="1"/>
      <protection locked="0"/>
    </xf>
    <xf numFmtId="3" fontId="21" fillId="0" borderId="15" xfId="0" applyNumberFormat="1" applyFont="1" applyFill="1" applyBorder="1" applyAlignment="1" applyProtection="1">
      <alignment vertical="center" shrinkToFit="1"/>
      <protection locked="0"/>
    </xf>
    <xf numFmtId="0" fontId="3" fillId="0" borderId="0" xfId="0" applyFont="1"/>
    <xf numFmtId="0" fontId="6" fillId="8" borderId="26" xfId="4" applyFont="1" applyFill="1" applyBorder="1" applyAlignment="1">
      <alignment horizontal="right" vertical="center" wrapText="1"/>
    </xf>
    <xf numFmtId="0" fontId="6" fillId="8" borderId="0" xfId="4" applyFont="1" applyFill="1" applyBorder="1" applyAlignment="1">
      <alignment horizontal="right" vertical="center" wrapText="1"/>
    </xf>
    <xf numFmtId="0" fontId="28" fillId="9" borderId="2" xfId="4" applyFont="1" applyFill="1" applyBorder="1" applyAlignment="1" applyProtection="1">
      <alignment vertical="center"/>
      <protection locked="0"/>
    </xf>
    <xf numFmtId="0" fontId="28" fillId="9" borderId="1" xfId="4" applyFont="1" applyFill="1" applyBorder="1" applyAlignment="1" applyProtection="1">
      <alignment vertical="center"/>
      <protection locked="0"/>
    </xf>
    <xf numFmtId="0" fontId="28" fillId="9" borderId="28" xfId="4" applyFont="1" applyFill="1" applyBorder="1" applyAlignment="1" applyProtection="1">
      <alignment vertical="center"/>
      <protection locked="0"/>
    </xf>
    <xf numFmtId="0" fontId="6" fillId="8" borderId="24" xfId="4" applyFont="1" applyFill="1" applyBorder="1" applyAlignment="1">
      <alignment horizontal="left" vertical="center" wrapText="1"/>
    </xf>
    <xf numFmtId="0" fontId="6" fillId="8" borderId="31" xfId="4" applyFont="1" applyFill="1" applyBorder="1" applyAlignment="1">
      <alignment horizontal="left" vertical="center" wrapText="1"/>
    </xf>
    <xf numFmtId="0" fontId="28" fillId="8" borderId="0" xfId="4" applyFont="1" applyFill="1" applyBorder="1"/>
    <xf numFmtId="0" fontId="28" fillId="9" borderId="2" xfId="6" applyFont="1" applyFill="1" applyBorder="1" applyAlignment="1" applyProtection="1">
      <alignment vertical="center"/>
      <protection locked="0"/>
    </xf>
    <xf numFmtId="0" fontId="28" fillId="9" borderId="1" xfId="6" applyFont="1" applyFill="1" applyBorder="1" applyAlignment="1" applyProtection="1">
      <alignment vertical="center"/>
      <protection locked="0"/>
    </xf>
    <xf numFmtId="0" fontId="28" fillId="9" borderId="28" xfId="6" applyFont="1" applyFill="1" applyBorder="1" applyAlignment="1" applyProtection="1">
      <alignment vertical="center"/>
      <protection locked="0"/>
    </xf>
    <xf numFmtId="0" fontId="5" fillId="9" borderId="2" xfId="4" applyFont="1" applyFill="1" applyBorder="1" applyAlignment="1" applyProtection="1">
      <alignment vertical="center"/>
      <protection locked="0"/>
    </xf>
    <xf numFmtId="0" fontId="5" fillId="9" borderId="1" xfId="4" applyFont="1" applyFill="1" applyBorder="1" applyAlignment="1" applyProtection="1">
      <alignment vertical="center"/>
      <protection locked="0"/>
    </xf>
    <xf numFmtId="0" fontId="5" fillId="9" borderId="28" xfId="4" applyFont="1" applyFill="1" applyBorder="1" applyAlignment="1" applyProtection="1">
      <alignment vertical="center"/>
      <protection locked="0"/>
    </xf>
    <xf numFmtId="0" fontId="6" fillId="8" borderId="0" xfId="4" applyFont="1" applyFill="1" applyBorder="1" applyAlignment="1">
      <alignment vertical="center"/>
    </xf>
    <xf numFmtId="0" fontId="6" fillId="8" borderId="0" xfId="4" applyFont="1" applyFill="1" applyBorder="1" applyAlignment="1">
      <alignment horizontal="center" vertical="center"/>
    </xf>
    <xf numFmtId="0" fontId="6" fillId="8" borderId="27" xfId="4" applyFont="1" applyFill="1" applyBorder="1" applyAlignment="1">
      <alignment horizontal="center" vertical="center"/>
    </xf>
    <xf numFmtId="0" fontId="5" fillId="9" borderId="2" xfId="4" applyFont="1" applyFill="1" applyBorder="1" applyAlignment="1" applyProtection="1">
      <alignment horizontal="center" vertical="center"/>
      <protection locked="0"/>
    </xf>
    <xf numFmtId="0" fontId="5" fillId="9" borderId="28" xfId="4" applyFont="1" applyFill="1" applyBorder="1" applyAlignment="1" applyProtection="1">
      <alignment horizontal="center" vertical="center"/>
      <protection locked="0"/>
    </xf>
    <xf numFmtId="0" fontId="6" fillId="8" borderId="26" xfId="4" applyFont="1" applyFill="1" applyBorder="1" applyAlignment="1">
      <alignment horizontal="left" vertical="center"/>
    </xf>
    <xf numFmtId="0" fontId="6" fillId="8" borderId="0" xfId="4" applyFont="1" applyFill="1" applyBorder="1" applyAlignment="1">
      <alignment horizontal="left" vertical="center"/>
    </xf>
    <xf numFmtId="0" fontId="28" fillId="8" borderId="0" xfId="4" applyFont="1" applyFill="1" applyBorder="1" applyAlignment="1">
      <alignment vertical="top"/>
    </xf>
    <xf numFmtId="0" fontId="6" fillId="8" borderId="0" xfId="4" applyFont="1" applyFill="1" applyBorder="1" applyAlignment="1">
      <alignment vertical="top"/>
    </xf>
    <xf numFmtId="49" fontId="5" fillId="9" borderId="2" xfId="6" applyNumberFormat="1" applyFont="1" applyFill="1" applyBorder="1" applyAlignment="1" applyProtection="1">
      <alignment vertical="center"/>
      <protection locked="0"/>
    </xf>
    <xf numFmtId="49" fontId="5" fillId="9" borderId="1" xfId="6" applyNumberFormat="1" applyFont="1" applyFill="1" applyBorder="1" applyAlignment="1" applyProtection="1">
      <alignment vertical="center"/>
      <protection locked="0"/>
    </xf>
    <xf numFmtId="49" fontId="5" fillId="9" borderId="28" xfId="6" applyNumberFormat="1" applyFont="1" applyFill="1" applyBorder="1" applyAlignment="1" applyProtection="1">
      <alignment vertical="center"/>
      <protection locked="0"/>
    </xf>
    <xf numFmtId="0" fontId="5" fillId="9" borderId="2" xfId="4" applyFont="1" applyFill="1" applyBorder="1" applyAlignment="1" applyProtection="1">
      <alignment horizontal="right" vertical="center"/>
      <protection locked="0"/>
    </xf>
    <xf numFmtId="0" fontId="5" fillId="9" borderId="1" xfId="4" applyFont="1" applyFill="1" applyBorder="1" applyAlignment="1" applyProtection="1">
      <alignment horizontal="right" vertical="center"/>
      <protection locked="0"/>
    </xf>
    <xf numFmtId="0" fontId="5" fillId="9" borderId="28" xfId="4" applyFont="1" applyFill="1" applyBorder="1" applyAlignment="1" applyProtection="1">
      <alignment horizontal="right" vertical="center"/>
      <protection locked="0"/>
    </xf>
    <xf numFmtId="0" fontId="28" fillId="8" borderId="0" xfId="4" applyFont="1" applyFill="1" applyBorder="1" applyProtection="1">
      <protection locked="0"/>
    </xf>
    <xf numFmtId="0" fontId="28" fillId="8" borderId="0" xfId="4" applyFont="1" applyFill="1" applyBorder="1" applyAlignment="1">
      <alignment vertical="top" wrapText="1"/>
    </xf>
    <xf numFmtId="0" fontId="6" fillId="8" borderId="26" xfId="4" applyFont="1" applyFill="1" applyBorder="1" applyAlignment="1">
      <alignment horizontal="center" vertical="center"/>
    </xf>
    <xf numFmtId="0" fontId="6" fillId="8" borderId="26" xfId="4" applyFont="1" applyFill="1" applyBorder="1" applyAlignment="1">
      <alignment horizontal="right" vertical="center"/>
    </xf>
    <xf numFmtId="0" fontId="6" fillId="8" borderId="0" xfId="4" applyFont="1" applyFill="1" applyBorder="1" applyAlignment="1">
      <alignment horizontal="right" vertical="center"/>
    </xf>
    <xf numFmtId="0" fontId="30" fillId="8" borderId="0" xfId="4" applyFont="1" applyFill="1" applyBorder="1" applyAlignment="1">
      <alignment vertical="center"/>
    </xf>
    <xf numFmtId="0" fontId="28" fillId="9" borderId="2" xfId="4" applyFont="1" applyFill="1" applyBorder="1" applyProtection="1">
      <protection locked="0"/>
    </xf>
    <xf numFmtId="0" fontId="28" fillId="9" borderId="1" xfId="4" applyFont="1" applyFill="1" applyBorder="1" applyProtection="1">
      <protection locked="0"/>
    </xf>
    <xf numFmtId="0" fontId="28" fillId="9" borderId="28" xfId="4" applyFont="1" applyFill="1" applyBorder="1" applyProtection="1">
      <protection locked="0"/>
    </xf>
    <xf numFmtId="0" fontId="28" fillId="8" borderId="26" xfId="4" applyFont="1" applyFill="1" applyBorder="1" applyAlignment="1">
      <alignment vertical="center" wrapText="1"/>
    </xf>
    <xf numFmtId="0" fontId="28" fillId="8" borderId="0" xfId="4" applyFont="1" applyFill="1" applyBorder="1" applyAlignment="1">
      <alignment vertical="center" wrapText="1"/>
    </xf>
    <xf numFmtId="0" fontId="6" fillId="8" borderId="27" xfId="4" applyFont="1" applyFill="1" applyBorder="1" applyAlignment="1">
      <alignment horizontal="right" vertical="center" wrapText="1"/>
    </xf>
    <xf numFmtId="0" fontId="30" fillId="8" borderId="26" xfId="4" applyFont="1" applyFill="1" applyBorder="1" applyAlignment="1">
      <alignment vertical="center"/>
    </xf>
    <xf numFmtId="49" fontId="5" fillId="9" borderId="2" xfId="6" applyNumberFormat="1" applyFont="1" applyFill="1" applyBorder="1" applyAlignment="1" applyProtection="1">
      <alignment horizontal="center" vertical="center"/>
      <protection locked="0"/>
    </xf>
    <xf numFmtId="49" fontId="5" fillId="9" borderId="28" xfId="6" applyNumberFormat="1" applyFont="1" applyFill="1" applyBorder="1" applyAlignment="1" applyProtection="1">
      <alignment horizontal="center" vertical="center"/>
      <protection locked="0"/>
    </xf>
    <xf numFmtId="0" fontId="5" fillId="9" borderId="2" xfId="6" applyFont="1" applyFill="1" applyBorder="1" applyAlignment="1" applyProtection="1">
      <alignment horizontal="center" vertical="center"/>
      <protection locked="0"/>
    </xf>
    <xf numFmtId="0" fontId="5" fillId="9" borderId="28" xfId="6" applyFont="1" applyFill="1" applyBorder="1" applyAlignment="1" applyProtection="1">
      <alignment horizontal="center" vertical="center"/>
      <protection locked="0"/>
    </xf>
    <xf numFmtId="0" fontId="5" fillId="9" borderId="2" xfId="6" applyFont="1" applyFill="1" applyBorder="1" applyAlignment="1" applyProtection="1">
      <alignment vertical="center"/>
      <protection locked="0"/>
    </xf>
    <xf numFmtId="0" fontId="5" fillId="9" borderId="1" xfId="6" applyFont="1" applyFill="1" applyBorder="1" applyAlignment="1" applyProtection="1">
      <alignment vertical="center"/>
      <protection locked="0"/>
    </xf>
    <xf numFmtId="0" fontId="5" fillId="9" borderId="28" xfId="6" applyFont="1" applyFill="1" applyBorder="1" applyAlignment="1" applyProtection="1">
      <alignment vertical="center"/>
      <protection locked="0"/>
    </xf>
    <xf numFmtId="0" fontId="27" fillId="8" borderId="26" xfId="4" applyFont="1" applyFill="1" applyBorder="1" applyAlignment="1">
      <alignment horizontal="center" vertical="center" wrapText="1"/>
    </xf>
    <xf numFmtId="0" fontId="27" fillId="8" borderId="0" xfId="4" applyFont="1" applyFill="1" applyBorder="1" applyAlignment="1">
      <alignment horizontal="center" vertical="center" wrapText="1"/>
    </xf>
    <xf numFmtId="0" fontId="6" fillId="8" borderId="27" xfId="4" applyFont="1" applyFill="1" applyBorder="1" applyAlignment="1">
      <alignment horizontal="right" vertical="center"/>
    </xf>
    <xf numFmtId="0" fontId="28" fillId="8" borderId="0" xfId="4" applyFont="1" applyFill="1" applyBorder="1" applyAlignment="1">
      <alignment wrapText="1"/>
    </xf>
    <xf numFmtId="49" fontId="5" fillId="9" borderId="2" xfId="4" applyNumberFormat="1" applyFont="1" applyFill="1" applyBorder="1" applyAlignment="1" applyProtection="1">
      <alignment horizontal="center" vertical="center"/>
      <protection locked="0"/>
    </xf>
    <xf numFmtId="49" fontId="5" fillId="9" borderId="28" xfId="4" applyNumberFormat="1" applyFont="1" applyFill="1" applyBorder="1" applyAlignment="1" applyProtection="1">
      <alignment horizontal="center" vertical="center"/>
      <protection locked="0"/>
    </xf>
    <xf numFmtId="0" fontId="25" fillId="8" borderId="23" xfId="4" applyFont="1" applyFill="1" applyBorder="1" applyAlignment="1">
      <alignment vertical="center"/>
    </xf>
    <xf numFmtId="0" fontId="25" fillId="8" borderId="24" xfId="4" applyFont="1" applyFill="1" applyBorder="1" applyAlignment="1">
      <alignment vertical="center"/>
    </xf>
    <xf numFmtId="0" fontId="29" fillId="8" borderId="26" xfId="4" applyFont="1" applyFill="1" applyBorder="1" applyAlignment="1">
      <alignment horizontal="center" vertical="center"/>
    </xf>
    <xf numFmtId="0" fontId="29" fillId="8" borderId="0" xfId="4" applyFont="1" applyFill="1" applyBorder="1" applyAlignment="1">
      <alignment horizontal="center" vertical="center"/>
    </xf>
    <xf numFmtId="0" fontId="29" fillId="8" borderId="27" xfId="4" applyFont="1" applyFill="1" applyBorder="1" applyAlignment="1">
      <alignment horizontal="center" vertical="center"/>
    </xf>
    <xf numFmtId="0" fontId="5" fillId="8" borderId="26" xfId="4" applyFont="1" applyFill="1" applyBorder="1" applyAlignment="1">
      <alignment vertical="center" wrapText="1"/>
    </xf>
    <xf numFmtId="0" fontId="5" fillId="8" borderId="0" xfId="4" applyFont="1" applyFill="1" applyBorder="1" applyAlignment="1">
      <alignment vertical="center" wrapText="1"/>
    </xf>
    <xf numFmtId="14" fontId="5" fillId="9" borderId="2" xfId="4" applyNumberFormat="1" applyFont="1" applyFill="1" applyBorder="1" applyAlignment="1" applyProtection="1">
      <alignment horizontal="center" vertical="center"/>
      <protection locked="0"/>
    </xf>
    <xf numFmtId="14" fontId="5" fillId="9" borderId="28" xfId="4" applyNumberFormat="1" applyFont="1" applyFill="1" applyBorder="1" applyAlignment="1" applyProtection="1">
      <alignment horizontal="center" vertical="center"/>
      <protection locked="0"/>
    </xf>
    <xf numFmtId="0" fontId="5" fillId="0" borderId="26"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27" xfId="4" applyFont="1" applyFill="1" applyBorder="1" applyAlignment="1">
      <alignment horizontal="center" vertical="center" wrapText="1"/>
    </xf>
    <xf numFmtId="0" fontId="28" fillId="8" borderId="26" xfId="4" applyFont="1" applyFill="1" applyBorder="1" applyAlignment="1">
      <alignment wrapText="1"/>
    </xf>
    <xf numFmtId="0" fontId="6"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xf>
    <xf numFmtId="0" fontId="0" fillId="0" borderId="22" xfId="0" applyBorder="1" applyAlignment="1" applyProtection="1"/>
    <xf numFmtId="0" fontId="13" fillId="4" borderId="22" xfId="0" applyFont="1" applyFill="1" applyBorder="1" applyAlignment="1" applyProtection="1">
      <alignment horizontal="left" vertical="center" wrapText="1"/>
    </xf>
    <xf numFmtId="0" fontId="15"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6" fillId="7" borderId="22" xfId="0" applyFont="1" applyFill="1" applyBorder="1" applyAlignment="1" applyProtection="1">
      <alignment horizontal="left" vertical="center" wrapText="1" indent="1"/>
    </xf>
    <xf numFmtId="0" fontId="6" fillId="0" borderId="22" xfId="0" applyFont="1" applyFill="1" applyBorder="1" applyAlignment="1" applyProtection="1">
      <alignment horizontal="left" vertical="center" wrapText="1" indent="2"/>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7"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5"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15" fillId="4" borderId="22" xfId="0" applyFont="1" applyFill="1" applyBorder="1" applyAlignment="1" applyProtection="1">
      <alignment vertical="center"/>
    </xf>
    <xf numFmtId="0" fontId="13" fillId="4" borderId="22" xfId="0" applyFont="1" applyFill="1" applyBorder="1" applyAlignment="1" applyProtection="1">
      <alignment horizontal="left" vertical="center" wrapText="1"/>
      <protection locked="0"/>
    </xf>
    <xf numFmtId="0" fontId="15" fillId="4" borderId="22" xfId="0" applyFont="1" applyFill="1" applyBorder="1" applyAlignment="1" applyProtection="1">
      <alignment vertical="center"/>
      <protection locked="0"/>
    </xf>
    <xf numFmtId="0" fontId="7"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3" fillId="0" borderId="0" xfId="0" applyFont="1" applyFill="1" applyBorder="1" applyAlignment="1" applyProtection="1">
      <alignment horizontal="right" vertical="top" wrapText="1"/>
    </xf>
    <xf numFmtId="0" fontId="3" fillId="0" borderId="0" xfId="0" applyFont="1" applyBorder="1" applyAlignment="1" applyProtection="1">
      <alignment horizontal="right" vertical="top" wrapText="1"/>
    </xf>
    <xf numFmtId="0" fontId="0" fillId="0" borderId="0" xfId="0" applyAlignment="1" applyProtection="1"/>
    <xf numFmtId="0" fontId="6" fillId="7" borderId="22"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protection locked="0"/>
    </xf>
    <xf numFmtId="0" fontId="13" fillId="4" borderId="22" xfId="0" applyFont="1" applyFill="1" applyBorder="1" applyAlignment="1" applyProtection="1">
      <alignment vertical="center" wrapText="1"/>
    </xf>
    <xf numFmtId="3" fontId="17"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5" fillId="3" borderId="22" xfId="3" applyFont="1" applyFill="1" applyBorder="1" applyAlignment="1" applyProtection="1">
      <alignment horizontal="center" vertical="center" wrapText="1"/>
    </xf>
    <xf numFmtId="0" fontId="7"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7"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3"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7" borderId="22" xfId="0" applyFont="1" applyFill="1" applyBorder="1" applyAlignment="1" applyProtection="1">
      <alignment horizontal="left" vertical="center" wrapText="1"/>
    </xf>
    <xf numFmtId="0" fontId="17" fillId="3" borderId="22" xfId="3" applyFont="1" applyFill="1" applyBorder="1" applyAlignment="1" applyProtection="1">
      <alignment horizontal="center" vertical="center"/>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7"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5" fillId="7" borderId="5"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7"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2" xfId="3" applyFont="1" applyFill="1" applyBorder="1" applyAlignment="1" applyProtection="1">
      <alignment vertical="center" wrapText="1"/>
      <protection locked="0"/>
    </xf>
    <xf numFmtId="0" fontId="3" fillId="0" borderId="0" xfId="3" applyFont="1" applyBorder="1" applyAlignment="1" applyProtection="1">
      <alignment horizontal="right" vertical="top" wrapText="1"/>
    </xf>
    <xf numFmtId="0" fontId="0" fillId="0" borderId="0" xfId="0" applyBorder="1" applyAlignment="1" applyProtection="1">
      <alignment horizontal="right"/>
    </xf>
    <xf numFmtId="0" fontId="5"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7"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3" fillId="0" borderId="0" xfId="0" applyFont="1" applyBorder="1" applyAlignment="1" applyProtection="1">
      <alignment horizontal="right"/>
    </xf>
    <xf numFmtId="0" fontId="4" fillId="0" borderId="15" xfId="0" applyFont="1" applyBorder="1" applyAlignment="1" applyProtection="1">
      <alignment horizontal="left" vertical="center" wrapText="1"/>
    </xf>
    <xf numFmtId="0" fontId="17" fillId="7" borderId="15" xfId="0" applyFont="1" applyFill="1" applyBorder="1" applyAlignment="1" applyProtection="1">
      <alignment horizontal="left" vertical="center" wrapText="1"/>
    </xf>
    <xf numFmtId="0" fontId="17" fillId="0" borderId="15" xfId="0" applyFont="1" applyBorder="1" applyAlignment="1" applyProtection="1">
      <alignment horizontal="left" vertical="center" wrapText="1"/>
    </xf>
    <xf numFmtId="0" fontId="17" fillId="7" borderId="16" xfId="0" applyFont="1" applyFill="1" applyBorder="1" applyAlignment="1" applyProtection="1">
      <alignment horizontal="left" vertical="center" wrapText="1"/>
    </xf>
    <xf numFmtId="0" fontId="19" fillId="6" borderId="17" xfId="0" applyFont="1" applyFill="1" applyBorder="1" applyAlignment="1" applyProtection="1">
      <alignment horizontal="left" vertical="center"/>
    </xf>
    <xf numFmtId="0" fontId="4" fillId="0" borderId="17" xfId="0" applyFont="1" applyBorder="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10" fillId="3" borderId="19" xfId="0" applyNumberFormat="1" applyFont="1" applyFill="1" applyBorder="1" applyAlignment="1" applyProtection="1">
      <alignment horizontal="center" vertical="center" wrapText="1"/>
    </xf>
    <xf numFmtId="49" fontId="10" fillId="3" borderId="20" xfId="0" applyNumberFormat="1" applyFont="1" applyFill="1" applyBorder="1" applyAlignment="1" applyProtection="1">
      <alignment horizontal="center" vertical="center" wrapText="1"/>
    </xf>
    <xf numFmtId="0" fontId="20" fillId="6" borderId="17" xfId="0" applyFont="1" applyFill="1" applyBorder="1" applyAlignment="1" applyProtection="1">
      <alignment vertical="center"/>
    </xf>
    <xf numFmtId="0" fontId="3" fillId="0" borderId="0" xfId="0" applyFont="1" applyAlignment="1">
      <alignment horizontal="left" vertical="top"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sqref="A1:XFD1048576"/>
    </sheetView>
  </sheetViews>
  <sheetFormatPr defaultColWidth="9.140625" defaultRowHeight="15" x14ac:dyDescent="0.25"/>
  <cols>
    <col min="1" max="8" width="9.140625" style="50"/>
    <col min="9" max="9" width="13.140625" style="50" customWidth="1"/>
    <col min="10" max="16384" width="9.140625" style="50"/>
  </cols>
  <sheetData>
    <row r="1" spans="1:10" ht="15.75" x14ac:dyDescent="0.25">
      <c r="A1" s="177" t="s">
        <v>243</v>
      </c>
      <c r="B1" s="178"/>
      <c r="C1" s="178"/>
      <c r="D1" s="48"/>
      <c r="E1" s="48"/>
      <c r="F1" s="48"/>
      <c r="G1" s="48"/>
      <c r="H1" s="48"/>
      <c r="I1" s="48"/>
      <c r="J1" s="49"/>
    </row>
    <row r="2" spans="1:10" ht="14.45" customHeight="1" x14ac:dyDescent="0.25">
      <c r="A2" s="179" t="s">
        <v>259</v>
      </c>
      <c r="B2" s="180"/>
      <c r="C2" s="180"/>
      <c r="D2" s="180"/>
      <c r="E2" s="180"/>
      <c r="F2" s="180"/>
      <c r="G2" s="180"/>
      <c r="H2" s="180"/>
      <c r="I2" s="180"/>
      <c r="J2" s="181"/>
    </row>
    <row r="3" spans="1:10" x14ac:dyDescent="0.25">
      <c r="A3" s="51"/>
      <c r="B3" s="52"/>
      <c r="C3" s="52"/>
      <c r="D3" s="52"/>
      <c r="E3" s="52"/>
      <c r="F3" s="52"/>
      <c r="G3" s="52"/>
      <c r="H3" s="52"/>
      <c r="I3" s="52"/>
      <c r="J3" s="53"/>
    </row>
    <row r="4" spans="1:10" ht="33.6" customHeight="1" x14ac:dyDescent="0.25">
      <c r="A4" s="182" t="s">
        <v>244</v>
      </c>
      <c r="B4" s="183"/>
      <c r="C4" s="183"/>
      <c r="D4" s="183"/>
      <c r="E4" s="184" t="s">
        <v>287</v>
      </c>
      <c r="F4" s="185"/>
      <c r="G4" s="54" t="s">
        <v>0</v>
      </c>
      <c r="H4" s="184" t="s">
        <v>305</v>
      </c>
      <c r="I4" s="185"/>
      <c r="J4" s="55"/>
    </row>
    <row r="5" spans="1:10" s="56" customFormat="1" ht="10.15" customHeight="1" x14ac:dyDescent="0.25">
      <c r="A5" s="186"/>
      <c r="B5" s="187"/>
      <c r="C5" s="187"/>
      <c r="D5" s="187"/>
      <c r="E5" s="187"/>
      <c r="F5" s="187"/>
      <c r="G5" s="187"/>
      <c r="H5" s="187"/>
      <c r="I5" s="187"/>
      <c r="J5" s="188"/>
    </row>
    <row r="6" spans="1:10" ht="20.45" customHeight="1" x14ac:dyDescent="0.25">
      <c r="A6" s="57"/>
      <c r="B6" s="58" t="s">
        <v>267</v>
      </c>
      <c r="C6" s="59"/>
      <c r="D6" s="59"/>
      <c r="E6" s="65">
        <v>2021</v>
      </c>
      <c r="F6" s="60"/>
      <c r="G6" s="54"/>
      <c r="H6" s="60"/>
      <c r="I6" s="61"/>
      <c r="J6" s="62"/>
    </row>
    <row r="7" spans="1:10" s="64" customFormat="1" ht="10.9" customHeight="1" x14ac:dyDescent="0.25">
      <c r="A7" s="57"/>
      <c r="B7" s="59"/>
      <c r="C7" s="59"/>
      <c r="D7" s="59"/>
      <c r="E7" s="63"/>
      <c r="F7" s="63"/>
      <c r="G7" s="54"/>
      <c r="H7" s="60"/>
      <c r="I7" s="61"/>
      <c r="J7" s="62"/>
    </row>
    <row r="8" spans="1:10" ht="20.45" customHeight="1" x14ac:dyDescent="0.25">
      <c r="A8" s="57"/>
      <c r="B8" s="58" t="s">
        <v>268</v>
      </c>
      <c r="C8" s="59"/>
      <c r="D8" s="59"/>
      <c r="E8" s="65">
        <v>2</v>
      </c>
      <c r="F8" s="60"/>
      <c r="G8" s="54"/>
      <c r="H8" s="60"/>
      <c r="I8" s="61"/>
      <c r="J8" s="62"/>
    </row>
    <row r="9" spans="1:10" s="64" customFormat="1" ht="10.9" customHeight="1" x14ac:dyDescent="0.25">
      <c r="A9" s="57"/>
      <c r="B9" s="59"/>
      <c r="C9" s="59"/>
      <c r="D9" s="59"/>
      <c r="E9" s="63"/>
      <c r="F9" s="63"/>
      <c r="G9" s="54"/>
      <c r="H9" s="63"/>
      <c r="I9" s="66"/>
      <c r="J9" s="62"/>
    </row>
    <row r="10" spans="1:10" ht="37.9" customHeight="1" x14ac:dyDescent="0.25">
      <c r="A10" s="171" t="s">
        <v>269</v>
      </c>
      <c r="B10" s="172"/>
      <c r="C10" s="172"/>
      <c r="D10" s="172"/>
      <c r="E10" s="172"/>
      <c r="F10" s="172"/>
      <c r="G10" s="172"/>
      <c r="H10" s="172"/>
      <c r="I10" s="172"/>
      <c r="J10" s="67"/>
    </row>
    <row r="11" spans="1:10" ht="24.6" customHeight="1" x14ac:dyDescent="0.25">
      <c r="A11" s="154" t="s">
        <v>245</v>
      </c>
      <c r="B11" s="173"/>
      <c r="C11" s="164" t="s">
        <v>288</v>
      </c>
      <c r="D11" s="165"/>
      <c r="E11" s="68"/>
      <c r="F11" s="123" t="s">
        <v>270</v>
      </c>
      <c r="G11" s="162"/>
      <c r="H11" s="139" t="s">
        <v>290</v>
      </c>
      <c r="I11" s="140"/>
      <c r="J11" s="69"/>
    </row>
    <row r="12" spans="1:10" ht="14.45" customHeight="1" x14ac:dyDescent="0.25">
      <c r="A12" s="70"/>
      <c r="B12" s="71"/>
      <c r="C12" s="71"/>
      <c r="D12" s="71"/>
      <c r="E12" s="174"/>
      <c r="F12" s="174"/>
      <c r="G12" s="174"/>
      <c r="H12" s="174"/>
      <c r="I12" s="72"/>
      <c r="J12" s="69"/>
    </row>
    <row r="13" spans="1:10" ht="21" customHeight="1" x14ac:dyDescent="0.25">
      <c r="A13" s="122" t="s">
        <v>262</v>
      </c>
      <c r="B13" s="162"/>
      <c r="C13" s="164" t="s">
        <v>289</v>
      </c>
      <c r="D13" s="165"/>
      <c r="E13" s="189"/>
      <c r="F13" s="174"/>
      <c r="G13" s="174"/>
      <c r="H13" s="174"/>
      <c r="I13" s="72"/>
      <c r="J13" s="69"/>
    </row>
    <row r="14" spans="1:10" ht="10.9" customHeight="1" x14ac:dyDescent="0.25">
      <c r="A14" s="68"/>
      <c r="B14" s="72"/>
      <c r="C14" s="71"/>
      <c r="D14" s="71"/>
      <c r="E14" s="129"/>
      <c r="F14" s="129"/>
      <c r="G14" s="129"/>
      <c r="H14" s="129"/>
      <c r="I14" s="71"/>
      <c r="J14" s="73"/>
    </row>
    <row r="15" spans="1:10" ht="22.9" customHeight="1" x14ac:dyDescent="0.25">
      <c r="A15" s="122" t="s">
        <v>246</v>
      </c>
      <c r="B15" s="162"/>
      <c r="C15" s="164" t="s">
        <v>291</v>
      </c>
      <c r="D15" s="165"/>
      <c r="E15" s="163"/>
      <c r="F15" s="156"/>
      <c r="G15" s="74" t="s">
        <v>271</v>
      </c>
      <c r="H15" s="166" t="s">
        <v>293</v>
      </c>
      <c r="I15" s="167"/>
      <c r="J15" s="75"/>
    </row>
    <row r="16" spans="1:10" ht="10.9" customHeight="1" x14ac:dyDescent="0.25">
      <c r="A16" s="68"/>
      <c r="B16" s="72"/>
      <c r="C16" s="71"/>
      <c r="D16" s="71"/>
      <c r="E16" s="129"/>
      <c r="F16" s="129"/>
      <c r="G16" s="129"/>
      <c r="H16" s="129"/>
      <c r="I16" s="71"/>
      <c r="J16" s="73"/>
    </row>
    <row r="17" spans="1:10" ht="22.9" customHeight="1" x14ac:dyDescent="0.25">
      <c r="A17" s="76"/>
      <c r="B17" s="74" t="s">
        <v>272</v>
      </c>
      <c r="C17" s="175" t="s">
        <v>292</v>
      </c>
      <c r="D17" s="176"/>
      <c r="E17" s="77"/>
      <c r="F17" s="77"/>
      <c r="G17" s="77"/>
      <c r="H17" s="77"/>
      <c r="I17" s="77"/>
      <c r="J17" s="75"/>
    </row>
    <row r="18" spans="1:10" x14ac:dyDescent="0.25">
      <c r="A18" s="160"/>
      <c r="B18" s="161"/>
      <c r="C18" s="129"/>
      <c r="D18" s="129"/>
      <c r="E18" s="129"/>
      <c r="F18" s="129"/>
      <c r="G18" s="129"/>
      <c r="H18" s="129"/>
      <c r="I18" s="71"/>
      <c r="J18" s="73"/>
    </row>
    <row r="19" spans="1:10" x14ac:dyDescent="0.25">
      <c r="A19" s="154" t="s">
        <v>247</v>
      </c>
      <c r="B19" s="155"/>
      <c r="C19" s="168" t="s">
        <v>294</v>
      </c>
      <c r="D19" s="169"/>
      <c r="E19" s="169"/>
      <c r="F19" s="169"/>
      <c r="G19" s="169"/>
      <c r="H19" s="169"/>
      <c r="I19" s="169"/>
      <c r="J19" s="170"/>
    </row>
    <row r="20" spans="1:10" x14ac:dyDescent="0.25">
      <c r="A20" s="70"/>
      <c r="B20" s="71"/>
      <c r="C20" s="78"/>
      <c r="D20" s="71"/>
      <c r="E20" s="129"/>
      <c r="F20" s="129"/>
      <c r="G20" s="129"/>
      <c r="H20" s="129"/>
      <c r="I20" s="71"/>
      <c r="J20" s="73"/>
    </row>
    <row r="21" spans="1:10" x14ac:dyDescent="0.25">
      <c r="A21" s="154" t="s">
        <v>248</v>
      </c>
      <c r="B21" s="155"/>
      <c r="C21" s="139">
        <v>10000</v>
      </c>
      <c r="D21" s="140"/>
      <c r="E21" s="129"/>
      <c r="F21" s="129"/>
      <c r="G21" s="133" t="s">
        <v>297</v>
      </c>
      <c r="H21" s="134"/>
      <c r="I21" s="134"/>
      <c r="J21" s="135"/>
    </row>
    <row r="22" spans="1:10" x14ac:dyDescent="0.25">
      <c r="A22" s="70"/>
      <c r="B22" s="71"/>
      <c r="C22" s="71"/>
      <c r="D22" s="71"/>
      <c r="E22" s="129"/>
      <c r="F22" s="129"/>
      <c r="G22" s="129"/>
      <c r="H22" s="129"/>
      <c r="I22" s="71"/>
      <c r="J22" s="73"/>
    </row>
    <row r="23" spans="1:10" x14ac:dyDescent="0.25">
      <c r="A23" s="154" t="s">
        <v>249</v>
      </c>
      <c r="B23" s="155"/>
      <c r="C23" s="133" t="s">
        <v>298</v>
      </c>
      <c r="D23" s="134"/>
      <c r="E23" s="134"/>
      <c r="F23" s="134"/>
      <c r="G23" s="134"/>
      <c r="H23" s="134"/>
      <c r="I23" s="134"/>
      <c r="J23" s="135"/>
    </row>
    <row r="24" spans="1:10" x14ac:dyDescent="0.25">
      <c r="A24" s="70"/>
      <c r="B24" s="71"/>
      <c r="C24" s="71"/>
      <c r="D24" s="71"/>
      <c r="E24" s="129"/>
      <c r="F24" s="129"/>
      <c r="G24" s="129"/>
      <c r="H24" s="129"/>
      <c r="I24" s="71"/>
      <c r="J24" s="73"/>
    </row>
    <row r="25" spans="1:10" x14ac:dyDescent="0.25">
      <c r="A25" s="154" t="s">
        <v>250</v>
      </c>
      <c r="B25" s="155"/>
      <c r="C25" s="105" t="s">
        <v>299</v>
      </c>
      <c r="D25" s="106"/>
      <c r="E25" s="106"/>
      <c r="F25" s="106"/>
      <c r="G25" s="106"/>
      <c r="H25" s="106"/>
      <c r="I25" s="106"/>
      <c r="J25" s="107"/>
    </row>
    <row r="26" spans="1:10" x14ac:dyDescent="0.25">
      <c r="A26" s="70"/>
      <c r="B26" s="71"/>
      <c r="C26" s="78"/>
      <c r="D26" s="71"/>
      <c r="E26" s="129"/>
      <c r="F26" s="129"/>
      <c r="G26" s="129"/>
      <c r="H26" s="129"/>
      <c r="I26" s="71"/>
      <c r="J26" s="73"/>
    </row>
    <row r="27" spans="1:10" x14ac:dyDescent="0.25">
      <c r="A27" s="154" t="s">
        <v>251</v>
      </c>
      <c r="B27" s="155"/>
      <c r="C27" s="157"/>
      <c r="D27" s="158"/>
      <c r="E27" s="158"/>
      <c r="F27" s="158"/>
      <c r="G27" s="158"/>
      <c r="H27" s="158"/>
      <c r="I27" s="158"/>
      <c r="J27" s="159"/>
    </row>
    <row r="28" spans="1:10" ht="13.9" customHeight="1" x14ac:dyDescent="0.25">
      <c r="A28" s="70"/>
      <c r="B28" s="71"/>
      <c r="C28" s="78"/>
      <c r="D28" s="71"/>
      <c r="E28" s="129"/>
      <c r="F28" s="129"/>
      <c r="G28" s="129"/>
      <c r="H28" s="129"/>
      <c r="I28" s="71"/>
      <c r="J28" s="73"/>
    </row>
    <row r="29" spans="1:10" ht="22.9" customHeight="1" x14ac:dyDescent="0.25">
      <c r="A29" s="122" t="s">
        <v>263</v>
      </c>
      <c r="B29" s="155"/>
      <c r="C29" s="79">
        <v>0</v>
      </c>
      <c r="D29" s="80"/>
      <c r="E29" s="136"/>
      <c r="F29" s="136"/>
      <c r="G29" s="136"/>
      <c r="H29" s="136"/>
      <c r="I29" s="81"/>
      <c r="J29" s="82"/>
    </row>
    <row r="30" spans="1:10" x14ac:dyDescent="0.25">
      <c r="A30" s="70"/>
      <c r="B30" s="71"/>
      <c r="C30" s="71"/>
      <c r="D30" s="71"/>
      <c r="E30" s="129"/>
      <c r="F30" s="129"/>
      <c r="G30" s="129"/>
      <c r="H30" s="129"/>
      <c r="I30" s="81"/>
      <c r="J30" s="82"/>
    </row>
    <row r="31" spans="1:10" x14ac:dyDescent="0.25">
      <c r="A31" s="154" t="s">
        <v>252</v>
      </c>
      <c r="B31" s="155"/>
      <c r="C31" s="95" t="s">
        <v>274</v>
      </c>
      <c r="D31" s="153" t="s">
        <v>273</v>
      </c>
      <c r="E31" s="137"/>
      <c r="F31" s="137"/>
      <c r="G31" s="137"/>
      <c r="H31" s="83"/>
      <c r="I31" s="84" t="s">
        <v>274</v>
      </c>
      <c r="J31" s="85" t="s">
        <v>275</v>
      </c>
    </row>
    <row r="32" spans="1:10" x14ac:dyDescent="0.25">
      <c r="A32" s="154"/>
      <c r="B32" s="155"/>
      <c r="C32" s="86"/>
      <c r="D32" s="54"/>
      <c r="E32" s="156"/>
      <c r="F32" s="156"/>
      <c r="G32" s="156"/>
      <c r="H32" s="156"/>
      <c r="I32" s="81"/>
      <c r="J32" s="82"/>
    </row>
    <row r="33" spans="1:10" x14ac:dyDescent="0.25">
      <c r="A33" s="154" t="s">
        <v>260</v>
      </c>
      <c r="B33" s="155"/>
      <c r="C33" s="79" t="s">
        <v>277</v>
      </c>
      <c r="D33" s="153" t="s">
        <v>276</v>
      </c>
      <c r="E33" s="137"/>
      <c r="F33" s="137"/>
      <c r="G33" s="137"/>
      <c r="H33" s="77"/>
      <c r="I33" s="84" t="s">
        <v>277</v>
      </c>
      <c r="J33" s="85" t="s">
        <v>278</v>
      </c>
    </row>
    <row r="34" spans="1:10" x14ac:dyDescent="0.25">
      <c r="A34" s="70"/>
      <c r="B34" s="71"/>
      <c r="C34" s="71"/>
      <c r="D34" s="71"/>
      <c r="E34" s="129"/>
      <c r="F34" s="129"/>
      <c r="G34" s="129"/>
      <c r="H34" s="129"/>
      <c r="I34" s="71"/>
      <c r="J34" s="73"/>
    </row>
    <row r="35" spans="1:10" x14ac:dyDescent="0.25">
      <c r="A35" s="153" t="s">
        <v>261</v>
      </c>
      <c r="B35" s="137"/>
      <c r="C35" s="137"/>
      <c r="D35" s="137"/>
      <c r="E35" s="137" t="s">
        <v>253</v>
      </c>
      <c r="F35" s="137"/>
      <c r="G35" s="137"/>
      <c r="H35" s="137"/>
      <c r="I35" s="137"/>
      <c r="J35" s="87" t="s">
        <v>254</v>
      </c>
    </row>
    <row r="36" spans="1:10" x14ac:dyDescent="0.25">
      <c r="A36" s="70"/>
      <c r="B36" s="71"/>
      <c r="C36" s="71"/>
      <c r="D36" s="71"/>
      <c r="E36" s="129"/>
      <c r="F36" s="129"/>
      <c r="G36" s="129"/>
      <c r="H36" s="129"/>
      <c r="I36" s="71"/>
      <c r="J36" s="82"/>
    </row>
    <row r="37" spans="1:10" x14ac:dyDescent="0.25">
      <c r="A37" s="148"/>
      <c r="B37" s="149"/>
      <c r="C37" s="149"/>
      <c r="D37" s="149"/>
      <c r="E37" s="148"/>
      <c r="F37" s="149"/>
      <c r="G37" s="149"/>
      <c r="H37" s="149"/>
      <c r="I37" s="150"/>
      <c r="J37" s="88"/>
    </row>
    <row r="38" spans="1:10" x14ac:dyDescent="0.25">
      <c r="A38" s="70"/>
      <c r="B38" s="71"/>
      <c r="C38" s="78"/>
      <c r="D38" s="152"/>
      <c r="E38" s="152"/>
      <c r="F38" s="152"/>
      <c r="G38" s="152"/>
      <c r="H38" s="152"/>
      <c r="I38" s="152"/>
      <c r="J38" s="73"/>
    </row>
    <row r="39" spans="1:10" x14ac:dyDescent="0.25">
      <c r="A39" s="148"/>
      <c r="B39" s="149"/>
      <c r="C39" s="149"/>
      <c r="D39" s="150"/>
      <c r="E39" s="148"/>
      <c r="F39" s="149"/>
      <c r="G39" s="149"/>
      <c r="H39" s="149"/>
      <c r="I39" s="150"/>
      <c r="J39" s="79"/>
    </row>
    <row r="40" spans="1:10" x14ac:dyDescent="0.25">
      <c r="A40" s="70"/>
      <c r="B40" s="71"/>
      <c r="C40" s="78"/>
      <c r="D40" s="89"/>
      <c r="E40" s="152"/>
      <c r="F40" s="152"/>
      <c r="G40" s="152"/>
      <c r="H40" s="152"/>
      <c r="I40" s="72"/>
      <c r="J40" s="73"/>
    </row>
    <row r="41" spans="1:10" x14ac:dyDescent="0.25">
      <c r="A41" s="148"/>
      <c r="B41" s="149"/>
      <c r="C41" s="149"/>
      <c r="D41" s="150"/>
      <c r="E41" s="148"/>
      <c r="F41" s="149"/>
      <c r="G41" s="149"/>
      <c r="H41" s="149"/>
      <c r="I41" s="150"/>
      <c r="J41" s="79"/>
    </row>
    <row r="42" spans="1:10" x14ac:dyDescent="0.25">
      <c r="A42" s="70"/>
      <c r="B42" s="71"/>
      <c r="C42" s="78"/>
      <c r="D42" s="89"/>
      <c r="E42" s="152"/>
      <c r="F42" s="152"/>
      <c r="G42" s="152"/>
      <c r="H42" s="152"/>
      <c r="I42" s="72"/>
      <c r="J42" s="73"/>
    </row>
    <row r="43" spans="1:10" x14ac:dyDescent="0.25">
      <c r="A43" s="148"/>
      <c r="B43" s="149"/>
      <c r="C43" s="149"/>
      <c r="D43" s="150"/>
      <c r="E43" s="148"/>
      <c r="F43" s="149"/>
      <c r="G43" s="149"/>
      <c r="H43" s="149"/>
      <c r="I43" s="150"/>
      <c r="J43" s="79"/>
    </row>
    <row r="44" spans="1:10" x14ac:dyDescent="0.25">
      <c r="A44" s="90"/>
      <c r="B44" s="78"/>
      <c r="C44" s="143"/>
      <c r="D44" s="143"/>
      <c r="E44" s="129"/>
      <c r="F44" s="129"/>
      <c r="G44" s="143"/>
      <c r="H44" s="143"/>
      <c r="I44" s="143"/>
      <c r="J44" s="73"/>
    </row>
    <row r="45" spans="1:10" x14ac:dyDescent="0.25">
      <c r="A45" s="148"/>
      <c r="B45" s="149"/>
      <c r="C45" s="149"/>
      <c r="D45" s="150"/>
      <c r="E45" s="148"/>
      <c r="F45" s="149"/>
      <c r="G45" s="149"/>
      <c r="H45" s="149"/>
      <c r="I45" s="150"/>
      <c r="J45" s="79"/>
    </row>
    <row r="46" spans="1:10" x14ac:dyDescent="0.25">
      <c r="A46" s="90"/>
      <c r="B46" s="78"/>
      <c r="C46" s="78"/>
      <c r="D46" s="71"/>
      <c r="E46" s="151"/>
      <c r="F46" s="151"/>
      <c r="G46" s="143"/>
      <c r="H46" s="143"/>
      <c r="I46" s="71"/>
      <c r="J46" s="73"/>
    </row>
    <row r="47" spans="1:10" x14ac:dyDescent="0.25">
      <c r="A47" s="148"/>
      <c r="B47" s="149"/>
      <c r="C47" s="149"/>
      <c r="D47" s="150"/>
      <c r="E47" s="148"/>
      <c r="F47" s="149"/>
      <c r="G47" s="149"/>
      <c r="H47" s="149"/>
      <c r="I47" s="150"/>
      <c r="J47" s="79"/>
    </row>
    <row r="48" spans="1:10" x14ac:dyDescent="0.25">
      <c r="A48" s="90"/>
      <c r="B48" s="78"/>
      <c r="C48" s="78"/>
      <c r="D48" s="71"/>
      <c r="E48" s="129"/>
      <c r="F48" s="129"/>
      <c r="G48" s="143"/>
      <c r="H48" s="143"/>
      <c r="I48" s="71"/>
      <c r="J48" s="91" t="s">
        <v>279</v>
      </c>
    </row>
    <row r="49" spans="1:10" x14ac:dyDescent="0.25">
      <c r="A49" s="90"/>
      <c r="B49" s="78"/>
      <c r="C49" s="78"/>
      <c r="D49" s="71"/>
      <c r="E49" s="129"/>
      <c r="F49" s="129"/>
      <c r="G49" s="143"/>
      <c r="H49" s="143"/>
      <c r="I49" s="71"/>
      <c r="J49" s="91" t="s">
        <v>280</v>
      </c>
    </row>
    <row r="50" spans="1:10" ht="14.45" customHeight="1" x14ac:dyDescent="0.25">
      <c r="A50" s="122" t="s">
        <v>255</v>
      </c>
      <c r="B50" s="123"/>
      <c r="C50" s="139" t="s">
        <v>301</v>
      </c>
      <c r="D50" s="140"/>
      <c r="E50" s="141" t="s">
        <v>281</v>
      </c>
      <c r="F50" s="142"/>
      <c r="G50" s="102" t="s">
        <v>300</v>
      </c>
      <c r="H50" s="103"/>
      <c r="I50" s="103"/>
      <c r="J50" s="104"/>
    </row>
    <row r="51" spans="1:10" x14ac:dyDescent="0.25">
      <c r="A51" s="90"/>
      <c r="B51" s="78"/>
      <c r="C51" s="143"/>
      <c r="D51" s="143"/>
      <c r="E51" s="129"/>
      <c r="F51" s="129"/>
      <c r="G51" s="144" t="s">
        <v>282</v>
      </c>
      <c r="H51" s="144"/>
      <c r="I51" s="144"/>
      <c r="J51" s="62"/>
    </row>
    <row r="52" spans="1:10" ht="13.9" customHeight="1" x14ac:dyDescent="0.25">
      <c r="A52" s="122" t="s">
        <v>256</v>
      </c>
      <c r="B52" s="123"/>
      <c r="C52" s="133" t="s">
        <v>302</v>
      </c>
      <c r="D52" s="134"/>
      <c r="E52" s="134"/>
      <c r="F52" s="134"/>
      <c r="G52" s="134"/>
      <c r="H52" s="134"/>
      <c r="I52" s="134"/>
      <c r="J52" s="135"/>
    </row>
    <row r="53" spans="1:10" x14ac:dyDescent="0.25">
      <c r="A53" s="70"/>
      <c r="B53" s="71"/>
      <c r="C53" s="136" t="s">
        <v>257</v>
      </c>
      <c r="D53" s="136"/>
      <c r="E53" s="136"/>
      <c r="F53" s="136"/>
      <c r="G53" s="136"/>
      <c r="H53" s="136"/>
      <c r="I53" s="136"/>
      <c r="J53" s="73"/>
    </row>
    <row r="54" spans="1:10" x14ac:dyDescent="0.25">
      <c r="A54" s="122" t="s">
        <v>258</v>
      </c>
      <c r="B54" s="123"/>
      <c r="C54" s="145" t="s">
        <v>303</v>
      </c>
      <c r="D54" s="146"/>
      <c r="E54" s="147"/>
      <c r="F54" s="129"/>
      <c r="G54" s="129"/>
      <c r="H54" s="137"/>
      <c r="I54" s="137"/>
      <c r="J54" s="138"/>
    </row>
    <row r="55" spans="1:10" x14ac:dyDescent="0.25">
      <c r="A55" s="70"/>
      <c r="B55" s="71"/>
      <c r="C55" s="78"/>
      <c r="D55" s="71"/>
      <c r="E55" s="129"/>
      <c r="F55" s="129"/>
      <c r="G55" s="129"/>
      <c r="H55" s="129"/>
      <c r="I55" s="71"/>
      <c r="J55" s="73"/>
    </row>
    <row r="56" spans="1:10" ht="14.45" customHeight="1" x14ac:dyDescent="0.25">
      <c r="A56" s="122" t="s">
        <v>250</v>
      </c>
      <c r="B56" s="123"/>
      <c r="C56" s="130" t="s">
        <v>304</v>
      </c>
      <c r="D56" s="131"/>
      <c r="E56" s="131"/>
      <c r="F56" s="131"/>
      <c r="G56" s="131"/>
      <c r="H56" s="131"/>
      <c r="I56" s="131"/>
      <c r="J56" s="132"/>
    </row>
    <row r="57" spans="1:10" x14ac:dyDescent="0.25">
      <c r="A57" s="70"/>
      <c r="B57" s="71"/>
      <c r="C57" s="71"/>
      <c r="D57" s="71"/>
      <c r="E57" s="129"/>
      <c r="F57" s="129"/>
      <c r="G57" s="129"/>
      <c r="H57" s="129"/>
      <c r="I57" s="71"/>
      <c r="J57" s="73"/>
    </row>
    <row r="58" spans="1:10" x14ac:dyDescent="0.25">
      <c r="A58" s="122" t="s">
        <v>283</v>
      </c>
      <c r="B58" s="123"/>
      <c r="C58" s="124"/>
      <c r="D58" s="125"/>
      <c r="E58" s="125"/>
      <c r="F58" s="125"/>
      <c r="G58" s="125"/>
      <c r="H58" s="125"/>
      <c r="I58" s="125"/>
      <c r="J58" s="126"/>
    </row>
    <row r="59" spans="1:10" ht="14.45" customHeight="1" x14ac:dyDescent="0.25">
      <c r="A59" s="70"/>
      <c r="B59" s="71"/>
      <c r="C59" s="127" t="s">
        <v>284</v>
      </c>
      <c r="D59" s="127"/>
      <c r="E59" s="127"/>
      <c r="F59" s="127"/>
      <c r="G59" s="71"/>
      <c r="H59" s="71"/>
      <c r="I59" s="71"/>
      <c r="J59" s="73"/>
    </row>
    <row r="60" spans="1:10" x14ac:dyDescent="0.25">
      <c r="A60" s="122" t="s">
        <v>285</v>
      </c>
      <c r="B60" s="123"/>
      <c r="C60" s="124"/>
      <c r="D60" s="125"/>
      <c r="E60" s="125"/>
      <c r="F60" s="125"/>
      <c r="G60" s="125"/>
      <c r="H60" s="125"/>
      <c r="I60" s="125"/>
      <c r="J60" s="126"/>
    </row>
    <row r="61" spans="1:10" ht="14.45" customHeight="1" x14ac:dyDescent="0.25">
      <c r="A61" s="92"/>
      <c r="B61" s="93"/>
      <c r="C61" s="128" t="s">
        <v>286</v>
      </c>
      <c r="D61" s="128"/>
      <c r="E61" s="128"/>
      <c r="F61" s="128"/>
      <c r="G61" s="128"/>
      <c r="H61" s="93"/>
      <c r="I61" s="93"/>
      <c r="J61" s="94"/>
    </row>
    <row r="68" s="50" customFormat="1" ht="27" customHeight="1" x14ac:dyDescent="0.25"/>
    <row r="72" s="50" customFormat="1"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0">
    <mergeCell ref="A1:C1"/>
    <mergeCell ref="A2:J2"/>
    <mergeCell ref="A4:D4"/>
    <mergeCell ref="E4:F4"/>
    <mergeCell ref="H4:I4"/>
    <mergeCell ref="A5:J5"/>
    <mergeCell ref="A13:B13"/>
    <mergeCell ref="E13:F13"/>
    <mergeCell ref="G13:H13"/>
    <mergeCell ref="C11:D11"/>
    <mergeCell ref="C13:D13"/>
    <mergeCell ref="E14:F14"/>
    <mergeCell ref="G14:H14"/>
    <mergeCell ref="A10:I10"/>
    <mergeCell ref="A11:B11"/>
    <mergeCell ref="F11:G11"/>
    <mergeCell ref="H11:I11"/>
    <mergeCell ref="E12:F12"/>
    <mergeCell ref="G12:H12"/>
    <mergeCell ref="C17:D17"/>
    <mergeCell ref="A18:B18"/>
    <mergeCell ref="C18:D18"/>
    <mergeCell ref="E18:F18"/>
    <mergeCell ref="G18:H18"/>
    <mergeCell ref="A19:B19"/>
    <mergeCell ref="A15:B15"/>
    <mergeCell ref="E15:F15"/>
    <mergeCell ref="E16:F16"/>
    <mergeCell ref="G16:H16"/>
    <mergeCell ref="C15:D15"/>
    <mergeCell ref="H15:I15"/>
    <mergeCell ref="C19:J19"/>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F54:G54"/>
    <mergeCell ref="H54:J54"/>
    <mergeCell ref="A50:B50"/>
    <mergeCell ref="C50:D50"/>
    <mergeCell ref="E50:F50"/>
    <mergeCell ref="C51:D51"/>
    <mergeCell ref="E51:F51"/>
    <mergeCell ref="G51:I51"/>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tabSelected="1" view="pageBreakPreview" topLeftCell="A40" zoomScale="110" zoomScaleNormal="100" workbookViewId="0">
      <selection activeCell="H55" sqref="H55"/>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98" t="s">
        <v>1</v>
      </c>
      <c r="B1" s="199"/>
      <c r="C1" s="199"/>
      <c r="D1" s="199"/>
      <c r="E1" s="199"/>
      <c r="F1" s="199"/>
      <c r="G1" s="199"/>
      <c r="H1" s="199"/>
    </row>
    <row r="2" spans="1:9" x14ac:dyDescent="0.2">
      <c r="A2" s="200" t="s">
        <v>308</v>
      </c>
      <c r="B2" s="201"/>
      <c r="C2" s="201"/>
      <c r="D2" s="201"/>
      <c r="E2" s="201"/>
      <c r="F2" s="201"/>
      <c r="G2" s="201"/>
      <c r="H2" s="201"/>
    </row>
    <row r="3" spans="1:9" x14ac:dyDescent="0.2">
      <c r="A3" s="215" t="s">
        <v>18</v>
      </c>
      <c r="B3" s="216"/>
      <c r="C3" s="216"/>
      <c r="D3" s="216"/>
      <c r="E3" s="216"/>
      <c r="F3" s="216"/>
      <c r="G3" s="216"/>
      <c r="H3" s="216"/>
      <c r="I3" s="217"/>
    </row>
    <row r="4" spans="1:9" x14ac:dyDescent="0.2">
      <c r="A4" s="212" t="s">
        <v>295</v>
      </c>
      <c r="B4" s="213"/>
      <c r="C4" s="213"/>
      <c r="D4" s="213"/>
      <c r="E4" s="213"/>
      <c r="F4" s="213"/>
      <c r="G4" s="213"/>
      <c r="H4" s="213"/>
      <c r="I4" s="214"/>
    </row>
    <row r="5" spans="1:9" ht="67.5" x14ac:dyDescent="0.2">
      <c r="A5" s="204" t="s">
        <v>2</v>
      </c>
      <c r="B5" s="205"/>
      <c r="C5" s="205"/>
      <c r="D5" s="205"/>
      <c r="E5" s="205"/>
      <c r="F5" s="205"/>
      <c r="G5" s="4" t="s">
        <v>4</v>
      </c>
      <c r="H5" s="27" t="s">
        <v>232</v>
      </c>
      <c r="I5" s="27" t="s">
        <v>233</v>
      </c>
    </row>
    <row r="6" spans="1:9" x14ac:dyDescent="0.2">
      <c r="A6" s="202">
        <v>1</v>
      </c>
      <c r="B6" s="203"/>
      <c r="C6" s="203"/>
      <c r="D6" s="203"/>
      <c r="E6" s="203"/>
      <c r="F6" s="203"/>
      <c r="G6" s="5">
        <v>2</v>
      </c>
      <c r="H6" s="27">
        <v>3</v>
      </c>
      <c r="I6" s="27">
        <v>4</v>
      </c>
    </row>
    <row r="7" spans="1:9" x14ac:dyDescent="0.2">
      <c r="A7" s="191"/>
      <c r="B7" s="191"/>
      <c r="C7" s="191"/>
      <c r="D7" s="191"/>
      <c r="E7" s="191"/>
      <c r="F7" s="191"/>
      <c r="G7" s="191"/>
      <c r="H7" s="191"/>
      <c r="I7" s="192"/>
    </row>
    <row r="8" spans="1:9" x14ac:dyDescent="0.2">
      <c r="A8" s="193" t="s">
        <v>19</v>
      </c>
      <c r="B8" s="194"/>
      <c r="C8" s="194"/>
      <c r="D8" s="194"/>
      <c r="E8" s="194"/>
      <c r="F8" s="194"/>
      <c r="G8" s="194"/>
      <c r="H8" s="194"/>
      <c r="I8" s="194"/>
    </row>
    <row r="9" spans="1:9" x14ac:dyDescent="0.2">
      <c r="A9" s="195" t="s">
        <v>20</v>
      </c>
      <c r="B9" s="195"/>
      <c r="C9" s="195"/>
      <c r="D9" s="195"/>
      <c r="E9" s="195"/>
      <c r="F9" s="195"/>
      <c r="G9" s="6">
        <v>1</v>
      </c>
      <c r="H9" s="28">
        <f>H10+H13+H14+H15+H16+H17+H18+H19+H20+H21+H22</f>
        <v>87089771</v>
      </c>
      <c r="I9" s="28">
        <f>I10+I13+I14+I15+I16+I17+I18+I19+I20+I21+I22</f>
        <v>99437056</v>
      </c>
    </row>
    <row r="10" spans="1:9" x14ac:dyDescent="0.2">
      <c r="A10" s="196" t="s">
        <v>21</v>
      </c>
      <c r="B10" s="196"/>
      <c r="C10" s="196"/>
      <c r="D10" s="196"/>
      <c r="E10" s="196"/>
      <c r="F10" s="196"/>
      <c r="G10" s="6">
        <v>2</v>
      </c>
      <c r="H10" s="28">
        <f>H11+H12</f>
        <v>87089771</v>
      </c>
      <c r="I10" s="28">
        <f>I11+I12</f>
        <v>94149056</v>
      </c>
    </row>
    <row r="11" spans="1:9" x14ac:dyDescent="0.2">
      <c r="A11" s="197" t="s">
        <v>22</v>
      </c>
      <c r="B11" s="197"/>
      <c r="C11" s="197"/>
      <c r="D11" s="197"/>
      <c r="E11" s="197"/>
      <c r="F11" s="197"/>
      <c r="G11" s="7">
        <v>3</v>
      </c>
      <c r="H11" s="108">
        <v>87089771</v>
      </c>
      <c r="I11" s="108">
        <v>94149056</v>
      </c>
    </row>
    <row r="12" spans="1:9" x14ac:dyDescent="0.2">
      <c r="A12" s="197" t="s">
        <v>23</v>
      </c>
      <c r="B12" s="197"/>
      <c r="C12" s="197"/>
      <c r="D12" s="197"/>
      <c r="E12" s="197"/>
      <c r="F12" s="197"/>
      <c r="G12" s="7">
        <v>4</v>
      </c>
      <c r="H12" s="9">
        <v>0</v>
      </c>
      <c r="I12" s="9">
        <v>0</v>
      </c>
    </row>
    <row r="13" spans="1:9" x14ac:dyDescent="0.2">
      <c r="A13" s="190" t="s">
        <v>24</v>
      </c>
      <c r="B13" s="190"/>
      <c r="C13" s="190"/>
      <c r="D13" s="190"/>
      <c r="E13" s="190"/>
      <c r="F13" s="190"/>
      <c r="G13" s="7">
        <v>5</v>
      </c>
      <c r="H13" s="9">
        <v>0</v>
      </c>
      <c r="I13" s="9">
        <v>0</v>
      </c>
    </row>
    <row r="14" spans="1:9" x14ac:dyDescent="0.2">
      <c r="A14" s="190" t="s">
        <v>25</v>
      </c>
      <c r="B14" s="190"/>
      <c r="C14" s="190"/>
      <c r="D14" s="190"/>
      <c r="E14" s="190"/>
      <c r="F14" s="190"/>
      <c r="G14" s="7">
        <v>6</v>
      </c>
      <c r="H14" s="9">
        <v>0</v>
      </c>
      <c r="I14" s="9">
        <v>0</v>
      </c>
    </row>
    <row r="15" spans="1:9" x14ac:dyDescent="0.2">
      <c r="A15" s="190" t="s">
        <v>26</v>
      </c>
      <c r="B15" s="190"/>
      <c r="C15" s="190"/>
      <c r="D15" s="190"/>
      <c r="E15" s="190"/>
      <c r="F15" s="190"/>
      <c r="G15" s="7">
        <v>7</v>
      </c>
      <c r="H15" s="9">
        <v>0</v>
      </c>
      <c r="I15" s="9">
        <v>0</v>
      </c>
    </row>
    <row r="16" spans="1:9" x14ac:dyDescent="0.2">
      <c r="A16" s="190" t="s">
        <v>27</v>
      </c>
      <c r="B16" s="190"/>
      <c r="C16" s="190"/>
      <c r="D16" s="190"/>
      <c r="E16" s="190"/>
      <c r="F16" s="190"/>
      <c r="G16" s="7">
        <v>8</v>
      </c>
      <c r="H16" s="9">
        <v>0</v>
      </c>
      <c r="I16" s="9">
        <v>0</v>
      </c>
    </row>
    <row r="17" spans="1:9" x14ac:dyDescent="0.2">
      <c r="A17" s="190" t="s">
        <v>28</v>
      </c>
      <c r="B17" s="190"/>
      <c r="C17" s="190"/>
      <c r="D17" s="190"/>
      <c r="E17" s="190"/>
      <c r="F17" s="190"/>
      <c r="G17" s="7">
        <v>9</v>
      </c>
      <c r="H17" s="9">
        <v>0</v>
      </c>
      <c r="I17" s="9">
        <v>0</v>
      </c>
    </row>
    <row r="18" spans="1:9" x14ac:dyDescent="0.2">
      <c r="A18" s="190" t="s">
        <v>29</v>
      </c>
      <c r="B18" s="190"/>
      <c r="C18" s="190"/>
      <c r="D18" s="190"/>
      <c r="E18" s="190"/>
      <c r="F18" s="190"/>
      <c r="G18" s="7">
        <v>10</v>
      </c>
      <c r="H18" s="9">
        <v>0</v>
      </c>
      <c r="I18" s="9">
        <v>0</v>
      </c>
    </row>
    <row r="19" spans="1:9" x14ac:dyDescent="0.2">
      <c r="A19" s="190" t="s">
        <v>30</v>
      </c>
      <c r="B19" s="190"/>
      <c r="C19" s="190"/>
      <c r="D19" s="190"/>
      <c r="E19" s="190"/>
      <c r="F19" s="190"/>
      <c r="G19" s="7">
        <v>11</v>
      </c>
      <c r="H19" s="9">
        <v>0</v>
      </c>
      <c r="I19" s="9">
        <v>0</v>
      </c>
    </row>
    <row r="20" spans="1:9" x14ac:dyDescent="0.2">
      <c r="A20" s="190" t="s">
        <v>31</v>
      </c>
      <c r="B20" s="190"/>
      <c r="C20" s="190"/>
      <c r="D20" s="190"/>
      <c r="E20" s="190"/>
      <c r="F20" s="190"/>
      <c r="G20" s="7">
        <v>12</v>
      </c>
      <c r="H20" s="9">
        <v>0</v>
      </c>
      <c r="I20" s="9">
        <v>0</v>
      </c>
    </row>
    <row r="21" spans="1:9" x14ac:dyDescent="0.2">
      <c r="A21" s="190" t="s">
        <v>32</v>
      </c>
      <c r="B21" s="190"/>
      <c r="C21" s="190"/>
      <c r="D21" s="190"/>
      <c r="E21" s="190"/>
      <c r="F21" s="190"/>
      <c r="G21" s="7">
        <v>13</v>
      </c>
      <c r="H21" s="9">
        <v>0</v>
      </c>
      <c r="I21" s="9">
        <v>0</v>
      </c>
    </row>
    <row r="22" spans="1:9" x14ac:dyDescent="0.2">
      <c r="A22" s="190" t="s">
        <v>33</v>
      </c>
      <c r="B22" s="190"/>
      <c r="C22" s="190"/>
      <c r="D22" s="190"/>
      <c r="E22" s="190"/>
      <c r="F22" s="190"/>
      <c r="G22" s="7">
        <v>14</v>
      </c>
      <c r="H22" s="9">
        <v>0</v>
      </c>
      <c r="I22" s="9">
        <v>5288000</v>
      </c>
    </row>
    <row r="23" spans="1:9" x14ac:dyDescent="0.2">
      <c r="A23" s="195" t="s">
        <v>34</v>
      </c>
      <c r="B23" s="195"/>
      <c r="C23" s="195"/>
      <c r="D23" s="195"/>
      <c r="E23" s="195"/>
      <c r="F23" s="195"/>
      <c r="G23" s="6">
        <v>15</v>
      </c>
      <c r="H23" s="28">
        <f>H24+H25+H26</f>
        <v>13298992</v>
      </c>
      <c r="I23" s="28">
        <f>I24+I25+I26</f>
        <v>4366746</v>
      </c>
    </row>
    <row r="24" spans="1:9" x14ac:dyDescent="0.2">
      <c r="A24" s="190" t="s">
        <v>35</v>
      </c>
      <c r="B24" s="190"/>
      <c r="C24" s="190"/>
      <c r="D24" s="190"/>
      <c r="E24" s="190"/>
      <c r="F24" s="190"/>
      <c r="G24" s="7">
        <v>16</v>
      </c>
      <c r="H24" s="108">
        <v>13298992</v>
      </c>
      <c r="I24" s="108">
        <v>4366746</v>
      </c>
    </row>
    <row r="25" spans="1:9" x14ac:dyDescent="0.2">
      <c r="A25" s="190" t="s">
        <v>36</v>
      </c>
      <c r="B25" s="190"/>
      <c r="C25" s="190"/>
      <c r="D25" s="190"/>
      <c r="E25" s="190"/>
      <c r="F25" s="190"/>
      <c r="G25" s="7">
        <v>17</v>
      </c>
      <c r="H25" s="9">
        <v>0</v>
      </c>
      <c r="I25" s="9">
        <v>0</v>
      </c>
    </row>
    <row r="26" spans="1:9" x14ac:dyDescent="0.2">
      <c r="A26" s="190" t="s">
        <v>37</v>
      </c>
      <c r="B26" s="190"/>
      <c r="C26" s="190"/>
      <c r="D26" s="190"/>
      <c r="E26" s="190"/>
      <c r="F26" s="190"/>
      <c r="G26" s="7">
        <v>18</v>
      </c>
      <c r="H26" s="9">
        <v>0</v>
      </c>
      <c r="I26" s="9">
        <v>0</v>
      </c>
    </row>
    <row r="27" spans="1:9" x14ac:dyDescent="0.2">
      <c r="A27" s="195" t="s">
        <v>38</v>
      </c>
      <c r="B27" s="195"/>
      <c r="C27" s="195"/>
      <c r="D27" s="195"/>
      <c r="E27" s="195"/>
      <c r="F27" s="195"/>
      <c r="G27" s="6">
        <v>19</v>
      </c>
      <c r="H27" s="28">
        <f>H28+H29+H30+H31</f>
        <v>101756</v>
      </c>
      <c r="I27" s="28">
        <f>I28+I29+I30+I31</f>
        <v>2335662</v>
      </c>
    </row>
    <row r="28" spans="1:9" x14ac:dyDescent="0.2">
      <c r="A28" s="190" t="s">
        <v>39</v>
      </c>
      <c r="B28" s="190"/>
      <c r="C28" s="190"/>
      <c r="D28" s="190"/>
      <c r="E28" s="190"/>
      <c r="F28" s="190"/>
      <c r="G28" s="7">
        <v>20</v>
      </c>
      <c r="H28" s="108">
        <v>74837</v>
      </c>
      <c r="I28" s="108">
        <v>679528</v>
      </c>
    </row>
    <row r="29" spans="1:9" x14ac:dyDescent="0.2">
      <c r="A29" s="190" t="s">
        <v>40</v>
      </c>
      <c r="B29" s="190"/>
      <c r="C29" s="190"/>
      <c r="D29" s="190"/>
      <c r="E29" s="190"/>
      <c r="F29" s="190"/>
      <c r="G29" s="7">
        <v>21</v>
      </c>
      <c r="H29" s="108">
        <v>26919</v>
      </c>
      <c r="I29" s="108">
        <v>1656134</v>
      </c>
    </row>
    <row r="30" spans="1:9" x14ac:dyDescent="0.2">
      <c r="A30" s="190" t="s">
        <v>41</v>
      </c>
      <c r="B30" s="190"/>
      <c r="C30" s="190"/>
      <c r="D30" s="190"/>
      <c r="E30" s="190"/>
      <c r="F30" s="190"/>
      <c r="G30" s="7">
        <v>22</v>
      </c>
      <c r="H30" s="108">
        <v>0</v>
      </c>
      <c r="I30" s="108">
        <v>0</v>
      </c>
    </row>
    <row r="31" spans="1:9" x14ac:dyDescent="0.2">
      <c r="A31" s="190" t="s">
        <v>42</v>
      </c>
      <c r="B31" s="190"/>
      <c r="C31" s="190"/>
      <c r="D31" s="190"/>
      <c r="E31" s="190"/>
      <c r="F31" s="190"/>
      <c r="G31" s="7">
        <v>23</v>
      </c>
      <c r="H31" s="108">
        <v>0</v>
      </c>
      <c r="I31" s="108">
        <v>0</v>
      </c>
    </row>
    <row r="32" spans="1:9" x14ac:dyDescent="0.2">
      <c r="A32" s="206" t="s">
        <v>43</v>
      </c>
      <c r="B32" s="206"/>
      <c r="C32" s="206"/>
      <c r="D32" s="206"/>
      <c r="E32" s="206"/>
      <c r="F32" s="206"/>
      <c r="G32" s="7">
        <v>24</v>
      </c>
      <c r="H32" s="108">
        <v>54451</v>
      </c>
      <c r="I32" s="108">
        <v>54819</v>
      </c>
    </row>
    <row r="33" spans="1:9" x14ac:dyDescent="0.2">
      <c r="A33" s="208" t="s">
        <v>44</v>
      </c>
      <c r="B33" s="208"/>
      <c r="C33" s="208"/>
      <c r="D33" s="208"/>
      <c r="E33" s="208"/>
      <c r="F33" s="208"/>
      <c r="G33" s="6">
        <v>25</v>
      </c>
      <c r="H33" s="28">
        <f>H9+H23+H27+H32</f>
        <v>100544970</v>
      </c>
      <c r="I33" s="28">
        <f>I9+I23+I27+I32</f>
        <v>106194283</v>
      </c>
    </row>
    <row r="34" spans="1:9" x14ac:dyDescent="0.2">
      <c r="A34" s="207" t="s">
        <v>45</v>
      </c>
      <c r="B34" s="207"/>
      <c r="C34" s="207"/>
      <c r="D34" s="207"/>
      <c r="E34" s="207"/>
      <c r="F34" s="207"/>
      <c r="G34" s="7">
        <v>26</v>
      </c>
      <c r="H34" s="9">
        <v>0</v>
      </c>
      <c r="I34" s="9">
        <v>0</v>
      </c>
    </row>
    <row r="35" spans="1:9" x14ac:dyDescent="0.2">
      <c r="A35" s="193" t="s">
        <v>46</v>
      </c>
      <c r="B35" s="209"/>
      <c r="C35" s="209"/>
      <c r="D35" s="209"/>
      <c r="E35" s="209"/>
      <c r="F35" s="209"/>
      <c r="G35" s="209"/>
      <c r="H35" s="209"/>
      <c r="I35" s="209"/>
    </row>
    <row r="36" spans="1:9" x14ac:dyDescent="0.2">
      <c r="A36" s="195" t="s">
        <v>47</v>
      </c>
      <c r="B36" s="195"/>
      <c r="C36" s="195"/>
      <c r="D36" s="195"/>
      <c r="E36" s="195"/>
      <c r="F36" s="195"/>
      <c r="G36" s="6">
        <v>27</v>
      </c>
      <c r="H36" s="28">
        <f>H37+H38+H39+H40+H41+H42+H43</f>
        <v>3408289</v>
      </c>
      <c r="I36" s="28">
        <f>I37+I38+I39+I40+I41+I42+I43</f>
        <v>3575443</v>
      </c>
    </row>
    <row r="37" spans="1:9" x14ac:dyDescent="0.2">
      <c r="A37" s="190" t="s">
        <v>48</v>
      </c>
      <c r="B37" s="190"/>
      <c r="C37" s="190"/>
      <c r="D37" s="190"/>
      <c r="E37" s="190"/>
      <c r="F37" s="190"/>
      <c r="G37" s="7">
        <v>28</v>
      </c>
      <c r="H37" s="109">
        <v>149</v>
      </c>
      <c r="I37" s="109">
        <v>10689</v>
      </c>
    </row>
    <row r="38" spans="1:9" x14ac:dyDescent="0.2">
      <c r="A38" s="190" t="s">
        <v>49</v>
      </c>
      <c r="B38" s="190"/>
      <c r="C38" s="190"/>
      <c r="D38" s="190"/>
      <c r="E38" s="190"/>
      <c r="F38" s="190"/>
      <c r="G38" s="7">
        <v>29</v>
      </c>
      <c r="H38" s="109">
        <v>3263140</v>
      </c>
      <c r="I38" s="109">
        <v>3255021</v>
      </c>
    </row>
    <row r="39" spans="1:9" x14ac:dyDescent="0.2">
      <c r="A39" s="190" t="s">
        <v>50</v>
      </c>
      <c r="B39" s="190"/>
      <c r="C39" s="190"/>
      <c r="D39" s="190"/>
      <c r="E39" s="190"/>
      <c r="F39" s="190"/>
      <c r="G39" s="7">
        <v>30</v>
      </c>
      <c r="H39" s="109">
        <v>0</v>
      </c>
      <c r="I39" s="109">
        <v>0</v>
      </c>
    </row>
    <row r="40" spans="1:9" x14ac:dyDescent="0.2">
      <c r="A40" s="190" t="s">
        <v>51</v>
      </c>
      <c r="B40" s="190"/>
      <c r="C40" s="190"/>
      <c r="D40" s="190"/>
      <c r="E40" s="190"/>
      <c r="F40" s="190"/>
      <c r="G40" s="7">
        <v>31</v>
      </c>
      <c r="H40" s="109">
        <v>145000</v>
      </c>
      <c r="I40" s="109">
        <v>309733</v>
      </c>
    </row>
    <row r="41" spans="1:9" x14ac:dyDescent="0.2">
      <c r="A41" s="190" t="s">
        <v>52</v>
      </c>
      <c r="B41" s="190"/>
      <c r="C41" s="190"/>
      <c r="D41" s="190"/>
      <c r="E41" s="190"/>
      <c r="F41" s="190"/>
      <c r="G41" s="7">
        <v>32</v>
      </c>
      <c r="H41" s="9">
        <v>0</v>
      </c>
      <c r="I41" s="9">
        <v>0</v>
      </c>
    </row>
    <row r="42" spans="1:9" x14ac:dyDescent="0.2">
      <c r="A42" s="190" t="s">
        <v>53</v>
      </c>
      <c r="B42" s="190"/>
      <c r="C42" s="190"/>
      <c r="D42" s="190"/>
      <c r="E42" s="190"/>
      <c r="F42" s="190"/>
      <c r="G42" s="7">
        <v>33</v>
      </c>
      <c r="H42" s="9">
        <v>0</v>
      </c>
      <c r="I42" s="9">
        <v>0</v>
      </c>
    </row>
    <row r="43" spans="1:9" x14ac:dyDescent="0.2">
      <c r="A43" s="190" t="s">
        <v>54</v>
      </c>
      <c r="B43" s="190"/>
      <c r="C43" s="190"/>
      <c r="D43" s="190"/>
      <c r="E43" s="190"/>
      <c r="F43" s="190"/>
      <c r="G43" s="7">
        <v>34</v>
      </c>
      <c r="H43" s="9">
        <v>0</v>
      </c>
      <c r="I43" s="9">
        <v>0</v>
      </c>
    </row>
    <row r="44" spans="1:9" x14ac:dyDescent="0.2">
      <c r="A44" s="195" t="s">
        <v>55</v>
      </c>
      <c r="B44" s="195"/>
      <c r="C44" s="195"/>
      <c r="D44" s="195"/>
      <c r="E44" s="195"/>
      <c r="F44" s="195"/>
      <c r="G44" s="6">
        <v>35</v>
      </c>
      <c r="H44" s="28">
        <f>H45+H46</f>
        <v>0</v>
      </c>
      <c r="I44" s="28">
        <f>I45+I46</f>
        <v>0</v>
      </c>
    </row>
    <row r="45" spans="1:9" x14ac:dyDescent="0.2">
      <c r="A45" s="190" t="s">
        <v>56</v>
      </c>
      <c r="B45" s="190"/>
      <c r="C45" s="190"/>
      <c r="D45" s="190"/>
      <c r="E45" s="190"/>
      <c r="F45" s="190"/>
      <c r="G45" s="7">
        <v>36</v>
      </c>
      <c r="H45" s="9">
        <v>0</v>
      </c>
      <c r="I45" s="9">
        <v>0</v>
      </c>
    </row>
    <row r="46" spans="1:9" x14ac:dyDescent="0.2">
      <c r="A46" s="190" t="s">
        <v>57</v>
      </c>
      <c r="B46" s="190"/>
      <c r="C46" s="190"/>
      <c r="D46" s="190"/>
      <c r="E46" s="190"/>
      <c r="F46" s="190"/>
      <c r="G46" s="7">
        <v>37</v>
      </c>
      <c r="H46" s="9">
        <v>0</v>
      </c>
      <c r="I46" s="9">
        <v>0</v>
      </c>
    </row>
    <row r="47" spans="1:9" x14ac:dyDescent="0.2">
      <c r="A47" s="195" t="s">
        <v>58</v>
      </c>
      <c r="B47" s="195"/>
      <c r="C47" s="195"/>
      <c r="D47" s="195"/>
      <c r="E47" s="195"/>
      <c r="F47" s="195"/>
      <c r="G47" s="6">
        <v>38</v>
      </c>
      <c r="H47" s="28">
        <f>H48+H49+H50</f>
        <v>501081</v>
      </c>
      <c r="I47" s="28">
        <f>I48+I49+I50</f>
        <v>498815</v>
      </c>
    </row>
    <row r="48" spans="1:9" x14ac:dyDescent="0.2">
      <c r="A48" s="190" t="s">
        <v>59</v>
      </c>
      <c r="B48" s="190"/>
      <c r="C48" s="190"/>
      <c r="D48" s="190"/>
      <c r="E48" s="190"/>
      <c r="F48" s="190"/>
      <c r="G48" s="7">
        <v>39</v>
      </c>
      <c r="H48" s="9">
        <v>0</v>
      </c>
      <c r="I48" s="9">
        <v>0</v>
      </c>
    </row>
    <row r="49" spans="1:9" x14ac:dyDescent="0.2">
      <c r="A49" s="190" t="s">
        <v>60</v>
      </c>
      <c r="B49" s="190"/>
      <c r="C49" s="190"/>
      <c r="D49" s="190"/>
      <c r="E49" s="190"/>
      <c r="F49" s="190"/>
      <c r="G49" s="7">
        <v>40</v>
      </c>
      <c r="H49" s="9">
        <v>0</v>
      </c>
      <c r="I49" s="9">
        <v>0</v>
      </c>
    </row>
    <row r="50" spans="1:9" x14ac:dyDescent="0.2">
      <c r="A50" s="190" t="s">
        <v>61</v>
      </c>
      <c r="B50" s="190"/>
      <c r="C50" s="190"/>
      <c r="D50" s="190"/>
      <c r="E50" s="190"/>
      <c r="F50" s="190"/>
      <c r="G50" s="7">
        <v>41</v>
      </c>
      <c r="H50" s="110">
        <v>501081</v>
      </c>
      <c r="I50" s="110">
        <v>498815</v>
      </c>
    </row>
    <row r="51" spans="1:9" x14ac:dyDescent="0.2">
      <c r="A51" s="206" t="s">
        <v>62</v>
      </c>
      <c r="B51" s="206"/>
      <c r="C51" s="206"/>
      <c r="D51" s="206"/>
      <c r="E51" s="206"/>
      <c r="F51" s="206"/>
      <c r="G51" s="7">
        <v>42</v>
      </c>
      <c r="H51" s="110">
        <v>355399</v>
      </c>
      <c r="I51" s="110">
        <v>17290</v>
      </c>
    </row>
    <row r="52" spans="1:9" x14ac:dyDescent="0.2">
      <c r="A52" s="208" t="s">
        <v>63</v>
      </c>
      <c r="B52" s="208"/>
      <c r="C52" s="208"/>
      <c r="D52" s="208"/>
      <c r="E52" s="208"/>
      <c r="F52" s="208"/>
      <c r="G52" s="6">
        <v>43</v>
      </c>
      <c r="H52" s="28">
        <f>H36+H44+H47+H51</f>
        <v>4264769</v>
      </c>
      <c r="I52" s="28">
        <f>I36+I44+I47+I51</f>
        <v>4091548</v>
      </c>
    </row>
    <row r="53" spans="1:9" x14ac:dyDescent="0.2">
      <c r="A53" s="208" t="s">
        <v>64</v>
      </c>
      <c r="B53" s="208"/>
      <c r="C53" s="208"/>
      <c r="D53" s="208"/>
      <c r="E53" s="208"/>
      <c r="F53" s="208"/>
      <c r="G53" s="6">
        <v>44</v>
      </c>
      <c r="H53" s="28">
        <f>H33-H52</f>
        <v>96280201</v>
      </c>
      <c r="I53" s="28">
        <f>I33-I52</f>
        <v>102102735</v>
      </c>
    </row>
    <row r="54" spans="1:9" x14ac:dyDescent="0.2">
      <c r="A54" s="206" t="s">
        <v>65</v>
      </c>
      <c r="B54" s="206"/>
      <c r="C54" s="206"/>
      <c r="D54" s="206"/>
      <c r="E54" s="206"/>
      <c r="F54" s="206"/>
      <c r="G54" s="7">
        <v>45</v>
      </c>
      <c r="H54" s="110">
        <v>3046418</v>
      </c>
      <c r="I54" s="110">
        <v>3046418</v>
      </c>
    </row>
    <row r="55" spans="1:9" x14ac:dyDescent="0.2">
      <c r="A55" s="195" t="s">
        <v>66</v>
      </c>
      <c r="B55" s="195"/>
      <c r="C55" s="195"/>
      <c r="D55" s="195"/>
      <c r="E55" s="195"/>
      <c r="F55" s="195"/>
      <c r="G55" s="6">
        <v>46</v>
      </c>
      <c r="H55" s="101">
        <v>32</v>
      </c>
      <c r="I55" s="101">
        <v>34</v>
      </c>
    </row>
    <row r="56" spans="1:9" x14ac:dyDescent="0.2">
      <c r="A56" s="207" t="s">
        <v>175</v>
      </c>
      <c r="B56" s="207"/>
      <c r="C56" s="207"/>
      <c r="D56" s="207"/>
      <c r="E56" s="207"/>
      <c r="F56" s="207"/>
      <c r="G56" s="7">
        <v>47</v>
      </c>
      <c r="H56" s="111">
        <v>60928360</v>
      </c>
      <c r="I56" s="111">
        <v>60928360</v>
      </c>
    </row>
    <row r="57" spans="1:9" x14ac:dyDescent="0.2">
      <c r="A57" s="207" t="s">
        <v>67</v>
      </c>
      <c r="B57" s="207"/>
      <c r="C57" s="207"/>
      <c r="D57" s="207"/>
      <c r="E57" s="207"/>
      <c r="F57" s="207"/>
      <c r="G57" s="7">
        <v>48</v>
      </c>
      <c r="H57" s="111">
        <v>85396080</v>
      </c>
      <c r="I57" s="111">
        <v>85396080</v>
      </c>
    </row>
    <row r="58" spans="1:9" x14ac:dyDescent="0.2">
      <c r="A58" s="207" t="s">
        <v>68</v>
      </c>
      <c r="B58" s="207"/>
      <c r="C58" s="207"/>
      <c r="D58" s="207"/>
      <c r="E58" s="207"/>
      <c r="F58" s="207"/>
      <c r="G58" s="7">
        <v>49</v>
      </c>
      <c r="H58" s="111">
        <v>0</v>
      </c>
      <c r="I58" s="111">
        <v>0</v>
      </c>
    </row>
    <row r="59" spans="1:9" x14ac:dyDescent="0.2">
      <c r="A59" s="207" t="s">
        <v>176</v>
      </c>
      <c r="B59" s="207"/>
      <c r="C59" s="207"/>
      <c r="D59" s="207"/>
      <c r="E59" s="207"/>
      <c r="F59" s="207"/>
      <c r="G59" s="7">
        <v>50</v>
      </c>
      <c r="H59" s="111">
        <v>-28466069</v>
      </c>
      <c r="I59" s="111">
        <v>175242</v>
      </c>
    </row>
    <row r="60" spans="1:9" x14ac:dyDescent="0.2">
      <c r="A60" s="207" t="s">
        <v>148</v>
      </c>
      <c r="B60" s="207"/>
      <c r="C60" s="207"/>
      <c r="D60" s="207"/>
      <c r="E60" s="207"/>
      <c r="F60" s="207"/>
      <c r="G60" s="7">
        <v>51</v>
      </c>
      <c r="H60" s="111">
        <v>4289346</v>
      </c>
      <c r="I60" s="111">
        <v>-24176722</v>
      </c>
    </row>
    <row r="61" spans="1:9" x14ac:dyDescent="0.2">
      <c r="A61" s="218" t="s">
        <v>177</v>
      </c>
      <c r="B61" s="218"/>
      <c r="C61" s="218"/>
      <c r="D61" s="218"/>
      <c r="E61" s="218"/>
      <c r="F61" s="218"/>
      <c r="G61" s="6">
        <v>52</v>
      </c>
      <c r="H61" s="28">
        <f>H62+H63</f>
        <v>-25867516</v>
      </c>
      <c r="I61" s="28">
        <f>I62+I63</f>
        <v>-20220225</v>
      </c>
    </row>
    <row r="62" spans="1:9" x14ac:dyDescent="0.2">
      <c r="A62" s="207" t="s">
        <v>149</v>
      </c>
      <c r="B62" s="207"/>
      <c r="C62" s="207"/>
      <c r="D62" s="207"/>
      <c r="E62" s="207"/>
      <c r="F62" s="207"/>
      <c r="G62" s="7">
        <v>53</v>
      </c>
      <c r="H62" s="111">
        <v>-25867516</v>
      </c>
      <c r="I62" s="111">
        <v>-20220225</v>
      </c>
    </row>
    <row r="63" spans="1:9" x14ac:dyDescent="0.2">
      <c r="A63" s="207" t="s">
        <v>150</v>
      </c>
      <c r="B63" s="207"/>
      <c r="C63" s="207"/>
      <c r="D63" s="207"/>
      <c r="E63" s="207"/>
      <c r="F63" s="207"/>
      <c r="G63" s="7">
        <v>54</v>
      </c>
      <c r="H63" s="9">
        <v>0</v>
      </c>
      <c r="I63" s="9">
        <v>0</v>
      </c>
    </row>
    <row r="64" spans="1:9" x14ac:dyDescent="0.2">
      <c r="A64" s="207" t="s">
        <v>151</v>
      </c>
      <c r="B64" s="207"/>
      <c r="C64" s="207"/>
      <c r="D64" s="207"/>
      <c r="E64" s="207"/>
      <c r="F64" s="207"/>
      <c r="G64" s="7">
        <v>55</v>
      </c>
      <c r="H64" s="9">
        <v>0</v>
      </c>
      <c r="I64" s="9">
        <v>0</v>
      </c>
    </row>
    <row r="65" spans="1:9" x14ac:dyDescent="0.2">
      <c r="A65" s="218" t="s">
        <v>178</v>
      </c>
      <c r="B65" s="218"/>
      <c r="C65" s="218"/>
      <c r="D65" s="218"/>
      <c r="E65" s="218"/>
      <c r="F65" s="218"/>
      <c r="G65" s="6">
        <v>56</v>
      </c>
      <c r="H65" s="28">
        <f>H56+H57+H58+H59+H60+H61+H64</f>
        <v>96280201</v>
      </c>
      <c r="I65" s="28">
        <f>I56+I57+I58+I59+I60+I61+I64</f>
        <v>102102735</v>
      </c>
    </row>
    <row r="66" spans="1:9" x14ac:dyDescent="0.2">
      <c r="A66" s="219" t="s">
        <v>69</v>
      </c>
      <c r="B66" s="219"/>
      <c r="C66" s="219"/>
      <c r="D66" s="219"/>
      <c r="E66" s="219"/>
      <c r="F66" s="219"/>
      <c r="G66" s="8">
        <v>57</v>
      </c>
      <c r="H66" s="9">
        <v>0</v>
      </c>
      <c r="I66" s="9">
        <v>0</v>
      </c>
    </row>
    <row r="67" spans="1:9" x14ac:dyDescent="0.2">
      <c r="A67" s="210" t="s">
        <v>70</v>
      </c>
      <c r="B67" s="211"/>
      <c r="C67" s="211"/>
      <c r="D67" s="211"/>
      <c r="E67" s="211"/>
      <c r="F67" s="211"/>
      <c r="G67" s="211"/>
      <c r="H67" s="211"/>
      <c r="I67" s="211"/>
    </row>
    <row r="68" spans="1:9" x14ac:dyDescent="0.2">
      <c r="A68" s="207" t="s">
        <v>71</v>
      </c>
      <c r="B68" s="207"/>
      <c r="C68" s="207"/>
      <c r="D68" s="207"/>
      <c r="E68" s="207"/>
      <c r="F68" s="207"/>
      <c r="G68" s="7">
        <v>58</v>
      </c>
      <c r="H68" s="9">
        <v>0</v>
      </c>
      <c r="I68" s="9">
        <v>0</v>
      </c>
    </row>
    <row r="69" spans="1:9" x14ac:dyDescent="0.2">
      <c r="A69" s="207" t="s">
        <v>72</v>
      </c>
      <c r="B69" s="207"/>
      <c r="C69" s="207"/>
      <c r="D69" s="207"/>
      <c r="E69" s="207"/>
      <c r="F69" s="207"/>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0"/>
  <sheetViews>
    <sheetView zoomScaleNormal="100" zoomScaleSheetLayoutView="110" workbookViewId="0">
      <selection activeCell="A4" sqref="A4:K4"/>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34" t="s">
        <v>5</v>
      </c>
      <c r="B1" s="199"/>
      <c r="C1" s="199"/>
      <c r="D1" s="199"/>
      <c r="E1" s="199"/>
      <c r="F1" s="199"/>
      <c r="G1" s="199"/>
      <c r="H1" s="199"/>
    </row>
    <row r="2" spans="1:11" x14ac:dyDescent="0.2">
      <c r="A2" s="233" t="s">
        <v>306</v>
      </c>
      <c r="B2" s="201"/>
      <c r="C2" s="201"/>
      <c r="D2" s="201"/>
      <c r="E2" s="201"/>
      <c r="F2" s="201"/>
      <c r="G2" s="201"/>
      <c r="H2" s="201"/>
    </row>
    <row r="3" spans="1:11" x14ac:dyDescent="0.2">
      <c r="A3" s="238" t="s">
        <v>18</v>
      </c>
      <c r="B3" s="239"/>
      <c r="C3" s="239"/>
      <c r="D3" s="239"/>
      <c r="E3" s="239"/>
      <c r="F3" s="239"/>
      <c r="G3" s="239"/>
      <c r="H3" s="239"/>
      <c r="I3" s="240"/>
      <c r="J3" s="240"/>
      <c r="K3" s="240"/>
    </row>
    <row r="4" spans="1:11" x14ac:dyDescent="0.2">
      <c r="A4" s="235" t="s">
        <v>265</v>
      </c>
      <c r="B4" s="236"/>
      <c r="C4" s="236"/>
      <c r="D4" s="236"/>
      <c r="E4" s="236"/>
      <c r="F4" s="236"/>
      <c r="G4" s="236"/>
      <c r="H4" s="236"/>
      <c r="I4" s="237"/>
      <c r="J4" s="237"/>
      <c r="K4" s="237"/>
    </row>
    <row r="5" spans="1:11" ht="27" customHeight="1" x14ac:dyDescent="0.2">
      <c r="A5" s="223" t="s">
        <v>2</v>
      </c>
      <c r="B5" s="205"/>
      <c r="C5" s="205"/>
      <c r="D5" s="205"/>
      <c r="E5" s="205"/>
      <c r="F5" s="205"/>
      <c r="G5" s="223" t="s">
        <v>6</v>
      </c>
      <c r="H5" s="221" t="s">
        <v>234</v>
      </c>
      <c r="I5" s="222"/>
      <c r="J5" s="221" t="s">
        <v>17</v>
      </c>
      <c r="K5" s="222"/>
    </row>
    <row r="6" spans="1:11" x14ac:dyDescent="0.2">
      <c r="A6" s="205"/>
      <c r="B6" s="205"/>
      <c r="C6" s="205"/>
      <c r="D6" s="205"/>
      <c r="E6" s="205"/>
      <c r="F6" s="205"/>
      <c r="G6" s="205"/>
      <c r="H6" s="12" t="s">
        <v>229</v>
      </c>
      <c r="I6" s="12" t="s">
        <v>230</v>
      </c>
      <c r="J6" s="12" t="s">
        <v>231</v>
      </c>
      <c r="K6" s="12" t="s">
        <v>230</v>
      </c>
    </row>
    <row r="7" spans="1:11" x14ac:dyDescent="0.2">
      <c r="A7" s="232">
        <v>1</v>
      </c>
      <c r="B7" s="203"/>
      <c r="C7" s="203"/>
      <c r="D7" s="203"/>
      <c r="E7" s="203"/>
      <c r="F7" s="203"/>
      <c r="G7" s="11">
        <v>2</v>
      </c>
      <c r="H7" s="12">
        <v>3</v>
      </c>
      <c r="I7" s="12">
        <v>4</v>
      </c>
      <c r="J7" s="12">
        <v>5</v>
      </c>
      <c r="K7" s="12">
        <v>6</v>
      </c>
    </row>
    <row r="8" spans="1:11" x14ac:dyDescent="0.2">
      <c r="A8" s="193" t="s">
        <v>73</v>
      </c>
      <c r="B8" s="193"/>
      <c r="C8" s="193"/>
      <c r="D8" s="193"/>
      <c r="E8" s="193"/>
      <c r="F8" s="193"/>
      <c r="G8" s="220"/>
      <c r="H8" s="220"/>
      <c r="I8" s="220"/>
      <c r="J8" s="192"/>
      <c r="K8" s="192"/>
    </row>
    <row r="9" spans="1:11" x14ac:dyDescent="0.2">
      <c r="A9" s="195" t="s">
        <v>179</v>
      </c>
      <c r="B9" s="226"/>
      <c r="C9" s="226"/>
      <c r="D9" s="226"/>
      <c r="E9" s="226"/>
      <c r="F9" s="226"/>
      <c r="G9" s="6">
        <v>60</v>
      </c>
      <c r="H9" s="28">
        <f>H10+H11+H12</f>
        <v>479493</v>
      </c>
      <c r="I9" s="28">
        <f>I10+I11+I12</f>
        <v>238286</v>
      </c>
      <c r="J9" s="28">
        <f>J10+J11+J12</f>
        <v>1704729</v>
      </c>
      <c r="K9" s="28">
        <f>K10+K11+K12</f>
        <v>914980</v>
      </c>
    </row>
    <row r="10" spans="1:11" x14ac:dyDescent="0.2">
      <c r="A10" s="190" t="s">
        <v>74</v>
      </c>
      <c r="B10" s="227"/>
      <c r="C10" s="227"/>
      <c r="D10" s="227"/>
      <c r="E10" s="227"/>
      <c r="F10" s="227"/>
      <c r="G10" s="7">
        <v>61</v>
      </c>
      <c r="H10" s="112">
        <v>0</v>
      </c>
      <c r="I10" s="112">
        <v>0</v>
      </c>
      <c r="J10" s="112">
        <v>1486678</v>
      </c>
      <c r="K10" s="112">
        <v>785308</v>
      </c>
    </row>
    <row r="11" spans="1:11" x14ac:dyDescent="0.2">
      <c r="A11" s="190" t="s">
        <v>75</v>
      </c>
      <c r="B11" s="227"/>
      <c r="C11" s="227"/>
      <c r="D11" s="227"/>
      <c r="E11" s="227"/>
      <c r="F11" s="227"/>
      <c r="G11" s="7">
        <v>62</v>
      </c>
      <c r="H11" s="112">
        <v>479493</v>
      </c>
      <c r="I11" s="112">
        <v>238286</v>
      </c>
      <c r="J11" s="112">
        <v>218051</v>
      </c>
      <c r="K11" s="112">
        <v>129672</v>
      </c>
    </row>
    <row r="12" spans="1:11" x14ac:dyDescent="0.2">
      <c r="A12" s="190" t="s">
        <v>76</v>
      </c>
      <c r="B12" s="227"/>
      <c r="C12" s="227"/>
      <c r="D12" s="227"/>
      <c r="E12" s="227"/>
      <c r="F12" s="227"/>
      <c r="G12" s="7">
        <v>63</v>
      </c>
      <c r="H12" s="112">
        <v>0</v>
      </c>
      <c r="I12" s="112">
        <v>0</v>
      </c>
      <c r="J12" s="112">
        <v>0</v>
      </c>
      <c r="K12" s="112">
        <v>0</v>
      </c>
    </row>
    <row r="13" spans="1:11" x14ac:dyDescent="0.2">
      <c r="A13" s="206" t="s">
        <v>77</v>
      </c>
      <c r="B13" s="224"/>
      <c r="C13" s="224"/>
      <c r="D13" s="224"/>
      <c r="E13" s="224"/>
      <c r="F13" s="224"/>
      <c r="G13" s="7">
        <v>64</v>
      </c>
      <c r="H13" s="112">
        <v>538336</v>
      </c>
      <c r="I13" s="112">
        <v>2</v>
      </c>
      <c r="J13" s="112">
        <v>7034427</v>
      </c>
      <c r="K13" s="112">
        <v>7015404</v>
      </c>
    </row>
    <row r="14" spans="1:11" x14ac:dyDescent="0.2">
      <c r="A14" s="206" t="s">
        <v>78</v>
      </c>
      <c r="B14" s="224"/>
      <c r="C14" s="224"/>
      <c r="D14" s="224"/>
      <c r="E14" s="224"/>
      <c r="F14" s="224"/>
      <c r="G14" s="7">
        <v>65</v>
      </c>
      <c r="H14" s="112">
        <v>502414</v>
      </c>
      <c r="I14" s="112">
        <v>330529</v>
      </c>
      <c r="J14" s="112">
        <v>2882532</v>
      </c>
      <c r="K14" s="112">
        <v>2435574</v>
      </c>
    </row>
    <row r="15" spans="1:11" x14ac:dyDescent="0.2">
      <c r="A15" s="195" t="s">
        <v>240</v>
      </c>
      <c r="B15" s="226"/>
      <c r="C15" s="226"/>
      <c r="D15" s="226"/>
      <c r="E15" s="226"/>
      <c r="F15" s="226"/>
      <c r="G15" s="6">
        <v>66</v>
      </c>
      <c r="H15" s="28">
        <f>H16+H17</f>
        <v>131730</v>
      </c>
      <c r="I15" s="28">
        <f>I16+I17</f>
        <v>33211</v>
      </c>
      <c r="J15" s="28">
        <f>J16+J17</f>
        <v>189471</v>
      </c>
      <c r="K15" s="28">
        <f>K16+K17</f>
        <v>51874</v>
      </c>
    </row>
    <row r="16" spans="1:11" x14ac:dyDescent="0.2">
      <c r="A16" s="190" t="s">
        <v>79</v>
      </c>
      <c r="B16" s="227"/>
      <c r="C16" s="227"/>
      <c r="D16" s="227"/>
      <c r="E16" s="227"/>
      <c r="F16" s="227"/>
      <c r="G16" s="7">
        <v>67</v>
      </c>
      <c r="H16" s="9">
        <v>0</v>
      </c>
      <c r="I16" s="9">
        <v>0</v>
      </c>
      <c r="J16" s="9">
        <v>0</v>
      </c>
      <c r="K16" s="9">
        <v>0</v>
      </c>
    </row>
    <row r="17" spans="1:11" x14ac:dyDescent="0.2">
      <c r="A17" s="190" t="s">
        <v>80</v>
      </c>
      <c r="B17" s="227"/>
      <c r="C17" s="227"/>
      <c r="D17" s="227"/>
      <c r="E17" s="227"/>
      <c r="F17" s="227"/>
      <c r="G17" s="7">
        <v>68</v>
      </c>
      <c r="H17" s="113">
        <v>131730</v>
      </c>
      <c r="I17" s="113">
        <v>33211</v>
      </c>
      <c r="J17" s="113">
        <v>189471</v>
      </c>
      <c r="K17" s="113">
        <v>51874</v>
      </c>
    </row>
    <row r="18" spans="1:11" x14ac:dyDescent="0.2">
      <c r="A18" s="208" t="s">
        <v>180</v>
      </c>
      <c r="B18" s="228"/>
      <c r="C18" s="228"/>
      <c r="D18" s="228"/>
      <c r="E18" s="228"/>
      <c r="F18" s="228"/>
      <c r="G18" s="6">
        <v>69</v>
      </c>
      <c r="H18" s="28">
        <f>H9+H15+H14+H13</f>
        <v>1651973</v>
      </c>
      <c r="I18" s="28">
        <f>I9+I15+I14+I13</f>
        <v>602028</v>
      </c>
      <c r="J18" s="28">
        <f>J9+J15+J14+J13</f>
        <v>11811159</v>
      </c>
      <c r="K18" s="28">
        <f>K9+K15+K14+K13</f>
        <v>10417832</v>
      </c>
    </row>
    <row r="19" spans="1:11" x14ac:dyDescent="0.2">
      <c r="A19" s="193" t="s">
        <v>81</v>
      </c>
      <c r="B19" s="193"/>
      <c r="C19" s="193"/>
      <c r="D19" s="193"/>
      <c r="E19" s="193"/>
      <c r="F19" s="193"/>
      <c r="G19" s="220"/>
      <c r="H19" s="220"/>
      <c r="I19" s="220"/>
      <c r="J19" s="192"/>
      <c r="K19" s="192"/>
    </row>
    <row r="20" spans="1:11" x14ac:dyDescent="0.2">
      <c r="A20" s="206" t="s">
        <v>82</v>
      </c>
      <c r="B20" s="224"/>
      <c r="C20" s="224"/>
      <c r="D20" s="224"/>
      <c r="E20" s="224"/>
      <c r="F20" s="224"/>
      <c r="G20" s="7">
        <v>70</v>
      </c>
      <c r="H20" s="113">
        <v>17439996</v>
      </c>
      <c r="I20" s="113">
        <v>17439996</v>
      </c>
      <c r="J20" s="113">
        <v>6265987</v>
      </c>
      <c r="K20" s="113">
        <v>2939311</v>
      </c>
    </row>
    <row r="21" spans="1:11" x14ac:dyDescent="0.2">
      <c r="A21" s="206" t="s">
        <v>83</v>
      </c>
      <c r="B21" s="224"/>
      <c r="C21" s="224"/>
      <c r="D21" s="224"/>
      <c r="E21" s="224"/>
      <c r="F21" s="224"/>
      <c r="G21" s="7">
        <v>71</v>
      </c>
      <c r="H21" s="113">
        <v>954097</v>
      </c>
      <c r="I21" s="113">
        <v>295186</v>
      </c>
      <c r="J21" s="113">
        <v>3191695</v>
      </c>
      <c r="K21" s="113">
        <v>-891378</v>
      </c>
    </row>
    <row r="22" spans="1:11" x14ac:dyDescent="0.2">
      <c r="A22" s="206" t="s">
        <v>152</v>
      </c>
      <c r="B22" s="224"/>
      <c r="C22" s="224"/>
      <c r="D22" s="224"/>
      <c r="E22" s="224"/>
      <c r="F22" s="224"/>
      <c r="G22" s="7">
        <v>72</v>
      </c>
      <c r="H22" s="113">
        <v>0</v>
      </c>
      <c r="I22" s="113">
        <v>0</v>
      </c>
      <c r="J22" s="113">
        <v>0</v>
      </c>
      <c r="K22" s="113">
        <v>0</v>
      </c>
    </row>
    <row r="23" spans="1:11" x14ac:dyDescent="0.2">
      <c r="A23" s="206" t="s">
        <v>153</v>
      </c>
      <c r="B23" s="224"/>
      <c r="C23" s="224"/>
      <c r="D23" s="224"/>
      <c r="E23" s="224"/>
      <c r="F23" s="224"/>
      <c r="G23" s="7">
        <v>73</v>
      </c>
      <c r="H23" s="113">
        <v>0</v>
      </c>
      <c r="I23" s="113">
        <v>0</v>
      </c>
      <c r="J23" s="113">
        <v>0</v>
      </c>
      <c r="K23" s="113">
        <v>0</v>
      </c>
    </row>
    <row r="24" spans="1:11" x14ac:dyDescent="0.2">
      <c r="A24" s="206" t="s">
        <v>156</v>
      </c>
      <c r="B24" s="224"/>
      <c r="C24" s="224"/>
      <c r="D24" s="224"/>
      <c r="E24" s="224"/>
      <c r="F24" s="224"/>
      <c r="G24" s="7">
        <v>74</v>
      </c>
      <c r="H24" s="113">
        <v>0</v>
      </c>
      <c r="I24" s="113">
        <v>0</v>
      </c>
      <c r="J24" s="113">
        <v>0</v>
      </c>
      <c r="K24" s="113">
        <v>0</v>
      </c>
    </row>
    <row r="25" spans="1:11" x14ac:dyDescent="0.2">
      <c r="A25" s="206" t="s">
        <v>154</v>
      </c>
      <c r="B25" s="224"/>
      <c r="C25" s="224"/>
      <c r="D25" s="224"/>
      <c r="E25" s="224"/>
      <c r="F25" s="224"/>
      <c r="G25" s="7">
        <v>75</v>
      </c>
      <c r="H25" s="113">
        <v>1935027</v>
      </c>
      <c r="I25" s="113">
        <v>934498</v>
      </c>
      <c r="J25" s="113">
        <v>1800308</v>
      </c>
      <c r="K25" s="113">
        <v>916582</v>
      </c>
    </row>
    <row r="26" spans="1:11" x14ac:dyDescent="0.2">
      <c r="A26" s="206" t="s">
        <v>155</v>
      </c>
      <c r="B26" s="224"/>
      <c r="C26" s="224"/>
      <c r="D26" s="224"/>
      <c r="E26" s="224"/>
      <c r="F26" s="224"/>
      <c r="G26" s="7">
        <v>76</v>
      </c>
      <c r="H26" s="113">
        <v>68253</v>
      </c>
      <c r="I26" s="113">
        <v>32984</v>
      </c>
      <c r="J26" s="113">
        <v>65520</v>
      </c>
      <c r="K26" s="113">
        <v>33259</v>
      </c>
    </row>
    <row r="27" spans="1:11" x14ac:dyDescent="0.2">
      <c r="A27" s="195" t="s">
        <v>181</v>
      </c>
      <c r="B27" s="226"/>
      <c r="C27" s="226"/>
      <c r="D27" s="226"/>
      <c r="E27" s="226"/>
      <c r="F27" s="226"/>
      <c r="G27" s="6">
        <v>77</v>
      </c>
      <c r="H27" s="28">
        <f>H28+H29+H30+H31+H32</f>
        <v>308280</v>
      </c>
      <c r="I27" s="28">
        <f>I28+I29+I30+I31+I32</f>
        <v>245476</v>
      </c>
      <c r="J27" s="28">
        <f>J28+J29+J30+J31+J32</f>
        <v>312407</v>
      </c>
      <c r="K27" s="28">
        <f>K28+K29+K30+K31+K32</f>
        <v>222087</v>
      </c>
    </row>
    <row r="28" spans="1:11" x14ac:dyDescent="0.2">
      <c r="A28" s="190" t="s">
        <v>84</v>
      </c>
      <c r="B28" s="227"/>
      <c r="C28" s="227"/>
      <c r="D28" s="227"/>
      <c r="E28" s="227"/>
      <c r="F28" s="227"/>
      <c r="G28" s="7">
        <v>78</v>
      </c>
      <c r="H28" s="113">
        <v>24887</v>
      </c>
      <c r="I28" s="113">
        <v>18677</v>
      </c>
      <c r="J28" s="113">
        <v>33835</v>
      </c>
      <c r="K28" s="113">
        <v>14157</v>
      </c>
    </row>
    <row r="29" spans="1:11" x14ac:dyDescent="0.2">
      <c r="A29" s="190" t="s">
        <v>85</v>
      </c>
      <c r="B29" s="227"/>
      <c r="C29" s="227"/>
      <c r="D29" s="227"/>
      <c r="E29" s="227"/>
      <c r="F29" s="227"/>
      <c r="G29" s="7">
        <v>79</v>
      </c>
      <c r="H29" s="113">
        <v>0</v>
      </c>
      <c r="I29" s="113">
        <v>0</v>
      </c>
      <c r="J29" s="113">
        <v>0</v>
      </c>
      <c r="K29" s="113">
        <v>0</v>
      </c>
    </row>
    <row r="30" spans="1:11" x14ac:dyDescent="0.2">
      <c r="A30" s="190" t="s">
        <v>86</v>
      </c>
      <c r="B30" s="227"/>
      <c r="C30" s="227"/>
      <c r="D30" s="227"/>
      <c r="E30" s="227"/>
      <c r="F30" s="227"/>
      <c r="G30" s="7">
        <v>80</v>
      </c>
      <c r="H30" s="113">
        <v>0</v>
      </c>
      <c r="I30" s="113">
        <v>0</v>
      </c>
      <c r="J30" s="113">
        <v>0</v>
      </c>
      <c r="K30" s="113">
        <v>0</v>
      </c>
    </row>
    <row r="31" spans="1:11" x14ac:dyDescent="0.2">
      <c r="A31" s="190" t="s">
        <v>87</v>
      </c>
      <c r="B31" s="227"/>
      <c r="C31" s="227"/>
      <c r="D31" s="227"/>
      <c r="E31" s="227"/>
      <c r="F31" s="227"/>
      <c r="G31" s="7">
        <v>81</v>
      </c>
      <c r="H31" s="113">
        <v>0</v>
      </c>
      <c r="I31" s="113">
        <v>0</v>
      </c>
      <c r="J31" s="113">
        <v>0</v>
      </c>
      <c r="K31" s="113">
        <v>0</v>
      </c>
    </row>
    <row r="32" spans="1:11" x14ac:dyDescent="0.2">
      <c r="A32" s="190" t="s">
        <v>88</v>
      </c>
      <c r="B32" s="227"/>
      <c r="C32" s="227"/>
      <c r="D32" s="227"/>
      <c r="E32" s="227"/>
      <c r="F32" s="227"/>
      <c r="G32" s="7">
        <v>82</v>
      </c>
      <c r="H32" s="113">
        <v>283393</v>
      </c>
      <c r="I32" s="113">
        <v>226799</v>
      </c>
      <c r="J32" s="113">
        <v>278572</v>
      </c>
      <c r="K32" s="113">
        <v>207930</v>
      </c>
    </row>
    <row r="33" spans="1:11" x14ac:dyDescent="0.2">
      <c r="A33" s="208" t="s">
        <v>182</v>
      </c>
      <c r="B33" s="225"/>
      <c r="C33" s="225"/>
      <c r="D33" s="225"/>
      <c r="E33" s="225"/>
      <c r="F33" s="225"/>
      <c r="G33" s="6">
        <v>83</v>
      </c>
      <c r="H33" s="28">
        <f>H20+H21+H22+H23+H24+H25+H26+H27</f>
        <v>20705653</v>
      </c>
      <c r="I33" s="28">
        <f>I20+I21+I22+I23+I24+I25+I26+I27</f>
        <v>18948140</v>
      </c>
      <c r="J33" s="28">
        <f>J20+J21+J22+J23+J24+J25+J26+J27</f>
        <v>11635917</v>
      </c>
      <c r="K33" s="28">
        <f>K20+K21+K22+K23+K24+K25+K26+K27</f>
        <v>3219861</v>
      </c>
    </row>
    <row r="34" spans="1:11" x14ac:dyDescent="0.2">
      <c r="A34" s="218" t="s">
        <v>183</v>
      </c>
      <c r="B34" s="225"/>
      <c r="C34" s="225"/>
      <c r="D34" s="225"/>
      <c r="E34" s="225"/>
      <c r="F34" s="225"/>
      <c r="G34" s="6">
        <v>84</v>
      </c>
      <c r="H34" s="28">
        <f>H18-H33</f>
        <v>-19053680</v>
      </c>
      <c r="I34" s="28">
        <f>I18-I33</f>
        <v>-18346112</v>
      </c>
      <c r="J34" s="28">
        <f>J18-J33</f>
        <v>175242</v>
      </c>
      <c r="K34" s="28">
        <f>K18-K33</f>
        <v>7197971</v>
      </c>
    </row>
    <row r="35" spans="1:11" x14ac:dyDescent="0.2">
      <c r="A35" s="207" t="s">
        <v>89</v>
      </c>
      <c r="B35" s="229"/>
      <c r="C35" s="229"/>
      <c r="D35" s="229"/>
      <c r="E35" s="229"/>
      <c r="F35" s="229"/>
      <c r="G35" s="7">
        <v>85</v>
      </c>
      <c r="H35" s="9">
        <v>0</v>
      </c>
      <c r="I35" s="9">
        <v>0</v>
      </c>
      <c r="J35" s="9">
        <v>0</v>
      </c>
      <c r="K35" s="9">
        <v>0</v>
      </c>
    </row>
    <row r="36" spans="1:11" x14ac:dyDescent="0.2">
      <c r="A36" s="218" t="s">
        <v>184</v>
      </c>
      <c r="B36" s="225"/>
      <c r="C36" s="225"/>
      <c r="D36" s="225"/>
      <c r="E36" s="225"/>
      <c r="F36" s="225"/>
      <c r="G36" s="6">
        <v>86</v>
      </c>
      <c r="H36" s="28">
        <f>H34-H35</f>
        <v>-19053680</v>
      </c>
      <c r="I36" s="28">
        <f>I34-I35</f>
        <v>-18346112</v>
      </c>
      <c r="J36" s="28">
        <f>J34-J35</f>
        <v>175242</v>
      </c>
      <c r="K36" s="28">
        <f>K34-K35</f>
        <v>7197971</v>
      </c>
    </row>
    <row r="37" spans="1:11" x14ac:dyDescent="0.2">
      <c r="A37" s="193" t="s">
        <v>90</v>
      </c>
      <c r="B37" s="193"/>
      <c r="C37" s="193"/>
      <c r="D37" s="193"/>
      <c r="E37" s="193"/>
      <c r="F37" s="193"/>
      <c r="G37" s="220"/>
      <c r="H37" s="220"/>
      <c r="I37" s="220"/>
      <c r="J37" s="192"/>
      <c r="K37" s="192"/>
    </row>
    <row r="38" spans="1:11" ht="24" customHeight="1" x14ac:dyDescent="0.2">
      <c r="A38" s="195" t="s">
        <v>185</v>
      </c>
      <c r="B38" s="226"/>
      <c r="C38" s="226"/>
      <c r="D38" s="226"/>
      <c r="E38" s="226"/>
      <c r="F38" s="226"/>
      <c r="G38" s="6">
        <v>87</v>
      </c>
      <c r="H38" s="28">
        <f>H39+H44</f>
        <v>4437607</v>
      </c>
      <c r="I38" s="28">
        <f>I39+I44</f>
        <v>18183671</v>
      </c>
      <c r="J38" s="28">
        <f>J39+J44</f>
        <v>5647292</v>
      </c>
      <c r="K38" s="28">
        <f>K39+K44</f>
        <v>-3185191</v>
      </c>
    </row>
    <row r="39" spans="1:11" ht="24" customHeight="1" x14ac:dyDescent="0.2">
      <c r="A39" s="195" t="s">
        <v>186</v>
      </c>
      <c r="B39" s="226"/>
      <c r="C39" s="226"/>
      <c r="D39" s="226"/>
      <c r="E39" s="226"/>
      <c r="F39" s="226"/>
      <c r="G39" s="6">
        <v>88</v>
      </c>
      <c r="H39" s="28">
        <f>H40+H41+H42+H43</f>
        <v>4437607</v>
      </c>
      <c r="I39" s="28">
        <f>I40+I41+I42+I43</f>
        <v>18183671</v>
      </c>
      <c r="J39" s="28">
        <f>J40+J41+J42+J43</f>
        <v>5647292</v>
      </c>
      <c r="K39" s="28">
        <f>K40+K41+K42+K43</f>
        <v>-3185191</v>
      </c>
    </row>
    <row r="40" spans="1:11" ht="25.5" customHeight="1" x14ac:dyDescent="0.2">
      <c r="A40" s="207" t="s">
        <v>157</v>
      </c>
      <c r="B40" s="229"/>
      <c r="C40" s="229"/>
      <c r="D40" s="229"/>
      <c r="E40" s="229"/>
      <c r="F40" s="229"/>
      <c r="G40" s="7">
        <v>89</v>
      </c>
      <c r="H40" s="30">
        <v>0</v>
      </c>
      <c r="I40" s="30">
        <v>0</v>
      </c>
      <c r="J40" s="30">
        <v>0</v>
      </c>
      <c r="K40" s="30">
        <v>0</v>
      </c>
    </row>
    <row r="41" spans="1:11" x14ac:dyDescent="0.2">
      <c r="A41" s="207" t="s">
        <v>158</v>
      </c>
      <c r="B41" s="229"/>
      <c r="C41" s="229"/>
      <c r="D41" s="229"/>
      <c r="E41" s="229"/>
      <c r="F41" s="229"/>
      <c r="G41" s="7">
        <v>90</v>
      </c>
      <c r="H41" s="114">
        <v>4437607</v>
      </c>
      <c r="I41" s="114">
        <v>18183671</v>
      </c>
      <c r="J41" s="114">
        <v>5647292</v>
      </c>
      <c r="K41" s="114">
        <v>-3185191</v>
      </c>
    </row>
    <row r="42" spans="1:11" ht="24.75" customHeight="1" x14ac:dyDescent="0.2">
      <c r="A42" s="207" t="s">
        <v>159</v>
      </c>
      <c r="B42" s="229"/>
      <c r="C42" s="229"/>
      <c r="D42" s="229"/>
      <c r="E42" s="229"/>
      <c r="F42" s="229"/>
      <c r="G42" s="7">
        <v>91</v>
      </c>
      <c r="H42" s="30">
        <v>0</v>
      </c>
      <c r="I42" s="30">
        <v>0</v>
      </c>
      <c r="J42" s="30">
        <v>0</v>
      </c>
      <c r="K42" s="30">
        <v>0</v>
      </c>
    </row>
    <row r="43" spans="1:11" ht="16.5" customHeight="1" x14ac:dyDescent="0.2">
      <c r="A43" s="207" t="s">
        <v>160</v>
      </c>
      <c r="B43" s="229"/>
      <c r="C43" s="229"/>
      <c r="D43" s="229"/>
      <c r="E43" s="229"/>
      <c r="F43" s="229"/>
      <c r="G43" s="7">
        <v>92</v>
      </c>
      <c r="H43" s="30">
        <v>0</v>
      </c>
      <c r="I43" s="30">
        <v>0</v>
      </c>
      <c r="J43" s="30">
        <v>0</v>
      </c>
      <c r="K43" s="30">
        <v>0</v>
      </c>
    </row>
    <row r="44" spans="1:11" ht="26.25" customHeight="1" x14ac:dyDescent="0.2">
      <c r="A44" s="195" t="s">
        <v>187</v>
      </c>
      <c r="B44" s="226"/>
      <c r="C44" s="226"/>
      <c r="D44" s="226"/>
      <c r="E44" s="226"/>
      <c r="F44" s="226"/>
      <c r="G44" s="6">
        <v>93</v>
      </c>
      <c r="H44" s="28">
        <f>H45+H48+H52+H51+H55</f>
        <v>0</v>
      </c>
      <c r="I44" s="28">
        <f>I45+I48+I52+I51+I55</f>
        <v>0</v>
      </c>
      <c r="J44" s="28">
        <f>J45+J48+J52+J51+J55</f>
        <v>0</v>
      </c>
      <c r="K44" s="28">
        <f>K45+K48+K52+K51+K55</f>
        <v>0</v>
      </c>
    </row>
    <row r="45" spans="1:11" ht="27.75" customHeight="1" x14ac:dyDescent="0.2">
      <c r="A45" s="218" t="s">
        <v>235</v>
      </c>
      <c r="B45" s="225"/>
      <c r="C45" s="225"/>
      <c r="D45" s="225"/>
      <c r="E45" s="225"/>
      <c r="F45" s="225"/>
      <c r="G45" s="6">
        <v>94</v>
      </c>
      <c r="H45" s="28">
        <f>H46+H47</f>
        <v>0</v>
      </c>
      <c r="I45" s="28">
        <f>I46+I47</f>
        <v>0</v>
      </c>
      <c r="J45" s="28">
        <f>J46+J47</f>
        <v>0</v>
      </c>
      <c r="K45" s="28">
        <f>K46+K47</f>
        <v>0</v>
      </c>
    </row>
    <row r="46" spans="1:11" ht="18" customHeight="1" x14ac:dyDescent="0.2">
      <c r="A46" s="207" t="s">
        <v>161</v>
      </c>
      <c r="B46" s="230"/>
      <c r="C46" s="230"/>
      <c r="D46" s="230"/>
      <c r="E46" s="230"/>
      <c r="F46" s="230"/>
      <c r="G46" s="7">
        <v>95</v>
      </c>
      <c r="H46" s="30">
        <v>0</v>
      </c>
      <c r="I46" s="30">
        <v>0</v>
      </c>
      <c r="J46" s="30">
        <v>0</v>
      </c>
      <c r="K46" s="30">
        <v>0</v>
      </c>
    </row>
    <row r="47" spans="1:11" ht="15.75" customHeight="1" x14ac:dyDescent="0.2">
      <c r="A47" s="207" t="s">
        <v>162</v>
      </c>
      <c r="B47" s="230"/>
      <c r="C47" s="230"/>
      <c r="D47" s="230"/>
      <c r="E47" s="230"/>
      <c r="F47" s="230"/>
      <c r="G47" s="7">
        <v>96</v>
      </c>
      <c r="H47" s="30">
        <v>0</v>
      </c>
      <c r="I47" s="30">
        <v>0</v>
      </c>
      <c r="J47" s="30">
        <v>0</v>
      </c>
      <c r="K47" s="30">
        <v>0</v>
      </c>
    </row>
    <row r="48" spans="1:11" ht="27.75" customHeight="1" x14ac:dyDescent="0.2">
      <c r="A48" s="218" t="s">
        <v>236</v>
      </c>
      <c r="B48" s="231"/>
      <c r="C48" s="231"/>
      <c r="D48" s="231"/>
      <c r="E48" s="231"/>
      <c r="F48" s="231"/>
      <c r="G48" s="6">
        <v>97</v>
      </c>
      <c r="H48" s="28">
        <f>H49+H50</f>
        <v>0</v>
      </c>
      <c r="I48" s="28">
        <f>I49+I50</f>
        <v>0</v>
      </c>
      <c r="J48" s="28">
        <f>J49+J50</f>
        <v>0</v>
      </c>
      <c r="K48" s="28">
        <f>K49+K50</f>
        <v>0</v>
      </c>
    </row>
    <row r="49" spans="1:11" ht="16.5" customHeight="1" x14ac:dyDescent="0.2">
      <c r="A49" s="207" t="s">
        <v>163</v>
      </c>
      <c r="B49" s="230"/>
      <c r="C49" s="230"/>
      <c r="D49" s="230"/>
      <c r="E49" s="230"/>
      <c r="F49" s="230"/>
      <c r="G49" s="7">
        <v>98</v>
      </c>
      <c r="H49" s="30">
        <v>0</v>
      </c>
      <c r="I49" s="30">
        <v>0</v>
      </c>
      <c r="J49" s="30">
        <v>0</v>
      </c>
      <c r="K49" s="30">
        <v>0</v>
      </c>
    </row>
    <row r="50" spans="1:11" ht="16.5" customHeight="1" x14ac:dyDescent="0.2">
      <c r="A50" s="207" t="s">
        <v>164</v>
      </c>
      <c r="B50" s="230"/>
      <c r="C50" s="230"/>
      <c r="D50" s="230"/>
      <c r="E50" s="230"/>
      <c r="F50" s="230"/>
      <c r="G50" s="7">
        <v>99</v>
      </c>
      <c r="H50" s="30">
        <v>0</v>
      </c>
      <c r="I50" s="30">
        <v>0</v>
      </c>
      <c r="J50" s="30">
        <v>0</v>
      </c>
      <c r="K50" s="30">
        <v>0</v>
      </c>
    </row>
    <row r="51" spans="1:11" ht="19.5" customHeight="1" x14ac:dyDescent="0.2">
      <c r="A51" s="207" t="s">
        <v>91</v>
      </c>
      <c r="B51" s="230"/>
      <c r="C51" s="230"/>
      <c r="D51" s="230"/>
      <c r="E51" s="230"/>
      <c r="F51" s="230"/>
      <c r="G51" s="7">
        <v>100</v>
      </c>
      <c r="H51" s="30">
        <v>0</v>
      </c>
      <c r="I51" s="30">
        <v>0</v>
      </c>
      <c r="J51" s="30">
        <v>0</v>
      </c>
      <c r="K51" s="30">
        <v>0</v>
      </c>
    </row>
    <row r="52" spans="1:11" ht="27.75" customHeight="1" x14ac:dyDescent="0.2">
      <c r="A52" s="218" t="s">
        <v>237</v>
      </c>
      <c r="B52" s="231"/>
      <c r="C52" s="231"/>
      <c r="D52" s="231"/>
      <c r="E52" s="231"/>
      <c r="F52" s="231"/>
      <c r="G52" s="6">
        <v>101</v>
      </c>
      <c r="H52" s="28">
        <f>H53+H54</f>
        <v>0</v>
      </c>
      <c r="I52" s="28">
        <f>I53+I54</f>
        <v>0</v>
      </c>
      <c r="J52" s="28">
        <f>J53+J54</f>
        <v>0</v>
      </c>
      <c r="K52" s="28">
        <f>K53+K54</f>
        <v>0</v>
      </c>
    </row>
    <row r="53" spans="1:11" ht="18.75" customHeight="1" x14ac:dyDescent="0.2">
      <c r="A53" s="207" t="s">
        <v>165</v>
      </c>
      <c r="B53" s="230"/>
      <c r="C53" s="230"/>
      <c r="D53" s="230"/>
      <c r="E53" s="230"/>
      <c r="F53" s="230"/>
      <c r="G53" s="7">
        <v>102</v>
      </c>
      <c r="H53" s="30">
        <v>0</v>
      </c>
      <c r="I53" s="30">
        <v>0</v>
      </c>
      <c r="J53" s="30">
        <v>0</v>
      </c>
      <c r="K53" s="30">
        <v>0</v>
      </c>
    </row>
    <row r="54" spans="1:11" ht="14.25" customHeight="1" x14ac:dyDescent="0.2">
      <c r="A54" s="207" t="s">
        <v>164</v>
      </c>
      <c r="B54" s="230"/>
      <c r="C54" s="230"/>
      <c r="D54" s="230"/>
      <c r="E54" s="230"/>
      <c r="F54" s="230"/>
      <c r="G54" s="7">
        <v>103</v>
      </c>
      <c r="H54" s="30">
        <v>0</v>
      </c>
      <c r="I54" s="30">
        <v>0</v>
      </c>
      <c r="J54" s="30">
        <v>0</v>
      </c>
      <c r="K54" s="30">
        <v>0</v>
      </c>
    </row>
    <row r="55" spans="1:11" ht="27" customHeight="1" x14ac:dyDescent="0.2">
      <c r="A55" s="207" t="s">
        <v>166</v>
      </c>
      <c r="B55" s="230"/>
      <c r="C55" s="230"/>
      <c r="D55" s="230"/>
      <c r="E55" s="230"/>
      <c r="F55" s="230"/>
      <c r="G55" s="7">
        <v>104</v>
      </c>
      <c r="H55" s="30">
        <v>0</v>
      </c>
      <c r="I55" s="30">
        <v>0</v>
      </c>
      <c r="J55" s="30">
        <v>0</v>
      </c>
      <c r="K55" s="30">
        <v>0</v>
      </c>
    </row>
    <row r="56" spans="1:11" x14ac:dyDescent="0.2">
      <c r="A56" s="208" t="s">
        <v>188</v>
      </c>
      <c r="B56" s="228"/>
      <c r="C56" s="228"/>
      <c r="D56" s="228"/>
      <c r="E56" s="228"/>
      <c r="F56" s="228"/>
      <c r="G56" s="6">
        <v>105</v>
      </c>
      <c r="H56" s="28">
        <f>H36+H38</f>
        <v>-14616073</v>
      </c>
      <c r="I56" s="28">
        <f>I36+I38</f>
        <v>-162441</v>
      </c>
      <c r="J56" s="28">
        <f>J36+J38</f>
        <v>5822534</v>
      </c>
      <c r="K56" s="28">
        <f>K36+K38</f>
        <v>4012780</v>
      </c>
    </row>
    <row r="57" spans="1:11" x14ac:dyDescent="0.2">
      <c r="A57" s="193" t="s">
        <v>92</v>
      </c>
      <c r="B57" s="193"/>
      <c r="C57" s="193"/>
      <c r="D57" s="193"/>
      <c r="E57" s="193"/>
      <c r="F57" s="193"/>
      <c r="G57" s="220"/>
      <c r="H57" s="220"/>
      <c r="I57" s="220"/>
      <c r="J57" s="192"/>
      <c r="K57" s="192"/>
    </row>
    <row r="58" spans="1:11" x14ac:dyDescent="0.2">
      <c r="A58" s="207" t="s">
        <v>71</v>
      </c>
      <c r="B58" s="229"/>
      <c r="C58" s="229"/>
      <c r="D58" s="229"/>
      <c r="E58" s="229"/>
      <c r="F58" s="229"/>
      <c r="G58" s="7">
        <v>106</v>
      </c>
      <c r="H58" s="9">
        <v>0</v>
      </c>
      <c r="I58" s="9">
        <v>0</v>
      </c>
      <c r="J58" s="9">
        <v>0</v>
      </c>
      <c r="K58" s="9">
        <v>0</v>
      </c>
    </row>
    <row r="59" spans="1:11" x14ac:dyDescent="0.2">
      <c r="A59" s="207" t="s">
        <v>72</v>
      </c>
      <c r="B59" s="229"/>
      <c r="C59" s="229"/>
      <c r="D59" s="229"/>
      <c r="E59" s="229"/>
      <c r="F59" s="229"/>
      <c r="G59" s="7">
        <v>107</v>
      </c>
      <c r="H59" s="9">
        <v>0</v>
      </c>
      <c r="I59" s="9">
        <v>0</v>
      </c>
      <c r="J59" s="9">
        <v>0</v>
      </c>
      <c r="K59" s="9">
        <v>0</v>
      </c>
    </row>
    <row r="60" spans="1:11" x14ac:dyDescent="0.2">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view="pageBreakPreview" zoomScale="110" zoomScaleNormal="100" workbookViewId="0">
      <selection activeCell="A8" sqref="A8:I8"/>
    </sheetView>
  </sheetViews>
  <sheetFormatPr defaultColWidth="9.140625" defaultRowHeight="12.75" x14ac:dyDescent="0.2"/>
  <cols>
    <col min="1" max="7" width="9.140625" style="10"/>
    <col min="8" max="8" width="16" style="29" customWidth="1"/>
    <col min="9" max="9" width="21.28515625" style="29" customWidth="1"/>
    <col min="10" max="10" width="0.28515625" style="10" customWidth="1"/>
    <col min="11" max="16384" width="9.140625" style="10"/>
  </cols>
  <sheetData>
    <row r="1" spans="1:9" x14ac:dyDescent="0.2">
      <c r="A1" s="234" t="s">
        <v>7</v>
      </c>
      <c r="B1" s="246"/>
      <c r="C1" s="246"/>
      <c r="D1" s="246"/>
      <c r="E1" s="246"/>
      <c r="F1" s="246"/>
      <c r="G1" s="246"/>
      <c r="H1" s="246"/>
    </row>
    <row r="2" spans="1:9" x14ac:dyDescent="0.2">
      <c r="A2" s="233" t="s">
        <v>306</v>
      </c>
      <c r="B2" s="201"/>
      <c r="C2" s="201"/>
      <c r="D2" s="201"/>
      <c r="E2" s="201"/>
      <c r="F2" s="201"/>
      <c r="G2" s="201"/>
      <c r="H2" s="201"/>
    </row>
    <row r="3" spans="1:9" x14ac:dyDescent="0.2">
      <c r="A3" s="248" t="s">
        <v>18</v>
      </c>
      <c r="B3" s="249"/>
      <c r="C3" s="249"/>
      <c r="D3" s="249"/>
      <c r="E3" s="249"/>
      <c r="F3" s="249"/>
      <c r="G3" s="249"/>
      <c r="H3" s="249"/>
      <c r="I3" s="217"/>
    </row>
    <row r="4" spans="1:9" x14ac:dyDescent="0.2">
      <c r="A4" s="247" t="s">
        <v>296</v>
      </c>
      <c r="B4" s="213"/>
      <c r="C4" s="213"/>
      <c r="D4" s="213"/>
      <c r="E4" s="213"/>
      <c r="F4" s="213"/>
      <c r="G4" s="213"/>
      <c r="H4" s="213"/>
      <c r="I4" s="214"/>
    </row>
    <row r="5" spans="1:9" ht="24" thickBot="1" x14ac:dyDescent="0.25">
      <c r="A5" s="250" t="s">
        <v>2</v>
      </c>
      <c r="B5" s="251"/>
      <c r="C5" s="251"/>
      <c r="D5" s="251"/>
      <c r="E5" s="251"/>
      <c r="F5" s="252"/>
      <c r="G5" s="14" t="s">
        <v>6</v>
      </c>
      <c r="H5" s="32" t="s">
        <v>234</v>
      </c>
      <c r="I5" s="32" t="s">
        <v>17</v>
      </c>
    </row>
    <row r="6" spans="1:9" x14ac:dyDescent="0.2">
      <c r="A6" s="253">
        <v>1</v>
      </c>
      <c r="B6" s="254"/>
      <c r="C6" s="254"/>
      <c r="D6" s="254"/>
      <c r="E6" s="254"/>
      <c r="F6" s="255"/>
      <c r="G6" s="15">
        <v>2</v>
      </c>
      <c r="H6" s="33" t="s">
        <v>8</v>
      </c>
      <c r="I6" s="33" t="s">
        <v>9</v>
      </c>
    </row>
    <row r="7" spans="1:9" x14ac:dyDescent="0.2">
      <c r="A7" s="243" t="s">
        <v>238</v>
      </c>
      <c r="B7" s="243"/>
      <c r="C7" s="243"/>
      <c r="D7" s="243"/>
      <c r="E7" s="243"/>
      <c r="F7" s="243"/>
      <c r="G7" s="2">
        <v>1</v>
      </c>
      <c r="H7" s="34">
        <f>H8+H9+H10+H11+H12+H14+H13+H15+H16+H17+H18+H19+H20+H21+H22+H23+H24+H25+H26+H27+H28+H29+H30</f>
        <v>3832556</v>
      </c>
      <c r="I7" s="34">
        <f>I8+I9+I10+I11+I12+I14+I13+I15+I16+I17+I18+I19+I20+I21+I22+I23+I24+I25+I26+I27+I28+I29+I30</f>
        <v>-14579538</v>
      </c>
    </row>
    <row r="8" spans="1:9" x14ac:dyDescent="0.2">
      <c r="A8" s="242" t="s">
        <v>93</v>
      </c>
      <c r="B8" s="242"/>
      <c r="C8" s="242"/>
      <c r="D8" s="242"/>
      <c r="E8" s="242"/>
      <c r="F8" s="242"/>
      <c r="G8" s="3">
        <v>2</v>
      </c>
      <c r="H8" s="115">
        <v>-19053680</v>
      </c>
      <c r="I8" s="115">
        <v>175242</v>
      </c>
    </row>
    <row r="9" spans="1:9" x14ac:dyDescent="0.2">
      <c r="A9" s="242" t="s">
        <v>169</v>
      </c>
      <c r="B9" s="242"/>
      <c r="C9" s="242"/>
      <c r="D9" s="242"/>
      <c r="E9" s="242"/>
      <c r="F9" s="242"/>
      <c r="G9" s="3">
        <v>3</v>
      </c>
      <c r="H9" s="115">
        <v>0</v>
      </c>
      <c r="I9" s="115">
        <v>0</v>
      </c>
    </row>
    <row r="10" spans="1:9" ht="12.75" customHeight="1" x14ac:dyDescent="0.2">
      <c r="A10" s="242" t="s">
        <v>167</v>
      </c>
      <c r="B10" s="242"/>
      <c r="C10" s="242"/>
      <c r="D10" s="242"/>
      <c r="E10" s="242"/>
      <c r="F10" s="242"/>
      <c r="G10" s="3">
        <v>4</v>
      </c>
      <c r="H10" s="115">
        <v>0</v>
      </c>
      <c r="I10" s="115">
        <v>0</v>
      </c>
    </row>
    <row r="11" spans="1:9" x14ac:dyDescent="0.2">
      <c r="A11" s="242" t="s">
        <v>168</v>
      </c>
      <c r="B11" s="242"/>
      <c r="C11" s="242"/>
      <c r="D11" s="242"/>
      <c r="E11" s="242"/>
      <c r="F11" s="242"/>
      <c r="G11" s="3">
        <v>5</v>
      </c>
      <c r="H11" s="115">
        <v>0</v>
      </c>
      <c r="I11" s="115">
        <v>0</v>
      </c>
    </row>
    <row r="12" spans="1:9" x14ac:dyDescent="0.2">
      <c r="A12" s="242" t="s">
        <v>94</v>
      </c>
      <c r="B12" s="242"/>
      <c r="C12" s="242"/>
      <c r="D12" s="242"/>
      <c r="E12" s="242"/>
      <c r="F12" s="242"/>
      <c r="G12" s="3">
        <v>6</v>
      </c>
      <c r="H12" s="115">
        <v>479493</v>
      </c>
      <c r="I12" s="115">
        <v>218051</v>
      </c>
    </row>
    <row r="13" spans="1:9" x14ac:dyDescent="0.2">
      <c r="A13" s="242" t="s">
        <v>95</v>
      </c>
      <c r="B13" s="242"/>
      <c r="C13" s="242"/>
      <c r="D13" s="242"/>
      <c r="E13" s="242"/>
      <c r="F13" s="242"/>
      <c r="G13" s="3">
        <v>7</v>
      </c>
      <c r="H13" s="115">
        <v>0</v>
      </c>
      <c r="I13" s="115">
        <v>0</v>
      </c>
    </row>
    <row r="14" spans="1:9" x14ac:dyDescent="0.2">
      <c r="A14" s="242" t="s">
        <v>96</v>
      </c>
      <c r="B14" s="242"/>
      <c r="C14" s="242"/>
      <c r="D14" s="242"/>
      <c r="E14" s="242"/>
      <c r="F14" s="242"/>
      <c r="G14" s="3">
        <v>8</v>
      </c>
      <c r="H14" s="115">
        <v>0</v>
      </c>
      <c r="I14" s="115">
        <v>1486678</v>
      </c>
    </row>
    <row r="15" spans="1:9" x14ac:dyDescent="0.2">
      <c r="A15" s="242" t="s">
        <v>97</v>
      </c>
      <c r="B15" s="242"/>
      <c r="C15" s="242"/>
      <c r="D15" s="242"/>
      <c r="E15" s="242"/>
      <c r="F15" s="242"/>
      <c r="G15" s="3">
        <v>9</v>
      </c>
      <c r="H15" s="115">
        <v>22566992</v>
      </c>
      <c r="I15" s="115">
        <v>-7059284</v>
      </c>
    </row>
    <row r="16" spans="1:9" x14ac:dyDescent="0.2">
      <c r="A16" s="242" t="s">
        <v>98</v>
      </c>
      <c r="B16" s="242"/>
      <c r="C16" s="242"/>
      <c r="D16" s="242"/>
      <c r="E16" s="242"/>
      <c r="F16" s="242"/>
      <c r="G16" s="3">
        <v>10</v>
      </c>
      <c r="H16" s="115">
        <v>0</v>
      </c>
      <c r="I16" s="115">
        <v>0</v>
      </c>
    </row>
    <row r="17" spans="1:9" x14ac:dyDescent="0.2">
      <c r="A17" s="242" t="s">
        <v>99</v>
      </c>
      <c r="B17" s="242"/>
      <c r="C17" s="242"/>
      <c r="D17" s="242"/>
      <c r="E17" s="242"/>
      <c r="F17" s="242"/>
      <c r="G17" s="3">
        <v>11</v>
      </c>
      <c r="H17" s="115">
        <v>0</v>
      </c>
      <c r="I17" s="115">
        <v>0</v>
      </c>
    </row>
    <row r="18" spans="1:9" x14ac:dyDescent="0.2">
      <c r="A18" s="242" t="s">
        <v>100</v>
      </c>
      <c r="B18" s="242"/>
      <c r="C18" s="242"/>
      <c r="D18" s="242"/>
      <c r="E18" s="242"/>
      <c r="F18" s="242"/>
      <c r="G18" s="3">
        <v>12</v>
      </c>
      <c r="H18" s="115">
        <v>0</v>
      </c>
      <c r="I18" s="115">
        <v>0</v>
      </c>
    </row>
    <row r="19" spans="1:9" x14ac:dyDescent="0.2">
      <c r="A19" s="242" t="s">
        <v>101</v>
      </c>
      <c r="B19" s="242"/>
      <c r="C19" s="242"/>
      <c r="D19" s="242"/>
      <c r="E19" s="242"/>
      <c r="F19" s="242"/>
      <c r="G19" s="3">
        <v>13</v>
      </c>
      <c r="H19" s="115">
        <v>0</v>
      </c>
      <c r="I19" s="115">
        <v>0</v>
      </c>
    </row>
    <row r="20" spans="1:9" x14ac:dyDescent="0.2">
      <c r="A20" s="242" t="s">
        <v>102</v>
      </c>
      <c r="B20" s="242"/>
      <c r="C20" s="242"/>
      <c r="D20" s="242"/>
      <c r="E20" s="242"/>
      <c r="F20" s="242"/>
      <c r="G20" s="3">
        <v>14</v>
      </c>
      <c r="H20" s="115">
        <v>0</v>
      </c>
      <c r="I20" s="115">
        <v>0</v>
      </c>
    </row>
    <row r="21" spans="1:9" x14ac:dyDescent="0.2">
      <c r="A21" s="242" t="s">
        <v>103</v>
      </c>
      <c r="B21" s="242"/>
      <c r="C21" s="242"/>
      <c r="D21" s="242"/>
      <c r="E21" s="242"/>
      <c r="F21" s="242"/>
      <c r="G21" s="3">
        <v>15</v>
      </c>
      <c r="H21" s="115">
        <v>0</v>
      </c>
      <c r="I21" s="115">
        <v>0</v>
      </c>
    </row>
    <row r="22" spans="1:9" x14ac:dyDescent="0.2">
      <c r="A22" s="242" t="s">
        <v>104</v>
      </c>
      <c r="B22" s="242"/>
      <c r="C22" s="242"/>
      <c r="D22" s="242"/>
      <c r="E22" s="242"/>
      <c r="F22" s="242"/>
      <c r="G22" s="3">
        <v>16</v>
      </c>
      <c r="H22" s="115">
        <v>-479493</v>
      </c>
      <c r="I22" s="115">
        <v>-218051</v>
      </c>
    </row>
    <row r="23" spans="1:9" x14ac:dyDescent="0.2">
      <c r="A23" s="242" t="s">
        <v>105</v>
      </c>
      <c r="B23" s="242"/>
      <c r="C23" s="242"/>
      <c r="D23" s="242"/>
      <c r="E23" s="242"/>
      <c r="F23" s="242"/>
      <c r="G23" s="3">
        <v>17</v>
      </c>
      <c r="H23" s="115">
        <v>0</v>
      </c>
      <c r="I23" s="115">
        <v>0</v>
      </c>
    </row>
    <row r="24" spans="1:9" x14ac:dyDescent="0.2">
      <c r="A24" s="242" t="s">
        <v>106</v>
      </c>
      <c r="B24" s="242"/>
      <c r="C24" s="242"/>
      <c r="D24" s="242"/>
      <c r="E24" s="242"/>
      <c r="F24" s="242"/>
      <c r="G24" s="3">
        <v>18</v>
      </c>
      <c r="H24" s="115">
        <v>36</v>
      </c>
      <c r="I24" s="115">
        <v>-2091369</v>
      </c>
    </row>
    <row r="25" spans="1:9" x14ac:dyDescent="0.2">
      <c r="A25" s="242" t="s">
        <v>107</v>
      </c>
      <c r="B25" s="242"/>
      <c r="C25" s="242"/>
      <c r="D25" s="242"/>
      <c r="E25" s="242"/>
      <c r="F25" s="242"/>
      <c r="G25" s="3">
        <v>19</v>
      </c>
      <c r="H25" s="115">
        <v>-36</v>
      </c>
      <c r="I25" s="115">
        <v>-3196631</v>
      </c>
    </row>
    <row r="26" spans="1:9" x14ac:dyDescent="0.2">
      <c r="A26" s="242" t="s">
        <v>108</v>
      </c>
      <c r="B26" s="242"/>
      <c r="C26" s="242"/>
      <c r="D26" s="242"/>
      <c r="E26" s="242"/>
      <c r="F26" s="242"/>
      <c r="G26" s="3">
        <v>20</v>
      </c>
      <c r="H26" s="115">
        <v>848</v>
      </c>
      <c r="I26" s="115">
        <v>-3720953</v>
      </c>
    </row>
    <row r="27" spans="1:9" x14ac:dyDescent="0.2">
      <c r="A27" s="242" t="s">
        <v>109</v>
      </c>
      <c r="B27" s="242"/>
      <c r="C27" s="242"/>
      <c r="D27" s="242"/>
      <c r="E27" s="242"/>
      <c r="F27" s="242"/>
      <c r="G27" s="3">
        <v>21</v>
      </c>
      <c r="H27" s="115">
        <v>113</v>
      </c>
      <c r="I27" s="115">
        <v>10539</v>
      </c>
    </row>
    <row r="28" spans="1:9" x14ac:dyDescent="0.2">
      <c r="A28" s="242" t="s">
        <v>110</v>
      </c>
      <c r="B28" s="242"/>
      <c r="C28" s="242"/>
      <c r="D28" s="242"/>
      <c r="E28" s="242"/>
      <c r="F28" s="242"/>
      <c r="G28" s="3">
        <v>22</v>
      </c>
      <c r="H28" s="115">
        <v>0</v>
      </c>
      <c r="I28" s="115">
        <v>0</v>
      </c>
    </row>
    <row r="29" spans="1:9" x14ac:dyDescent="0.2">
      <c r="A29" s="242" t="s">
        <v>111</v>
      </c>
      <c r="B29" s="242"/>
      <c r="C29" s="242"/>
      <c r="D29" s="242"/>
      <c r="E29" s="242"/>
      <c r="F29" s="242"/>
      <c r="G29" s="3">
        <v>23</v>
      </c>
      <c r="H29" s="115">
        <v>303015</v>
      </c>
      <c r="I29" s="115">
        <v>164733</v>
      </c>
    </row>
    <row r="30" spans="1:9" x14ac:dyDescent="0.2">
      <c r="A30" s="242" t="s">
        <v>112</v>
      </c>
      <c r="B30" s="242"/>
      <c r="C30" s="242"/>
      <c r="D30" s="242"/>
      <c r="E30" s="242"/>
      <c r="F30" s="242"/>
      <c r="G30" s="3">
        <v>24</v>
      </c>
      <c r="H30" s="115">
        <v>15268</v>
      </c>
      <c r="I30" s="115">
        <v>-348493</v>
      </c>
    </row>
    <row r="31" spans="1:9" x14ac:dyDescent="0.2">
      <c r="A31" s="243" t="s">
        <v>170</v>
      </c>
      <c r="B31" s="243"/>
      <c r="C31" s="243"/>
      <c r="D31" s="243"/>
      <c r="E31" s="243"/>
      <c r="F31" s="243"/>
      <c r="G31" s="2">
        <v>25</v>
      </c>
      <c r="H31" s="35">
        <f>H32+H33+H34+H35+H36</f>
        <v>4437608</v>
      </c>
      <c r="I31" s="35">
        <f>I32+I33+I34+I35+I36</f>
        <v>5647292</v>
      </c>
    </row>
    <row r="32" spans="1:9" x14ac:dyDescent="0.2">
      <c r="A32" s="242" t="s">
        <v>113</v>
      </c>
      <c r="B32" s="242"/>
      <c r="C32" s="242"/>
      <c r="D32" s="242"/>
      <c r="E32" s="242"/>
      <c r="F32" s="242"/>
      <c r="G32" s="3">
        <v>26</v>
      </c>
      <c r="H32" s="36">
        <v>0</v>
      </c>
      <c r="I32" s="36">
        <v>0</v>
      </c>
    </row>
    <row r="33" spans="1:9" x14ac:dyDescent="0.2">
      <c r="A33" s="242" t="s">
        <v>114</v>
      </c>
      <c r="B33" s="242"/>
      <c r="C33" s="242"/>
      <c r="D33" s="242"/>
      <c r="E33" s="242"/>
      <c r="F33" s="242"/>
      <c r="G33" s="3">
        <v>27</v>
      </c>
      <c r="H33" s="36">
        <v>0</v>
      </c>
      <c r="I33" s="36">
        <v>0</v>
      </c>
    </row>
    <row r="34" spans="1:9" x14ac:dyDescent="0.2">
      <c r="A34" s="242" t="s">
        <v>115</v>
      </c>
      <c r="B34" s="242"/>
      <c r="C34" s="242"/>
      <c r="D34" s="242"/>
      <c r="E34" s="242"/>
      <c r="F34" s="242"/>
      <c r="G34" s="3">
        <v>28</v>
      </c>
      <c r="H34" s="36">
        <v>0</v>
      </c>
      <c r="I34" s="36">
        <v>0</v>
      </c>
    </row>
    <row r="35" spans="1:9" x14ac:dyDescent="0.2">
      <c r="A35" s="242" t="s">
        <v>116</v>
      </c>
      <c r="B35" s="242"/>
      <c r="C35" s="242"/>
      <c r="D35" s="242"/>
      <c r="E35" s="242"/>
      <c r="F35" s="242"/>
      <c r="G35" s="3">
        <v>29</v>
      </c>
      <c r="H35" s="116">
        <v>4437608</v>
      </c>
      <c r="I35" s="116">
        <v>5647292</v>
      </c>
    </row>
    <row r="36" spans="1:9" x14ac:dyDescent="0.2">
      <c r="A36" s="242" t="s">
        <v>117</v>
      </c>
      <c r="B36" s="242"/>
      <c r="C36" s="242"/>
      <c r="D36" s="242"/>
      <c r="E36" s="242"/>
      <c r="F36" s="242"/>
      <c r="G36" s="3">
        <v>30</v>
      </c>
      <c r="H36" s="36">
        <v>0</v>
      </c>
      <c r="I36" s="36">
        <v>0</v>
      </c>
    </row>
    <row r="37" spans="1:9" x14ac:dyDescent="0.2">
      <c r="A37" s="244" t="s">
        <v>241</v>
      </c>
      <c r="B37" s="244"/>
      <c r="C37" s="244"/>
      <c r="D37" s="244"/>
      <c r="E37" s="244"/>
      <c r="F37" s="244"/>
      <c r="G37" s="2">
        <v>31</v>
      </c>
      <c r="H37" s="37">
        <f>H31+H7</f>
        <v>8270164</v>
      </c>
      <c r="I37" s="37">
        <f>I31+I7</f>
        <v>-8932246</v>
      </c>
    </row>
    <row r="38" spans="1:9" x14ac:dyDescent="0.2">
      <c r="A38" s="245" t="s">
        <v>118</v>
      </c>
      <c r="B38" s="245"/>
      <c r="C38" s="245"/>
      <c r="D38" s="245"/>
      <c r="E38" s="245"/>
      <c r="F38" s="245"/>
      <c r="G38" s="3">
        <v>32</v>
      </c>
      <c r="H38" s="116">
        <v>6530123</v>
      </c>
      <c r="I38" s="116">
        <v>13298992</v>
      </c>
    </row>
    <row r="39" spans="1:9" x14ac:dyDescent="0.2">
      <c r="A39" s="241" t="s">
        <v>171</v>
      </c>
      <c r="B39" s="241"/>
      <c r="C39" s="241"/>
      <c r="D39" s="241"/>
      <c r="E39" s="241"/>
      <c r="F39" s="241"/>
      <c r="G39" s="16">
        <v>33</v>
      </c>
      <c r="H39" s="38">
        <f>H37+H38</f>
        <v>14800287</v>
      </c>
      <c r="I39" s="38">
        <f>I37+I38</f>
        <v>4366746</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zoomScale="110" zoomScaleNormal="100" workbookViewId="0">
      <selection activeCell="A8" sqref="A8:F8"/>
    </sheetView>
  </sheetViews>
  <sheetFormatPr defaultRowHeight="12.75" x14ac:dyDescent="0.2"/>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34" t="s">
        <v>10</v>
      </c>
      <c r="B1" s="246"/>
      <c r="C1" s="246"/>
      <c r="D1" s="246"/>
      <c r="E1" s="246"/>
      <c r="F1" s="246"/>
      <c r="G1" s="246"/>
      <c r="H1" s="246"/>
    </row>
    <row r="2" spans="1:9" ht="12.75" customHeight="1" x14ac:dyDescent="0.2">
      <c r="A2" s="233" t="s">
        <v>264</v>
      </c>
      <c r="B2" s="201"/>
      <c r="C2" s="201"/>
      <c r="D2" s="201"/>
      <c r="E2" s="201"/>
      <c r="F2" s="201"/>
      <c r="G2" s="201"/>
      <c r="H2" s="201"/>
    </row>
    <row r="3" spans="1:9" x14ac:dyDescent="0.2">
      <c r="A3" s="248" t="s">
        <v>18</v>
      </c>
      <c r="B3" s="256"/>
      <c r="C3" s="256"/>
      <c r="D3" s="256"/>
      <c r="E3" s="256"/>
      <c r="F3" s="256"/>
      <c r="G3" s="256"/>
      <c r="H3" s="256"/>
      <c r="I3" s="217"/>
    </row>
    <row r="4" spans="1:9" x14ac:dyDescent="0.2">
      <c r="A4" s="247" t="s">
        <v>266</v>
      </c>
      <c r="B4" s="213"/>
      <c r="C4" s="213"/>
      <c r="D4" s="213"/>
      <c r="E4" s="213"/>
      <c r="F4" s="213"/>
      <c r="G4" s="213"/>
      <c r="H4" s="213"/>
      <c r="I4" s="214"/>
    </row>
    <row r="5" spans="1:9" ht="34.5" thickBot="1" x14ac:dyDescent="0.25">
      <c r="A5" s="250" t="s">
        <v>2</v>
      </c>
      <c r="B5" s="251"/>
      <c r="C5" s="251"/>
      <c r="D5" s="251"/>
      <c r="E5" s="251"/>
      <c r="F5" s="252"/>
      <c r="G5" s="14" t="s">
        <v>6</v>
      </c>
      <c r="H5" s="32" t="s">
        <v>234</v>
      </c>
      <c r="I5" s="32" t="s">
        <v>17</v>
      </c>
    </row>
    <row r="6" spans="1:9" x14ac:dyDescent="0.2">
      <c r="A6" s="253">
        <v>1</v>
      </c>
      <c r="B6" s="254"/>
      <c r="C6" s="254"/>
      <c r="D6" s="254"/>
      <c r="E6" s="254"/>
      <c r="F6" s="255"/>
      <c r="G6" s="15">
        <v>2</v>
      </c>
      <c r="H6" s="33" t="s">
        <v>8</v>
      </c>
      <c r="I6" s="33" t="s">
        <v>9</v>
      </c>
    </row>
    <row r="7" spans="1:9" x14ac:dyDescent="0.2">
      <c r="A7" s="244" t="s">
        <v>239</v>
      </c>
      <c r="B7" s="244"/>
      <c r="C7" s="244"/>
      <c r="D7" s="244"/>
      <c r="E7" s="244"/>
      <c r="F7" s="244"/>
      <c r="G7" s="2">
        <v>1</v>
      </c>
      <c r="H7" s="37">
        <f>SUM(H8:H33)</f>
        <v>0</v>
      </c>
      <c r="I7" s="37">
        <f>SUM(I8:I33)</f>
        <v>0</v>
      </c>
    </row>
    <row r="8" spans="1:9" x14ac:dyDescent="0.2">
      <c r="A8" s="242" t="s">
        <v>119</v>
      </c>
      <c r="B8" s="242"/>
      <c r="C8" s="242"/>
      <c r="D8" s="242"/>
      <c r="E8" s="242"/>
      <c r="F8" s="242"/>
      <c r="G8" s="3">
        <v>2</v>
      </c>
      <c r="H8" s="36">
        <v>0</v>
      </c>
      <c r="I8" s="36">
        <v>0</v>
      </c>
    </row>
    <row r="9" spans="1:9" x14ac:dyDescent="0.2">
      <c r="A9" s="242" t="s">
        <v>120</v>
      </c>
      <c r="B9" s="242"/>
      <c r="C9" s="242"/>
      <c r="D9" s="242"/>
      <c r="E9" s="242"/>
      <c r="F9" s="242"/>
      <c r="G9" s="3">
        <v>3</v>
      </c>
      <c r="H9" s="116">
        <v>0</v>
      </c>
      <c r="I9" s="116">
        <v>0</v>
      </c>
    </row>
    <row r="10" spans="1:9" x14ac:dyDescent="0.2">
      <c r="A10" s="242" t="s">
        <v>121</v>
      </c>
      <c r="B10" s="242"/>
      <c r="C10" s="242"/>
      <c r="D10" s="242"/>
      <c r="E10" s="242"/>
      <c r="F10" s="242"/>
      <c r="G10" s="3">
        <v>4</v>
      </c>
      <c r="H10" s="116">
        <v>0</v>
      </c>
      <c r="I10" s="116">
        <v>0</v>
      </c>
    </row>
    <row r="11" spans="1:9" x14ac:dyDescent="0.2">
      <c r="A11" s="242" t="s">
        <v>122</v>
      </c>
      <c r="B11" s="242"/>
      <c r="C11" s="242"/>
      <c r="D11" s="242"/>
      <c r="E11" s="242"/>
      <c r="F11" s="242"/>
      <c r="G11" s="3">
        <v>5</v>
      </c>
      <c r="H11" s="116">
        <v>0</v>
      </c>
      <c r="I11" s="116">
        <v>0</v>
      </c>
    </row>
    <row r="12" spans="1:9" x14ac:dyDescent="0.2">
      <c r="A12" s="242" t="s">
        <v>123</v>
      </c>
      <c r="B12" s="242"/>
      <c r="C12" s="242"/>
      <c r="D12" s="242"/>
      <c r="E12" s="242"/>
      <c r="F12" s="242"/>
      <c r="G12" s="3">
        <v>6</v>
      </c>
      <c r="H12" s="116">
        <v>0</v>
      </c>
      <c r="I12" s="116">
        <v>0</v>
      </c>
    </row>
    <row r="13" spans="1:9" x14ac:dyDescent="0.2">
      <c r="A13" s="242" t="s">
        <v>124</v>
      </c>
      <c r="B13" s="242"/>
      <c r="C13" s="242"/>
      <c r="D13" s="242"/>
      <c r="E13" s="242"/>
      <c r="F13" s="242"/>
      <c r="G13" s="3">
        <v>7</v>
      </c>
      <c r="H13" s="116">
        <v>0</v>
      </c>
      <c r="I13" s="116">
        <v>0</v>
      </c>
    </row>
    <row r="14" spans="1:9" x14ac:dyDescent="0.2">
      <c r="A14" s="242" t="s">
        <v>125</v>
      </c>
      <c r="B14" s="242"/>
      <c r="C14" s="242"/>
      <c r="D14" s="242"/>
      <c r="E14" s="242"/>
      <c r="F14" s="242"/>
      <c r="G14" s="3">
        <v>8</v>
      </c>
      <c r="H14" s="116">
        <v>0</v>
      </c>
      <c r="I14" s="116">
        <v>0</v>
      </c>
    </row>
    <row r="15" spans="1:9" x14ac:dyDescent="0.2">
      <c r="A15" s="242" t="s">
        <v>126</v>
      </c>
      <c r="B15" s="242"/>
      <c r="C15" s="242"/>
      <c r="D15" s="242"/>
      <c r="E15" s="242"/>
      <c r="F15" s="242"/>
      <c r="G15" s="3">
        <v>9</v>
      </c>
      <c r="H15" s="116">
        <v>0</v>
      </c>
      <c r="I15" s="116">
        <v>0</v>
      </c>
    </row>
    <row r="16" spans="1:9" x14ac:dyDescent="0.2">
      <c r="A16" s="242" t="s">
        <v>127</v>
      </c>
      <c r="B16" s="242"/>
      <c r="C16" s="242"/>
      <c r="D16" s="242"/>
      <c r="E16" s="242"/>
      <c r="F16" s="242"/>
      <c r="G16" s="3">
        <v>10</v>
      </c>
      <c r="H16" s="116">
        <v>0</v>
      </c>
      <c r="I16" s="116">
        <v>0</v>
      </c>
    </row>
    <row r="17" spans="1:9" x14ac:dyDescent="0.2">
      <c r="A17" s="242" t="s">
        <v>128</v>
      </c>
      <c r="B17" s="242"/>
      <c r="C17" s="242"/>
      <c r="D17" s="242"/>
      <c r="E17" s="242"/>
      <c r="F17" s="242"/>
      <c r="G17" s="3">
        <v>11</v>
      </c>
      <c r="H17" s="116">
        <v>0</v>
      </c>
      <c r="I17" s="116">
        <v>0</v>
      </c>
    </row>
    <row r="18" spans="1:9" x14ac:dyDescent="0.2">
      <c r="A18" s="242" t="s">
        <v>129</v>
      </c>
      <c r="B18" s="242"/>
      <c r="C18" s="242"/>
      <c r="D18" s="242"/>
      <c r="E18" s="242"/>
      <c r="F18" s="242"/>
      <c r="G18" s="3">
        <v>12</v>
      </c>
      <c r="H18" s="116">
        <v>0</v>
      </c>
      <c r="I18" s="116">
        <v>0</v>
      </c>
    </row>
    <row r="19" spans="1:9" x14ac:dyDescent="0.2">
      <c r="A19" s="242" t="s">
        <v>130</v>
      </c>
      <c r="B19" s="242"/>
      <c r="C19" s="242"/>
      <c r="D19" s="242"/>
      <c r="E19" s="242"/>
      <c r="F19" s="242"/>
      <c r="G19" s="3">
        <v>13</v>
      </c>
      <c r="H19" s="116">
        <v>0</v>
      </c>
      <c r="I19" s="116">
        <v>0</v>
      </c>
    </row>
    <row r="20" spans="1:9" x14ac:dyDescent="0.2">
      <c r="A20" s="242" t="s">
        <v>131</v>
      </c>
      <c r="B20" s="242"/>
      <c r="C20" s="242"/>
      <c r="D20" s="242"/>
      <c r="E20" s="242"/>
      <c r="F20" s="242"/>
      <c r="G20" s="3">
        <v>14</v>
      </c>
      <c r="H20" s="116">
        <v>0</v>
      </c>
      <c r="I20" s="116">
        <v>0</v>
      </c>
    </row>
    <row r="21" spans="1:9" x14ac:dyDescent="0.2">
      <c r="A21" s="242" t="s">
        <v>132</v>
      </c>
      <c r="B21" s="242"/>
      <c r="C21" s="242"/>
      <c r="D21" s="242"/>
      <c r="E21" s="242"/>
      <c r="F21" s="242"/>
      <c r="G21" s="3">
        <v>15</v>
      </c>
      <c r="H21" s="116">
        <v>0</v>
      </c>
      <c r="I21" s="116">
        <v>0</v>
      </c>
    </row>
    <row r="22" spans="1:9" x14ac:dyDescent="0.2">
      <c r="A22" s="242" t="s">
        <v>133</v>
      </c>
      <c r="B22" s="242"/>
      <c r="C22" s="242"/>
      <c r="D22" s="242"/>
      <c r="E22" s="242"/>
      <c r="F22" s="242"/>
      <c r="G22" s="3">
        <v>16</v>
      </c>
      <c r="H22" s="116">
        <v>0</v>
      </c>
      <c r="I22" s="116">
        <v>0</v>
      </c>
    </row>
    <row r="23" spans="1:9" x14ac:dyDescent="0.2">
      <c r="A23" s="242" t="s">
        <v>134</v>
      </c>
      <c r="B23" s="242"/>
      <c r="C23" s="242"/>
      <c r="D23" s="242"/>
      <c r="E23" s="242"/>
      <c r="F23" s="242"/>
      <c r="G23" s="3">
        <v>17</v>
      </c>
      <c r="H23" s="116">
        <v>0</v>
      </c>
      <c r="I23" s="116">
        <v>0</v>
      </c>
    </row>
    <row r="24" spans="1:9" x14ac:dyDescent="0.2">
      <c r="A24" s="242" t="s">
        <v>106</v>
      </c>
      <c r="B24" s="242"/>
      <c r="C24" s="242"/>
      <c r="D24" s="242"/>
      <c r="E24" s="242"/>
      <c r="F24" s="242"/>
      <c r="G24" s="3">
        <v>18</v>
      </c>
      <c r="H24" s="116">
        <v>0</v>
      </c>
      <c r="I24" s="116">
        <v>0</v>
      </c>
    </row>
    <row r="25" spans="1:9" x14ac:dyDescent="0.2">
      <c r="A25" s="242" t="s">
        <v>104</v>
      </c>
      <c r="B25" s="242"/>
      <c r="C25" s="242"/>
      <c r="D25" s="242"/>
      <c r="E25" s="242"/>
      <c r="F25" s="242"/>
      <c r="G25" s="3">
        <v>19</v>
      </c>
      <c r="H25" s="116">
        <v>0</v>
      </c>
      <c r="I25" s="116">
        <v>0</v>
      </c>
    </row>
    <row r="26" spans="1:9" x14ac:dyDescent="0.2">
      <c r="A26" s="242" t="s">
        <v>135</v>
      </c>
      <c r="B26" s="242"/>
      <c r="C26" s="242"/>
      <c r="D26" s="242"/>
      <c r="E26" s="242"/>
      <c r="F26" s="242"/>
      <c r="G26" s="3">
        <v>20</v>
      </c>
      <c r="H26" s="116">
        <v>0</v>
      </c>
      <c r="I26" s="116">
        <v>0</v>
      </c>
    </row>
    <row r="27" spans="1:9" ht="24.75" customHeight="1" x14ac:dyDescent="0.2">
      <c r="A27" s="242" t="s">
        <v>136</v>
      </c>
      <c r="B27" s="242"/>
      <c r="C27" s="242"/>
      <c r="D27" s="242"/>
      <c r="E27" s="242"/>
      <c r="F27" s="242"/>
      <c r="G27" s="3">
        <v>21</v>
      </c>
      <c r="H27" s="116">
        <v>0</v>
      </c>
      <c r="I27" s="116">
        <v>0</v>
      </c>
    </row>
    <row r="28" spans="1:9" ht="24.75" customHeight="1" x14ac:dyDescent="0.2">
      <c r="A28" s="242" t="s">
        <v>137</v>
      </c>
      <c r="B28" s="242"/>
      <c r="C28" s="242"/>
      <c r="D28" s="242"/>
      <c r="E28" s="242"/>
      <c r="F28" s="242"/>
      <c r="G28" s="3">
        <v>22</v>
      </c>
      <c r="H28" s="116">
        <v>0</v>
      </c>
      <c r="I28" s="116">
        <v>0</v>
      </c>
    </row>
    <row r="29" spans="1:9" x14ac:dyDescent="0.2">
      <c r="A29" s="242" t="s">
        <v>138</v>
      </c>
      <c r="B29" s="242"/>
      <c r="C29" s="242"/>
      <c r="D29" s="242"/>
      <c r="E29" s="242"/>
      <c r="F29" s="242"/>
      <c r="G29" s="3">
        <v>23</v>
      </c>
      <c r="H29" s="116">
        <v>0</v>
      </c>
      <c r="I29" s="116">
        <v>0</v>
      </c>
    </row>
    <row r="30" spans="1:9" x14ac:dyDescent="0.2">
      <c r="A30" s="242" t="s">
        <v>139</v>
      </c>
      <c r="B30" s="242"/>
      <c r="C30" s="242"/>
      <c r="D30" s="242"/>
      <c r="E30" s="242"/>
      <c r="F30" s="242"/>
      <c r="G30" s="3">
        <v>24</v>
      </c>
      <c r="H30" s="116">
        <v>0</v>
      </c>
      <c r="I30" s="116">
        <v>0</v>
      </c>
    </row>
    <row r="31" spans="1:9" x14ac:dyDescent="0.2">
      <c r="A31" s="242" t="s">
        <v>140</v>
      </c>
      <c r="B31" s="242"/>
      <c r="C31" s="242"/>
      <c r="D31" s="242"/>
      <c r="E31" s="242"/>
      <c r="F31" s="242"/>
      <c r="G31" s="3">
        <v>25</v>
      </c>
      <c r="H31" s="116">
        <v>0</v>
      </c>
      <c r="I31" s="116">
        <v>0</v>
      </c>
    </row>
    <row r="32" spans="1:9" x14ac:dyDescent="0.2">
      <c r="A32" s="242" t="s">
        <v>141</v>
      </c>
      <c r="B32" s="242"/>
      <c r="C32" s="242"/>
      <c r="D32" s="242"/>
      <c r="E32" s="242"/>
      <c r="F32" s="242"/>
      <c r="G32" s="3">
        <v>26</v>
      </c>
      <c r="H32" s="116">
        <v>0</v>
      </c>
      <c r="I32" s="116">
        <v>0</v>
      </c>
    </row>
    <row r="33" spans="1:9" x14ac:dyDescent="0.2">
      <c r="A33" s="242" t="s">
        <v>142</v>
      </c>
      <c r="B33" s="242"/>
      <c r="C33" s="242"/>
      <c r="D33" s="242"/>
      <c r="E33" s="242"/>
      <c r="F33" s="242"/>
      <c r="G33" s="3">
        <v>27</v>
      </c>
      <c r="H33" s="116">
        <v>0</v>
      </c>
      <c r="I33" s="116">
        <v>0</v>
      </c>
    </row>
    <row r="34" spans="1:9" x14ac:dyDescent="0.2">
      <c r="A34" s="244" t="s">
        <v>172</v>
      </c>
      <c r="B34" s="244"/>
      <c r="C34" s="244"/>
      <c r="D34" s="244"/>
      <c r="E34" s="244"/>
      <c r="F34" s="244"/>
      <c r="G34" s="2">
        <v>28</v>
      </c>
      <c r="H34" s="37">
        <f>H35+H36+H37+H38+H39+H40</f>
        <v>0</v>
      </c>
      <c r="I34" s="37">
        <f>I35+I36+I37+I38+I39+I40</f>
        <v>0</v>
      </c>
    </row>
    <row r="35" spans="1:9" x14ac:dyDescent="0.2">
      <c r="A35" s="242" t="s">
        <v>113</v>
      </c>
      <c r="B35" s="242"/>
      <c r="C35" s="242"/>
      <c r="D35" s="242"/>
      <c r="E35" s="242"/>
      <c r="F35" s="242"/>
      <c r="G35" s="3">
        <v>29</v>
      </c>
      <c r="H35" s="116">
        <v>0</v>
      </c>
      <c r="I35" s="116">
        <v>0</v>
      </c>
    </row>
    <row r="36" spans="1:9" x14ac:dyDescent="0.2">
      <c r="A36" s="242" t="s">
        <v>114</v>
      </c>
      <c r="B36" s="242"/>
      <c r="C36" s="242"/>
      <c r="D36" s="242"/>
      <c r="E36" s="242"/>
      <c r="F36" s="242"/>
      <c r="G36" s="3">
        <v>30</v>
      </c>
      <c r="H36" s="116">
        <v>0</v>
      </c>
      <c r="I36" s="116">
        <v>0</v>
      </c>
    </row>
    <row r="37" spans="1:9" x14ac:dyDescent="0.2">
      <c r="A37" s="242" t="s">
        <v>115</v>
      </c>
      <c r="B37" s="242"/>
      <c r="C37" s="242"/>
      <c r="D37" s="242"/>
      <c r="E37" s="242"/>
      <c r="F37" s="242"/>
      <c r="G37" s="3">
        <v>31</v>
      </c>
      <c r="H37" s="116">
        <v>0</v>
      </c>
      <c r="I37" s="116">
        <v>0</v>
      </c>
    </row>
    <row r="38" spans="1:9" x14ac:dyDescent="0.2">
      <c r="A38" s="242" t="s">
        <v>116</v>
      </c>
      <c r="B38" s="242"/>
      <c r="C38" s="242"/>
      <c r="D38" s="242"/>
      <c r="E38" s="242"/>
      <c r="F38" s="242"/>
      <c r="G38" s="3">
        <v>32</v>
      </c>
      <c r="H38" s="116">
        <v>0</v>
      </c>
      <c r="I38" s="116">
        <v>0</v>
      </c>
    </row>
    <row r="39" spans="1:9" x14ac:dyDescent="0.2">
      <c r="A39" s="242" t="s">
        <v>117</v>
      </c>
      <c r="B39" s="242"/>
      <c r="C39" s="242"/>
      <c r="D39" s="242"/>
      <c r="E39" s="242"/>
      <c r="F39" s="242"/>
      <c r="G39" s="3">
        <v>33</v>
      </c>
      <c r="H39" s="116">
        <v>0</v>
      </c>
      <c r="I39" s="116">
        <v>0</v>
      </c>
    </row>
    <row r="40" spans="1:9" x14ac:dyDescent="0.2">
      <c r="A40" s="245" t="s">
        <v>143</v>
      </c>
      <c r="B40" s="245"/>
      <c r="C40" s="245"/>
      <c r="D40" s="245"/>
      <c r="E40" s="245"/>
      <c r="F40" s="245"/>
      <c r="G40" s="3">
        <v>34</v>
      </c>
      <c r="H40" s="116">
        <v>0</v>
      </c>
      <c r="I40" s="116">
        <v>0</v>
      </c>
    </row>
    <row r="41" spans="1:9" ht="26.25" customHeight="1" x14ac:dyDescent="0.2">
      <c r="A41" s="244" t="s">
        <v>173</v>
      </c>
      <c r="B41" s="244"/>
      <c r="C41" s="244"/>
      <c r="D41" s="244"/>
      <c r="E41" s="244"/>
      <c r="F41" s="244"/>
      <c r="G41" s="2">
        <v>35</v>
      </c>
      <c r="H41" s="37">
        <f>H34+H7+H40</f>
        <v>0</v>
      </c>
      <c r="I41" s="37">
        <f>I34+I7+I40</f>
        <v>0</v>
      </c>
    </row>
    <row r="42" spans="1:9" x14ac:dyDescent="0.2">
      <c r="A42" s="245" t="s">
        <v>118</v>
      </c>
      <c r="B42" s="245"/>
      <c r="C42" s="245"/>
      <c r="D42" s="245"/>
      <c r="E42" s="245"/>
      <c r="F42" s="245"/>
      <c r="G42" s="3">
        <v>36</v>
      </c>
      <c r="H42" s="116">
        <v>0</v>
      </c>
      <c r="I42" s="116">
        <v>0</v>
      </c>
    </row>
    <row r="43" spans="1:9" x14ac:dyDescent="0.2">
      <c r="A43" s="241" t="s">
        <v>174</v>
      </c>
      <c r="B43" s="241"/>
      <c r="C43" s="241"/>
      <c r="D43" s="241"/>
      <c r="E43" s="241"/>
      <c r="F43" s="241"/>
      <c r="G43" s="16">
        <v>37</v>
      </c>
      <c r="H43" s="38">
        <f>H41+H42</f>
        <v>0</v>
      </c>
      <c r="I43" s="38">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view="pageBreakPreview" zoomScaleNormal="100" zoomScaleSheetLayoutView="100" workbookViewId="0">
      <selection activeCell="A8" sqref="A8:F8"/>
    </sheetView>
  </sheetViews>
  <sheetFormatPr defaultRowHeight="12.75" x14ac:dyDescent="0.2"/>
  <cols>
    <col min="1" max="4" width="9.140625" style="17"/>
    <col min="5" max="5" width="10.140625" style="17" bestFit="1" customWidth="1"/>
    <col min="6" max="7" width="9.140625" style="17"/>
    <col min="8" max="16" width="9.140625" style="40"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63" t="s">
        <v>11</v>
      </c>
      <c r="B1" s="264"/>
      <c r="C1" s="264"/>
      <c r="D1" s="264"/>
      <c r="E1" s="264"/>
      <c r="F1" s="264"/>
      <c r="G1" s="264"/>
      <c r="H1" s="264"/>
      <c r="I1" s="264"/>
      <c r="J1" s="39"/>
    </row>
    <row r="2" spans="1:21" ht="16.5" thickBot="1" x14ac:dyDescent="0.25">
      <c r="A2" s="18"/>
      <c r="B2" s="19"/>
      <c r="C2" s="265" t="s">
        <v>12</v>
      </c>
      <c r="D2" s="265"/>
      <c r="E2" s="25">
        <v>44197</v>
      </c>
      <c r="F2" s="24" t="s">
        <v>0</v>
      </c>
      <c r="G2" s="25">
        <v>44377</v>
      </c>
      <c r="H2" s="41"/>
      <c r="I2" s="41"/>
      <c r="J2" s="42"/>
      <c r="P2" s="43" t="s">
        <v>18</v>
      </c>
      <c r="U2" s="20"/>
    </row>
    <row r="3" spans="1:21" ht="79.5" thickBot="1" x14ac:dyDescent="0.25">
      <c r="A3" s="266" t="s">
        <v>13</v>
      </c>
      <c r="B3" s="251"/>
      <c r="C3" s="251"/>
      <c r="D3" s="251"/>
      <c r="E3" s="251"/>
      <c r="F3" s="267"/>
      <c r="G3" s="21" t="s">
        <v>3</v>
      </c>
      <c r="H3" s="44" t="s">
        <v>175</v>
      </c>
      <c r="I3" s="44" t="s">
        <v>15</v>
      </c>
      <c r="J3" s="44" t="s">
        <v>68</v>
      </c>
      <c r="K3" s="44" t="s">
        <v>189</v>
      </c>
      <c r="L3" s="44" t="s">
        <v>144</v>
      </c>
      <c r="M3" s="44" t="s">
        <v>145</v>
      </c>
      <c r="N3" s="44" t="s">
        <v>146</v>
      </c>
      <c r="O3" s="44" t="s">
        <v>147</v>
      </c>
      <c r="P3" s="44" t="s">
        <v>14</v>
      </c>
    </row>
    <row r="4" spans="1:21" x14ac:dyDescent="0.2">
      <c r="A4" s="268">
        <v>1</v>
      </c>
      <c r="B4" s="269"/>
      <c r="C4" s="269"/>
      <c r="D4" s="269"/>
      <c r="E4" s="269"/>
      <c r="F4" s="269"/>
      <c r="G4" s="22">
        <v>2</v>
      </c>
      <c r="H4" s="45" t="s">
        <v>8</v>
      </c>
      <c r="I4" s="46" t="s">
        <v>9</v>
      </c>
      <c r="J4" s="45" t="s">
        <v>190</v>
      </c>
      <c r="K4" s="46" t="s">
        <v>191</v>
      </c>
      <c r="L4" s="45" t="s">
        <v>192</v>
      </c>
      <c r="M4" s="46" t="s">
        <v>193</v>
      </c>
      <c r="N4" s="45" t="s">
        <v>194</v>
      </c>
      <c r="O4" s="46" t="s">
        <v>195</v>
      </c>
      <c r="P4" s="45" t="s">
        <v>196</v>
      </c>
    </row>
    <row r="5" spans="1:21" x14ac:dyDescent="0.2">
      <c r="A5" s="261" t="s">
        <v>16</v>
      </c>
      <c r="B5" s="261"/>
      <c r="C5" s="261"/>
      <c r="D5" s="261"/>
      <c r="E5" s="261"/>
      <c r="F5" s="261"/>
      <c r="G5" s="261"/>
      <c r="H5" s="261"/>
      <c r="I5" s="261"/>
      <c r="J5" s="261"/>
      <c r="K5" s="261"/>
      <c r="L5" s="261"/>
      <c r="M5" s="261"/>
      <c r="N5" s="270"/>
      <c r="O5" s="270"/>
      <c r="P5" s="270"/>
    </row>
    <row r="6" spans="1:21" ht="12.75" customHeight="1" x14ac:dyDescent="0.2">
      <c r="A6" s="259" t="s">
        <v>197</v>
      </c>
      <c r="B6" s="259"/>
      <c r="C6" s="259"/>
      <c r="D6" s="259"/>
      <c r="E6" s="259"/>
      <c r="F6" s="259"/>
      <c r="G6" s="23">
        <v>1</v>
      </c>
      <c r="H6" s="117">
        <v>60928360</v>
      </c>
      <c r="I6" s="117">
        <v>85396080</v>
      </c>
      <c r="J6" s="117">
        <v>0</v>
      </c>
      <c r="K6" s="117">
        <v>-33812331</v>
      </c>
      <c r="L6" s="117">
        <v>0</v>
      </c>
      <c r="M6" s="117">
        <v>15427859</v>
      </c>
      <c r="N6" s="118">
        <v>-11138512</v>
      </c>
      <c r="O6" s="47">
        <v>0</v>
      </c>
      <c r="P6" s="97">
        <f>H6+I6+J6+K6+L6+M6+N6+O6</f>
        <v>116801456</v>
      </c>
    </row>
    <row r="7" spans="1:21" ht="12.75" customHeight="1" x14ac:dyDescent="0.2">
      <c r="A7" s="257" t="s">
        <v>198</v>
      </c>
      <c r="B7" s="257"/>
      <c r="C7" s="257"/>
      <c r="D7" s="257"/>
      <c r="E7" s="257"/>
      <c r="F7" s="257"/>
      <c r="G7" s="23">
        <v>2</v>
      </c>
      <c r="H7" s="47">
        <v>0</v>
      </c>
      <c r="I7" s="119">
        <v>0</v>
      </c>
      <c r="J7" s="119">
        <v>0</v>
      </c>
      <c r="K7" s="119">
        <v>0</v>
      </c>
      <c r="L7" s="119">
        <v>0</v>
      </c>
      <c r="M7" s="119">
        <v>0</v>
      </c>
      <c r="N7" s="119">
        <v>0</v>
      </c>
      <c r="O7" s="119">
        <v>0</v>
      </c>
      <c r="P7" s="97">
        <f t="shared" ref="P7:P23" si="0">H7+I7+J7+K7+L7+M7+N7+O7</f>
        <v>0</v>
      </c>
    </row>
    <row r="8" spans="1:21" ht="12.75" customHeight="1" x14ac:dyDescent="0.2">
      <c r="A8" s="257" t="s">
        <v>199</v>
      </c>
      <c r="B8" s="257"/>
      <c r="C8" s="257"/>
      <c r="D8" s="257"/>
      <c r="E8" s="257"/>
      <c r="F8" s="257"/>
      <c r="G8" s="23">
        <v>3</v>
      </c>
      <c r="H8" s="119">
        <v>0</v>
      </c>
      <c r="I8" s="119">
        <v>0</v>
      </c>
      <c r="J8" s="119">
        <v>0</v>
      </c>
      <c r="K8" s="119">
        <v>0</v>
      </c>
      <c r="L8" s="119">
        <v>0</v>
      </c>
      <c r="M8" s="119">
        <v>0</v>
      </c>
      <c r="N8" s="119">
        <v>0</v>
      </c>
      <c r="O8" s="119">
        <v>0</v>
      </c>
      <c r="P8" s="97">
        <f t="shared" si="0"/>
        <v>0</v>
      </c>
    </row>
    <row r="9" spans="1:21" ht="24" customHeight="1" x14ac:dyDescent="0.2">
      <c r="A9" s="258" t="s">
        <v>242</v>
      </c>
      <c r="B9" s="258"/>
      <c r="C9" s="258"/>
      <c r="D9" s="258"/>
      <c r="E9" s="258"/>
      <c r="F9" s="258"/>
      <c r="G9" s="96">
        <v>4</v>
      </c>
      <c r="H9" s="97">
        <f>H6+H7+H8</f>
        <v>60928360</v>
      </c>
      <c r="I9" s="97">
        <f t="shared" ref="I9:N9" si="1">I6+I7+I8</f>
        <v>85396080</v>
      </c>
      <c r="J9" s="97">
        <f t="shared" si="1"/>
        <v>0</v>
      </c>
      <c r="K9" s="97">
        <f t="shared" si="1"/>
        <v>-33812331</v>
      </c>
      <c r="L9" s="97">
        <f t="shared" si="1"/>
        <v>0</v>
      </c>
      <c r="M9" s="97">
        <f t="shared" si="1"/>
        <v>15427859</v>
      </c>
      <c r="N9" s="97">
        <f t="shared" si="1"/>
        <v>-11138512</v>
      </c>
      <c r="O9" s="97">
        <f>O6+O7+O8</f>
        <v>0</v>
      </c>
      <c r="P9" s="97">
        <f t="shared" si="0"/>
        <v>116801456</v>
      </c>
    </row>
    <row r="10" spans="1:21" ht="12.75" customHeight="1" x14ac:dyDescent="0.2">
      <c r="A10" s="257" t="s">
        <v>200</v>
      </c>
      <c r="B10" s="257"/>
      <c r="C10" s="257"/>
      <c r="D10" s="257"/>
      <c r="E10" s="257"/>
      <c r="F10" s="257"/>
      <c r="G10" s="23">
        <v>5</v>
      </c>
      <c r="H10" s="119">
        <v>0</v>
      </c>
      <c r="I10" s="119">
        <v>0</v>
      </c>
      <c r="J10" s="119">
        <v>0</v>
      </c>
      <c r="K10" s="119">
        <v>0</v>
      </c>
      <c r="L10" s="119">
        <v>0</v>
      </c>
      <c r="M10" s="119">
        <v>0</v>
      </c>
      <c r="N10" s="118">
        <v>-28466069</v>
      </c>
      <c r="O10" s="119">
        <v>0</v>
      </c>
      <c r="P10" s="97">
        <f t="shared" si="0"/>
        <v>-28466069</v>
      </c>
    </row>
    <row r="11" spans="1:21" ht="25.5" customHeight="1" x14ac:dyDescent="0.2">
      <c r="A11" s="257" t="s">
        <v>201</v>
      </c>
      <c r="B11" s="257"/>
      <c r="C11" s="257"/>
      <c r="D11" s="257"/>
      <c r="E11" s="257"/>
      <c r="F11" s="257"/>
      <c r="G11" s="23">
        <v>6</v>
      </c>
      <c r="H11" s="119">
        <v>0</v>
      </c>
      <c r="I11" s="119">
        <v>0</v>
      </c>
      <c r="J11" s="119">
        <v>0</v>
      </c>
      <c r="K11" s="117">
        <v>7944814</v>
      </c>
      <c r="L11" s="119">
        <v>0</v>
      </c>
      <c r="M11" s="119">
        <v>0</v>
      </c>
      <c r="N11" s="118">
        <v>0</v>
      </c>
      <c r="O11" s="119">
        <v>0</v>
      </c>
      <c r="P11" s="97">
        <f t="shared" si="0"/>
        <v>7944814</v>
      </c>
    </row>
    <row r="12" spans="1:21" ht="12.75" customHeight="1" x14ac:dyDescent="0.2">
      <c r="A12" s="257" t="s">
        <v>202</v>
      </c>
      <c r="B12" s="257"/>
      <c r="C12" s="257"/>
      <c r="D12" s="257"/>
      <c r="E12" s="257"/>
      <c r="F12" s="257"/>
      <c r="G12" s="23">
        <v>7</v>
      </c>
      <c r="H12" s="119">
        <v>0</v>
      </c>
      <c r="I12" s="119">
        <v>0</v>
      </c>
      <c r="J12" s="119">
        <v>0</v>
      </c>
      <c r="K12" s="119">
        <v>0</v>
      </c>
      <c r="L12" s="119">
        <v>0</v>
      </c>
      <c r="M12" s="119">
        <v>0</v>
      </c>
      <c r="N12" s="118">
        <v>0</v>
      </c>
      <c r="O12" s="119">
        <v>0</v>
      </c>
      <c r="P12" s="97">
        <f t="shared" si="0"/>
        <v>0</v>
      </c>
    </row>
    <row r="13" spans="1:21" ht="12.75" customHeight="1" x14ac:dyDescent="0.2">
      <c r="A13" s="257" t="s">
        <v>203</v>
      </c>
      <c r="B13" s="257"/>
      <c r="C13" s="257"/>
      <c r="D13" s="257"/>
      <c r="E13" s="257"/>
      <c r="F13" s="257"/>
      <c r="G13" s="23">
        <v>8</v>
      </c>
      <c r="H13" s="119">
        <v>0</v>
      </c>
      <c r="I13" s="119">
        <v>0</v>
      </c>
      <c r="J13" s="119">
        <v>0</v>
      </c>
      <c r="K13" s="119">
        <v>0</v>
      </c>
      <c r="L13" s="119">
        <v>0</v>
      </c>
      <c r="M13" s="119">
        <v>0</v>
      </c>
      <c r="N13" s="118">
        <v>0</v>
      </c>
      <c r="O13" s="119">
        <v>0</v>
      </c>
      <c r="P13" s="97">
        <f t="shared" si="0"/>
        <v>0</v>
      </c>
    </row>
    <row r="14" spans="1:21" ht="27" customHeight="1" x14ac:dyDescent="0.2">
      <c r="A14" s="257" t="s">
        <v>204</v>
      </c>
      <c r="B14" s="257"/>
      <c r="C14" s="257"/>
      <c r="D14" s="257"/>
      <c r="E14" s="257"/>
      <c r="F14" s="257"/>
      <c r="G14" s="23">
        <v>9</v>
      </c>
      <c r="H14" s="119">
        <v>0</v>
      </c>
      <c r="I14" s="119">
        <v>0</v>
      </c>
      <c r="J14" s="119">
        <v>0</v>
      </c>
      <c r="K14" s="119">
        <v>0</v>
      </c>
      <c r="L14" s="119">
        <v>0</v>
      </c>
      <c r="M14" s="119">
        <v>0</v>
      </c>
      <c r="N14" s="118">
        <v>0</v>
      </c>
      <c r="O14" s="119">
        <v>0</v>
      </c>
      <c r="P14" s="97">
        <f t="shared" si="0"/>
        <v>0</v>
      </c>
    </row>
    <row r="15" spans="1:21" ht="12.75" customHeight="1" x14ac:dyDescent="0.2">
      <c r="A15" s="257" t="s">
        <v>91</v>
      </c>
      <c r="B15" s="257"/>
      <c r="C15" s="257"/>
      <c r="D15" s="257"/>
      <c r="E15" s="257"/>
      <c r="F15" s="257"/>
      <c r="G15" s="23">
        <v>10</v>
      </c>
      <c r="H15" s="119">
        <v>0</v>
      </c>
      <c r="I15" s="119">
        <v>0</v>
      </c>
      <c r="J15" s="119">
        <v>0</v>
      </c>
      <c r="K15" s="119">
        <v>0</v>
      </c>
      <c r="L15" s="119">
        <v>0</v>
      </c>
      <c r="M15" s="119">
        <v>0</v>
      </c>
      <c r="N15" s="118">
        <v>0</v>
      </c>
      <c r="O15" s="119">
        <v>0</v>
      </c>
      <c r="P15" s="97">
        <f t="shared" si="0"/>
        <v>0</v>
      </c>
    </row>
    <row r="16" spans="1:21" ht="12.75" customHeight="1" x14ac:dyDescent="0.2">
      <c r="A16" s="257" t="s">
        <v>205</v>
      </c>
      <c r="B16" s="257"/>
      <c r="C16" s="257"/>
      <c r="D16" s="257"/>
      <c r="E16" s="257"/>
      <c r="F16" s="257"/>
      <c r="G16" s="23">
        <v>11</v>
      </c>
      <c r="H16" s="119">
        <v>0</v>
      </c>
      <c r="I16" s="119">
        <v>0</v>
      </c>
      <c r="J16" s="119">
        <v>0</v>
      </c>
      <c r="K16" s="119">
        <v>0</v>
      </c>
      <c r="L16" s="119">
        <v>0</v>
      </c>
      <c r="M16" s="117">
        <v>-11138512</v>
      </c>
      <c r="N16" s="118">
        <v>11138512</v>
      </c>
      <c r="O16" s="119">
        <v>0</v>
      </c>
      <c r="P16" s="97">
        <f t="shared" si="0"/>
        <v>0</v>
      </c>
    </row>
    <row r="17" spans="1:16" ht="27" customHeight="1" x14ac:dyDescent="0.2">
      <c r="A17" s="258" t="s">
        <v>212</v>
      </c>
      <c r="B17" s="258"/>
      <c r="C17" s="258"/>
      <c r="D17" s="258"/>
      <c r="E17" s="258"/>
      <c r="F17" s="258"/>
      <c r="G17" s="96">
        <v>12</v>
      </c>
      <c r="H17" s="97">
        <f>H10+H11+H12+H13+H14+H15+H16</f>
        <v>0</v>
      </c>
      <c r="I17" s="97">
        <f t="shared" ref="I17:O17" si="2">I10+I11+I12+I13+I14+I15+I16</f>
        <v>0</v>
      </c>
      <c r="J17" s="97">
        <f t="shared" si="2"/>
        <v>0</v>
      </c>
      <c r="K17" s="97">
        <f t="shared" si="2"/>
        <v>7944814</v>
      </c>
      <c r="L17" s="97">
        <f t="shared" si="2"/>
        <v>0</v>
      </c>
      <c r="M17" s="97">
        <f t="shared" si="2"/>
        <v>-11138512</v>
      </c>
      <c r="N17" s="97">
        <f t="shared" si="2"/>
        <v>-17327557</v>
      </c>
      <c r="O17" s="97">
        <f t="shared" si="2"/>
        <v>0</v>
      </c>
      <c r="P17" s="97">
        <f t="shared" si="0"/>
        <v>-20521255</v>
      </c>
    </row>
    <row r="18" spans="1:16" ht="12.75" customHeight="1" x14ac:dyDescent="0.2">
      <c r="A18" s="257" t="s">
        <v>206</v>
      </c>
      <c r="B18" s="257"/>
      <c r="C18" s="257"/>
      <c r="D18" s="257"/>
      <c r="E18" s="257"/>
      <c r="F18" s="257"/>
      <c r="G18" s="23">
        <v>13</v>
      </c>
      <c r="H18" s="119">
        <v>0</v>
      </c>
      <c r="I18" s="119">
        <v>0</v>
      </c>
      <c r="J18" s="119">
        <v>0</v>
      </c>
      <c r="K18" s="119">
        <v>0</v>
      </c>
      <c r="L18" s="119">
        <v>0</v>
      </c>
      <c r="M18" s="119">
        <v>0</v>
      </c>
      <c r="N18" s="119">
        <v>0</v>
      </c>
      <c r="O18" s="119">
        <v>0</v>
      </c>
      <c r="P18" s="97">
        <f t="shared" si="0"/>
        <v>0</v>
      </c>
    </row>
    <row r="19" spans="1:16" ht="12.75" customHeight="1" x14ac:dyDescent="0.2">
      <c r="A19" s="257" t="s">
        <v>207</v>
      </c>
      <c r="B19" s="257"/>
      <c r="C19" s="257"/>
      <c r="D19" s="257"/>
      <c r="E19" s="257"/>
      <c r="F19" s="257"/>
      <c r="G19" s="23">
        <v>14</v>
      </c>
      <c r="H19" s="119">
        <v>0</v>
      </c>
      <c r="I19" s="119">
        <v>0</v>
      </c>
      <c r="J19" s="119">
        <v>0</v>
      </c>
      <c r="K19" s="119">
        <v>0</v>
      </c>
      <c r="L19" s="119">
        <v>0</v>
      </c>
      <c r="M19" s="119">
        <v>0</v>
      </c>
      <c r="N19" s="119">
        <v>0</v>
      </c>
      <c r="O19" s="119">
        <v>0</v>
      </c>
      <c r="P19" s="97">
        <f t="shared" si="0"/>
        <v>0</v>
      </c>
    </row>
    <row r="20" spans="1:16" ht="12.75" customHeight="1" x14ac:dyDescent="0.2">
      <c r="A20" s="257" t="s">
        <v>208</v>
      </c>
      <c r="B20" s="257"/>
      <c r="C20" s="257"/>
      <c r="D20" s="257"/>
      <c r="E20" s="257"/>
      <c r="F20" s="257"/>
      <c r="G20" s="23">
        <v>15</v>
      </c>
      <c r="H20" s="119">
        <v>0</v>
      </c>
      <c r="I20" s="119">
        <v>0</v>
      </c>
      <c r="J20" s="119">
        <v>0</v>
      </c>
      <c r="K20" s="119">
        <v>0</v>
      </c>
      <c r="L20" s="119">
        <v>0</v>
      </c>
      <c r="M20" s="119">
        <v>0</v>
      </c>
      <c r="N20" s="119">
        <v>0</v>
      </c>
      <c r="O20" s="119">
        <v>0</v>
      </c>
      <c r="P20" s="97">
        <f t="shared" si="0"/>
        <v>0</v>
      </c>
    </row>
    <row r="21" spans="1:16" ht="12.75" customHeight="1" x14ac:dyDescent="0.2">
      <c r="A21" s="257" t="s">
        <v>210</v>
      </c>
      <c r="B21" s="257"/>
      <c r="C21" s="257"/>
      <c r="D21" s="257"/>
      <c r="E21" s="257"/>
      <c r="F21" s="257"/>
      <c r="G21" s="23">
        <v>16</v>
      </c>
      <c r="H21" s="119">
        <v>0</v>
      </c>
      <c r="I21" s="119">
        <v>0</v>
      </c>
      <c r="J21" s="119">
        <v>0</v>
      </c>
      <c r="K21" s="119">
        <v>0</v>
      </c>
      <c r="L21" s="119">
        <v>0</v>
      </c>
      <c r="M21" s="119">
        <v>0</v>
      </c>
      <c r="N21" s="119">
        <v>0</v>
      </c>
      <c r="O21" s="119">
        <v>0</v>
      </c>
      <c r="P21" s="97">
        <f t="shared" si="0"/>
        <v>0</v>
      </c>
    </row>
    <row r="22" spans="1:16" ht="12.75" customHeight="1" x14ac:dyDescent="0.2">
      <c r="A22" s="257" t="s">
        <v>209</v>
      </c>
      <c r="B22" s="257"/>
      <c r="C22" s="257"/>
      <c r="D22" s="257"/>
      <c r="E22" s="257"/>
      <c r="F22" s="257"/>
      <c r="G22" s="23">
        <v>17</v>
      </c>
      <c r="H22" s="119">
        <v>0</v>
      </c>
      <c r="I22" s="119">
        <v>0</v>
      </c>
      <c r="J22" s="119">
        <v>0</v>
      </c>
      <c r="K22" s="119">
        <v>0</v>
      </c>
      <c r="L22" s="119">
        <v>0</v>
      </c>
      <c r="M22" s="119">
        <v>0</v>
      </c>
      <c r="N22" s="119">
        <v>0</v>
      </c>
      <c r="O22" s="119">
        <v>0</v>
      </c>
      <c r="P22" s="97">
        <f t="shared" si="0"/>
        <v>0</v>
      </c>
    </row>
    <row r="23" spans="1:16" ht="24.75" customHeight="1" x14ac:dyDescent="0.2">
      <c r="A23" s="260" t="s">
        <v>211</v>
      </c>
      <c r="B23" s="260"/>
      <c r="C23" s="260"/>
      <c r="D23" s="260"/>
      <c r="E23" s="260"/>
      <c r="F23" s="260"/>
      <c r="G23" s="96">
        <v>18</v>
      </c>
      <c r="H23" s="97">
        <f>H18+H19+H20+H21+H22+H17+H9</f>
        <v>60928360</v>
      </c>
      <c r="I23" s="97">
        <f t="shared" ref="I23:N23" si="3">I18+I19+I20+I21+I22+I17+I9</f>
        <v>85396080</v>
      </c>
      <c r="J23" s="97">
        <f t="shared" si="3"/>
        <v>0</v>
      </c>
      <c r="K23" s="97">
        <f t="shared" si="3"/>
        <v>-25867517</v>
      </c>
      <c r="L23" s="97">
        <f t="shared" si="3"/>
        <v>0</v>
      </c>
      <c r="M23" s="97">
        <f t="shared" si="3"/>
        <v>4289347</v>
      </c>
      <c r="N23" s="97">
        <f t="shared" si="3"/>
        <v>-28466069</v>
      </c>
      <c r="O23" s="97">
        <f>O18+O19+O20+O21+O22+O17+O9</f>
        <v>0</v>
      </c>
      <c r="P23" s="97">
        <f t="shared" si="0"/>
        <v>96280201</v>
      </c>
    </row>
    <row r="24" spans="1:16" x14ac:dyDescent="0.2">
      <c r="A24" s="261" t="s">
        <v>17</v>
      </c>
      <c r="B24" s="262"/>
      <c r="C24" s="262"/>
      <c r="D24" s="262"/>
      <c r="E24" s="262"/>
      <c r="F24" s="262"/>
      <c r="G24" s="262"/>
      <c r="H24" s="262"/>
      <c r="I24" s="262"/>
      <c r="J24" s="262"/>
      <c r="K24" s="262"/>
      <c r="L24" s="262"/>
      <c r="M24" s="262"/>
      <c r="N24" s="262"/>
      <c r="O24" s="262"/>
      <c r="P24" s="262"/>
    </row>
    <row r="25" spans="1:16" ht="12.75" customHeight="1" x14ac:dyDescent="0.2">
      <c r="A25" s="259" t="s">
        <v>213</v>
      </c>
      <c r="B25" s="259"/>
      <c r="C25" s="259"/>
      <c r="D25" s="259"/>
      <c r="E25" s="259"/>
      <c r="F25" s="259"/>
      <c r="G25" s="23">
        <v>19</v>
      </c>
      <c r="H25" s="47">
        <v>60928360</v>
      </c>
      <c r="I25" s="47">
        <v>85396080</v>
      </c>
      <c r="J25" s="47">
        <v>0</v>
      </c>
      <c r="K25" s="47">
        <v>-25867517</v>
      </c>
      <c r="L25" s="47">
        <v>0</v>
      </c>
      <c r="M25" s="47">
        <v>4289347</v>
      </c>
      <c r="N25" s="98">
        <v>-28466069</v>
      </c>
      <c r="O25" s="47">
        <v>0</v>
      </c>
      <c r="P25" s="97">
        <f>H25+I25+J25+K25+L25+M25+N25+O25</f>
        <v>96280201</v>
      </c>
    </row>
    <row r="26" spans="1:16" ht="12.75" customHeight="1" x14ac:dyDescent="0.2">
      <c r="A26" s="257" t="s">
        <v>198</v>
      </c>
      <c r="B26" s="257"/>
      <c r="C26" s="257"/>
      <c r="D26" s="257"/>
      <c r="E26" s="257"/>
      <c r="F26" s="257"/>
      <c r="G26" s="23">
        <v>20</v>
      </c>
      <c r="H26" s="119">
        <v>0</v>
      </c>
      <c r="I26" s="119">
        <v>0</v>
      </c>
      <c r="J26" s="119">
        <v>0</v>
      </c>
      <c r="K26" s="119">
        <v>0</v>
      </c>
      <c r="L26" s="119">
        <v>0</v>
      </c>
      <c r="M26" s="119">
        <v>0</v>
      </c>
      <c r="N26" s="119">
        <v>0</v>
      </c>
      <c r="O26" s="119">
        <v>0</v>
      </c>
      <c r="P26" s="97">
        <f t="shared" ref="P26:P42" si="4">H26+I26+J26+K26+L26+M26+N26+O26</f>
        <v>0</v>
      </c>
    </row>
    <row r="27" spans="1:16" ht="12.75" customHeight="1" x14ac:dyDescent="0.2">
      <c r="A27" s="257" t="s">
        <v>199</v>
      </c>
      <c r="B27" s="257"/>
      <c r="C27" s="257"/>
      <c r="D27" s="257"/>
      <c r="E27" s="257"/>
      <c r="F27" s="257"/>
      <c r="G27" s="23">
        <v>21</v>
      </c>
      <c r="H27" s="119">
        <v>0</v>
      </c>
      <c r="I27" s="119">
        <v>0</v>
      </c>
      <c r="J27" s="119">
        <v>0</v>
      </c>
      <c r="K27" s="119">
        <v>0</v>
      </c>
      <c r="L27" s="119">
        <v>0</v>
      </c>
      <c r="M27" s="119">
        <v>0</v>
      </c>
      <c r="N27" s="119">
        <v>0</v>
      </c>
      <c r="O27" s="119">
        <v>0</v>
      </c>
      <c r="P27" s="97">
        <f t="shared" si="4"/>
        <v>0</v>
      </c>
    </row>
    <row r="28" spans="1:16" ht="24" customHeight="1" x14ac:dyDescent="0.2">
      <c r="A28" s="258" t="s">
        <v>214</v>
      </c>
      <c r="B28" s="258"/>
      <c r="C28" s="258"/>
      <c r="D28" s="258"/>
      <c r="E28" s="258"/>
      <c r="F28" s="258"/>
      <c r="G28" s="96">
        <v>22</v>
      </c>
      <c r="H28" s="97">
        <f>H25+H26+H27</f>
        <v>60928360</v>
      </c>
      <c r="I28" s="97">
        <f t="shared" ref="I28:O28" si="5">I25+I26+I27</f>
        <v>85396080</v>
      </c>
      <c r="J28" s="97">
        <f t="shared" si="5"/>
        <v>0</v>
      </c>
      <c r="K28" s="97">
        <f t="shared" si="5"/>
        <v>-25867517</v>
      </c>
      <c r="L28" s="97">
        <f t="shared" si="5"/>
        <v>0</v>
      </c>
      <c r="M28" s="97">
        <f t="shared" si="5"/>
        <v>4289347</v>
      </c>
      <c r="N28" s="97">
        <f t="shared" si="5"/>
        <v>-28466069</v>
      </c>
      <c r="O28" s="97">
        <f t="shared" si="5"/>
        <v>0</v>
      </c>
      <c r="P28" s="97">
        <f t="shared" si="4"/>
        <v>96280201</v>
      </c>
    </row>
    <row r="29" spans="1:16" ht="12.75" customHeight="1" x14ac:dyDescent="0.2">
      <c r="A29" s="257" t="s">
        <v>215</v>
      </c>
      <c r="B29" s="257"/>
      <c r="C29" s="257"/>
      <c r="D29" s="257"/>
      <c r="E29" s="257"/>
      <c r="F29" s="257"/>
      <c r="G29" s="23">
        <v>23</v>
      </c>
      <c r="H29" s="119">
        <v>0</v>
      </c>
      <c r="I29" s="119">
        <v>0</v>
      </c>
      <c r="J29" s="119">
        <v>0</v>
      </c>
      <c r="K29" s="119">
        <v>0</v>
      </c>
      <c r="L29" s="119">
        <v>0</v>
      </c>
      <c r="M29" s="119">
        <v>0</v>
      </c>
      <c r="N29" s="120">
        <v>175242</v>
      </c>
      <c r="O29" s="119">
        <v>0</v>
      </c>
      <c r="P29" s="97">
        <f t="shared" si="4"/>
        <v>175242</v>
      </c>
    </row>
    <row r="30" spans="1:16" ht="16.5" customHeight="1" x14ac:dyDescent="0.2">
      <c r="A30" s="257" t="s">
        <v>216</v>
      </c>
      <c r="B30" s="257"/>
      <c r="C30" s="257"/>
      <c r="D30" s="257"/>
      <c r="E30" s="257"/>
      <c r="F30" s="257"/>
      <c r="G30" s="23">
        <v>24</v>
      </c>
      <c r="H30" s="119">
        <v>0</v>
      </c>
      <c r="I30" s="119">
        <v>0</v>
      </c>
      <c r="J30" s="119">
        <v>0</v>
      </c>
      <c r="K30" s="119">
        <v>5647292</v>
      </c>
      <c r="L30" s="119">
        <v>0</v>
      </c>
      <c r="M30" s="119">
        <v>0</v>
      </c>
      <c r="N30" s="120">
        <v>0</v>
      </c>
      <c r="O30" s="119">
        <v>0</v>
      </c>
      <c r="P30" s="97">
        <f t="shared" si="4"/>
        <v>5647292</v>
      </c>
    </row>
    <row r="31" spans="1:16" ht="12.75" customHeight="1" x14ac:dyDescent="0.2">
      <c r="A31" s="257" t="s">
        <v>217</v>
      </c>
      <c r="B31" s="257"/>
      <c r="C31" s="257"/>
      <c r="D31" s="257"/>
      <c r="E31" s="257"/>
      <c r="F31" s="257"/>
      <c r="G31" s="23">
        <v>25</v>
      </c>
      <c r="H31" s="119">
        <v>0</v>
      </c>
      <c r="I31" s="119">
        <v>0</v>
      </c>
      <c r="J31" s="119">
        <v>0</v>
      </c>
      <c r="K31" s="119">
        <v>0</v>
      </c>
      <c r="L31" s="119">
        <v>0</v>
      </c>
      <c r="M31" s="119">
        <v>0</v>
      </c>
      <c r="N31" s="120">
        <v>0</v>
      </c>
      <c r="O31" s="119">
        <v>0</v>
      </c>
      <c r="P31" s="97">
        <f t="shared" si="4"/>
        <v>0</v>
      </c>
    </row>
    <row r="32" spans="1:16" ht="12.75" customHeight="1" x14ac:dyDescent="0.2">
      <c r="A32" s="257" t="s">
        <v>218</v>
      </c>
      <c r="B32" s="257"/>
      <c r="C32" s="257"/>
      <c r="D32" s="257"/>
      <c r="E32" s="257"/>
      <c r="F32" s="257"/>
      <c r="G32" s="23">
        <v>26</v>
      </c>
      <c r="H32" s="119">
        <v>0</v>
      </c>
      <c r="I32" s="119">
        <v>0</v>
      </c>
      <c r="J32" s="119">
        <v>0</v>
      </c>
      <c r="K32" s="119">
        <v>0</v>
      </c>
      <c r="L32" s="119">
        <v>0</v>
      </c>
      <c r="M32" s="119">
        <v>0</v>
      </c>
      <c r="N32" s="120">
        <v>0</v>
      </c>
      <c r="O32" s="119">
        <v>0</v>
      </c>
      <c r="P32" s="97">
        <f t="shared" si="4"/>
        <v>0</v>
      </c>
    </row>
    <row r="33" spans="1:16" ht="24.75" customHeight="1" x14ac:dyDescent="0.2">
      <c r="A33" s="257" t="s">
        <v>219</v>
      </c>
      <c r="B33" s="257"/>
      <c r="C33" s="257"/>
      <c r="D33" s="257"/>
      <c r="E33" s="257"/>
      <c r="F33" s="257"/>
      <c r="G33" s="23">
        <v>27</v>
      </c>
      <c r="H33" s="119">
        <v>0</v>
      </c>
      <c r="I33" s="119">
        <v>0</v>
      </c>
      <c r="J33" s="119">
        <v>0</v>
      </c>
      <c r="K33" s="119">
        <v>0</v>
      </c>
      <c r="L33" s="119">
        <v>0</v>
      </c>
      <c r="M33" s="119">
        <v>0</v>
      </c>
      <c r="N33" s="120">
        <v>0</v>
      </c>
      <c r="O33" s="119">
        <v>0</v>
      </c>
      <c r="P33" s="97">
        <f t="shared" si="4"/>
        <v>0</v>
      </c>
    </row>
    <row r="34" spans="1:16" ht="12.75" customHeight="1" x14ac:dyDescent="0.2">
      <c r="A34" s="257" t="s">
        <v>220</v>
      </c>
      <c r="B34" s="257"/>
      <c r="C34" s="257"/>
      <c r="D34" s="257"/>
      <c r="E34" s="257"/>
      <c r="F34" s="257"/>
      <c r="G34" s="23">
        <v>28</v>
      </c>
      <c r="H34" s="119">
        <v>0</v>
      </c>
      <c r="I34" s="119">
        <v>0</v>
      </c>
      <c r="J34" s="119">
        <v>0</v>
      </c>
      <c r="K34" s="119">
        <v>0</v>
      </c>
      <c r="L34" s="119">
        <v>0</v>
      </c>
      <c r="M34" s="119">
        <v>0</v>
      </c>
      <c r="N34" s="120">
        <v>0</v>
      </c>
      <c r="O34" s="119">
        <v>0</v>
      </c>
      <c r="P34" s="97">
        <f t="shared" si="4"/>
        <v>0</v>
      </c>
    </row>
    <row r="35" spans="1:16" ht="12.75" customHeight="1" x14ac:dyDescent="0.2">
      <c r="A35" s="257" t="s">
        <v>221</v>
      </c>
      <c r="B35" s="257"/>
      <c r="C35" s="257"/>
      <c r="D35" s="257"/>
      <c r="E35" s="257"/>
      <c r="F35" s="257"/>
      <c r="G35" s="23">
        <v>29</v>
      </c>
      <c r="H35" s="119">
        <v>0</v>
      </c>
      <c r="I35" s="119">
        <v>0</v>
      </c>
      <c r="J35" s="119">
        <v>0</v>
      </c>
      <c r="K35" s="119">
        <v>0</v>
      </c>
      <c r="L35" s="119">
        <v>0</v>
      </c>
      <c r="M35" s="119">
        <v>-28466069</v>
      </c>
      <c r="N35" s="120">
        <v>28466069</v>
      </c>
      <c r="O35" s="119">
        <v>0</v>
      </c>
      <c r="P35" s="97">
        <f t="shared" si="4"/>
        <v>0</v>
      </c>
    </row>
    <row r="36" spans="1:16" ht="25.5" customHeight="1" x14ac:dyDescent="0.2">
      <c r="A36" s="258" t="s">
        <v>222</v>
      </c>
      <c r="B36" s="258"/>
      <c r="C36" s="258"/>
      <c r="D36" s="258"/>
      <c r="E36" s="258"/>
      <c r="F36" s="258"/>
      <c r="G36" s="96">
        <v>30</v>
      </c>
      <c r="H36" s="97">
        <f>H29+H30+H31+H32+H33+H34+H35</f>
        <v>0</v>
      </c>
      <c r="I36" s="97">
        <f t="shared" ref="I36:N36" si="6">I29+I30+I31+I32+I33+I34+I35</f>
        <v>0</v>
      </c>
      <c r="J36" s="97">
        <f t="shared" si="6"/>
        <v>0</v>
      </c>
      <c r="K36" s="97">
        <f t="shared" si="6"/>
        <v>5647292</v>
      </c>
      <c r="L36" s="97">
        <f t="shared" si="6"/>
        <v>0</v>
      </c>
      <c r="M36" s="97">
        <f t="shared" si="6"/>
        <v>-28466069</v>
      </c>
      <c r="N36" s="97">
        <f t="shared" si="6"/>
        <v>28641311</v>
      </c>
      <c r="O36" s="97">
        <f>O29+O30+O31+O32+O33+O34+O35</f>
        <v>0</v>
      </c>
      <c r="P36" s="97">
        <f t="shared" si="4"/>
        <v>5822534</v>
      </c>
    </row>
    <row r="37" spans="1:16" ht="12.75" customHeight="1" x14ac:dyDescent="0.2">
      <c r="A37" s="257" t="s">
        <v>223</v>
      </c>
      <c r="B37" s="257"/>
      <c r="C37" s="257"/>
      <c r="D37" s="257"/>
      <c r="E37" s="257"/>
      <c r="F37" s="257"/>
      <c r="G37" s="23">
        <v>31</v>
      </c>
      <c r="H37" s="119">
        <v>0</v>
      </c>
      <c r="I37" s="119">
        <v>0</v>
      </c>
      <c r="J37" s="119">
        <v>0</v>
      </c>
      <c r="K37" s="119">
        <v>0</v>
      </c>
      <c r="L37" s="119">
        <v>0</v>
      </c>
      <c r="M37" s="119">
        <v>0</v>
      </c>
      <c r="N37" s="119">
        <v>0</v>
      </c>
      <c r="O37" s="119">
        <v>0</v>
      </c>
      <c r="P37" s="97">
        <f t="shared" si="4"/>
        <v>0</v>
      </c>
    </row>
    <row r="38" spans="1:16" ht="12.75" customHeight="1" x14ac:dyDescent="0.2">
      <c r="A38" s="257" t="s">
        <v>224</v>
      </c>
      <c r="B38" s="257"/>
      <c r="C38" s="257"/>
      <c r="D38" s="257"/>
      <c r="E38" s="257"/>
      <c r="F38" s="257"/>
      <c r="G38" s="23">
        <v>32</v>
      </c>
      <c r="H38" s="119">
        <v>0</v>
      </c>
      <c r="I38" s="119">
        <v>0</v>
      </c>
      <c r="J38" s="119">
        <v>0</v>
      </c>
      <c r="K38" s="119">
        <v>0</v>
      </c>
      <c r="L38" s="119">
        <v>0</v>
      </c>
      <c r="M38" s="119">
        <v>0</v>
      </c>
      <c r="N38" s="119">
        <v>0</v>
      </c>
      <c r="O38" s="119">
        <v>0</v>
      </c>
      <c r="P38" s="97">
        <f t="shared" si="4"/>
        <v>0</v>
      </c>
    </row>
    <row r="39" spans="1:16" ht="12.75" customHeight="1" x14ac:dyDescent="0.2">
      <c r="A39" s="257" t="s">
        <v>228</v>
      </c>
      <c r="B39" s="257"/>
      <c r="C39" s="257"/>
      <c r="D39" s="257"/>
      <c r="E39" s="257"/>
      <c r="F39" s="257"/>
      <c r="G39" s="23">
        <v>33</v>
      </c>
      <c r="H39" s="119">
        <v>0</v>
      </c>
      <c r="I39" s="119">
        <v>0</v>
      </c>
      <c r="J39" s="119">
        <v>0</v>
      </c>
      <c r="K39" s="119">
        <v>0</v>
      </c>
      <c r="L39" s="119">
        <v>0</v>
      </c>
      <c r="M39" s="119">
        <v>0</v>
      </c>
      <c r="N39" s="119">
        <v>0</v>
      </c>
      <c r="O39" s="119">
        <v>0</v>
      </c>
      <c r="P39" s="97">
        <f t="shared" si="4"/>
        <v>0</v>
      </c>
    </row>
    <row r="40" spans="1:16" ht="12.75" customHeight="1" x14ac:dyDescent="0.2">
      <c r="A40" s="257" t="s">
        <v>225</v>
      </c>
      <c r="B40" s="257"/>
      <c r="C40" s="257"/>
      <c r="D40" s="257"/>
      <c r="E40" s="257"/>
      <c r="F40" s="257"/>
      <c r="G40" s="23">
        <v>34</v>
      </c>
      <c r="H40" s="119">
        <v>0</v>
      </c>
      <c r="I40" s="119">
        <v>0</v>
      </c>
      <c r="J40" s="119">
        <v>0</v>
      </c>
      <c r="K40" s="119">
        <v>0</v>
      </c>
      <c r="L40" s="119">
        <v>0</v>
      </c>
      <c r="M40" s="119">
        <v>0</v>
      </c>
      <c r="N40" s="119">
        <v>0</v>
      </c>
      <c r="O40" s="119">
        <v>0</v>
      </c>
      <c r="P40" s="97">
        <f t="shared" si="4"/>
        <v>0</v>
      </c>
    </row>
    <row r="41" spans="1:16" ht="12.75" customHeight="1" x14ac:dyDescent="0.2">
      <c r="A41" s="259" t="s">
        <v>226</v>
      </c>
      <c r="B41" s="259"/>
      <c r="C41" s="259"/>
      <c r="D41" s="259"/>
      <c r="E41" s="259"/>
      <c r="F41" s="259"/>
      <c r="G41" s="23">
        <v>35</v>
      </c>
      <c r="H41" s="119">
        <v>0</v>
      </c>
      <c r="I41" s="119">
        <v>0</v>
      </c>
      <c r="J41" s="119">
        <v>0</v>
      </c>
      <c r="K41" s="119">
        <v>0</v>
      </c>
      <c r="L41" s="119">
        <v>0</v>
      </c>
      <c r="M41" s="119">
        <v>0</v>
      </c>
      <c r="N41" s="119">
        <v>0</v>
      </c>
      <c r="O41" s="119">
        <v>0</v>
      </c>
      <c r="P41" s="97">
        <f t="shared" si="4"/>
        <v>0</v>
      </c>
    </row>
    <row r="42" spans="1:16" ht="20.25" customHeight="1" x14ac:dyDescent="0.2">
      <c r="A42" s="260" t="s">
        <v>227</v>
      </c>
      <c r="B42" s="260"/>
      <c r="C42" s="260"/>
      <c r="D42" s="260"/>
      <c r="E42" s="260"/>
      <c r="F42" s="260"/>
      <c r="G42" s="99">
        <v>36</v>
      </c>
      <c r="H42" s="100">
        <f>H28+H36+H37+H38+H39+H40+H41</f>
        <v>60928360</v>
      </c>
      <c r="I42" s="100">
        <f t="shared" ref="I42:O42" si="7">I28+I36+I37+I38+I39+I40+I41</f>
        <v>85396080</v>
      </c>
      <c r="J42" s="100">
        <f t="shared" si="7"/>
        <v>0</v>
      </c>
      <c r="K42" s="100">
        <f t="shared" si="7"/>
        <v>-20220225</v>
      </c>
      <c r="L42" s="100">
        <f t="shared" si="7"/>
        <v>0</v>
      </c>
      <c r="M42" s="100">
        <f t="shared" si="7"/>
        <v>-24176722</v>
      </c>
      <c r="N42" s="100">
        <f t="shared" si="7"/>
        <v>175242</v>
      </c>
      <c r="O42" s="100">
        <f t="shared" si="7"/>
        <v>0</v>
      </c>
      <c r="P42" s="97">
        <f t="shared" si="4"/>
        <v>102102735</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7" zoomScaleNormal="100" workbookViewId="0">
      <selection sqref="A1:I40"/>
    </sheetView>
  </sheetViews>
  <sheetFormatPr defaultColWidth="8.85546875" defaultRowHeight="12.75" x14ac:dyDescent="0.2"/>
  <cols>
    <col min="1" max="6" width="8.85546875" style="121"/>
    <col min="7" max="7" width="9.140625" style="121" customWidth="1"/>
    <col min="8" max="8" width="8.85546875" style="121"/>
    <col min="9" max="9" width="81.140625" style="121" customWidth="1"/>
    <col min="10" max="16384" width="8.85546875" style="121"/>
  </cols>
  <sheetData>
    <row r="1" spans="1:9" ht="12.75" customHeight="1" x14ac:dyDescent="0.2">
      <c r="A1" s="271" t="s">
        <v>307</v>
      </c>
      <c r="B1" s="271"/>
      <c r="C1" s="271"/>
      <c r="D1" s="271"/>
      <c r="E1" s="271"/>
      <c r="F1" s="271"/>
      <c r="G1" s="271"/>
      <c r="H1" s="271"/>
      <c r="I1" s="271"/>
    </row>
    <row r="2" spans="1:9" x14ac:dyDescent="0.2">
      <c r="A2" s="271"/>
      <c r="B2" s="271"/>
      <c r="C2" s="271"/>
      <c r="D2" s="271"/>
      <c r="E2" s="271"/>
      <c r="F2" s="271"/>
      <c r="G2" s="271"/>
      <c r="H2" s="271"/>
      <c r="I2" s="271"/>
    </row>
    <row r="3" spans="1:9" x14ac:dyDescent="0.2">
      <c r="A3" s="271"/>
      <c r="B3" s="271"/>
      <c r="C3" s="271"/>
      <c r="D3" s="271"/>
      <c r="E3" s="271"/>
      <c r="F3" s="271"/>
      <c r="G3" s="271"/>
      <c r="H3" s="271"/>
      <c r="I3" s="271"/>
    </row>
    <row r="4" spans="1:9" x14ac:dyDescent="0.2">
      <c r="A4" s="271"/>
      <c r="B4" s="271"/>
      <c r="C4" s="271"/>
      <c r="D4" s="271"/>
      <c r="E4" s="271"/>
      <c r="F4" s="271"/>
      <c r="G4" s="271"/>
      <c r="H4" s="271"/>
      <c r="I4" s="271"/>
    </row>
    <row r="5" spans="1:9" x14ac:dyDescent="0.2">
      <c r="A5" s="271"/>
      <c r="B5" s="271"/>
      <c r="C5" s="271"/>
      <c r="D5" s="271"/>
      <c r="E5" s="271"/>
      <c r="F5" s="271"/>
      <c r="G5" s="271"/>
      <c r="H5" s="271"/>
      <c r="I5" s="271"/>
    </row>
    <row r="6" spans="1:9" x14ac:dyDescent="0.2">
      <c r="A6" s="271"/>
      <c r="B6" s="271"/>
      <c r="C6" s="271"/>
      <c r="D6" s="271"/>
      <c r="E6" s="271"/>
      <c r="F6" s="271"/>
      <c r="G6" s="271"/>
      <c r="H6" s="271"/>
      <c r="I6" s="271"/>
    </row>
    <row r="7" spans="1:9" x14ac:dyDescent="0.2">
      <c r="A7" s="271"/>
      <c r="B7" s="271"/>
      <c r="C7" s="271"/>
      <c r="D7" s="271"/>
      <c r="E7" s="271"/>
      <c r="F7" s="271"/>
      <c r="G7" s="271"/>
      <c r="H7" s="271"/>
      <c r="I7" s="271"/>
    </row>
    <row r="8" spans="1:9" x14ac:dyDescent="0.2">
      <c r="A8" s="271"/>
      <c r="B8" s="271"/>
      <c r="C8" s="271"/>
      <c r="D8" s="271"/>
      <c r="E8" s="271"/>
      <c r="F8" s="271"/>
      <c r="G8" s="271"/>
      <c r="H8" s="271"/>
      <c r="I8" s="271"/>
    </row>
    <row r="9" spans="1:9" x14ac:dyDescent="0.2">
      <c r="A9" s="271"/>
      <c r="B9" s="271"/>
      <c r="C9" s="271"/>
      <c r="D9" s="271"/>
      <c r="E9" s="271"/>
      <c r="F9" s="271"/>
      <c r="G9" s="271"/>
      <c r="H9" s="271"/>
      <c r="I9" s="271"/>
    </row>
    <row r="10" spans="1:9" x14ac:dyDescent="0.2">
      <c r="A10" s="271"/>
      <c r="B10" s="271"/>
      <c r="C10" s="271"/>
      <c r="D10" s="271"/>
      <c r="E10" s="271"/>
      <c r="F10" s="271"/>
      <c r="G10" s="271"/>
      <c r="H10" s="271"/>
      <c r="I10" s="271"/>
    </row>
    <row r="11" spans="1:9" x14ac:dyDescent="0.2">
      <c r="A11" s="271"/>
      <c r="B11" s="271"/>
      <c r="C11" s="271"/>
      <c r="D11" s="271"/>
      <c r="E11" s="271"/>
      <c r="F11" s="271"/>
      <c r="G11" s="271"/>
      <c r="H11" s="271"/>
      <c r="I11" s="271"/>
    </row>
    <row r="12" spans="1:9" x14ac:dyDescent="0.2">
      <c r="A12" s="271"/>
      <c r="B12" s="271"/>
      <c r="C12" s="271"/>
      <c r="D12" s="271"/>
      <c r="E12" s="271"/>
      <c r="F12" s="271"/>
      <c r="G12" s="271"/>
      <c r="H12" s="271"/>
      <c r="I12" s="271"/>
    </row>
    <row r="13" spans="1:9" x14ac:dyDescent="0.2">
      <c r="A13" s="271"/>
      <c r="B13" s="271"/>
      <c r="C13" s="271"/>
      <c r="D13" s="271"/>
      <c r="E13" s="271"/>
      <c r="F13" s="271"/>
      <c r="G13" s="271"/>
      <c r="H13" s="271"/>
      <c r="I13" s="271"/>
    </row>
    <row r="14" spans="1:9" x14ac:dyDescent="0.2">
      <c r="A14" s="271"/>
      <c r="B14" s="271"/>
      <c r="C14" s="271"/>
      <c r="D14" s="271"/>
      <c r="E14" s="271"/>
      <c r="F14" s="271"/>
      <c r="G14" s="271"/>
      <c r="H14" s="271"/>
      <c r="I14" s="271"/>
    </row>
    <row r="15" spans="1:9" x14ac:dyDescent="0.2">
      <c r="A15" s="271"/>
      <c r="B15" s="271"/>
      <c r="C15" s="271"/>
      <c r="D15" s="271"/>
      <c r="E15" s="271"/>
      <c r="F15" s="271"/>
      <c r="G15" s="271"/>
      <c r="H15" s="271"/>
      <c r="I15" s="271"/>
    </row>
    <row r="16" spans="1:9" x14ac:dyDescent="0.2">
      <c r="A16" s="271"/>
      <c r="B16" s="271"/>
      <c r="C16" s="271"/>
      <c r="D16" s="271"/>
      <c r="E16" s="271"/>
      <c r="F16" s="271"/>
      <c r="G16" s="271"/>
      <c r="H16" s="271"/>
      <c r="I16" s="271"/>
    </row>
    <row r="17" spans="1:9" x14ac:dyDescent="0.2">
      <c r="A17" s="271"/>
      <c r="B17" s="271"/>
      <c r="C17" s="271"/>
      <c r="D17" s="271"/>
      <c r="E17" s="271"/>
      <c r="F17" s="271"/>
      <c r="G17" s="271"/>
      <c r="H17" s="271"/>
      <c r="I17" s="271"/>
    </row>
    <row r="18" spans="1:9" x14ac:dyDescent="0.2">
      <c r="A18" s="271"/>
      <c r="B18" s="271"/>
      <c r="C18" s="271"/>
      <c r="D18" s="271"/>
      <c r="E18" s="271"/>
      <c r="F18" s="271"/>
      <c r="G18" s="271"/>
      <c r="H18" s="271"/>
      <c r="I18" s="271"/>
    </row>
    <row r="19" spans="1:9" x14ac:dyDescent="0.2">
      <c r="A19" s="271"/>
      <c r="B19" s="271"/>
      <c r="C19" s="271"/>
      <c r="D19" s="271"/>
      <c r="E19" s="271"/>
      <c r="F19" s="271"/>
      <c r="G19" s="271"/>
      <c r="H19" s="271"/>
      <c r="I19" s="271"/>
    </row>
    <row r="20" spans="1:9" x14ac:dyDescent="0.2">
      <c r="A20" s="271"/>
      <c r="B20" s="271"/>
      <c r="C20" s="271"/>
      <c r="D20" s="271"/>
      <c r="E20" s="271"/>
      <c r="F20" s="271"/>
      <c r="G20" s="271"/>
      <c r="H20" s="271"/>
      <c r="I20" s="271"/>
    </row>
    <row r="21" spans="1:9" x14ac:dyDescent="0.2">
      <c r="A21" s="271"/>
      <c r="B21" s="271"/>
      <c r="C21" s="271"/>
      <c r="D21" s="271"/>
      <c r="E21" s="271"/>
      <c r="F21" s="271"/>
      <c r="G21" s="271"/>
      <c r="H21" s="271"/>
      <c r="I21" s="271"/>
    </row>
    <row r="22" spans="1:9" x14ac:dyDescent="0.2">
      <c r="A22" s="271"/>
      <c r="B22" s="271"/>
      <c r="C22" s="271"/>
      <c r="D22" s="271"/>
      <c r="E22" s="271"/>
      <c r="F22" s="271"/>
      <c r="G22" s="271"/>
      <c r="H22" s="271"/>
      <c r="I22" s="271"/>
    </row>
    <row r="23" spans="1:9" x14ac:dyDescent="0.2">
      <c r="A23" s="271"/>
      <c r="B23" s="271"/>
      <c r="C23" s="271"/>
      <c r="D23" s="271"/>
      <c r="E23" s="271"/>
      <c r="F23" s="271"/>
      <c r="G23" s="271"/>
      <c r="H23" s="271"/>
      <c r="I23" s="271"/>
    </row>
    <row r="24" spans="1:9" x14ac:dyDescent="0.2">
      <c r="A24" s="271"/>
      <c r="B24" s="271"/>
      <c r="C24" s="271"/>
      <c r="D24" s="271"/>
      <c r="E24" s="271"/>
      <c r="F24" s="271"/>
      <c r="G24" s="271"/>
      <c r="H24" s="271"/>
      <c r="I24" s="271"/>
    </row>
    <row r="25" spans="1:9" x14ac:dyDescent="0.2">
      <c r="A25" s="271"/>
      <c r="B25" s="271"/>
      <c r="C25" s="271"/>
      <c r="D25" s="271"/>
      <c r="E25" s="271"/>
      <c r="F25" s="271"/>
      <c r="G25" s="271"/>
      <c r="H25" s="271"/>
      <c r="I25" s="271"/>
    </row>
    <row r="26" spans="1:9" x14ac:dyDescent="0.2">
      <c r="A26" s="271"/>
      <c r="B26" s="271"/>
      <c r="C26" s="271"/>
      <c r="D26" s="271"/>
      <c r="E26" s="271"/>
      <c r="F26" s="271"/>
      <c r="G26" s="271"/>
      <c r="H26" s="271"/>
      <c r="I26" s="271"/>
    </row>
    <row r="27" spans="1:9" x14ac:dyDescent="0.2">
      <c r="A27" s="271"/>
      <c r="B27" s="271"/>
      <c r="C27" s="271"/>
      <c r="D27" s="271"/>
      <c r="E27" s="271"/>
      <c r="F27" s="271"/>
      <c r="G27" s="271"/>
      <c r="H27" s="271"/>
      <c r="I27" s="271"/>
    </row>
    <row r="28" spans="1:9" x14ac:dyDescent="0.2">
      <c r="A28" s="271"/>
      <c r="B28" s="271"/>
      <c r="C28" s="271"/>
      <c r="D28" s="271"/>
      <c r="E28" s="271"/>
      <c r="F28" s="271"/>
      <c r="G28" s="271"/>
      <c r="H28" s="271"/>
      <c r="I28" s="271"/>
    </row>
    <row r="29" spans="1:9" x14ac:dyDescent="0.2">
      <c r="A29" s="271"/>
      <c r="B29" s="271"/>
      <c r="C29" s="271"/>
      <c r="D29" s="271"/>
      <c r="E29" s="271"/>
      <c r="F29" s="271"/>
      <c r="G29" s="271"/>
      <c r="H29" s="271"/>
      <c r="I29" s="271"/>
    </row>
    <row r="30" spans="1:9" x14ac:dyDescent="0.2">
      <c r="A30" s="271"/>
      <c r="B30" s="271"/>
      <c r="C30" s="271"/>
      <c r="D30" s="271"/>
      <c r="E30" s="271"/>
      <c r="F30" s="271"/>
      <c r="G30" s="271"/>
      <c r="H30" s="271"/>
      <c r="I30" s="271"/>
    </row>
    <row r="31" spans="1:9" x14ac:dyDescent="0.2">
      <c r="A31" s="271"/>
      <c r="B31" s="271"/>
      <c r="C31" s="271"/>
      <c r="D31" s="271"/>
      <c r="E31" s="271"/>
      <c r="F31" s="271"/>
      <c r="G31" s="271"/>
      <c r="H31" s="271"/>
      <c r="I31" s="271"/>
    </row>
    <row r="32" spans="1:9" x14ac:dyDescent="0.2">
      <c r="A32" s="271"/>
      <c r="B32" s="271"/>
      <c r="C32" s="271"/>
      <c r="D32" s="271"/>
      <c r="E32" s="271"/>
      <c r="F32" s="271"/>
      <c r="G32" s="271"/>
      <c r="H32" s="271"/>
      <c r="I32" s="271"/>
    </row>
    <row r="33" spans="1:9" x14ac:dyDescent="0.2">
      <c r="A33" s="271"/>
      <c r="B33" s="271"/>
      <c r="C33" s="271"/>
      <c r="D33" s="271"/>
      <c r="E33" s="271"/>
      <c r="F33" s="271"/>
      <c r="G33" s="271"/>
      <c r="H33" s="271"/>
      <c r="I33" s="271"/>
    </row>
    <row r="34" spans="1:9" x14ac:dyDescent="0.2">
      <c r="A34" s="271"/>
      <c r="B34" s="271"/>
      <c r="C34" s="271"/>
      <c r="D34" s="271"/>
      <c r="E34" s="271"/>
      <c r="F34" s="271"/>
      <c r="G34" s="271"/>
      <c r="H34" s="271"/>
      <c r="I34" s="271"/>
    </row>
    <row r="35" spans="1:9" x14ac:dyDescent="0.2">
      <c r="A35" s="271"/>
      <c r="B35" s="271"/>
      <c r="C35" s="271"/>
      <c r="D35" s="271"/>
      <c r="E35" s="271"/>
      <c r="F35" s="271"/>
      <c r="G35" s="271"/>
      <c r="H35" s="271"/>
      <c r="I35" s="271"/>
    </row>
    <row r="36" spans="1:9" x14ac:dyDescent="0.2">
      <c r="A36" s="271"/>
      <c r="B36" s="271"/>
      <c r="C36" s="271"/>
      <c r="D36" s="271"/>
      <c r="E36" s="271"/>
      <c r="F36" s="271"/>
      <c r="G36" s="271"/>
      <c r="H36" s="271"/>
      <c r="I36" s="271"/>
    </row>
    <row r="37" spans="1:9" x14ac:dyDescent="0.2">
      <c r="A37" s="271"/>
      <c r="B37" s="271"/>
      <c r="C37" s="271"/>
      <c r="D37" s="271"/>
      <c r="E37" s="271"/>
      <c r="F37" s="271"/>
      <c r="G37" s="271"/>
      <c r="H37" s="271"/>
      <c r="I37" s="271"/>
    </row>
    <row r="38" spans="1:9" x14ac:dyDescent="0.2">
      <c r="A38" s="271"/>
      <c r="B38" s="271"/>
      <c r="C38" s="271"/>
      <c r="D38" s="271"/>
      <c r="E38" s="271"/>
      <c r="F38" s="271"/>
      <c r="G38" s="271"/>
      <c r="H38" s="271"/>
      <c r="I38" s="271"/>
    </row>
    <row r="39" spans="1:9" ht="143.25" customHeight="1" x14ac:dyDescent="0.2">
      <c r="A39" s="271"/>
      <c r="B39" s="271"/>
      <c r="C39" s="271"/>
      <c r="D39" s="271"/>
      <c r="E39" s="271"/>
      <c r="F39" s="271"/>
      <c r="G39" s="271"/>
      <c r="H39" s="271"/>
      <c r="I39" s="271"/>
    </row>
    <row r="40" spans="1:9" ht="266.25" customHeight="1" x14ac:dyDescent="0.2">
      <c r="A40" s="271"/>
      <c r="B40" s="271"/>
      <c r="C40" s="271"/>
      <c r="D40" s="271"/>
      <c r="E40" s="271"/>
      <c r="F40" s="271"/>
      <c r="G40" s="271"/>
      <c r="H40" s="271"/>
      <c r="I40" s="27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5A65A-957F-4BD4-BC54-E7404E12A8ED}">
  <ds:schemaRefs>
    <ds:schemaRef ds:uri="2090b57c-2e4d-4ed9-b313-510fc704fe75"/>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Željko Bunjevac</cp:lastModifiedBy>
  <cp:lastPrinted>2021-07-29T11:20:40Z</cp:lastPrinted>
  <dcterms:created xsi:type="dcterms:W3CDTF">2008-10-17T11:51:54Z</dcterms:created>
  <dcterms:modified xsi:type="dcterms:W3CDTF">2021-07-29T11:38:38Z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