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saveExternalLinkValues="0" codeName="ThisWorkbook" defaultThemeVersion="124226"/>
  <mc:AlternateContent xmlns:mc="http://schemas.openxmlformats.org/markup-compatibility/2006">
    <mc:Choice Requires="x15">
      <x15ac:absPath xmlns:x15ac="http://schemas.microsoft.com/office/spreadsheetml/2010/11/ac" url="R:\FIR\_podaci\GFI - POD HANFA OBJAVA\2024\"/>
    </mc:Choice>
  </mc:AlternateContent>
  <xr:revisionPtr revIDLastSave="0" documentId="13_ncr:1_{E21C108D-4C4C-406E-B7F8-91AA62CAE19E}" xr6:coauthVersionLast="47" xr6:coauthVersionMax="47" xr10:uidLastSave="{00000000-0000-0000-0000-000000000000}"/>
  <bookViews>
    <workbookView xWindow="-120" yWindow="-120" windowWidth="29040" windowHeight="15840" xr2:uid="{00000000-000D-0000-FFFF-FFFF00000000}"/>
  </bookViews>
  <sheets>
    <sheet name="General data" sheetId="23"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8" i="19" l="1"/>
  <c r="I20" i="21"/>
  <c r="H20" i="21"/>
  <c r="X63" i="22" l="1"/>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W38" i="22"/>
  <c r="Y38" i="22" s="1"/>
  <c r="W37" i="22"/>
  <c r="Y37" i="22" s="1"/>
  <c r="W36" i="22"/>
  <c r="W3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Y14" i="22" s="1"/>
  <c r="W13" i="22"/>
  <c r="W12" i="22"/>
  <c r="Y12" i="22" s="1"/>
  <c r="W11" i="22"/>
  <c r="Y11"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W9" i="22"/>
  <c r="Y9" i="22" s="1"/>
  <c r="W8" i="22"/>
  <c r="Y8" i="22" s="1"/>
  <c r="W7" i="22"/>
  <c r="H13" i="21"/>
  <c r="H21" i="21" s="1"/>
  <c r="I97" i="19"/>
  <c r="H97" i="19"/>
  <c r="I90" i="19"/>
  <c r="H90" i="19"/>
  <c r="H107" i="19" s="1"/>
  <c r="H108" i="19" s="1"/>
  <c r="I117" i="18"/>
  <c r="H117" i="18"/>
  <c r="I105" i="18"/>
  <c r="H105" i="18"/>
  <c r="I98" i="18"/>
  <c r="H98" i="18"/>
  <c r="I94" i="18"/>
  <c r="H94" i="18"/>
  <c r="I91" i="18"/>
  <c r="H91" i="18"/>
  <c r="I85" i="18"/>
  <c r="H85" i="18"/>
  <c r="H78" i="18"/>
  <c r="Y63" i="22" l="1"/>
  <c r="Y34" i="22"/>
  <c r="W10" i="22"/>
  <c r="W30" i="22" s="1"/>
  <c r="I107" i="19"/>
  <c r="W34" i="22"/>
  <c r="W63" i="22"/>
  <c r="W32" i="22"/>
  <c r="W33" i="22" s="1"/>
  <c r="Y61" i="22"/>
  <c r="Y62" i="22" s="1"/>
  <c r="W61" i="22"/>
  <c r="W62" i="22" s="1"/>
  <c r="W59" i="22"/>
  <c r="Y36" i="22"/>
  <c r="Y39" i="22" s="1"/>
  <c r="Y59" i="22" s="1"/>
  <c r="Y7" i="22"/>
  <c r="Y10" i="22" s="1"/>
  <c r="Y13" i="22"/>
  <c r="Y32" i="22" s="1"/>
  <c r="Y33" i="22" s="1"/>
  <c r="Y30" i="22" l="1"/>
  <c r="I48" i="21"/>
  <c r="H48" i="21"/>
  <c r="I42" i="21"/>
  <c r="H42" i="21"/>
  <c r="I35" i="21"/>
  <c r="H35" i="21"/>
  <c r="I29" i="21"/>
  <c r="H29" i="21"/>
  <c r="I13" i="21"/>
  <c r="I21" i="21" s="1"/>
  <c r="I54" i="20"/>
  <c r="H54" i="20"/>
  <c r="I48" i="20"/>
  <c r="H48" i="20"/>
  <c r="I41" i="20"/>
  <c r="H41" i="20"/>
  <c r="I35" i="20"/>
  <c r="H35" i="20"/>
  <c r="I19" i="20"/>
  <c r="H19" i="20"/>
  <c r="I9" i="20"/>
  <c r="I18" i="20" s="1"/>
  <c r="H9" i="20"/>
  <c r="H18" i="20" s="1"/>
  <c r="I110" i="19"/>
  <c r="H110" i="19"/>
  <c r="I84" i="19"/>
  <c r="H84" i="19"/>
  <c r="I69" i="19"/>
  <c r="H69" i="19"/>
  <c r="I47" i="19"/>
  <c r="H47" i="19"/>
  <c r="I36" i="19"/>
  <c r="H36" i="19"/>
  <c r="I28" i="19"/>
  <c r="H28" i="19"/>
  <c r="I25" i="19"/>
  <c r="H25" i="19"/>
  <c r="I19" i="19"/>
  <c r="H19" i="19"/>
  <c r="I15" i="19"/>
  <c r="H15" i="19"/>
  <c r="I7" i="19"/>
  <c r="H7" i="19"/>
  <c r="I78" i="18"/>
  <c r="H75" i="18"/>
  <c r="H133" i="18" s="1"/>
  <c r="I60" i="18"/>
  <c r="H60" i="18"/>
  <c r="I53" i="18"/>
  <c r="H53" i="18"/>
  <c r="I45" i="18"/>
  <c r="H45" i="18"/>
  <c r="I38" i="18"/>
  <c r="H38" i="18"/>
  <c r="I27" i="18"/>
  <c r="H27" i="18"/>
  <c r="I17" i="18"/>
  <c r="H17" i="18"/>
  <c r="I10" i="18"/>
  <c r="H10" i="18"/>
  <c r="H13" i="19" l="1"/>
  <c r="H60" i="19" s="1"/>
  <c r="H59" i="19"/>
  <c r="I44" i="18"/>
  <c r="I59" i="19"/>
  <c r="H9" i="18"/>
  <c r="I75" i="18"/>
  <c r="I133" i="18" s="1"/>
  <c r="I13" i="19"/>
  <c r="I60" i="19" s="1"/>
  <c r="H55" i="20"/>
  <c r="H36" i="21"/>
  <c r="H49" i="21"/>
  <c r="I9" i="18"/>
  <c r="H44" i="18"/>
  <c r="I24" i="20"/>
  <c r="I27" i="20" s="1"/>
  <c r="I42" i="20"/>
  <c r="I55" i="20"/>
  <c r="I36" i="21"/>
  <c r="I49" i="21"/>
  <c r="H24" i="20"/>
  <c r="H27" i="20" s="1"/>
  <c r="H42" i="20"/>
  <c r="I62" i="19" l="1"/>
  <c r="H62" i="19"/>
  <c r="H61" i="19"/>
  <c r="H67" i="19" s="1"/>
  <c r="H63" i="19"/>
  <c r="I63" i="19"/>
  <c r="I61" i="19"/>
  <c r="I66" i="19" s="1"/>
  <c r="I72" i="18"/>
  <c r="I57" i="20"/>
  <c r="I59" i="20" s="1"/>
  <c r="I51" i="21"/>
  <c r="I53" i="21" s="1"/>
  <c r="H51" i="21"/>
  <c r="H53" i="21" s="1"/>
  <c r="H57" i="20"/>
  <c r="H59" i="20" s="1"/>
  <c r="H72" i="18"/>
  <c r="H66" i="19"/>
  <c r="H89" i="19"/>
  <c r="I89" i="19"/>
  <c r="H65" i="19" l="1"/>
  <c r="I65" i="19"/>
  <c r="I88" i="19" s="1"/>
  <c r="I108" i="19" s="1"/>
  <c r="I67" i="19"/>
</calcChain>
</file>

<file path=xl/sharedStrings.xml><?xml version="1.0" encoding="utf-8"?>
<sst xmlns="http://schemas.openxmlformats.org/spreadsheetml/2006/main" count="559" uniqueCount="547">
  <si>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</si>
  <si>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</si>
  <si>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</si>
  <si>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</si>
  <si>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12"/>
        <color theme="1"/>
        <rFont val="Arial Rounded MT Bold"/>
        <family val="2"/>
      </rPr>
      <t xml:space="preserve">Annual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</si>
  <si>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</si>
  <si>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</si>
  <si>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</si>
  <si>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</si>
  <si>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</si>
  <si>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</si>
  <si>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</si>
  <si>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</si>
  <si>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</si>
  <si>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</si>
  <si>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</si>
  <si>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</si>
  <si>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</si>
  <si>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</si>
  <si>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</si>
  <si>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Calibri Light"/>
        <family val="2"/>
        <charset val="238"/>
      </rPr>
      <t>KD</t>
    </r>
  </si>
  <si>
    <r>
      <rPr>
        <sz val="9"/>
        <rFont val="Arial"/>
        <family val="2"/>
        <charset val="238"/>
      </rPr>
      <t xml:space="preserve">Audited:   </t>
    </r>
  </si>
  <si>
    <r>
      <rPr>
        <sz val="9"/>
        <rFont val="Arial"/>
        <family val="2"/>
        <charset val="238"/>
      </rPr>
      <t>(RN-not audited/RD-audited)</t>
    </r>
  </si>
  <si>
    <r>
      <rPr>
        <sz val="10"/>
        <color theme="0"/>
        <rFont val="Times New Roman"/>
        <family val="1"/>
        <charset val="238"/>
      </rPr>
      <t>RN</t>
    </r>
  </si>
  <si>
    <r>
      <rPr>
        <sz val="10"/>
        <color theme="0"/>
        <rFont val="Calibri Light"/>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</si>
  <si>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</si>
  <si>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</si>
  <si>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</si>
  <si>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</si>
  <si>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</si>
  <si>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</si>
  <si>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</si>
  <si>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</si>
  <si>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</si>
  <si>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</si>
  <si>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</si>
  <si>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</si>
  <si>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</si>
  <si>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</si>
  <si>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</si>
  <si>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</si>
  <si>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</si>
  <si>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</si>
  <si>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</si>
  <si>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</si>
  <si>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At the reporting date of the current period</t>
    </r>
  </si>
  <si>
    <r>
      <rPr>
        <b/>
        <sz val="9"/>
        <color rgb="FF333399"/>
        <rFont val="Arial"/>
        <family val="2"/>
        <charset val="238"/>
      </rPr>
      <t>A) RECEIVABLES FOR SUBSCRIBED CAPITAL UNPAID</t>
    </r>
  </si>
  <si>
    <r>
      <rPr>
        <b/>
        <sz val="9"/>
        <color rgb="FF333399"/>
        <rFont val="Arial"/>
        <family val="2"/>
        <charset val="238"/>
      </rPr>
      <t xml:space="preserve">B)  FIXED ASSETS </t>
    </r>
    <r>
      <rPr>
        <sz val="9"/>
        <color rgb="FF333399"/>
        <rFont val="Arial"/>
        <family val="2"/>
        <charset val="238"/>
      </rPr>
      <t>(ADP 003+010+020+031+036)</t>
    </r>
  </si>
  <si>
    <r>
      <rPr>
        <sz val="9"/>
        <color rgb="FF0000FF"/>
        <rFont val="Arial"/>
        <family val="2"/>
        <charset val="238"/>
      </rPr>
      <t>I INTANGIBLE ASSETS (ADP 004 to 009)</t>
    </r>
  </si>
  <si>
    <r>
      <rPr>
        <sz val="9"/>
        <rFont val="Arial"/>
        <family val="2"/>
        <charset val="238"/>
      </rPr>
      <t xml:space="preserve">    1  Research and development</t>
    </r>
  </si>
  <si>
    <r>
      <rPr>
        <sz val="9"/>
        <rFont val="Arial"/>
        <family val="2"/>
        <charset val="238"/>
      </rPr>
      <t xml:space="preserve">    2 Concessions, patents, licences, trademarks, software and other rights</t>
    </r>
  </si>
  <si>
    <r>
      <rPr>
        <sz val="9"/>
        <rFont val="Arial"/>
        <family val="2"/>
        <charset val="238"/>
      </rPr>
      <t xml:space="preserve">    3 Goodwill</t>
    </r>
  </si>
  <si>
    <r>
      <rPr>
        <sz val="9"/>
        <rFont val="Arial"/>
        <family val="2"/>
        <charset val="238"/>
      </rPr>
      <t xml:space="preserve">    4  Advance payments for purchase of intangible assets </t>
    </r>
  </si>
  <si>
    <r>
      <rPr>
        <sz val="9"/>
        <rFont val="Arial"/>
        <family val="2"/>
        <charset val="238"/>
      </rPr>
      <t xml:space="preserve">    5 Intangible assets in preparation</t>
    </r>
  </si>
  <si>
    <r>
      <rPr>
        <sz val="9"/>
        <rFont val="Arial"/>
        <family val="2"/>
        <charset val="238"/>
      </rPr>
      <t xml:space="preserve">    6 Other intangible assets</t>
    </r>
  </si>
  <si>
    <r>
      <rPr>
        <sz val="9"/>
        <color rgb="FF0000FF"/>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</si>
  <si>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</si>
  <si>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</si>
  <si>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</si>
  <si>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</si>
  <si>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</si>
  <si>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 payments for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</si>
  <si>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</si>
  <si>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</si>
  <si>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</si>
  <si>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color rgb="FF0000FF"/>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</si>
  <si>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</si>
  <si>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</si>
  <si>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</si>
  <si>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</si>
  <si>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</si>
  <si>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</si>
  <si>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</si>
  <si>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</si>
  <si>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</si>
  <si>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</si>
  <si>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color rgb="FF0000FF"/>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</si>
  <si>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</si>
  <si>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</si>
  <si>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</si>
  <si>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</si>
  <si>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color rgb="FF0000FF"/>
        <rFont val="Arial"/>
        <family val="2"/>
        <charset val="238"/>
      </rPr>
      <t>V. Deferred tax assets</t>
    </r>
  </si>
  <si>
    <r>
      <rPr>
        <b/>
        <sz val="9"/>
        <color rgb="FF333399"/>
        <rFont val="Arial"/>
        <family val="2"/>
        <charset val="238"/>
      </rPr>
      <t xml:space="preserve">C)  CURRENT ASSETS </t>
    </r>
    <r>
      <rPr>
        <sz val="9"/>
        <color rgb="FF333399"/>
        <rFont val="Arial"/>
        <family val="2"/>
        <charset val="238"/>
      </rPr>
      <t>(ADP 038+046+053+063)</t>
    </r>
  </si>
  <si>
    <r>
      <rPr>
        <sz val="9"/>
        <color rgb="FF0000FF"/>
        <rFont val="Arial"/>
        <family val="2"/>
        <charset val="238"/>
      </rPr>
      <t>I INVENTORIES (ADP 039 to 045)</t>
    </r>
  </si>
  <si>
    <r>
      <rPr>
        <sz val="9"/>
        <rFont val="Arial"/>
        <family val="2"/>
        <charset val="238"/>
      </rPr>
      <t xml:space="preserve">    1 Raw materials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</si>
  <si>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</si>
  <si>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</si>
  <si>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</si>
  <si>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 payments for inventories</t>
    </r>
  </si>
  <si>
    <r>
      <rPr>
        <sz val="9"/>
        <rFont val="Arial"/>
        <family val="2"/>
        <charset val="238"/>
      </rPr>
      <t xml:space="preserve">    6 Fixed assets held for sale</t>
    </r>
  </si>
  <si>
    <r>
      <rPr>
        <sz val="9"/>
        <rFont val="Arial"/>
        <family val="2"/>
        <charset val="238"/>
      </rPr>
      <t xml:space="preserve">    7 Biological assets</t>
    </r>
  </si>
  <si>
    <r>
      <rPr>
        <sz val="9"/>
        <color rgb="FF0000FF"/>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</si>
  <si>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</si>
  <si>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</si>
  <si>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</si>
  <si>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</si>
  <si>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</si>
  <si>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</si>
  <si>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color rgb="FF0000FF"/>
        <rFont val="Arial"/>
        <family val="2"/>
        <charset val="238"/>
      </rPr>
      <t>III SHORT-TERM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</si>
  <si>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</si>
  <si>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</si>
  <si>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</si>
  <si>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</si>
  <si>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</si>
  <si>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</si>
  <si>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</si>
  <si>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</si>
  <si>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</si>
  <si>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color rgb="FF0000FF"/>
        <rFont val="Arial"/>
        <family val="2"/>
        <charset val="238"/>
      </rPr>
      <t>IV CASH AT BANK AND IN HAND</t>
    </r>
  </si>
  <si>
    <r>
      <rPr>
        <b/>
        <sz val="9"/>
        <color rgb="FF333399"/>
        <rFont val="Arial"/>
        <family val="2"/>
        <charset val="238"/>
      </rPr>
      <t>D ) PREPAID EXPENSES AND ACCRUED INCOME</t>
    </r>
  </si>
  <si>
    <r>
      <rPr>
        <b/>
        <sz val="9"/>
        <color rgb="FF333399"/>
        <rFont val="Arial"/>
        <family val="2"/>
        <charset val="238"/>
      </rPr>
      <t xml:space="preserve">E)  TOTAL ASSETS </t>
    </r>
    <r>
      <rPr>
        <sz val="9"/>
        <color rgb="FF333399"/>
        <rFont val="Arial"/>
        <family val="2"/>
        <charset val="238"/>
      </rPr>
      <t>(ADP 001+002+037+064)</t>
    </r>
  </si>
  <si>
    <r>
      <rPr>
        <b/>
        <sz val="9"/>
        <color rgb="FF333399"/>
        <rFont val="Arial"/>
        <family val="2"/>
        <charset val="238"/>
      </rPr>
      <t>OFF-BALANCE SHEET ITEMS</t>
    </r>
  </si>
  <si>
    <r>
      <rPr>
        <b/>
        <sz val="9"/>
        <color rgb="FF000080"/>
        <rFont val="Arial"/>
        <family val="2"/>
        <charset val="238"/>
      </rPr>
      <t>LIABILITIES</t>
    </r>
  </si>
  <si>
    <r>
      <rPr>
        <sz val="9"/>
        <color rgb="FF0000FF"/>
        <rFont val="Arial"/>
        <family val="2"/>
        <charset val="238"/>
      </rPr>
      <t>I. INITIAL (SUBSCRIBED) CAPITAL</t>
    </r>
  </si>
  <si>
    <r>
      <rPr>
        <sz val="9"/>
        <color rgb="FF0000FF"/>
        <rFont val="Arial"/>
        <family val="2"/>
        <charset val="238"/>
      </rPr>
      <t>II CAPITAL RESERVES</t>
    </r>
  </si>
  <si>
    <r>
      <rPr>
        <sz val="9"/>
        <color rgb="FF0000FF"/>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</si>
  <si>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</si>
  <si>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</si>
  <si>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</si>
  <si>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 </t>
    </r>
  </si>
  <si>
    <r>
      <rPr>
        <sz val="9"/>
        <rFont val="Arial"/>
        <family val="2"/>
        <charset val="238"/>
      </rPr>
      <t xml:space="preserve">     5 Other reserves</t>
    </r>
  </si>
  <si>
    <r>
      <rPr>
        <sz val="9"/>
        <color rgb="FF0000FF"/>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</si>
  <si>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</si>
  <si>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</si>
  <si>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</si>
  <si>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</si>
  <si>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</si>
  <si>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</si>
  <si>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color rgb="FF0000FF"/>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</si>
  <si>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</si>
  <si>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</si>
  <si>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</si>
  <si>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</si>
  <si>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</si>
  <si>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</si>
  <si>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</si>
  <si>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</si>
  <si>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</si>
  <si>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</si>
  <si>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</si>
  <si>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</si>
  <si>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</si>
  <si>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</si>
  <si>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</si>
  <si>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</si>
  <si>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</si>
  <si>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</si>
  <si>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</si>
  <si>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</si>
  <si>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</si>
  <si>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</si>
  <si>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</si>
  <si>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</si>
  <si>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</si>
  <si>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</si>
  <si>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Liabilities towards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</si>
  <si>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</si>
  <si>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</si>
  <si>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</si>
  <si>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</si>
  <si>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color rgb="FF333399"/>
        <rFont val="Arial"/>
        <family val="2"/>
        <charset val="238"/>
      </rPr>
      <t>E) ACCRUALS AND DEFERRED INCOME</t>
    </r>
  </si>
  <si>
    <r>
      <rPr>
        <b/>
        <sz val="9"/>
        <color rgb="FF33339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</si>
  <si>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</si>
  <si>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</si>
  <si>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</si>
  <si>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</si>
  <si>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</si>
  <si>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</si>
  <si>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</si>
  <si>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</si>
  <si>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</si>
  <si>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</si>
  <si>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</si>
  <si>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</si>
  <si>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</si>
  <si>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</si>
  <si>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</si>
  <si>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salaries expenses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</si>
  <si>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</si>
  <si>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</si>
  <si>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expenses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</si>
  <si>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</si>
  <si>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</si>
  <si>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</si>
  <si>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</si>
  <si>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</si>
  <si>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</si>
  <si>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</si>
  <si>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</si>
  <si>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</si>
  <si>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</si>
  <si>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</si>
  <si>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</si>
  <si>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</si>
  <si>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</si>
  <si>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 </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</si>
  <si>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</si>
  <si>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</si>
  <si>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</si>
  <si>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</si>
  <si>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</si>
  <si>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</si>
  <si>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</si>
  <si>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</si>
  <si>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</si>
  <si>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</si>
  <si>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</si>
  <si>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COMPANIES LINKED BY VIRTUE OF PARTICIPATING INTEREST</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</si>
  <si>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</si>
  <si>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</si>
  <si>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</si>
  <si>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</si>
  <si>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</si>
  <si>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</si>
  <si>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</si>
  <si>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</si>
  <si>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</si>
  <si>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 xml:space="preserve">APPENDIX to the P&amp;L (to be filled in by undertakings that draw up consolidated annual financial statements) </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</si>
  <si>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</si>
  <si>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</si>
  <si>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</si>
  <si>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</si>
  <si>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entrepreneurs who draw up consolidated statements)</t>
    </r>
  </si>
  <si>
    <r>
      <rPr>
        <b/>
        <sz val="12"/>
        <rFont val="Arial"/>
        <family val="2"/>
        <charset val="238"/>
      </rPr>
      <t>STATEMENT OF CASH FLOWS - indirect method</t>
    </r>
  </si>
  <si>
    <r>
      <rPr>
        <b/>
        <sz val="9"/>
        <rFont val="Arial"/>
        <family val="2"/>
        <charset val="238"/>
      </rPr>
      <t>Item</t>
    </r>
  </si>
  <si>
    <r>
      <rPr>
        <b/>
        <sz val="8"/>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</si>
  <si>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</si>
  <si>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</si>
  <si>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</si>
  <si>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</si>
  <si>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</si>
  <si>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</si>
  <si>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</si>
  <si>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</si>
  <si>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</si>
  <si>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</si>
  <si>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</si>
  <si>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</si>
  <si>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</si>
  <si>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</si>
  <si>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</si>
  <si>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the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</si>
  <si>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</si>
  <si>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</si>
  <si>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</si>
  <si>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</si>
  <si>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the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</si>
  <si>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</si>
  <si>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</si>
  <si>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</si>
  <si>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</si>
  <si>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</si>
  <si>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</si>
  <si>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</si>
  <si>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</si>
  <si>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</si>
  <si>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</si>
  <si>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</si>
  <si>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</si>
  <si>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</si>
  <si>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</si>
  <si>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</si>
  <si>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</si>
  <si>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</si>
  <si>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</si>
  <si>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</si>
  <si>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</si>
  <si>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of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</si>
  <si>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</si>
  <si>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</si>
  <si>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</si>
  <si>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</si>
  <si>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</si>
  <si>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Dividends paid</t>
    </r>
  </si>
  <si>
    <r>
      <rPr>
        <sz val="9"/>
        <rFont val="Arial"/>
        <family val="2"/>
        <charset val="238"/>
      </rPr>
      <t xml:space="preserve">3 Cash payments for finance lease </t>
    </r>
  </si>
  <si>
    <r>
      <rPr>
        <sz val="9"/>
        <rFont val="Arial"/>
        <family val="2"/>
        <charset val="238"/>
      </rPr>
      <t>4 Cash payments for the redemption of treasury shares and decrease of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</si>
  <si>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</si>
  <si>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</si>
  <si>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</si>
  <si>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cash and cash equivalents</t>
    </r>
  </si>
  <si>
    <r>
      <rPr>
        <b/>
        <sz val="9"/>
        <color rgb="FF000080"/>
        <rFont val="Arial"/>
        <family val="2"/>
        <charset val="238"/>
      </rPr>
      <t xml:space="preserve">D) NET INCREASE OR DECREASE OF CASH FLOWS </t>
    </r>
    <r>
      <rPr>
        <sz val="9"/>
        <color rgb="FF000080"/>
        <rFont val="Arial"/>
        <family val="2"/>
        <charset val="238"/>
      </rPr>
      <t>(ADP 020+034+046+047)</t>
    </r>
  </si>
  <si>
    <r>
      <rPr>
        <b/>
        <sz val="9"/>
        <color rgb="FF000080"/>
        <rFont val="Arial"/>
        <family val="2"/>
        <charset val="238"/>
      </rPr>
      <t>E) CASH AND CASH EQUIVALENTS AT THE BEGINNING OF PERIOD</t>
    </r>
  </si>
  <si>
    <r>
      <rPr>
        <b/>
        <sz val="9"/>
        <color rgb="FF000080"/>
        <rFont val="Arial"/>
        <family val="2"/>
        <charset val="238"/>
      </rPr>
      <t>F) CASH AND CASH EQUIVALENTS AT THE END OF PERIOD</t>
    </r>
    <r>
      <rPr>
        <sz val="9"/>
        <color rgb="FF000080"/>
        <rFont val="Arial"/>
        <family val="2"/>
        <charset val="238"/>
      </rPr>
      <t>(ADP 048+049)</t>
    </r>
  </si>
  <si>
    <r>
      <rPr>
        <b/>
        <sz val="12"/>
        <rFont val="Arial"/>
        <family val="2"/>
        <charset val="238"/>
      </rPr>
      <t>STATEMENT OF CASH FLOWS - direct method</t>
    </r>
  </si>
  <si>
    <r>
      <rPr>
        <b/>
        <sz val="10"/>
        <rFont val="Arial"/>
        <family val="2"/>
        <charset val="238"/>
      </rPr>
      <t>for the period __.__.____ to __.__.____</t>
    </r>
  </si>
  <si>
    <r>
      <rPr>
        <b/>
        <sz val="8"/>
        <rFont val="Arial"/>
        <family val="2"/>
        <charset val="238"/>
      </rPr>
      <t>Submitter: ____________________________________________________________________</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</si>
  <si>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</si>
  <si>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</si>
  <si>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</si>
  <si>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</si>
  <si>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</si>
  <si>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</si>
  <si>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</si>
  <si>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</si>
  <si>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</si>
  <si>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</si>
  <si>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</si>
  <si>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</si>
  <si>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</si>
  <si>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</si>
  <si>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</si>
  <si>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</si>
  <si>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</si>
  <si>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</si>
  <si>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</si>
  <si>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</si>
  <si>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</si>
  <si>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</si>
  <si>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</si>
  <si>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of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</si>
  <si>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</si>
  <si>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</si>
  <si>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</si>
  <si>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</si>
  <si>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</si>
  <si>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</si>
  <si>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of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</si>
  <si>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</si>
  <si>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cash and cash equivalents</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</si>
  <si>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</si>
  <si>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</si>
  <si>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</si>
  <si>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</si>
  <si>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</si>
  <si>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</si>
  <si>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</si>
  <si>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</si>
  <si>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</si>
  <si>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</si>
  <si>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</si>
  <si>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</si>
  <si>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</si>
  <si>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</si>
  <si>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</si>
  <si>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</si>
  <si>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</si>
  <si>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</si>
  <si>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</si>
  <si>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</si>
  <si>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</si>
  <si>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</si>
  <si>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</si>
  <si>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</si>
  <si>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</si>
  <si>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</si>
  <si>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</si>
  <si>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</si>
  <si>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</si>
  <si>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</si>
  <si>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</si>
  <si>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</si>
  <si>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</si>
  <si>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</si>
  <si>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</si>
  <si>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</si>
  <si>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</si>
  <si>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</si>
  <si>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</si>
  <si>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</si>
  <si>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</si>
  <si>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</si>
  <si>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</si>
  <si>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benefit plans</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</si>
  <si>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</si>
  <si>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</si>
  <si>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</si>
  <si>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</si>
  <si>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</si>
  <si>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</si>
  <si>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</si>
  <si>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</si>
  <si>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</si>
  <si>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</si>
  <si>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</si>
  <si>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</si>
  <si>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</si>
  <si>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</si>
  <si>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</si>
  <si>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remuneration plans</t>
    </r>
  </si>
  <si>
    <r>
      <rPr>
        <sz val="8"/>
        <rFont val="Arial"/>
        <family val="2"/>
        <charset val="238"/>
      </rPr>
      <t>13 Other changes in equity unrelated to owners</t>
    </r>
  </si>
  <si>
    <r>
      <rPr>
        <b/>
        <sz val="8"/>
        <color rgb="FF000080"/>
        <rFont val="Arial"/>
        <family val="2"/>
        <charset val="238"/>
      </rPr>
      <t>APPENDIX TO THE STATEMENT OF CHANGES IN EQUITY (to be filled in by undertakings that draw up financial statements in accordance with the IFRS)</t>
    </r>
  </si>
  <si>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</si>
  <si>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</si>
  <si>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</si>
  <si>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</si>
  <si>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</si>
  <si>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</si>
  <si>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rPr>
        <b/>
        <sz val="9"/>
        <color rgb="FF333399"/>
        <rFont val="Arial"/>
        <family val="2"/>
        <charset val="238"/>
      </rPr>
      <t xml:space="preserve">B)  PROVISIONS </t>
    </r>
    <r>
      <rPr>
        <sz val="9"/>
        <color rgb="FF333399"/>
        <rFont val="Arial"/>
        <family val="2"/>
        <charset val="238"/>
      </rPr>
      <t>(ADP 091 to 096)</t>
    </r>
  </si>
  <si>
    <r>
      <rPr>
        <b/>
        <sz val="9"/>
        <color rgb="FF333399"/>
        <rFont val="Arial"/>
        <family val="2"/>
        <charset val="238"/>
      </rPr>
      <t xml:space="preserve">C)  LONG-TERM LIABILITIES </t>
    </r>
    <r>
      <rPr>
        <sz val="9"/>
        <color rgb="FF333399"/>
        <rFont val="Arial"/>
        <family val="2"/>
        <charset val="238"/>
      </rPr>
      <t>(ADP 098 to 108)</t>
    </r>
  </si>
  <si>
    <r>
      <rPr>
        <b/>
        <sz val="9"/>
        <color rgb="FF333399"/>
        <rFont val="Arial"/>
        <family val="2"/>
        <charset val="238"/>
      </rPr>
      <t xml:space="preserve">D)  SHORT-TERM LIABILITIES </t>
    </r>
    <r>
      <rPr>
        <sz val="9"/>
        <color rgb="FF333399"/>
        <rFont val="Arial"/>
        <family val="2"/>
        <charset val="238"/>
      </rPr>
      <t>(ADP 110 to 123)</t>
    </r>
  </si>
  <si>
    <r>
      <rPr>
        <b/>
        <sz val="9"/>
        <color rgb="FF333399"/>
        <rFont val="Arial"/>
        <family val="2"/>
        <charset val="238"/>
      </rPr>
      <t xml:space="preserve">F)  TOTAL – LIABILITIES </t>
    </r>
    <r>
      <rPr>
        <sz val="9"/>
        <color rgb="FF333399"/>
        <rFont val="Arial"/>
        <family val="2"/>
        <charset val="238"/>
      </rPr>
      <t>(ADP 067+090+097+109+124)</t>
    </r>
  </si>
  <si>
    <r>
      <rPr>
        <b/>
        <sz val="9"/>
        <color rgb="FF333399"/>
        <rFont val="Arial"/>
        <family val="2"/>
        <charset val="238"/>
      </rPr>
      <t xml:space="preserve">A)  CAPITAL AND RESERVES </t>
    </r>
    <r>
      <rPr>
        <sz val="9"/>
        <color rgb="FF333399"/>
        <rFont val="Arial"/>
        <family val="2"/>
        <charset val="238"/>
      </rPr>
      <t>(ADP 068 to 070+076+077+083+086+089)</t>
    </r>
  </si>
  <si>
    <t>1 Exchange rate differences from translation of foreign operations</t>
  </si>
  <si>
    <t>1 Changes in revaluation reserves of fixed tangible and intangible assets</t>
  </si>
  <si>
    <t>2 Gains or losses from subsequent measurement of equity instruments at fair value through other comprehensive income</t>
  </si>
  <si>
    <t xml:space="preserve">3 Fair value changes of financial liabilities at fair value through statement of profit or loss, attributable to changes in their credit risk </t>
  </si>
  <si>
    <t>4 Actuarial gains/losses on the defined benefit obligation</t>
  </si>
  <si>
    <t>5 Other items that will not be reclassified</t>
  </si>
  <si>
    <t>6 Income tax relating to items that will not be reclassified</t>
  </si>
  <si>
    <t>2 Gains or losses from subsequent measurement of debt securities at fair value through other comprehensive income</t>
  </si>
  <si>
    <t>3 Profit or loss arising from effective cash flow hedging</t>
  </si>
  <si>
    <t>4 Profit or loss arising from effective hedge of a net investment in a foreign operation</t>
  </si>
  <si>
    <t>5 Share in other comprehensive income/loss of companies linked by virtue of participating interests</t>
  </si>
  <si>
    <t>6 Changes in fair value of the time value of option</t>
  </si>
  <si>
    <t>7 Changes in fair value of forward elements of forward contracts</t>
  </si>
  <si>
    <t>8 Other items that may be reclassified to profit or loss</t>
  </si>
  <si>
    <t>9 Income tax relating to items that may be reclassified to profit or loss</t>
  </si>
  <si>
    <t>1 Attributable to owners of the parent</t>
  </si>
  <si>
    <t>2 Attributable to minority (non-controlling) interest</t>
  </si>
  <si>
    <t xml:space="preserve">  5 Other cash receipts from operating activities</t>
  </si>
  <si>
    <t>I Total cash receipts from operating activities (ADP 001 to 005)</t>
  </si>
  <si>
    <t xml:space="preserve">  1 Cash payments to suppliers</t>
  </si>
  <si>
    <t xml:space="preserve">  2 Cash payments to employees</t>
  </si>
  <si>
    <t xml:space="preserve"> 1 Cash receipts from sales of fixed tangible and intangible assets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</si>
  <si>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</si>
  <si>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</si>
  <si>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</si>
  <si>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</si>
  <si>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</si>
  <si>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</si>
  <si>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III Total cash receipts from investment activities (ADP 015 to 020)</t>
  </si>
  <si>
    <t>IV Total cash payments from investment activities (ADP 022 to 026)</t>
  </si>
  <si>
    <t>B) NET CASH FLOW FROM INVESTMENT ACTIVITIES (ADP 021 + 027)</t>
  </si>
  <si>
    <t>V Total cash receipts from financing activities (ADP 029 to 032)</t>
  </si>
  <si>
    <t>VI Total cash payments from financing activities (ADP 034 to 038)</t>
  </si>
  <si>
    <t>C) NET CASH FLOW FROM FINANCING ACTIVITIES (ADP 033 +039)</t>
  </si>
  <si>
    <t>D) NET INCREASE OR DECREASE IN CASH FLOWS (ADP 014 + 028 + 040 + 041)</t>
  </si>
  <si>
    <t>E) CASH AND CASH EQUIVALENTS AT THE BEGINNING OF THE PERIOD</t>
  </si>
  <si>
    <t>F) CASH AND CASH EQUIVALENTS AT THE END OF THE PERIOD (ADP 042+043)</t>
  </si>
  <si>
    <t>Fair value of financial assets through other comprehensive income (available for sale)</t>
  </si>
  <si>
    <r>
      <rPr>
        <b/>
        <sz val="8"/>
        <color rgb="FFFFFFFF"/>
        <rFont val="Arial"/>
        <family val="2"/>
        <charset val="238"/>
      </rPr>
      <t>14</t>
    </r>
    <r>
      <rPr>
        <sz val="11"/>
        <color theme="1"/>
        <rFont val="Calibri"/>
        <family val="2"/>
        <charset val="238"/>
        <scheme val="minor"/>
      </rPr>
      <t/>
    </r>
  </si>
  <si>
    <t>Other fair value reserves</t>
  </si>
  <si>
    <r>
      <rPr>
        <b/>
        <sz val="8"/>
        <color rgb="FFFFFFFF"/>
        <rFont val="Arial"/>
        <family val="2"/>
        <charset val="238"/>
      </rPr>
      <t>15</t>
    </r>
    <r>
      <rPr>
        <sz val="11"/>
        <color theme="1"/>
        <rFont val="Calibri"/>
        <family val="2"/>
        <charset val="238"/>
        <scheme val="minor"/>
      </rPr>
      <t/>
    </r>
  </si>
  <si>
    <t>Exchange rate differences from translation of foreign operations</t>
  </si>
  <si>
    <t>16</t>
  </si>
  <si>
    <t>17</t>
  </si>
  <si>
    <t>20 (18+19)</t>
  </si>
  <si>
    <t>18 (3 do 6 - 7
 + 8 do 17)</t>
  </si>
  <si>
    <t>8 Gains or losses from subsequent measurement of financial assets at fair value through other comprehensive income (available for sale)</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</si>
  <si>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</si>
  <si>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</si>
  <si>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</si>
  <si>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</si>
  <si>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</si>
  <si>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</si>
  <si>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</si>
  <si>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</si>
  <si>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t xml:space="preserve">   I OTHER COMPREHENSIVE INCOME OF THE PREVIOUS PERIOD, NET OF TAX (ADP 06 to 14)</t>
  </si>
  <si>
    <t xml:space="preserve">  II COMPREHENSIVE INCOME OR LOSS FOR THE PREVIOUS PERIOD (ADP 05+25)</t>
  </si>
  <si>
    <t>III TRANSACTIONS WITH OWNERS IN THE PREVIOUS PERIOD RECOGNISED DIRECTLY IN EQUITY  (ADP 15 to 23)</t>
  </si>
  <si>
    <t>4 Balance on the first day of the current business year (restated) (AOP 28 to 30)</t>
  </si>
  <si>
    <t>14 Tax on transactions recognised directly in equity</t>
  </si>
  <si>
    <t>15 Decrease in initial (subscribed) capital (other than arising from the pre-bankruptcy settlement procedure or from the reinvestment of profit)</t>
  </si>
  <si>
    <t>17 Increase of initial (subscribed) capital arising from the pre-bankruptcy settlement procedure</t>
  </si>
  <si>
    <t>18 Redemption of treasury shares/holdings</t>
  </si>
  <si>
    <t>22 Carryforward per annual plan</t>
  </si>
  <si>
    <t>24 Balance on the last day of the current business year reporting period (ADP 31 to 50)</t>
  </si>
  <si>
    <t xml:space="preserve">   I OTHER COMPREHENSIVE INCOME FOR THE CURRENT PERIOD, NET OF TAX  (ADP 33 to 41)</t>
  </si>
  <si>
    <t xml:space="preserve">  II COMPREHENSIVE INCOME OR LOSS FOR THE CURRENT PERIOD (ADP 32 do 52)</t>
  </si>
  <si>
    <t>III TRANSACTIONS WITH OWNERS IN THE CURRENT PERIOD RECOGNISED DIRECTLY IN EQUITY  (ADP 42 to 50)</t>
  </si>
  <si>
    <r>
      <t xml:space="preserve">I OPERATING INCOME </t>
    </r>
    <r>
      <rPr>
        <sz val="9"/>
        <color rgb="FF333399"/>
        <rFont val="Arial"/>
        <family val="2"/>
        <charset val="238"/>
      </rPr>
      <t>(AOP 002 do 006)</t>
    </r>
  </si>
  <si>
    <r>
      <t xml:space="preserve">II OPERATING EXPENSES </t>
    </r>
    <r>
      <rPr>
        <sz val="9"/>
        <color rgb="FF333399"/>
        <rFont val="Arial"/>
        <family val="2"/>
        <charset val="238"/>
      </rPr>
      <t>(AOP 08+009+013+017+018+019+022+029)</t>
    </r>
  </si>
  <si>
    <t xml:space="preserve">    2 Material costs (AOP 010 do 011)</t>
  </si>
  <si>
    <t xml:space="preserve">   3 Staff costs (AOP 014 do 016)</t>
  </si>
  <si>
    <t xml:space="preserve">   6 Value adjustments (AOP 020+021)</t>
  </si>
  <si>
    <t xml:space="preserve">   7 Provisions (AOP 023 do 028)</t>
  </si>
  <si>
    <r>
      <t xml:space="preserve">III FINANCIAL INCOME </t>
    </r>
    <r>
      <rPr>
        <sz val="9"/>
        <color rgb="FF333399"/>
        <rFont val="Arial"/>
        <family val="2"/>
        <charset val="238"/>
      </rPr>
      <t>(AOP 031 do 040)</t>
    </r>
  </si>
  <si>
    <r>
      <t xml:space="preserve">IV FINANCIAL EXPENDITURE </t>
    </r>
    <r>
      <rPr>
        <sz val="9"/>
        <color rgb="FF333399"/>
        <rFont val="Arial"/>
        <family val="2"/>
        <charset val="238"/>
      </rPr>
      <t>(AOP 042 do 048)</t>
    </r>
  </si>
  <si>
    <r>
      <t xml:space="preserve">IX   TOTAL INCOME </t>
    </r>
    <r>
      <rPr>
        <sz val="9"/>
        <color rgb="FF333399"/>
        <rFont val="Arial"/>
        <family val="2"/>
        <charset val="238"/>
      </rPr>
      <t>(AOP 001+030+049 +050)</t>
    </r>
  </si>
  <si>
    <r>
      <t xml:space="preserve">X    TOTAL EXPENDITURE </t>
    </r>
    <r>
      <rPr>
        <sz val="9"/>
        <color rgb="FF333399"/>
        <rFont val="Arial"/>
        <family val="2"/>
        <charset val="238"/>
      </rPr>
      <t>(AOP 007+041+051 + 052)</t>
    </r>
  </si>
  <si>
    <r>
      <t xml:space="preserve">XI   PRE-TAX PROFIT OR LOSS </t>
    </r>
    <r>
      <rPr>
        <sz val="9"/>
        <color rgb="FF333399"/>
        <rFont val="Arial"/>
        <family val="2"/>
        <charset val="238"/>
      </rPr>
      <t>(AOP 053-054)</t>
    </r>
  </si>
  <si>
    <t xml:space="preserve">   1 Pre-tax profit (AOP 053-054)</t>
  </si>
  <si>
    <t xml:space="preserve">   2 Pre-tax loss (AOP 054-053)</t>
  </si>
  <si>
    <r>
      <t xml:space="preserve">XIII PROFIT OR LOSS FOR THE PERIOD </t>
    </r>
    <r>
      <rPr>
        <sz val="9"/>
        <color rgb="FF333399"/>
        <rFont val="Arial"/>
        <family val="2"/>
        <charset val="238"/>
      </rPr>
      <t>(AOP 055-059)</t>
    </r>
  </si>
  <si>
    <t xml:space="preserve">  1 Profit for the period  (AOP 055-059)</t>
  </si>
  <si>
    <t xml:space="preserve">  2 Loss for the period (AOP 059-055)</t>
  </si>
  <si>
    <r>
      <t>XIV PRE-TAX PROFIT OR LOSS OF DISCONTINUED OPERATIONS</t>
    </r>
    <r>
      <rPr>
        <sz val="9"/>
        <color rgb="FF333399"/>
        <rFont val="Arial"/>
        <family val="2"/>
        <charset val="238"/>
      </rPr>
      <t xml:space="preserve">  (AOP 063-064)</t>
    </r>
  </si>
  <si>
    <t xml:space="preserve"> 1 Discontinued operations profit for the period (AOP 062-065)</t>
  </si>
  <si>
    <t xml:space="preserve"> 2 Discontinued operations loss for the period (AOP 065-062)</t>
  </si>
  <si>
    <r>
      <t xml:space="preserve">XVI PRE-TAX PROFIT OR LOSS </t>
    </r>
    <r>
      <rPr>
        <sz val="9"/>
        <color rgb="FF333399"/>
        <rFont val="Arial"/>
        <family val="2"/>
        <charset val="238"/>
      </rPr>
      <t xml:space="preserve"> (AOP 055+062)</t>
    </r>
  </si>
  <si>
    <t xml:space="preserve"> 1 Pre-tax profit (AOP 068)</t>
  </si>
  <si>
    <t xml:space="preserve"> 2 Pre-tax loss (AOP 068)</t>
  </si>
  <si>
    <r>
      <t xml:space="preserve">XVII INCOME TAX </t>
    </r>
    <r>
      <rPr>
        <sz val="9"/>
        <color rgb="FF333399"/>
        <rFont val="Arial"/>
        <family val="2"/>
        <charset val="238"/>
      </rPr>
      <t>(AOP 058+065)</t>
    </r>
  </si>
  <si>
    <r>
      <t xml:space="preserve">XVIII PROFIT OR LOSS FOR THE PERIOD </t>
    </r>
    <r>
      <rPr>
        <sz val="9"/>
        <color rgb="FF333399"/>
        <rFont val="Arial"/>
        <family val="2"/>
        <charset val="238"/>
      </rPr>
      <t>(AOP 068-071)</t>
    </r>
  </si>
  <si>
    <t xml:space="preserve"> 1 Profit for the period (AOP 068-071)</t>
  </si>
  <si>
    <t xml:space="preserve"> 2 Loss for the period (AOP 071-068)</t>
  </si>
  <si>
    <r>
      <t xml:space="preserve">XIX PROFIT OR LOSS FOR THE PERIOD </t>
    </r>
    <r>
      <rPr>
        <sz val="9"/>
        <color rgb="FF000080"/>
        <rFont val="Arial"/>
        <family val="2"/>
        <charset val="238"/>
      </rPr>
      <t>(AOP 076+077)</t>
    </r>
  </si>
  <si>
    <t xml:space="preserve">II OTHER COMPREHENSIVE INCOME/LOSS BEFORE TAX
   (AOP 80 +  87)   </t>
  </si>
  <si>
    <t>III Items that will not be reclassified to profit or loss (AOP 081 do 085)</t>
  </si>
  <si>
    <t>IV Items that may be reclassified to profit or loss (AOP 088 do 095)</t>
  </si>
  <si>
    <t>V NET OTHER COMPREHENSIVE INCOME OR LOSS (AOP 080+087 - 086 - 096)</t>
  </si>
  <si>
    <t>VI COMPREHENSIVE INCOME OR LOSS FOR THE PERIOD (AOP 078+097)</t>
  </si>
  <si>
    <t>VI COMPREHENSIVE INCOME OR LOSS FOR THE PERIOD (AOP 100+101)</t>
  </si>
  <si>
    <t>in EUR</t>
  </si>
  <si>
    <t>3474771</t>
  </si>
  <si>
    <t>40020883</t>
  </si>
  <si>
    <t>36201212847</t>
  </si>
  <si>
    <t>30577</t>
  </si>
  <si>
    <t>HR</t>
  </si>
  <si>
    <t>529900DUWS1DGNEK4C68</t>
  </si>
  <si>
    <t>Valamar Riviera d.d.</t>
  </si>
  <si>
    <t>Poreč</t>
  </si>
  <si>
    <t>Stancija Kaligari 1</t>
  </si>
  <si>
    <t>uprava@riviera.hr</t>
  </si>
  <si>
    <t>www.valamar-riviera.com</t>
  </si>
  <si>
    <t>KN</t>
  </si>
  <si>
    <t>RD</t>
  </si>
  <si>
    <t>No</t>
  </si>
  <si>
    <t xml:space="preserve">Sopta Anka </t>
  </si>
  <si>
    <t>052 408 188</t>
  </si>
  <si>
    <t>anka.sopta@riviera.hr</t>
  </si>
  <si>
    <t>Ernst &amp; Young d.o.o., UHY Rudan d.o.o.</t>
  </si>
  <si>
    <t xml:space="preserve">balance as at 31.12.2024  </t>
  </si>
  <si>
    <t>Submitter: Valamar Riviera d.d.</t>
  </si>
  <si>
    <t>for the period 01.01.2024 to 31.12.2024</t>
  </si>
  <si>
    <t>for the period 01.01.2024. to 31.12.2024.</t>
  </si>
  <si>
    <t xml:space="preserve">Detailed information on financial statements are available in PDF document „Annual report 2024“ which has been simultaneously published with this document on HANFA (Croatian Financial Services Supervisory Agency), Zagreb Stock Exchange and Issuers web pages. </t>
  </si>
  <si>
    <t xml:space="preserve">Detailed information on the preparation of financial statements and certain accounting policies are available in PDF document „Annual report 2024“ which has been simultaneously published with this document on HANFA (Croatian Financial Services Supervisory Agency), Zagreb Stock Exchange and Issuers web pages. </t>
  </si>
  <si>
    <t>Company Valamar Riviera d.d. below presents comparison tables of items in GFI POD financial statements and audited Notes for 2024.</t>
  </si>
  <si>
    <t>Summary of adjustments of GFI-POD balance sheet and unconsolidated balance sheet from Audited report for 2024</t>
  </si>
  <si>
    <t>GFI-POD item "Tangible assets" (ADP 010; EUR 547,413 thous.) is in Audited report presented under items "Property, plant and equipment" (EUR 474,067 thous.), "Investment property" (EUR 312 thous.) and "Right-of-use assets" (EUR 73,034 thous.).</t>
  </si>
  <si>
    <t>GFI-POD item "Fixed financial assets" (ADP 020; EUR 146,085 thous.) is in Audited report presented under items "Investment in subsidiaries" (EUR 124,259 thous.), "Investment in associate"(EUR 17,503 thous.), "Financial assets" (EUR 19 thous.), in the non-current part of the item "Derivative financial instruments"(EUR 47 thous.) and non-current part of item "Loans and deposits" (EUR 4,257 thous.).</t>
  </si>
  <si>
    <t>GFI-POD item "Receivables" (ADP 046; EUR 13,318 thous.) and GFI-POD item "Prepaid expenses and accrued income" (ADP 064; EUR 3,376 thous.) is in Audited report presented under items "Trade and other receivables" (EUR 16,694 thous.).</t>
  </si>
  <si>
    <t>GFI-POD item "Shot-term financial assets" (ADP 053; EUR 427 thous.) is in Audited report presented under item "Loans and deposits" - current part (EUR 154 thous.) and current part of the item "Derivative financial instruments" (EUR 273 thous.).</t>
  </si>
  <si>
    <t>GFI-POD item "Cash in hand and in bank" (ADP 063; EUR 53,230 thous.) is in Audited report presented under item "Cash and cash equivalents" (EUR 43,230 thous.).</t>
  </si>
  <si>
    <t>GFI-POD item "Capital and reserves" (ADP 067; EUR 408,201 thous.) is in Audited report presented under item "Share capital" (EUR 408,201 thous.).</t>
  </si>
  <si>
    <t>GFI-POD item "Provisions" (ADP 090; EUR 5,379 thous.) is in Audited report presented under non-current liabilities in item "Provisions" (EUR 5,379 thous.).</t>
  </si>
  <si>
    <t>Summary of adjustments of GFI-POD reclassified income statement and unconsolidated statement of comprehensive income from Audited report for 2024</t>
  </si>
  <si>
    <t>GFI-POD item "Operating income" (ADP 001; EUR 324,027 thous.) is in Audited report presented under item "Sales revenue" (EUR 319,068 thous.), "Other income" (EUR 4,846 thous.), and "Other gains/(losses) – net" (EUR 113 thous.).</t>
  </si>
  <si>
    <t>GFI-POD item "Operating expenses" (ADP 007; EUR 288,775 thous.) is in Audited report presented under item "Cost of materials and services" (EUR 103,317 thous.), "Staff costs" (EUR 119,988 thous.), "Depreciation and amortisation" (EUR 49,039 thous.) and "Other operating expenses" (EUR 16,431 thous.).</t>
  </si>
  <si>
    <t>GFI-POD item "Material costs" (ADP 009; EUR 103,317 thous.) is in Audited report presented under item "Cost of materials and services" (EUR 103,317 thous.).</t>
  </si>
  <si>
    <t>GFI-POD item "Staff costs" (ADP 013; EUR 95,326 thous.) is in Audited report presented under item "Staff costs" (EUR 119,988 thous.). The rest of the amount EUR 24,662 thous. is presented under GFI-POD item: "Other expenses" (ADP 018; EUR 23,594 thous.) and relates mainly to transport and other employee benefits and student costs) and "Provisions" (ADP 022; EUR 1,068 thous. and is related to provisions for emplyees).</t>
  </si>
  <si>
    <t>GFI-POD item "Other expenses" (ADP 018; EUR 36,416 thous.) and "Other operating expenses" (ADP 029; EUR 3,530 thous.) is in Audited report presented under items "Other operating expenses" (EUR 16,352 thous.). The rest of the amount EUR 23,594 thous. is previously explained under staff costs.</t>
  </si>
  <si>
    <t>GFI-POD item "Value adjustment" (ADP 019; EUR 33 thous.) is in Audited report presented under item "Other operating expenses" (EUR 33 thous.).</t>
  </si>
  <si>
    <t>GFI-POD item "Provisions" (ADP 022; EUR 1,115 thous.) is in Audited report presented under items "Other operating expenses" (EUR 47 thous.) and in the part of the item "Staff costs" (EUR 1,068 thous.).</t>
  </si>
  <si>
    <t>GFI-POD item "Financial income" (ADP 030; EUR 6,983 thous.) is in Audited report presented under item "Finance result – net" presented under part of financial income (EUR 6,983 thous.).</t>
  </si>
  <si>
    <t>GFI-POD item "Financial costs" (ADP 041; EUR 11,217 thous.) is in Audited report presented under item "Finance result – net" presented under part of financial expenses (EUR 11,217 thous.).</t>
  </si>
  <si>
    <t>Summary of adjustments of GFI-POD cash flow statement and unconsolidated cash flow statement from Audited report for 2024</t>
  </si>
  <si>
    <t>GFI-POD item "Net cash flow from investment activities" (ADP 034; EUR -70,843 thous.) is in Audited report presented in item "Net cash outflow from investment activities" in comparable amount of EUR -70,843 thous.</t>
  </si>
  <si>
    <t>GFI-POD item "Capital and reserves" (ADP 067; EUR 408,201 thous.) is in Audited report presented in items "Share capital" (EUR 221,915 thous.), "Treasury shares" (EUR -12,625 thous.), "Capital reserves" (EUR 1,616 thous.), "Legal reserves" (EUR 11,096 thous.), "Other reserves" (EUR 23,655 thous.) and "Retained earnings" (EUR 162,544 thous.). Other reserves items of Audited report consist of reserve for treasury shares in the amount of EUR 18,158 thous., other reserves in the amount of EUR 385 thous. as a result of the recognition of the salary costs for payments based on shares in principal instruments, and other reserves in the amount of EUR 5,112 thous. from mergers of subsidiaries. Retained earnings from the Audited report comes from the regular business result.</t>
  </si>
  <si>
    <t>Summary of adjustments of GFI-POD statement of changes in equity and unconsolidated statement of changes in shareholder's equity from Audited report for 2024</t>
  </si>
  <si>
    <t>GFI-POD item "Net cash flow from operating activities" (ADP 020; EUR 67,245 thous.) is in Audited report presented in item "Cash flow generated from operating activities" in comparable amount of EUR 75,925 thous. and item "Interest paid" (Net cash inflow from financing activities) in the amount of EUR -8,680 thous.</t>
  </si>
  <si>
    <t>GFI-POD item "Net cash flow from financing activities" (ADP 046; EUR 10,541 thous.) is in Audited report presented in item "Cash flow from financing activities" in comparable amount of EUR 1,861 thous. increased for the item "Interest paid" in the amount of EUR 8,680 thous.</t>
  </si>
  <si>
    <t>Ivana Krajinović, Filip Hitrec, Vedrana Miletić</t>
  </si>
  <si>
    <t xml:space="preserve">                   NOTES TO THE ANNUAL FINANCIAL STATEMENTS - GFI
Name of issuer:   Valamar Riviera d.d. 
Personal identification number (OIB):   36201212847
Reporting period: 01/01/2024 to 31/12/2024
Notes to the financial statements are to be drawn up in accordance with the International Financial Reporting Standards (hereinafter: IFRS) in such a way that they:
a) present information about the basis for the preparation of the financial statements and the specific accounting policies used in accordance with the International Accounting Standard 1 (IAS 1),
b) disclose any information required by IFRSs that is not presented elsewhere in the statement of financial position, statement of comprehensive income, statement of cash flows and statement of changes in equity,
c) provide additional information that is not presented elsewhere in the statement of financial position, statement of comprehensive income, statement of cash flows and statement of changes in equity, but is relevant for understanding any of them.
(d) in the notes to the financial statements, in addition to the information stated above, information in respect of the following matters shall be disclosed:
1. issuer’s name, registered office (address), legal form, country of establishment, entity’s registration number and, if applicable, the indication whether the issuer is undergoing liquidation, bankruptcy proceedings, shortened termination proceedings or extraordinary administration
2. adopted accounting policies
3. the total amount of any financial commitments, guarantees or contingencies that are not included in the balance sheet, and an indication of the nature and form of any valuable security which has been provided; any commitments concerning pensions of the issuer within the group or company linked by virtue of participating interest shall be disclosed separately
4. the amount of advances and credits granted to the members of the administrative, managerial and supervisory bodies, with indications of the interest rates, main conditions and any amounts repaid, written-off or revoked, as well as commitments entered into on their behalf by way of guarantees of any kind, with an indication of the total for each category
5. the amount and nature of individual items of income or expenditure which are of exceptional size or incidence
6. amounts owed by the issuer and falling due after more than five years, as well as the total debts of the issuer covered by valuable security furnished by the issuer, specifying the type and form of security
7. average number of employees during the financial year
8. where, in accordance with the regulations, the issuer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9. the amount of the emoluments granted in respect of the financial year to the members of the administrative, managerial and supervisory bodies by reason of their responsibilities, and any commitments arising or entered into in respect of retirement pensions for former members of those bodies, with an indication of the total for each category
10. the average number of persons employed during the financial year, broken down by categories and, if they are not disclosed separately in the profit and loss account, the staff costs relating to the financial year, broken down between net salaries and wages, tax costs and contributions from salaries, contributions on salaries and other salary costs, excluding cost allowances
11. where a provision for deferred tax is recognised in the balance sheet, the deferred tax balances at the end of the financial year, and the movement in those balances during the financial year
12. the name and registered office of each of the companies in which the issuer, either itself or through a person acting in their own name but on the issuer's behalf, holds a participating interest, showing the proportion of the capital held, the amount of capital and reserves, and the profit or loss for the latest financial year of the company concerned for which financial statements have been adopted; the information concerning capital and reserves and the profit or loss may be omitted where the company concerned does not publish its balance sheet and is not controlled by another company
13. the number and the nominal value or, in the absence of a nominal value, the accounting par value of the shares subscribed during the financial year within the limits of the authorised capital
14. where there is more than one class of shares, the number and the nominal value or, in the absence of a nominal value, the accounting value for each class
15. the existence of any participation certificates, convertible debentures, warrants, options or similar securities or rights, with an indication of their number and the rights they confer
16. the name, registered office and legal form of each of the companies of which the issuer is a member having unlimited liability
17. the name and registered office of the company which draws up the consolidated financial statements of the largest group of companies of which the issuer forms part as a controlled group member
18. the name and registered office of the company which draws up the consolidated financial statements of the smallest group of companies of which the issuer forms part as a controlled group member and which is also included in the group of companies referred to in point 17.
19. the place where copies of the consolidated financial statements referred to in points 17 and 18 may be obtained, provided that they are available
20. the proposed appropriation of profit or treatment of loss, or where applicable, the appropriation of the profit or treatment of the loss
21. the nature and business purpose of the company's arrangements that are not included in the balance sheet and the financial impact on the company of those arrangements, provided that the risks or benefits arising from such arrangements are material and in so far as the disclosure of such risks or benefits is necessary for the purposes of assessing the financial position of the company
22. the nature and the financial effect of material events arising after the balance sheet date which are not reflected in the profit and loss account or balance sheet
23. the net income broken down by categories of activity and into geographical markets, in so far as those categories and markets differ substantially from one another, taking account of the manner in which the sale of products and the provision of services are organised.
24  the total fees for the financial year charged by each statutory auditor or audit firm for the statutory audit of the annual financial statements, i.e. annual consolidated financial statements, the total fees charged for other assurance services, the total fees charged for tax advisory services and the total fees charged for other non-audit services, total research and development expenditure as the basis for granting state aid.</t>
  </si>
  <si>
    <r>
      <t>GFI-POD item "Short-term liabilities" (ADP 109; EUR</t>
    </r>
    <r>
      <rPr>
        <b/>
        <sz val="10"/>
        <rFont val="Arial"/>
        <family val="2"/>
        <charset val="238"/>
      </rPr>
      <t xml:space="preserve"> </t>
    </r>
    <r>
      <rPr>
        <sz val="10"/>
        <rFont val="Arial"/>
        <family val="2"/>
        <charset val="238"/>
      </rPr>
      <t>136,288 thous.) and GFI-POD item "Accruals and deferred income" (ADP 124; EUR 14,211 thous.) are in Audited report presented under item of short-term part item "Borrowings" (EUR 84,527 thous.), "Lease liabilities" (EUR 5,916 thous.), "Trade and other payables" (EUR 51,052 thous.), "Income tax liability" (EUR 3,403 thous.), "Provisions" (EUR 5,601 thous.).</t>
    </r>
  </si>
  <si>
    <t>GFI-POD item "Long-term liabilities" (ADP 097; EUR 218,344 thous.) is in Audited report presented under non-current liabilities in the item section "Borrowings" (EUR 139,705 thous.), "Lease liabilities" (EUR 68,807 thous.), "Trade and other payables" (EUR 8,524 thous.) and "Deffered tax liabilities" (EUR 1,308 thous.).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</si>
</sst>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b/>
      <sz val="7"/>
      <name val="Arial"/>
      <family val="2"/>
      <charset val="238"/>
    </font>
    <font>
      <b/>
      <sz val="9"/>
      <color rgb="FF333399"/>
      <name val="Arial"/>
      <family val="2"/>
      <charset val="238"/>
    </font>
    <font>
      <sz val="9"/>
      <color rgb="FF333399"/>
      <name val="Arial"/>
      <family val="2"/>
      <charset val="238"/>
    </font>
    <font>
      <sz val="9"/>
      <color rgb="FF0000FF"/>
      <name val="Arial"/>
      <family val="2"/>
      <charset val="238"/>
    </font>
    <font>
      <b/>
      <sz val="9"/>
      <color rgb="FF000080"/>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b/>
      <sz val="10"/>
      <color rgb="FFFF0000"/>
      <name val="Arial"/>
      <family val="2"/>
      <charset val="238"/>
    </font>
    <font>
      <b/>
      <sz val="10"/>
      <color theme="1"/>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theme="0" tint="-0.34998626667073579"/>
      </left>
      <right/>
      <top/>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2" fillId="0" borderId="0"/>
  </cellStyleXfs>
  <cellXfs count="338">
    <xf numFmtId="0" fontId="0" fillId="0" borderId="0" xfId="0"/>
    <xf numFmtId="4" fontId="11" fillId="0" borderId="0" xfId="3" applyNumberFormat="1" applyFont="1" applyProtection="1"/>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14" fontId="6" fillId="2" borderId="0" xfId="1" applyNumberFormat="1" applyFont="1" applyFill="1" applyBorder="1" applyAlignment="1" applyProtection="1">
      <alignment horizontal="center" vertical="center"/>
    </xf>
    <xf numFmtId="0" fontId="6" fillId="0" borderId="0" xfId="1" applyFont="1" applyFill="1" applyBorder="1" applyAlignment="1" applyProtection="1">
      <alignment horizontal="center" vertical="center"/>
    </xf>
    <xf numFmtId="49" fontId="9" fillId="3" borderId="12" xfId="0" applyNumberFormat="1" applyFont="1" applyFill="1" applyBorder="1" applyAlignment="1" applyProtection="1">
      <alignment horizontal="center" vertical="center"/>
    </xf>
    <xf numFmtId="165" fontId="16" fillId="0" borderId="44" xfId="0" applyNumberFormat="1" applyFont="1" applyFill="1" applyBorder="1" applyAlignment="1" applyProtection="1">
      <alignment horizontal="center" vertical="center"/>
    </xf>
    <xf numFmtId="165" fontId="16" fillId="9" borderId="44" xfId="0" applyNumberFormat="1" applyFont="1" applyFill="1" applyBorder="1" applyAlignment="1" applyProtection="1">
      <alignment horizontal="center" vertical="center"/>
    </xf>
    <xf numFmtId="165" fontId="16" fillId="9" borderId="45" xfId="0" applyNumberFormat="1" applyFont="1" applyFill="1" applyBorder="1" applyAlignment="1" applyProtection="1">
      <alignment horizontal="center" vertical="center"/>
    </xf>
    <xf numFmtId="0" fontId="11" fillId="0" borderId="0" xfId="3" applyProtection="1"/>
    <xf numFmtId="0" fontId="4" fillId="3" borderId="18" xfId="3" applyFont="1" applyFill="1" applyBorder="1" applyAlignment="1" applyProtection="1">
      <alignment horizontal="center" vertical="center" wrapText="1"/>
    </xf>
    <xf numFmtId="4" fontId="16" fillId="3" borderId="18" xfId="3" applyNumberFormat="1" applyFont="1" applyFill="1" applyBorder="1" applyAlignment="1" applyProtection="1">
      <alignment horizontal="center" vertical="center" wrapText="1"/>
    </xf>
    <xf numFmtId="0" fontId="16" fillId="3" borderId="17" xfId="3" applyFont="1" applyFill="1" applyBorder="1" applyAlignment="1" applyProtection="1">
      <alignment horizontal="center" vertical="center"/>
    </xf>
    <xf numFmtId="164" fontId="4" fillId="0" borderId="33" xfId="0" applyNumberFormat="1" applyFont="1" applyFill="1" applyBorder="1" applyAlignment="1" applyProtection="1">
      <alignment horizontal="center" vertical="center"/>
    </xf>
    <xf numFmtId="164" fontId="4" fillId="0" borderId="15" xfId="0" applyNumberFormat="1" applyFont="1" applyFill="1" applyBorder="1" applyAlignment="1" applyProtection="1">
      <alignment horizontal="center" vertical="center"/>
    </xf>
    <xf numFmtId="164" fontId="4" fillId="9" borderId="15" xfId="0" applyNumberFormat="1" applyFont="1" applyFill="1" applyBorder="1" applyAlignment="1" applyProtection="1">
      <alignment horizontal="center" vertical="center"/>
    </xf>
    <xf numFmtId="164" fontId="4" fillId="9" borderId="16" xfId="0" applyNumberFormat="1" applyFont="1" applyFill="1" applyBorder="1" applyAlignment="1" applyProtection="1">
      <alignment horizontal="center" vertical="center"/>
    </xf>
    <xf numFmtId="164" fontId="4" fillId="0" borderId="16" xfId="0" applyNumberFormat="1" applyFont="1" applyFill="1" applyBorder="1" applyAlignment="1" applyProtection="1">
      <alignment horizontal="center" vertical="center"/>
    </xf>
    <xf numFmtId="3" fontId="16" fillId="3" borderId="17" xfId="3" applyNumberFormat="1" applyFont="1" applyFill="1" applyBorder="1" applyAlignment="1" applyProtection="1">
      <alignment horizontal="center" vertical="center" wrapText="1"/>
    </xf>
    <xf numFmtId="164" fontId="4" fillId="10" borderId="33" xfId="0" applyNumberFormat="1" applyFont="1" applyFill="1" applyBorder="1" applyAlignment="1" applyProtection="1">
      <alignment horizontal="center" vertical="center"/>
    </xf>
    <xf numFmtId="164" fontId="4" fillId="10" borderId="15" xfId="0" applyNumberFormat="1" applyFont="1" applyFill="1" applyBorder="1" applyAlignment="1" applyProtection="1">
      <alignment horizontal="center" vertical="center"/>
    </xf>
    <xf numFmtId="0" fontId="11" fillId="10" borderId="0" xfId="3" applyFill="1" applyProtection="1"/>
    <xf numFmtId="164" fontId="4" fillId="9" borderId="14" xfId="0" applyNumberFormat="1" applyFont="1" applyFill="1" applyBorder="1" applyAlignment="1" applyProtection="1">
      <alignment horizontal="center" vertical="center"/>
    </xf>
    <xf numFmtId="0" fontId="0" fillId="0" borderId="0" xfId="0" applyProtection="1"/>
    <xf numFmtId="0" fontId="4" fillId="3" borderId="18" xfId="0" applyFont="1" applyFill="1" applyBorder="1" applyAlignment="1" applyProtection="1">
      <alignment horizontal="center" vertical="center" wrapText="1"/>
    </xf>
    <xf numFmtId="0" fontId="16" fillId="3" borderId="17" xfId="0" applyFont="1" applyFill="1" applyBorder="1" applyAlignment="1" applyProtection="1">
      <alignment horizontal="center" vertical="center"/>
    </xf>
    <xf numFmtId="3" fontId="16" fillId="3" borderId="17" xfId="0" applyNumberFormat="1" applyFont="1" applyFill="1" applyBorder="1" applyAlignment="1" applyProtection="1">
      <alignment horizontal="center" vertical="center" wrapText="1"/>
    </xf>
    <xf numFmtId="0" fontId="22" fillId="10" borderId="1" xfId="0" applyFont="1" applyFill="1" applyBorder="1"/>
    <xf numFmtId="0" fontId="0" fillId="10" borderId="32" xfId="0" applyFill="1" applyBorder="1"/>
    <xf numFmtId="0" fontId="5" fillId="10" borderId="49" xfId="0" applyFont="1" applyFill="1" applyBorder="1" applyAlignment="1">
      <alignment vertical="center"/>
    </xf>
    <xf numFmtId="0" fontId="0" fillId="10" borderId="48" xfId="0" applyFill="1" applyBorder="1"/>
    <xf numFmtId="0" fontId="25" fillId="10" borderId="47" xfId="0" applyFont="1" applyFill="1" applyBorder="1"/>
    <xf numFmtId="0" fontId="25" fillId="10" borderId="48" xfId="0" applyFont="1" applyFill="1" applyBorder="1" applyAlignment="1">
      <alignment wrapText="1"/>
    </xf>
    <xf numFmtId="0" fontId="25" fillId="10" borderId="48" xfId="0" applyFont="1" applyFill="1" applyBorder="1"/>
    <xf numFmtId="0" fontId="4" fillId="10" borderId="0" xfId="0" applyFont="1" applyFill="1" applyBorder="1" applyAlignment="1">
      <alignment vertical="center"/>
    </xf>
    <xf numFmtId="0" fontId="4" fillId="10" borderId="0" xfId="0" applyFont="1" applyFill="1" applyBorder="1" applyAlignment="1">
      <alignment horizontal="center" vertical="center"/>
    </xf>
    <xf numFmtId="0" fontId="5" fillId="10" borderId="48" xfId="0" applyFont="1" applyFill="1" applyBorder="1" applyAlignment="1">
      <alignment horizontal="center" vertical="center"/>
    </xf>
    <xf numFmtId="0" fontId="25" fillId="10" borderId="47" xfId="0" applyFont="1" applyFill="1" applyBorder="1" applyAlignment="1">
      <alignment vertical="top"/>
    </xf>
    <xf numFmtId="0" fontId="5" fillId="10" borderId="48"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3" fillId="0" borderId="51" xfId="0" applyNumberFormat="1" applyFont="1" applyFill="1" applyBorder="1" applyAlignment="1" applyProtection="1">
      <alignment vertical="center"/>
      <protection locked="0"/>
    </xf>
    <xf numFmtId="3" fontId="3" fillId="0" borderId="51" xfId="0" applyNumberFormat="1" applyFont="1" applyFill="1" applyBorder="1" applyAlignment="1" applyProtection="1">
      <alignment vertical="center"/>
      <protection locked="0" hidden="1"/>
    </xf>
    <xf numFmtId="3" fontId="16" fillId="3" borderId="18" xfId="3"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protection locked="0"/>
    </xf>
    <xf numFmtId="3" fontId="15" fillId="9" borderId="15" xfId="0" applyNumberFormat="1" applyFont="1" applyFill="1" applyBorder="1" applyAlignment="1" applyProtection="1">
      <alignment horizontal="right" vertical="center"/>
    </xf>
    <xf numFmtId="3" fontId="5" fillId="0" borderId="15" xfId="0" applyNumberFormat="1" applyFont="1" applyFill="1" applyBorder="1" applyAlignment="1" applyProtection="1">
      <alignment horizontal="right" vertical="center"/>
      <protection locked="0"/>
    </xf>
    <xf numFmtId="3" fontId="15" fillId="9" borderId="16" xfId="0" applyNumberFormat="1" applyFont="1" applyFill="1" applyBorder="1" applyAlignment="1" applyProtection="1">
      <alignment horizontal="right" vertical="center"/>
    </xf>
    <xf numFmtId="3" fontId="5" fillId="0" borderId="33" xfId="0" applyNumberFormat="1" applyFont="1" applyFill="1" applyBorder="1" applyAlignment="1" applyProtection="1">
      <alignment vertical="center"/>
      <protection locked="0"/>
    </xf>
    <xf numFmtId="3" fontId="5" fillId="0" borderId="15" xfId="0" applyNumberFormat="1" applyFont="1" applyFill="1" applyBorder="1" applyAlignment="1" applyProtection="1">
      <alignment vertical="center"/>
      <protection locked="0"/>
    </xf>
    <xf numFmtId="3" fontId="15" fillId="9" borderId="15" xfId="0" applyNumberFormat="1" applyFont="1" applyFill="1" applyBorder="1" applyAlignment="1" applyProtection="1">
      <alignment vertical="center"/>
    </xf>
    <xf numFmtId="3" fontId="15" fillId="9" borderId="16" xfId="0" applyNumberFormat="1" applyFont="1" applyFill="1" applyBorder="1" applyAlignment="1" applyProtection="1">
      <alignment vertical="center"/>
    </xf>
    <xf numFmtId="3" fontId="11" fillId="0" borderId="0" xfId="3" applyNumberFormat="1" applyProtection="1"/>
    <xf numFmtId="3" fontId="16" fillId="3" borderId="19" xfId="0" applyNumberFormat="1" applyFont="1" applyFill="1" applyBorder="1" applyAlignment="1" applyProtection="1">
      <alignment horizontal="center" vertical="center" wrapText="1"/>
    </xf>
    <xf numFmtId="3" fontId="16" fillId="3" borderId="18" xfId="0" applyNumberFormat="1" applyFont="1" applyFill="1" applyBorder="1" applyAlignment="1" applyProtection="1">
      <alignment horizontal="center" vertical="center" wrapText="1"/>
    </xf>
    <xf numFmtId="3" fontId="5" fillId="0" borderId="15" xfId="0" applyNumberFormat="1" applyFont="1" applyFill="1" applyBorder="1" applyAlignment="1" applyProtection="1">
      <alignment horizontal="right" vertical="center" shrinkToFit="1"/>
      <protection locked="0"/>
    </xf>
    <xf numFmtId="3" fontId="15" fillId="9" borderId="15" xfId="0" applyNumberFormat="1" applyFont="1" applyFill="1" applyBorder="1" applyAlignment="1" applyProtection="1">
      <alignment horizontal="right" vertical="center" shrinkToFit="1"/>
    </xf>
    <xf numFmtId="3" fontId="5" fillId="0" borderId="16" xfId="0" applyNumberFormat="1" applyFont="1" applyFill="1" applyBorder="1" applyAlignment="1" applyProtection="1">
      <alignment horizontal="right" vertical="center" shrinkToFit="1"/>
      <protection locked="0"/>
    </xf>
    <xf numFmtId="3" fontId="0" fillId="0" borderId="0" xfId="0" applyNumberFormat="1" applyProtection="1"/>
    <xf numFmtId="0" fontId="4" fillId="11" borderId="50" xfId="0" applyFont="1" applyFill="1" applyBorder="1" applyAlignment="1" applyProtection="1">
      <alignment horizontal="center" vertical="center"/>
      <protection locked="0"/>
    </xf>
    <xf numFmtId="3" fontId="15" fillId="9" borderId="14" xfId="0" applyNumberFormat="1" applyFont="1" applyFill="1" applyBorder="1" applyAlignment="1" applyProtection="1">
      <alignment horizontal="right" vertical="center" shrinkToFit="1"/>
    </xf>
    <xf numFmtId="3" fontId="15" fillId="9" borderId="16" xfId="0" applyNumberFormat="1" applyFont="1" applyFill="1" applyBorder="1" applyAlignment="1" applyProtection="1">
      <alignment horizontal="right" vertical="center" shrinkToFit="1"/>
    </xf>
    <xf numFmtId="3" fontId="15" fillId="10" borderId="15" xfId="0" applyNumberFormat="1" applyFont="1" applyFill="1" applyBorder="1" applyAlignment="1" applyProtection="1">
      <alignment horizontal="right" vertical="center" shrinkToFit="1"/>
      <protection locked="0"/>
    </xf>
    <xf numFmtId="3" fontId="5" fillId="0" borderId="16" xfId="0" applyNumberFormat="1" applyFont="1" applyFill="1" applyBorder="1" applyAlignment="1" applyProtection="1">
      <alignment vertical="center"/>
      <protection locked="0"/>
    </xf>
    <xf numFmtId="3" fontId="15" fillId="0" borderId="16"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41" xfId="0" applyNumberFormat="1" applyFont="1" applyFill="1" applyBorder="1" applyAlignment="1" applyProtection="1">
      <alignment horizontal="center" vertical="center" wrapText="1"/>
    </xf>
    <xf numFmtId="3" fontId="9" fillId="3" borderId="12" xfId="0" applyNumberFormat="1" applyFont="1" applyFill="1" applyBorder="1" applyAlignment="1" applyProtection="1">
      <alignment horizontal="center" vertical="center" wrapText="1"/>
    </xf>
    <xf numFmtId="3" fontId="9" fillId="3" borderId="12" xfId="0" applyNumberFormat="1" applyFont="1" applyFill="1" applyBorder="1" applyAlignment="1" applyProtection="1">
      <alignment horizontal="center" vertical="center"/>
    </xf>
    <xf numFmtId="3" fontId="9" fillId="3" borderId="13" xfId="0" applyNumberFormat="1" applyFont="1" applyFill="1" applyBorder="1" applyAlignment="1" applyProtection="1">
      <alignment horizontal="center" vertical="center"/>
    </xf>
    <xf numFmtId="3" fontId="3" fillId="0" borderId="44" xfId="0" applyNumberFormat="1" applyFont="1" applyFill="1" applyBorder="1" applyAlignment="1" applyProtection="1">
      <alignment vertical="center" shrinkToFit="1"/>
      <protection locked="0"/>
    </xf>
    <xf numFmtId="0" fontId="25" fillId="10" borderId="0" xfId="0" applyFont="1" applyFill="1" applyBorder="1"/>
    <xf numFmtId="0" fontId="4" fillId="11" borderId="4" xfId="0" applyFont="1" applyFill="1" applyBorder="1" applyAlignment="1" applyProtection="1">
      <alignment horizontal="center" vertical="center"/>
      <protection locked="0"/>
    </xf>
    <xf numFmtId="0" fontId="25" fillId="10" borderId="47" xfId="0" applyFont="1" applyFill="1" applyBorder="1" applyAlignment="1">
      <alignment wrapText="1"/>
    </xf>
    <xf numFmtId="0" fontId="25" fillId="10" borderId="0" xfId="0" applyFont="1" applyFill="1" applyBorder="1" applyAlignment="1">
      <alignment wrapText="1"/>
    </xf>
    <xf numFmtId="0" fontId="24" fillId="10" borderId="47" xfId="0" applyFont="1" applyFill="1" applyBorder="1" applyAlignment="1">
      <alignment horizontal="center" vertical="center"/>
    </xf>
    <xf numFmtId="0" fontId="24" fillId="10" borderId="0" xfId="0" applyFont="1" applyFill="1" applyBorder="1" applyAlignment="1">
      <alignment horizontal="center" vertical="center"/>
    </xf>
    <xf numFmtId="0" fontId="24" fillId="10" borderId="48" xfId="0" applyFont="1" applyFill="1" applyBorder="1" applyAlignment="1">
      <alignment horizontal="center" vertical="center"/>
    </xf>
    <xf numFmtId="0" fontId="4" fillId="10" borderId="47" xfId="0" applyFont="1" applyFill="1" applyBorder="1" applyAlignment="1">
      <alignment vertical="center" wrapText="1"/>
    </xf>
    <xf numFmtId="0" fontId="4" fillId="10" borderId="0" xfId="0" applyFont="1" applyFill="1" applyBorder="1" applyAlignment="1">
      <alignment vertical="center" wrapText="1"/>
    </xf>
    <xf numFmtId="0" fontId="26" fillId="10" borderId="0" xfId="0" applyFont="1" applyFill="1" applyBorder="1" applyAlignment="1">
      <alignment vertical="center"/>
    </xf>
    <xf numFmtId="0" fontId="25" fillId="10" borderId="0" xfId="0" applyFont="1" applyFill="1" applyBorder="1" applyAlignment="1">
      <alignment vertical="center"/>
    </xf>
    <xf numFmtId="0" fontId="25" fillId="10" borderId="48" xfId="0" applyFont="1" applyFill="1" applyBorder="1" applyAlignment="1">
      <alignment vertical="center"/>
    </xf>
    <xf numFmtId="0" fontId="5" fillId="10" borderId="0" xfId="0" applyFont="1" applyFill="1" applyBorder="1" applyAlignment="1">
      <alignment horizontal="center" vertical="center"/>
    </xf>
    <xf numFmtId="0" fontId="26" fillId="10" borderId="48" xfId="0" applyFont="1" applyFill="1" applyBorder="1" applyAlignment="1">
      <alignment vertical="center"/>
    </xf>
    <xf numFmtId="0" fontId="25" fillId="10" borderId="0" xfId="0" applyFont="1" applyFill="1" applyBorder="1" applyAlignment="1">
      <alignment vertical="top" wrapText="1"/>
    </xf>
    <xf numFmtId="0" fontId="25" fillId="10" borderId="0" xfId="0" applyFont="1" applyFill="1" applyBorder="1" applyAlignment="1">
      <alignment vertical="top"/>
    </xf>
    <xf numFmtId="0" fontId="5" fillId="10" borderId="0" xfId="0" applyFont="1" applyFill="1" applyBorder="1" applyAlignment="1">
      <alignment horizontal="right" vertical="center" wrapText="1"/>
    </xf>
    <xf numFmtId="0" fontId="27" fillId="0" borderId="0" xfId="0" applyFont="1" applyFill="1"/>
    <xf numFmtId="0" fontId="4" fillId="10" borderId="0" xfId="0" applyFont="1" applyFill="1" applyBorder="1" applyAlignment="1">
      <alignment horizontal="right" vertical="center" wrapText="1"/>
    </xf>
    <xf numFmtId="14" fontId="4" fillId="12" borderId="0" xfId="0" applyNumberFormat="1" applyFont="1" applyFill="1" applyBorder="1" applyAlignment="1" applyProtection="1">
      <alignment horizontal="center" vertical="center"/>
      <protection locked="0"/>
    </xf>
    <xf numFmtId="14" fontId="4" fillId="13" borderId="0" xfId="0" applyNumberFormat="1" applyFont="1" applyFill="1" applyBorder="1" applyAlignment="1" applyProtection="1">
      <alignment horizontal="center" vertical="center"/>
      <protection locked="0"/>
    </xf>
    <xf numFmtId="0" fontId="0" fillId="14" borderId="0" xfId="0" applyFill="1"/>
    <xf numFmtId="0" fontId="28" fillId="10" borderId="0" xfId="0" applyFont="1" applyFill="1" applyBorder="1" applyAlignment="1"/>
    <xf numFmtId="0" fontId="29" fillId="10" borderId="0" xfId="0" applyFont="1" applyFill="1" applyBorder="1" applyAlignment="1">
      <alignment vertical="center"/>
    </xf>
    <xf numFmtId="0" fontId="30" fillId="10" borderId="48" xfId="0" applyFont="1" applyFill="1" applyBorder="1" applyAlignment="1">
      <alignment vertical="center"/>
    </xf>
    <xf numFmtId="0" fontId="32" fillId="10" borderId="0" xfId="0" applyFont="1" applyFill="1" applyBorder="1" applyAlignment="1">
      <alignment vertical="center"/>
    </xf>
    <xf numFmtId="0" fontId="33" fillId="10" borderId="0" xfId="0" applyFont="1" applyFill="1" applyBorder="1" applyAlignment="1">
      <alignment vertical="center"/>
    </xf>
    <xf numFmtId="0" fontId="31" fillId="10" borderId="48" xfId="0" applyFont="1" applyFill="1" applyBorder="1" applyAlignment="1">
      <alignment vertical="center"/>
    </xf>
    <xf numFmtId="0" fontId="28" fillId="10" borderId="48" xfId="0" applyFont="1" applyFill="1" applyBorder="1"/>
    <xf numFmtId="49" fontId="4" fillId="11" borderId="50" xfId="0" applyNumberFormat="1" applyFont="1" applyFill="1" applyBorder="1" applyAlignment="1" applyProtection="1">
      <alignment horizontal="center" vertical="center"/>
      <protection locked="0"/>
    </xf>
    <xf numFmtId="1" fontId="4" fillId="11" borderId="50" xfId="0" applyNumberFormat="1" applyFont="1" applyFill="1" applyBorder="1" applyAlignment="1" applyProtection="1">
      <alignment horizontal="center" vertical="center"/>
      <protection locked="0"/>
    </xf>
    <xf numFmtId="3" fontId="15" fillId="9" borderId="15" xfId="0" applyNumberFormat="1" applyFont="1" applyFill="1" applyBorder="1" applyAlignment="1" applyProtection="1">
      <alignment horizontal="right" vertical="center" shrinkToFit="1"/>
      <protection locked="0"/>
    </xf>
    <xf numFmtId="3" fontId="15" fillId="9" borderId="16" xfId="0" applyNumberFormat="1" applyFont="1" applyFill="1" applyBorder="1" applyAlignment="1" applyProtection="1">
      <alignment horizontal="right" vertical="center" shrinkToFit="1"/>
      <protection locked="0"/>
    </xf>
    <xf numFmtId="3" fontId="40" fillId="3" borderId="41" xfId="0" applyNumberFormat="1" applyFont="1" applyFill="1" applyBorder="1" applyAlignment="1" applyProtection="1">
      <alignment horizontal="center" vertical="center" wrapText="1"/>
    </xf>
    <xf numFmtId="3" fontId="20" fillId="0" borderId="44" xfId="0" applyNumberFormat="1" applyFont="1" applyFill="1" applyBorder="1" applyAlignment="1" applyProtection="1">
      <alignment vertical="center" shrinkToFit="1"/>
      <protection locked="0"/>
    </xf>
    <xf numFmtId="3" fontId="20" fillId="9" borderId="44" xfId="0" applyNumberFormat="1" applyFont="1" applyFill="1" applyBorder="1" applyAlignment="1" applyProtection="1">
      <alignment vertical="center" shrinkToFit="1"/>
      <protection locked="0"/>
    </xf>
    <xf numFmtId="3" fontId="3" fillId="8" borderId="44" xfId="0" applyNumberFormat="1" applyFont="1" applyFill="1" applyBorder="1" applyAlignment="1" applyProtection="1">
      <alignment vertical="center" shrinkToFit="1"/>
      <protection locked="0"/>
    </xf>
    <xf numFmtId="3" fontId="20" fillId="9" borderId="45" xfId="0" applyNumberFormat="1" applyFont="1" applyFill="1" applyBorder="1" applyAlignment="1" applyProtection="1">
      <alignment vertical="center" shrinkToFit="1"/>
      <protection locked="0"/>
    </xf>
    <xf numFmtId="3" fontId="4" fillId="11" borderId="50" xfId="0" applyNumberFormat="1" applyFont="1" applyFill="1" applyBorder="1" applyAlignment="1" applyProtection="1">
      <alignment horizontal="center" vertical="center"/>
      <protection locked="0"/>
    </xf>
    <xf numFmtId="0" fontId="2" fillId="0" borderId="0" xfId="0" applyFont="1"/>
    <xf numFmtId="0" fontId="43" fillId="0" borderId="0" xfId="0" applyFont="1" applyAlignment="1">
      <alignment horizontal="right"/>
    </xf>
    <xf numFmtId="0" fontId="2" fillId="0" borderId="0" xfId="0" applyFont="1" applyAlignment="1">
      <alignment vertical="center" wrapText="1"/>
    </xf>
    <xf numFmtId="0" fontId="2" fillId="0" borderId="0" xfId="0" applyFont="1" applyAlignment="1">
      <alignment wrapText="1"/>
    </xf>
    <xf numFmtId="0" fontId="2" fillId="0" borderId="52" xfId="0" applyFont="1" applyBorder="1" applyAlignment="1">
      <alignment vertical="center" wrapText="1"/>
    </xf>
    <xf numFmtId="0" fontId="44" fillId="0" borderId="0" xfId="0" applyFont="1" applyAlignment="1"/>
    <xf numFmtId="0" fontId="25" fillId="10" borderId="0" xfId="0" applyFont="1" applyFill="1" applyBorder="1"/>
    <xf numFmtId="0" fontId="5" fillId="10" borderId="47" xfId="0" applyFont="1" applyFill="1" applyBorder="1" applyAlignment="1">
      <alignment horizontal="right" vertical="center" wrapText="1"/>
    </xf>
    <xf numFmtId="0" fontId="5" fillId="10" borderId="0" xfId="0" applyFont="1" applyFill="1" applyBorder="1" applyAlignment="1">
      <alignment horizontal="right" vertical="center" wrapText="1"/>
    </xf>
    <xf numFmtId="0" fontId="25" fillId="11" borderId="3" xfId="0" applyFont="1" applyFill="1" applyBorder="1" applyAlignment="1" applyProtection="1">
      <alignment vertical="center"/>
      <protection locked="0"/>
    </xf>
    <xf numFmtId="0" fontId="25" fillId="11" borderId="2" xfId="0" applyFont="1" applyFill="1" applyBorder="1" applyAlignment="1" applyProtection="1">
      <alignment vertical="center"/>
      <protection locked="0"/>
    </xf>
    <xf numFmtId="0" fontId="25" fillId="11" borderId="4" xfId="0" applyFont="1" applyFill="1" applyBorder="1" applyAlignment="1" applyProtection="1">
      <alignment vertical="center"/>
      <protection locked="0"/>
    </xf>
    <xf numFmtId="0" fontId="5" fillId="10" borderId="1" xfId="0" applyFont="1" applyFill="1" applyBorder="1" applyAlignment="1">
      <alignment horizontal="left" vertical="center" wrapText="1"/>
    </xf>
    <xf numFmtId="0" fontId="5" fillId="10" borderId="6" xfId="0" applyFont="1" applyFill="1" applyBorder="1" applyAlignment="1">
      <alignment horizontal="left" vertical="center" wrapText="1"/>
    </xf>
    <xf numFmtId="0" fontId="5" fillId="10" borderId="0" xfId="0" applyFont="1" applyFill="1" applyBorder="1" applyAlignment="1">
      <alignment vertical="center"/>
    </xf>
    <xf numFmtId="49" fontId="4" fillId="11" borderId="3" xfId="0" applyNumberFormat="1" applyFont="1" applyFill="1" applyBorder="1" applyAlignment="1" applyProtection="1">
      <alignment vertical="center"/>
      <protection locked="0"/>
    </xf>
    <xf numFmtId="49" fontId="4" fillId="11" borderId="2" xfId="0" applyNumberFormat="1" applyFont="1" applyFill="1" applyBorder="1" applyAlignment="1" applyProtection="1">
      <alignment vertical="center"/>
      <protection locked="0"/>
    </xf>
    <xf numFmtId="49" fontId="4" fillId="11" borderId="4" xfId="0" applyNumberFormat="1" applyFont="1" applyFill="1" applyBorder="1" applyAlignment="1" applyProtection="1">
      <alignment vertical="center"/>
      <protection locked="0"/>
    </xf>
    <xf numFmtId="0" fontId="5" fillId="10" borderId="0" xfId="0" applyFont="1" applyFill="1" applyBorder="1" applyAlignment="1">
      <alignment horizontal="center" vertical="center"/>
    </xf>
    <xf numFmtId="0" fontId="5" fillId="10" borderId="48" xfId="0" applyFont="1" applyFill="1" applyBorder="1" applyAlignment="1">
      <alignment horizontal="center" vertical="center"/>
    </xf>
    <xf numFmtId="0" fontId="21" fillId="10" borderId="31" xfId="0" applyFont="1" applyFill="1" applyBorder="1" applyAlignment="1">
      <alignment vertical="center"/>
    </xf>
    <xf numFmtId="0" fontId="21" fillId="10" borderId="1" xfId="0" applyFont="1" applyFill="1" applyBorder="1" applyAlignment="1">
      <alignment vertical="center"/>
    </xf>
    <xf numFmtId="0" fontId="24" fillId="10" borderId="47" xfId="0" applyFont="1" applyFill="1" applyBorder="1" applyAlignment="1">
      <alignment horizontal="center" vertical="center"/>
    </xf>
    <xf numFmtId="0" fontId="24" fillId="10" borderId="0" xfId="0" applyFont="1" applyFill="1" applyBorder="1" applyAlignment="1">
      <alignment horizontal="center" vertical="center"/>
    </xf>
    <xf numFmtId="0" fontId="24" fillId="10" borderId="48" xfId="0" applyFont="1" applyFill="1" applyBorder="1" applyAlignment="1">
      <alignment horizontal="center" vertical="center"/>
    </xf>
    <xf numFmtId="0" fontId="4" fillId="10" borderId="47" xfId="0" applyFont="1" applyFill="1" applyBorder="1" applyAlignment="1">
      <alignment vertical="center" wrapText="1"/>
    </xf>
    <xf numFmtId="0" fontId="4" fillId="10" borderId="0" xfId="0" applyFont="1" applyFill="1" applyBorder="1" applyAlignment="1">
      <alignment vertical="center" wrapText="1"/>
    </xf>
    <xf numFmtId="14" fontId="4" fillId="11" borderId="3" xfId="0" applyNumberFormat="1" applyFont="1" applyFill="1" applyBorder="1" applyAlignment="1" applyProtection="1">
      <alignment horizontal="center" vertical="center"/>
      <protection locked="0"/>
    </xf>
    <xf numFmtId="14" fontId="4" fillId="11" borderId="4" xfId="0" applyNumberFormat="1" applyFont="1" applyFill="1" applyBorder="1" applyAlignment="1" applyProtection="1">
      <alignment horizontal="center" vertical="center"/>
      <protection locked="0"/>
    </xf>
    <xf numFmtId="0" fontId="4" fillId="0" borderId="47"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48" xfId="0" applyFont="1" applyFill="1" applyBorder="1" applyAlignment="1">
      <alignment horizontal="center" vertical="center" wrapText="1"/>
    </xf>
    <xf numFmtId="0" fontId="25" fillId="10" borderId="0" xfId="0" applyFont="1" applyFill="1" applyBorder="1" applyAlignment="1">
      <alignment wrapText="1"/>
    </xf>
    <xf numFmtId="0" fontId="25" fillId="10" borderId="0" xfId="0" applyFont="1" applyFill="1" applyBorder="1" applyAlignment="1">
      <alignment vertical="center" wrapText="1"/>
    </xf>
    <xf numFmtId="0" fontId="23" fillId="10" borderId="47" xfId="0" applyFont="1" applyFill="1" applyBorder="1" applyAlignment="1">
      <alignment horizontal="center" vertical="center" wrapText="1"/>
    </xf>
    <xf numFmtId="0" fontId="23" fillId="10" borderId="0" xfId="0" applyFont="1" applyFill="1" applyBorder="1" applyAlignment="1">
      <alignment horizontal="center" vertical="center" wrapText="1"/>
    </xf>
    <xf numFmtId="0" fontId="5" fillId="10" borderId="47" xfId="0" applyFont="1" applyFill="1" applyBorder="1" applyAlignment="1">
      <alignment horizontal="right" vertical="center"/>
    </xf>
    <xf numFmtId="0" fontId="5" fillId="10" borderId="0" xfId="0" applyFont="1" applyFill="1" applyBorder="1" applyAlignment="1">
      <alignment horizontal="right" vertical="center"/>
    </xf>
    <xf numFmtId="49" fontId="4" fillId="11" borderId="3" xfId="0" applyNumberFormat="1" applyFont="1" applyFill="1" applyBorder="1" applyAlignment="1" applyProtection="1">
      <alignment horizontal="center" vertical="center"/>
      <protection locked="0"/>
    </xf>
    <xf numFmtId="49" fontId="4" fillId="11" borderId="4" xfId="0" applyNumberFormat="1" applyFont="1" applyFill="1" applyBorder="1" applyAlignment="1" applyProtection="1">
      <alignment horizontal="center" vertical="center"/>
      <protection locked="0"/>
    </xf>
    <xf numFmtId="0" fontId="5" fillId="10" borderId="48" xfId="0" applyFont="1" applyFill="1" applyBorder="1" applyAlignment="1">
      <alignment horizontal="right" vertical="center" wrapText="1"/>
    </xf>
    <xf numFmtId="0" fontId="4" fillId="11" borderId="3" xfId="0" applyFont="1" applyFill="1" applyBorder="1" applyAlignment="1" applyProtection="1">
      <alignment horizontal="center" vertical="center"/>
      <protection locked="0"/>
    </xf>
    <xf numFmtId="0" fontId="4" fillId="11" borderId="4" xfId="0" applyFont="1" applyFill="1" applyBorder="1" applyAlignment="1" applyProtection="1">
      <alignment horizontal="center" vertical="center"/>
      <protection locked="0"/>
    </xf>
    <xf numFmtId="0" fontId="26" fillId="10" borderId="47" xfId="0" applyFont="1" applyFill="1" applyBorder="1" applyAlignment="1">
      <alignment vertical="center"/>
    </xf>
    <xf numFmtId="0" fontId="26" fillId="10" borderId="0" xfId="0" applyFont="1" applyFill="1" applyBorder="1" applyAlignment="1">
      <alignment vertical="center"/>
    </xf>
    <xf numFmtId="0" fontId="25" fillId="10" borderId="47" xfId="0" applyFont="1" applyFill="1" applyBorder="1" applyAlignment="1">
      <alignment wrapText="1"/>
    </xf>
    <xf numFmtId="0" fontId="5" fillId="10" borderId="47" xfId="0" applyFont="1" applyFill="1" applyBorder="1" applyAlignment="1">
      <alignment horizontal="center" vertical="center" wrapText="1"/>
    </xf>
    <xf numFmtId="0" fontId="5" fillId="10" borderId="0" xfId="0" applyFont="1" applyFill="1" applyBorder="1" applyAlignment="1">
      <alignment horizontal="center" vertical="center" wrapText="1"/>
    </xf>
    <xf numFmtId="0" fontId="5" fillId="10" borderId="48" xfId="0" applyFont="1" applyFill="1" applyBorder="1" applyAlignment="1">
      <alignment horizontal="center" vertical="center" wrapText="1"/>
    </xf>
    <xf numFmtId="0" fontId="4" fillId="11" borderId="3" xfId="0" applyFont="1" applyFill="1" applyBorder="1" applyAlignment="1" applyProtection="1">
      <alignment vertical="center"/>
      <protection locked="0"/>
    </xf>
    <xf numFmtId="0" fontId="4" fillId="11" borderId="2" xfId="0" applyFont="1" applyFill="1" applyBorder="1" applyAlignment="1" applyProtection="1">
      <alignment vertical="center"/>
      <protection locked="0"/>
    </xf>
    <xf numFmtId="0" fontId="4" fillId="11" borderId="4" xfId="0" applyFont="1" applyFill="1" applyBorder="1" applyAlignment="1" applyProtection="1">
      <alignment vertical="center"/>
      <protection locked="0"/>
    </xf>
    <xf numFmtId="0" fontId="25" fillId="11" borderId="3" xfId="0" applyFont="1" applyFill="1" applyBorder="1" applyProtection="1">
      <protection locked="0"/>
    </xf>
    <xf numFmtId="0" fontId="25" fillId="11" borderId="2" xfId="0" applyFont="1" applyFill="1" applyBorder="1" applyProtection="1">
      <protection locked="0"/>
    </xf>
    <xf numFmtId="0" fontId="25" fillId="11" borderId="4" xfId="0" applyFont="1" applyFill="1" applyBorder="1" applyProtection="1">
      <protection locked="0"/>
    </xf>
    <xf numFmtId="0" fontId="25" fillId="10" borderId="0" xfId="0" applyFont="1" applyFill="1" applyBorder="1" applyAlignment="1">
      <alignment vertical="center"/>
    </xf>
    <xf numFmtId="0" fontId="25" fillId="10" borderId="48" xfId="0" applyFont="1" applyFill="1" applyBorder="1" applyAlignment="1">
      <alignment vertical="center"/>
    </xf>
    <xf numFmtId="0" fontId="5" fillId="10" borderId="47" xfId="0" applyFont="1" applyFill="1" applyBorder="1" applyAlignment="1">
      <alignment horizontal="center" vertical="center"/>
    </xf>
    <xf numFmtId="0" fontId="31" fillId="10" borderId="0" xfId="0" applyFont="1" applyFill="1" applyBorder="1" applyAlignment="1">
      <alignment vertical="center"/>
    </xf>
    <xf numFmtId="0" fontId="31" fillId="10" borderId="48" xfId="0" applyFont="1" applyFill="1" applyBorder="1" applyAlignment="1">
      <alignment vertical="center"/>
    </xf>
    <xf numFmtId="0" fontId="4" fillId="11" borderId="3" xfId="0" applyFont="1" applyFill="1" applyBorder="1" applyAlignment="1" applyProtection="1">
      <alignment horizontal="right" vertical="center"/>
      <protection locked="0"/>
    </xf>
    <xf numFmtId="0" fontId="4" fillId="11" borderId="2" xfId="0" applyFont="1" applyFill="1" applyBorder="1" applyAlignment="1" applyProtection="1">
      <alignment horizontal="right" vertical="center"/>
      <protection locked="0"/>
    </xf>
    <xf numFmtId="0" fontId="25" fillId="10" borderId="0" xfId="0" applyFont="1" applyFill="1" applyBorder="1" applyProtection="1">
      <protection locked="0"/>
    </xf>
    <xf numFmtId="0" fontId="4" fillId="11" borderId="4" xfId="0" applyFont="1" applyFill="1" applyBorder="1" applyAlignment="1" applyProtection="1">
      <alignment horizontal="right" vertical="center"/>
      <protection locked="0"/>
    </xf>
    <xf numFmtId="0" fontId="25" fillId="10" borderId="0" xfId="0" applyFont="1" applyFill="1" applyBorder="1" applyAlignment="1">
      <alignment vertical="top"/>
    </xf>
    <xf numFmtId="0" fontId="25" fillId="10" borderId="0" xfId="0" applyFont="1" applyFill="1" applyBorder="1" applyAlignment="1">
      <alignment vertical="top" wrapText="1"/>
    </xf>
    <xf numFmtId="0" fontId="5" fillId="10" borderId="47" xfId="0" applyFont="1" applyFill="1" applyBorder="1" applyAlignment="1">
      <alignment horizontal="left" vertical="center"/>
    </xf>
    <xf numFmtId="0" fontId="5" fillId="10" borderId="0" xfId="0" applyFont="1" applyFill="1" applyBorder="1" applyAlignment="1">
      <alignment horizontal="left" vertical="center"/>
    </xf>
    <xf numFmtId="0" fontId="5" fillId="0" borderId="15" xfId="0" applyFont="1" applyFill="1" applyBorder="1" applyAlignment="1" applyProtection="1">
      <alignment horizontal="left" vertical="center" wrapText="1"/>
    </xf>
    <xf numFmtId="0" fontId="14" fillId="0" borderId="15" xfId="0" applyFont="1" applyFill="1" applyBorder="1" applyAlignment="1" applyProtection="1">
      <alignment horizontal="left" vertical="center" wrapText="1"/>
    </xf>
    <xf numFmtId="0" fontId="35" fillId="9" borderId="15" xfId="0" applyFont="1" applyFill="1" applyBorder="1" applyAlignment="1" applyProtection="1">
      <alignment horizontal="left" vertical="center" wrapText="1"/>
    </xf>
    <xf numFmtId="0" fontId="14" fillId="9" borderId="15" xfId="0" applyFont="1" applyFill="1" applyBorder="1" applyAlignment="1" applyProtection="1">
      <alignment horizontal="left" vertical="center" wrapText="1"/>
    </xf>
    <xf numFmtId="0" fontId="14" fillId="0" borderId="16" xfId="0" applyFont="1" applyFill="1" applyBorder="1" applyAlignment="1" applyProtection="1">
      <alignment horizontal="left" vertical="center" wrapText="1"/>
    </xf>
    <xf numFmtId="0" fontId="15" fillId="0" borderId="25" xfId="0" applyFont="1" applyFill="1" applyBorder="1" applyAlignment="1" applyProtection="1">
      <alignment horizontal="left" vertical="center" wrapText="1"/>
    </xf>
    <xf numFmtId="0" fontId="15" fillId="0" borderId="26" xfId="0" applyFont="1" applyFill="1" applyBorder="1" applyAlignment="1" applyProtection="1">
      <alignment horizontal="left" vertical="center" wrapText="1"/>
    </xf>
    <xf numFmtId="0" fontId="15" fillId="0" borderId="27" xfId="0" applyFont="1" applyFill="1" applyBorder="1" applyAlignment="1" applyProtection="1">
      <alignment horizontal="left" vertical="center" wrapText="1"/>
    </xf>
    <xf numFmtId="0" fontId="14" fillId="0" borderId="25" xfId="0" applyFont="1" applyFill="1" applyBorder="1" applyAlignment="1" applyProtection="1">
      <alignment horizontal="left" vertical="center" wrapText="1"/>
    </xf>
    <xf numFmtId="0" fontId="14" fillId="0" borderId="26" xfId="0" applyFont="1" applyFill="1" applyBorder="1" applyAlignment="1" applyProtection="1">
      <alignment horizontal="left" vertical="center" wrapText="1"/>
    </xf>
    <xf numFmtId="0" fontId="14" fillId="0" borderId="27" xfId="0" applyFont="1" applyFill="1" applyBorder="1" applyAlignment="1" applyProtection="1">
      <alignment horizontal="left" vertical="center" wrapText="1"/>
    </xf>
    <xf numFmtId="0" fontId="15" fillId="0" borderId="15" xfId="0" applyFont="1" applyFill="1" applyBorder="1" applyAlignment="1" applyProtection="1">
      <alignment horizontal="left" vertical="center" wrapText="1"/>
    </xf>
    <xf numFmtId="0" fontId="37" fillId="9" borderId="15" xfId="0" applyFont="1" applyFill="1" applyBorder="1" applyAlignment="1" applyProtection="1">
      <alignment horizontal="left" vertical="center" wrapText="1"/>
    </xf>
    <xf numFmtId="0" fontId="15" fillId="9" borderId="15" xfId="0" applyFont="1" applyFill="1" applyBorder="1" applyAlignment="1" applyProtection="1">
      <alignment horizontal="left" vertical="center" wrapText="1"/>
    </xf>
    <xf numFmtId="0" fontId="14" fillId="9" borderId="25" xfId="0" applyFont="1" applyFill="1" applyBorder="1" applyAlignment="1" applyProtection="1">
      <alignment horizontal="left" vertical="center" wrapText="1"/>
    </xf>
    <xf numFmtId="0" fontId="14" fillId="9" borderId="26" xfId="0" applyFont="1" applyFill="1" applyBorder="1" applyAlignment="1" applyProtection="1">
      <alignment horizontal="left" vertical="center" wrapText="1"/>
    </xf>
    <xf numFmtId="0" fontId="14" fillId="9" borderId="27" xfId="0" applyFont="1" applyFill="1" applyBorder="1" applyAlignment="1" applyProtection="1">
      <alignment horizontal="left" vertical="center" wrapText="1"/>
    </xf>
    <xf numFmtId="0" fontId="14" fillId="0" borderId="22" xfId="0" applyFont="1" applyFill="1" applyBorder="1" applyAlignment="1" applyProtection="1">
      <alignment horizontal="left" vertical="center" wrapText="1"/>
    </xf>
    <xf numFmtId="0" fontId="14" fillId="0" borderId="23" xfId="0" applyFont="1" applyFill="1" applyBorder="1" applyAlignment="1" applyProtection="1">
      <alignment horizontal="left" vertical="center" wrapText="1"/>
    </xf>
    <xf numFmtId="0" fontId="14" fillId="0" borderId="24" xfId="0" applyFont="1" applyFill="1" applyBorder="1" applyAlignment="1" applyProtection="1">
      <alignment horizontal="left" vertical="center" wrapText="1"/>
    </xf>
    <xf numFmtId="0" fontId="12" fillId="4" borderId="14" xfId="0" applyFont="1" applyFill="1" applyBorder="1" applyAlignment="1" applyProtection="1">
      <alignment horizontal="left" vertical="center" wrapText="1"/>
    </xf>
    <xf numFmtId="0" fontId="13" fillId="4" borderId="14" xfId="0" applyFont="1" applyFill="1" applyBorder="1" applyAlignment="1" applyProtection="1">
      <alignment vertical="center"/>
    </xf>
    <xf numFmtId="0" fontId="5" fillId="0" borderId="25" xfId="0" applyFont="1" applyFill="1" applyBorder="1" applyAlignment="1" applyProtection="1">
      <alignment horizontal="left" vertical="center" wrapText="1"/>
    </xf>
    <xf numFmtId="0" fontId="5" fillId="0" borderId="26" xfId="0" applyFont="1" applyFill="1" applyBorder="1" applyAlignment="1" applyProtection="1">
      <alignment horizontal="left" vertical="center" wrapText="1"/>
    </xf>
    <xf numFmtId="0" fontId="5" fillId="0" borderId="27"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15" fillId="9" borderId="25" xfId="0" applyFont="1" applyFill="1" applyBorder="1" applyAlignment="1" applyProtection="1">
      <alignment horizontal="left" vertical="center" wrapText="1"/>
    </xf>
    <xf numFmtId="0" fontId="15" fillId="9" borderId="26" xfId="0" applyFont="1" applyFill="1" applyBorder="1" applyAlignment="1" applyProtection="1">
      <alignment horizontal="left" vertical="center" wrapText="1"/>
    </xf>
    <xf numFmtId="0" fontId="15" fillId="9" borderId="27" xfId="0" applyFont="1" applyFill="1" applyBorder="1" applyAlignment="1" applyProtection="1">
      <alignment horizontal="left" vertical="center" wrapText="1"/>
    </xf>
    <xf numFmtId="0" fontId="6"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6" fillId="3" borderId="2" xfId="0" applyFont="1" applyFill="1"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4" fillId="3" borderId="31"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32" xfId="0" applyBorder="1" applyAlignment="1" applyProtection="1">
      <alignment horizontal="center" vertical="center" wrapText="1"/>
    </xf>
    <xf numFmtId="0" fontId="11" fillId="4" borderId="2" xfId="0" applyFont="1" applyFill="1" applyBorder="1" applyAlignment="1" applyProtection="1">
      <alignment horizontal="left" vertical="center" wrapText="1"/>
    </xf>
    <xf numFmtId="0" fontId="11" fillId="4" borderId="4" xfId="0" applyFont="1" applyFill="1" applyBorder="1" applyAlignment="1" applyProtection="1">
      <alignment horizontal="left" vertical="center" wrapText="1"/>
    </xf>
    <xf numFmtId="0" fontId="14" fillId="0" borderId="28" xfId="0" applyFont="1" applyFill="1" applyBorder="1" applyAlignment="1" applyProtection="1">
      <alignment horizontal="left" vertical="center" wrapText="1"/>
    </xf>
    <xf numFmtId="0" fontId="14" fillId="0" borderId="29" xfId="0" applyFont="1" applyFill="1" applyBorder="1" applyAlignment="1" applyProtection="1">
      <alignment horizontal="left" vertical="center" wrapText="1"/>
    </xf>
    <xf numFmtId="0" fontId="14" fillId="0" borderId="30" xfId="0" applyFont="1" applyFill="1" applyBorder="1" applyAlignment="1" applyProtection="1">
      <alignment horizontal="left" vertical="center" wrapText="1"/>
    </xf>
    <xf numFmtId="0" fontId="38" fillId="9" borderId="15" xfId="0" applyFont="1" applyFill="1" applyBorder="1" applyAlignment="1" applyProtection="1">
      <alignment horizontal="left" vertical="center" wrapText="1"/>
    </xf>
    <xf numFmtId="0" fontId="12" fillId="9" borderId="15" xfId="0" applyFont="1" applyFill="1" applyBorder="1" applyAlignment="1" applyProtection="1">
      <alignment horizontal="left" vertical="center" wrapText="1"/>
    </xf>
    <xf numFmtId="0" fontId="38" fillId="0" borderId="15" xfId="0" applyFont="1" applyFill="1" applyBorder="1" applyAlignment="1" applyProtection="1">
      <alignment horizontal="left" vertical="center" wrapText="1" indent="1"/>
    </xf>
    <xf numFmtId="0" fontId="12" fillId="0" borderId="15" xfId="0" applyFont="1" applyFill="1" applyBorder="1" applyAlignment="1" applyProtection="1">
      <alignment horizontal="left" vertical="center" wrapText="1" indent="1"/>
    </xf>
    <xf numFmtId="0" fontId="38" fillId="0" borderId="16" xfId="0" applyFont="1" applyFill="1" applyBorder="1" applyAlignment="1" applyProtection="1">
      <alignment horizontal="left" vertical="center" wrapText="1" indent="1"/>
    </xf>
    <xf numFmtId="0" fontId="12" fillId="0" borderId="16" xfId="0" applyFont="1" applyFill="1" applyBorder="1" applyAlignment="1" applyProtection="1">
      <alignment horizontal="left" vertical="center" wrapText="1" indent="1"/>
    </xf>
    <xf numFmtId="0" fontId="4" fillId="4" borderId="14" xfId="0" applyFont="1" applyFill="1" applyBorder="1" applyAlignment="1" applyProtection="1">
      <alignment horizontal="left" vertical="center" wrapText="1"/>
    </xf>
    <xf numFmtId="0" fontId="4" fillId="4" borderId="14" xfId="0" applyFont="1" applyFill="1" applyBorder="1" applyAlignment="1" applyProtection="1">
      <alignment vertical="center" wrapText="1"/>
    </xf>
    <xf numFmtId="0" fontId="4" fillId="0" borderId="15" xfId="0" applyFont="1" applyFill="1" applyBorder="1" applyAlignment="1" applyProtection="1">
      <alignment horizontal="left" vertical="center" wrapText="1"/>
    </xf>
    <xf numFmtId="0" fontId="4" fillId="9" borderId="15" xfId="0" applyFont="1" applyFill="1" applyBorder="1" applyAlignment="1" applyProtection="1">
      <alignment horizontal="left" vertical="center" wrapText="1"/>
    </xf>
    <xf numFmtId="0" fontId="5" fillId="0" borderId="15" xfId="0" applyFont="1" applyFill="1" applyBorder="1" applyAlignment="1" applyProtection="1">
      <alignment horizontal="left" vertical="center" wrapText="1" indent="1"/>
    </xf>
    <xf numFmtId="0" fontId="4" fillId="9" borderId="16" xfId="0" applyFont="1" applyFill="1" applyBorder="1" applyAlignment="1" applyProtection="1">
      <alignment horizontal="left" vertical="center" wrapText="1"/>
    </xf>
    <xf numFmtId="0" fontId="18" fillId="0" borderId="15" xfId="0" applyFont="1" applyFill="1" applyBorder="1" applyAlignment="1" applyProtection="1">
      <alignment horizontal="left" vertical="center" wrapText="1"/>
    </xf>
    <xf numFmtId="0" fontId="5" fillId="9" borderId="15" xfId="0" applyFont="1" applyFill="1" applyBorder="1" applyAlignment="1" applyProtection="1">
      <alignment horizontal="left" vertical="center" wrapText="1"/>
    </xf>
    <xf numFmtId="0" fontId="2" fillId="0" borderId="2" xfId="3" applyFont="1" applyFill="1" applyBorder="1" applyAlignment="1" applyProtection="1">
      <alignment horizontal="right" vertical="top" wrapText="1"/>
    </xf>
    <xf numFmtId="0" fontId="0" fillId="0" borderId="2" xfId="0" applyBorder="1" applyAlignment="1" applyProtection="1">
      <alignment horizontal="right" wrapText="1"/>
    </xf>
    <xf numFmtId="0" fontId="12" fillId="4" borderId="14" xfId="0" applyFont="1" applyFill="1" applyBorder="1" applyAlignment="1" applyProtection="1">
      <alignment vertical="center" wrapText="1"/>
    </xf>
    <xf numFmtId="0" fontId="5" fillId="10" borderId="15" xfId="0" applyFont="1" applyFill="1" applyBorder="1" applyAlignment="1" applyProtection="1">
      <alignment horizontal="left" vertical="center" wrapText="1" indent="1"/>
    </xf>
    <xf numFmtId="0" fontId="5" fillId="9" borderId="15" xfId="0" applyFont="1" applyFill="1" applyBorder="1" applyAlignment="1" applyProtection="1">
      <alignment horizontal="left" vertical="center" wrapText="1" indent="1"/>
    </xf>
    <xf numFmtId="0" fontId="5" fillId="9" borderId="16" xfId="0" applyFont="1" applyFill="1" applyBorder="1" applyAlignment="1" applyProtection="1">
      <alignment horizontal="left" vertical="center" wrapText="1" indent="1"/>
    </xf>
    <xf numFmtId="0" fontId="35" fillId="9" borderId="14" xfId="0" applyFont="1" applyFill="1" applyBorder="1" applyAlignment="1" applyProtection="1">
      <alignment horizontal="left" vertical="center" wrapText="1"/>
    </xf>
    <xf numFmtId="0" fontId="14" fillId="9" borderId="14" xfId="0" applyFont="1" applyFill="1" applyBorder="1" applyAlignment="1" applyProtection="1">
      <alignment horizontal="left" vertical="center" wrapText="1"/>
    </xf>
    <xf numFmtId="0" fontId="4" fillId="3" borderId="31" xfId="3" applyFont="1" applyFill="1" applyBorder="1" applyAlignment="1" applyProtection="1">
      <alignment horizontal="center" vertical="center" wrapText="1"/>
    </xf>
    <xf numFmtId="0" fontId="16" fillId="3" borderId="3" xfId="3" applyFont="1" applyFill="1" applyBorder="1" applyAlignment="1" applyProtection="1">
      <alignment horizontal="center" vertical="center"/>
    </xf>
    <xf numFmtId="0" fontId="6" fillId="5" borderId="5" xfId="3" applyFont="1" applyFill="1" applyBorder="1" applyAlignment="1" applyProtection="1">
      <alignment vertical="center" wrapText="1"/>
      <protection locked="0"/>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4" fillId="9" borderId="25" xfId="0" applyFont="1" applyFill="1" applyBorder="1" applyAlignment="1" applyProtection="1">
      <alignment horizontal="left" vertical="center" wrapText="1"/>
    </xf>
    <xf numFmtId="0" fontId="4" fillId="9" borderId="26" xfId="0" applyFont="1" applyFill="1" applyBorder="1" applyAlignment="1" applyProtection="1">
      <alignment horizontal="left" vertical="center" wrapText="1"/>
    </xf>
    <xf numFmtId="0" fontId="4" fillId="9" borderId="27" xfId="0" applyFont="1" applyFill="1" applyBorder="1" applyAlignment="1" applyProtection="1">
      <alignment horizontal="left" vertical="center" wrapText="1"/>
    </xf>
    <xf numFmtId="0" fontId="12" fillId="9" borderId="22" xfId="0" applyFont="1" applyFill="1" applyBorder="1" applyAlignment="1" applyProtection="1">
      <alignment horizontal="left" vertical="center" wrapText="1"/>
    </xf>
    <xf numFmtId="0" fontId="12" fillId="9" borderId="23" xfId="0" applyFont="1" applyFill="1" applyBorder="1" applyAlignment="1" applyProtection="1">
      <alignment horizontal="left" vertical="center" wrapText="1"/>
    </xf>
    <xf numFmtId="0" fontId="12" fillId="9" borderId="24" xfId="0" applyFont="1" applyFill="1" applyBorder="1" applyAlignment="1" applyProtection="1">
      <alignment horizontal="left" vertical="center" wrapText="1"/>
    </xf>
    <xf numFmtId="0" fontId="12" fillId="7" borderId="31" xfId="0" applyFont="1" applyFill="1" applyBorder="1" applyAlignment="1" applyProtection="1">
      <alignment horizontal="left" vertical="center" shrinkToFit="1"/>
    </xf>
    <xf numFmtId="0" fontId="12" fillId="7" borderId="1" xfId="0" applyFont="1" applyFill="1" applyBorder="1" applyAlignment="1" applyProtection="1">
      <alignment horizontal="left" vertical="center" shrinkToFit="1"/>
    </xf>
    <xf numFmtId="0" fontId="12" fillId="7" borderId="32" xfId="0" applyFont="1" applyFill="1" applyBorder="1" applyAlignment="1" applyProtection="1">
      <alignment horizontal="left" vertical="center" shrinkToFit="1"/>
    </xf>
    <xf numFmtId="0" fontId="5" fillId="0" borderId="37" xfId="0" applyFont="1" applyFill="1" applyBorder="1" applyAlignment="1" applyProtection="1">
      <alignment horizontal="left" vertical="center" wrapText="1" indent="1"/>
    </xf>
    <xf numFmtId="0" fontId="5" fillId="0" borderId="38" xfId="0" applyFont="1" applyFill="1" applyBorder="1" applyAlignment="1" applyProtection="1">
      <alignment horizontal="left" vertical="center" wrapText="1" indent="1"/>
    </xf>
    <xf numFmtId="0" fontId="5" fillId="0" borderId="39" xfId="0" applyFont="1" applyFill="1" applyBorder="1" applyAlignment="1" applyProtection="1">
      <alignment horizontal="left" vertical="center" wrapText="1" indent="1"/>
    </xf>
    <xf numFmtId="0" fontId="5" fillId="0" borderId="25" xfId="0" applyFont="1" applyFill="1" applyBorder="1" applyAlignment="1" applyProtection="1">
      <alignment horizontal="left" vertical="center" wrapText="1" indent="1"/>
    </xf>
    <xf numFmtId="0" fontId="5" fillId="0" borderId="26" xfId="0" applyFont="1" applyFill="1" applyBorder="1" applyAlignment="1" applyProtection="1">
      <alignment horizontal="left" vertical="center" wrapText="1" indent="1"/>
    </xf>
    <xf numFmtId="0" fontId="5" fillId="0" borderId="27" xfId="0" applyFont="1" applyFill="1" applyBorder="1" applyAlignment="1" applyProtection="1">
      <alignment horizontal="left" vertical="center" wrapText="1" indent="1"/>
    </xf>
    <xf numFmtId="0" fontId="12" fillId="9" borderId="25" xfId="0" applyFont="1" applyFill="1" applyBorder="1" applyAlignment="1" applyProtection="1">
      <alignment horizontal="left" vertical="center" wrapText="1"/>
    </xf>
    <xf numFmtId="0" fontId="12" fillId="9" borderId="26" xfId="0" applyFont="1" applyFill="1" applyBorder="1" applyAlignment="1" applyProtection="1">
      <alignment horizontal="left" vertical="center" wrapText="1"/>
    </xf>
    <xf numFmtId="0" fontId="12" fillId="9" borderId="27" xfId="0" applyFont="1" applyFill="1" applyBorder="1" applyAlignment="1" applyProtection="1">
      <alignment horizontal="left" vertical="center" wrapText="1"/>
    </xf>
    <xf numFmtId="0" fontId="12" fillId="0" borderId="25" xfId="0" applyFont="1" applyFill="1" applyBorder="1" applyAlignment="1" applyProtection="1">
      <alignment horizontal="left" vertical="center" wrapText="1"/>
    </xf>
    <xf numFmtId="0" fontId="12" fillId="0" borderId="26" xfId="0" applyFont="1" applyFill="1" applyBorder="1" applyAlignment="1" applyProtection="1">
      <alignment horizontal="left" vertical="center" wrapText="1"/>
    </xf>
    <xf numFmtId="0" fontId="12" fillId="0" borderId="27" xfId="0" applyFont="1" applyFill="1" applyBorder="1" applyAlignment="1" applyProtection="1">
      <alignment horizontal="left" vertical="center" wrapText="1"/>
    </xf>
    <xf numFmtId="0" fontId="18" fillId="0" borderId="25" xfId="0" applyFont="1" applyFill="1" applyBorder="1" applyAlignment="1" applyProtection="1">
      <alignment horizontal="left" vertical="center" wrapText="1" indent="2"/>
    </xf>
    <xf numFmtId="0" fontId="18" fillId="0" borderId="26" xfId="0" applyFont="1" applyFill="1" applyBorder="1" applyAlignment="1" applyProtection="1">
      <alignment horizontal="left" vertical="center" wrapText="1" indent="2"/>
    </xf>
    <xf numFmtId="0" fontId="18" fillId="0" borderId="27" xfId="0" applyFont="1" applyFill="1" applyBorder="1" applyAlignment="1" applyProtection="1">
      <alignment horizontal="left" vertical="center" wrapText="1" indent="2"/>
    </xf>
    <xf numFmtId="0" fontId="5" fillId="9" borderId="25" xfId="0" applyFont="1" applyFill="1" applyBorder="1" applyAlignment="1" applyProtection="1">
      <alignment horizontal="left" vertical="center" wrapText="1" indent="1"/>
    </xf>
    <xf numFmtId="0" fontId="5" fillId="9" borderId="26" xfId="0" applyFont="1" applyFill="1" applyBorder="1" applyAlignment="1" applyProtection="1">
      <alignment horizontal="left" vertical="center" wrapText="1" indent="1"/>
    </xf>
    <xf numFmtId="0" fontId="5" fillId="9" borderId="27" xfId="0" applyFont="1" applyFill="1" applyBorder="1" applyAlignment="1" applyProtection="1">
      <alignment horizontal="left" vertical="center" wrapText="1" indent="1"/>
    </xf>
    <xf numFmtId="0" fontId="0" fillId="0" borderId="0" xfId="0" applyAlignment="1" applyProtection="1">
      <alignment horizontal="center" wrapText="1"/>
    </xf>
    <xf numFmtId="0" fontId="16" fillId="2" borderId="5"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xf>
    <xf numFmtId="0" fontId="4" fillId="3" borderId="19" xfId="3" applyFont="1" applyFill="1" applyBorder="1" applyAlignment="1" applyProtection="1">
      <alignment horizontal="center" vertical="center" wrapText="1"/>
    </xf>
    <xf numFmtId="0" fontId="0" fillId="0" borderId="21" xfId="0" applyBorder="1" applyAlignment="1" applyProtection="1">
      <alignment horizontal="center" vertical="center" wrapText="1"/>
    </xf>
    <xf numFmtId="0" fontId="0" fillId="0" borderId="20" xfId="0" applyBorder="1" applyAlignment="1" applyProtection="1">
      <alignment horizontal="center" vertical="center" wrapText="1"/>
    </xf>
    <xf numFmtId="0" fontId="16" fillId="3" borderId="34" xfId="3" applyFont="1" applyFill="1" applyBorder="1" applyAlignment="1" applyProtection="1">
      <alignment horizontal="center" vertical="center" wrapText="1"/>
    </xf>
    <xf numFmtId="0" fontId="0" fillId="0" borderId="35" xfId="0" applyBorder="1" applyAlignment="1" applyProtection="1">
      <alignment horizontal="center" vertical="center" wrapText="1"/>
    </xf>
    <xf numFmtId="0" fontId="0" fillId="0" borderId="36" xfId="0" applyBorder="1" applyAlignment="1" applyProtection="1">
      <alignment horizontal="center" vertical="center" wrapText="1"/>
    </xf>
    <xf numFmtId="0" fontId="2" fillId="0" borderId="2" xfId="0" applyFont="1" applyBorder="1" applyAlignment="1" applyProtection="1">
      <alignment horizontal="right"/>
    </xf>
    <xf numFmtId="0" fontId="38" fillId="0" borderId="16" xfId="0" applyFont="1" applyFill="1" applyBorder="1" applyAlignment="1" applyProtection="1">
      <alignment horizontal="left" vertical="center" wrapText="1"/>
    </xf>
    <xf numFmtId="0" fontId="12" fillId="0" borderId="16" xfId="0" applyFont="1" applyFill="1" applyBorder="1" applyAlignment="1" applyProtection="1">
      <alignment horizontal="left" vertical="center" wrapText="1"/>
    </xf>
    <xf numFmtId="0" fontId="38" fillId="0" borderId="15" xfId="0" applyFont="1" applyFill="1" applyBorder="1" applyAlignment="1" applyProtection="1">
      <alignment horizontal="left" vertical="center" wrapText="1"/>
    </xf>
    <xf numFmtId="0" fontId="12" fillId="0" borderId="15" xfId="0" applyFont="1" applyFill="1" applyBorder="1" applyAlignment="1" applyProtection="1">
      <alignment horizontal="left" vertical="center" wrapText="1"/>
    </xf>
    <xf numFmtId="0" fontId="38" fillId="9" borderId="16" xfId="0" applyFont="1" applyFill="1" applyBorder="1" applyAlignment="1" applyProtection="1">
      <alignment horizontal="left" vertical="center" wrapText="1"/>
    </xf>
    <xf numFmtId="0" fontId="12" fillId="9" borderId="16" xfId="0" applyFont="1" applyFill="1" applyBorder="1" applyAlignment="1" applyProtection="1">
      <alignment horizontal="left" vertical="center" wrapText="1"/>
    </xf>
    <xf numFmtId="0" fontId="5" fillId="7" borderId="1" xfId="0" applyFont="1" applyFill="1" applyBorder="1" applyAlignment="1" applyProtection="1">
      <alignment horizontal="left" vertical="center" shrinkToFit="1"/>
    </xf>
    <xf numFmtId="0" fontId="5" fillId="7" borderId="32" xfId="0" applyFont="1" applyFill="1" applyBorder="1" applyAlignment="1" applyProtection="1">
      <alignment horizontal="left" vertical="center" shrinkToFit="1"/>
    </xf>
    <xf numFmtId="0" fontId="5" fillId="0" borderId="33" xfId="0" applyFont="1" applyFill="1" applyBorder="1" applyAlignment="1" applyProtection="1">
      <alignment horizontal="left" vertical="center" wrapText="1" indent="1"/>
    </xf>
    <xf numFmtId="0" fontId="5" fillId="0" borderId="33" xfId="0" applyFont="1" applyFill="1" applyBorder="1" applyAlignment="1" applyProtection="1">
      <alignment horizontal="left" vertical="center" wrapText="1"/>
    </xf>
    <xf numFmtId="0" fontId="17" fillId="9" borderId="44" xfId="0" applyFont="1" applyFill="1" applyBorder="1" applyAlignment="1" applyProtection="1">
      <alignment horizontal="left" vertical="center" wrapText="1"/>
    </xf>
    <xf numFmtId="0" fontId="17" fillId="9" borderId="45" xfId="0" applyFont="1" applyFill="1" applyBorder="1" applyAlignment="1" applyProtection="1">
      <alignment horizontal="left" vertical="center" wrapText="1"/>
    </xf>
    <xf numFmtId="0" fontId="3" fillId="0" borderId="44" xfId="0" applyFont="1" applyBorder="1" applyAlignment="1" applyProtection="1">
      <alignment horizontal="left" vertical="center" wrapText="1"/>
    </xf>
    <xf numFmtId="0" fontId="16" fillId="9" borderId="45" xfId="0" applyFont="1" applyFill="1" applyBorder="1" applyAlignment="1" applyProtection="1">
      <alignment horizontal="left" vertical="center" wrapText="1"/>
    </xf>
    <xf numFmtId="0" fontId="17" fillId="6" borderId="46" xfId="0" applyFont="1" applyFill="1" applyBorder="1" applyAlignment="1" applyProtection="1">
      <alignment horizontal="left" vertical="center"/>
    </xf>
    <xf numFmtId="0" fontId="3" fillId="0" borderId="46" xfId="0" applyFont="1" applyBorder="1" applyAlignment="1" applyProtection="1">
      <alignment vertical="center"/>
    </xf>
    <xf numFmtId="0" fontId="42" fillId="9" borderId="44" xfId="0" applyFont="1" applyFill="1" applyBorder="1" applyAlignment="1" applyProtection="1">
      <alignment horizontal="left" vertical="center" wrapText="1"/>
    </xf>
    <xf numFmtId="0" fontId="42" fillId="9" borderId="45" xfId="0" applyFont="1" applyFill="1" applyBorder="1" applyAlignment="1" applyProtection="1">
      <alignment horizontal="left" vertical="center" wrapText="1"/>
    </xf>
    <xf numFmtId="0" fontId="3" fillId="0" borderId="46" xfId="0" applyFont="1" applyBorder="1" applyProtection="1"/>
    <xf numFmtId="0" fontId="16" fillId="0" borderId="44" xfId="0" applyFont="1" applyBorder="1" applyAlignment="1" applyProtection="1">
      <alignment horizontal="left" vertical="center" wrapText="1"/>
    </xf>
    <xf numFmtId="0" fontId="16" fillId="9" borderId="44" xfId="0" applyFont="1" applyFill="1" applyBorder="1" applyAlignment="1" applyProtection="1">
      <alignment horizontal="left" vertical="center" wrapText="1"/>
    </xf>
    <xf numFmtId="3" fontId="9" fillId="3" borderId="9" xfId="0" applyNumberFormat="1" applyFont="1" applyFill="1" applyBorder="1" applyAlignment="1" applyProtection="1">
      <alignment horizontal="center" vertical="center" wrapText="1"/>
    </xf>
    <xf numFmtId="3" fontId="3" fillId="0" borderId="41" xfId="0" applyNumberFormat="1" applyFont="1" applyBorder="1" applyProtection="1"/>
    <xf numFmtId="3" fontId="9" fillId="3" borderId="10" xfId="0" applyNumberFormat="1" applyFont="1" applyFill="1" applyBorder="1" applyAlignment="1" applyProtection="1">
      <alignment horizontal="center" vertical="center" wrapText="1"/>
    </xf>
    <xf numFmtId="3" fontId="3" fillId="0" borderId="42" xfId="0" applyNumberFormat="1" applyFont="1" applyBorder="1" applyProtection="1"/>
    <xf numFmtId="49" fontId="9" fillId="3" borderId="11" xfId="0" applyNumberFormat="1" applyFont="1" applyFill="1" applyBorder="1" applyAlignment="1" applyProtection="1">
      <alignment horizontal="center" vertical="center" wrapText="1"/>
    </xf>
    <xf numFmtId="49" fontId="9" fillId="3" borderId="12" xfId="0" applyNumberFormat="1" applyFont="1" applyFill="1" applyBorder="1" applyAlignment="1" applyProtection="1">
      <alignment horizontal="center" vertical="center" wrapText="1"/>
    </xf>
    <xf numFmtId="0" fontId="17" fillId="6" borderId="43" xfId="0" applyFont="1" applyFill="1" applyBorder="1" applyAlignment="1" applyProtection="1">
      <alignment horizontal="left" vertical="center"/>
    </xf>
    <xf numFmtId="0" fontId="19" fillId="6" borderId="43" xfId="0" applyFont="1" applyFill="1" applyBorder="1" applyAlignment="1" applyProtection="1">
      <alignment vertical="center"/>
    </xf>
    <xf numFmtId="0" fontId="3" fillId="0" borderId="43"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8" xfId="0" applyFont="1" applyFill="1" applyBorder="1" applyAlignment="1" applyProtection="1">
      <alignment horizontal="center" vertical="center" wrapText="1"/>
    </xf>
    <xf numFmtId="0" fontId="3" fillId="0" borderId="9" xfId="0" applyFont="1" applyBorder="1" applyAlignment="1" applyProtection="1">
      <alignment horizontal="center" vertical="center" wrapText="1"/>
    </xf>
    <xf numFmtId="0" fontId="3" fillId="0" borderId="40" xfId="0" applyFont="1" applyBorder="1" applyAlignment="1" applyProtection="1">
      <alignment horizontal="center" vertical="center" wrapText="1"/>
    </xf>
    <xf numFmtId="0" fontId="3" fillId="0" borderId="41" xfId="0" applyFont="1" applyBorder="1" applyAlignment="1" applyProtection="1">
      <alignment horizontal="center" vertical="center" wrapText="1"/>
    </xf>
    <xf numFmtId="0" fontId="9" fillId="3" borderId="9" xfId="0" applyFont="1" applyFill="1" applyBorder="1" applyAlignment="1" applyProtection="1">
      <alignment horizontal="center" vertical="center" wrapText="1"/>
    </xf>
    <xf numFmtId="0" fontId="3" fillId="0" borderId="41" xfId="0" applyFont="1" applyBorder="1" applyProtection="1"/>
    <xf numFmtId="0" fontId="3" fillId="0" borderId="0" xfId="0" applyFont="1" applyAlignment="1">
      <alignment horizontal="left" vertical="top" wrapText="1"/>
    </xf>
  </cellXfs>
  <cellStyles count="5">
    <cellStyle name="Hyperlink 2" xfId="2" xr:uid="{00000000-0005-0000-0000-000000000000}"/>
    <cellStyle name="Normal" xfId="0" builtinId="0"/>
    <cellStyle name="Normal 2" xfId="3" xr:uid="{00000000-0005-0000-0000-000002000000}"/>
    <cellStyle name="Normal 2 2" xfId="4" xr:uid="{B807BDB0-0906-4CBF-B5B7-51F055B66DE2}"/>
    <cellStyle name="Style 1" xfId="1" xr:uid="{00000000-0005-0000-0000-000003000000}"/>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71">
            <xs:annotation>
              <xs:documentation>
						Inker d.d.
					</xs:documentation>
            </xs:annotation>
          </xs:enumeration>
          <xs:enumeration value="204">
            <xs:annotation>
              <xs:documentation>
						Kutjevo d.d.
					</xs:documentation>
            </xs:annotation>
          </xs:enumeration>
          <xs:enumeration value="218">
            <xs:annotation>
              <xs:documentation>
						Croatia - baterije d.d.
					</xs:documentation>
            </xs:annotation>
          </xs:enumeration>
          <xs:enumeration value="233">
            <xs:annotation>
              <xs:documentation>
						Ericsson Nikola Tesla d.d.
					</xs:documentation>
            </xs:annotation>
          </xs:enumeration>
          <xs:enumeration value="237">
            <xs:annotation>
              <xs:documentation>
						Exportdrvo d.d.
					</xs:documentation>
            </xs:annotation>
          </xs:enumeration>
          <xs:enumeration value="241">
            <xs:annotation>
              <xs:documentation>
						MGK - Pack d.d.
					</xs:documentation>
            </xs:annotation>
          </xs:enumeration>
          <xs:enumeration value="273">
            <xs:annotation>
              <xs:documentation>
						Hrvatski Telekom d.d.
					</xs:documentation>
            </xs:annotation>
          </xs:enumeration>
          <xs:enumeration value="284">
            <xs:annotation>
              <xs:documentation>
						Konzum d.d.
					</xs:documentation>
            </xs:annotation>
          </xs:enumeration>
          <xs:enumeration value="287">
            <xs:annotation>
              <xs:documentation>
						HP - Hrvatska pošta d.d.
					</xs:documentation>
            </xs:annotation>
          </xs:enumeration>
          <xs:enumeration value="294">
            <xs:annotation>
              <xs:documentation>
						Hrvatska elektroprivreda d.d.
					</xs:documentation>
            </xs:annotation>
          </xs:enumeration>
          <xs:enumeration value="306">
            <xs:annotation>
              <xs:documentation>
						Tankerska plovidba d.d.
					</xs:documentation>
            </xs:annotation>
          </xs:enumeration>
          <xs:enumeration value="325">
            <xs:annotation>
              <xs:documentation>
						Borik d.d.
					</xs:documentation>
            </xs:annotation>
          </xs:enumeration>
          <xs:enumeration value="330">
            <xs:annotation>
              <xs:documentation>
						Brodomerkur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360">
            <xs:annotation>
              <xs:documentation>
						Turisthotel d.d.
					</xs:documentation>
            </xs:annotation>
          </xs:enumeration>
          <xs:enumeration value="378">
            <xs:annotation>
              <xs:documentation>
						Lavčević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394">
            <xs:annotation>
              <xs:documentation>
						Atlas d.d.
					</xs:documentation>
            </xs:annotation>
          </xs:enumeration>
          <xs:enumeration value="409">
            <xs:annotation>
              <xs:documentation>
						Unijapapir d.d.
					</xs:documentation>
            </xs:annotation>
          </xs:enumeration>
          <xs:enumeration value="433">
            <xs:annotation>
              <xs:documentation>
						Plava laguna d.d.
					</xs:documentation>
            </xs:annotation>
          </xs:enumeration>
          <xs:enumeration value="444">
            <xs:annotation>
              <xs:documentation>
						Validus d.d.
					</xs:documentation>
            </xs:annotation>
          </xs:enumeration>
          <xs:enumeration value="455">
            <xs:annotation>
              <xs:documentation>
						IPK Osijek d.d.
					</xs:documentation>
            </xs:annotation>
          </xs:enumeration>
          <xs:enumeration value="472">
            <xs:annotation>
              <xs:documentation>
						Industrogradnja grupa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80">
            <xs:annotation>
              <xs:documentation>
						Hoteli Makarska d.d.
					</xs:documentation>
            </xs:annotation>
          </xs:enumeration>
          <xs:enumeration value="594">
            <xs:annotation>
              <xs:documentation>
						Vjesnik d.d.
					</xs:documentation>
            </xs:annotation>
          </xs:enumeration>
          <xs:enumeration value="612">
            <xs:annotation>
              <xs:documentation>
						Božjakovina d.d.
					</xs:documentation>
            </xs:annotation>
          </xs:enumeration>
          <xs:enumeration value="615">
            <xs:annotation>
              <xs:documentation>
						Jadrankamen d.d. u stečaju
					</xs:documentation>
            </xs:annotation>
          </xs:enumeration>
          <xs:enumeration value="616">
            <xs:annotation>
              <xs:documentation>
						Badel 1862 d.d.
					</xs:documentation>
            </xs:annotation>
          </xs:enumeration>
          <xs:enumeration value="629">
            <xs:annotation>
              <xs:documentation>
						Jadran d.d., Tvornica metalnog nameštaja
					</xs:documentation>
            </xs:annotation>
          </xs:enumeration>
          <xs:enumeration value="637">
            <xs:annotation>
              <xs:documentation>
						Croatia Airlines d.d.
					</xs:documentation>
            </xs:annotation>
          </xs:enumeration>
          <xs:enumeration value="649">
            <xs:annotation>
              <xs:documentation>
						Mlinar d.d.
					</xs:documentation>
            </xs:annotation>
          </xs:enumeration>
          <xs:enumeration value="703">
            <xs:annotation>
              <xs:documentation>
						TLM tvornica lakih metala d.d.
					</xs:documentation>
            </xs:annotation>
          </xs:enumeration>
          <xs:enumeration value="709">
            <xs:annotation>
              <xs:documentation>
						Brestovac d.d. u stečaju
					</xs:documentation>
            </xs:annotation>
          </xs:enumeration>
          <xs:enumeration value="715">
            <xs:annotation>
              <xs:documentation>
						Hoteli Cavtat d.d.
					</xs:documentation>
            </xs:annotation>
          </xs:enumeration>
          <xs:enumeration value="737">
            <xs:annotation>
              <xs:documentation>
						Slavonijatekstil d.d. u stečaju
					</xs:documentation>
            </xs:annotation>
          </xs:enumeration>
          <xs:enumeration value="755">
            <xs:annotation>
              <xs:documentation>
						Đakovština d.d. u stečaju
					</xs:documentation>
            </xs:annotation>
          </xs:enumeration>
          <xs:enumeration value="765">
            <xs:annotation>
              <xs:documentation>
						Jadranka d.d.
					</xs:documentation>
            </xs:annotation>
          </xs:enumeration>
          <xs:enumeration value="790">
            <xs:annotation>
              <xs:documentation>
						Chromos boje i lakovi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10">
            <xs:annotation>
              <xs:documentation>
						Slavonija modna konfekcija d.d.
					</xs:documentation>
            </xs:annotation>
          </xs:enumeration>
          <xs:enumeration value="847">
            <xs:annotation>
              <xs:documentation>
						Kraš d.d.
					</xs:documentation>
            </xs:annotation>
          </xs:enumeration>
          <xs:enumeration value="876">
            <xs:annotation>
              <xs:documentation>
						HUP - Zagreb d.d.
					</xs:documentation>
            </xs:annotation>
          </xs:enumeration>
          <xs:enumeration value="920">
            <xs:annotation>
              <xs:documentation>
						Belje d.d.
					</xs:documentation>
            </xs:annotation>
          </xs:enumeration>
          <xs:enumeration value="936">
            <xs:annotation>
              <xs:documentation>
						Tisak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954">
            <xs:annotation>
              <xs:documentation>
						Hoteli Baška d.d.
					</xs:documentation>
            </xs:annotation>
          </xs:enumeration>
          <xs:enumeration value="978">
            <xs:annotation>
              <xs:documentation>
						Hotel Bellevue d.d.
					</xs:documentation>
            </xs:annotation>
          </xs:enumeration>
          <xs:enumeration value="995">
            <xs:annotation>
              <xs:documentation>
						Laguna Novigrad d.d.
					</xs:documentation>
            </xs:annotation>
          </xs:enumeration>
          <xs:enumeration value="1075">
            <xs:annotation>
              <xs:documentation>
						Agromeđimurje d.d.
					</xs:documentation>
            </xs:annotation>
          </xs:enumeration>
          <xs:enumeration value="1096">
            <xs:annotation>
              <xs:documentation>
						Finvest Corp d.d.
					</xs:documentation>
            </xs:annotation>
          </xs:enumeration>
          <xs:enumeration value="1100">
            <xs:annotation>
              <xs:documentation>
						Herbos d.d.
					</xs:documentation>
            </xs:annotation>
          </xs:enumeration>
          <xs:enumeration value="1104">
            <xs:annotation>
              <xs:documentation>
						Hoteli Novi d.d. u stečaju
					</xs:documentation>
            </xs:annotation>
          </xs:enumeration>
          <xs:enumeration value="1106">
            <xs:annotation>
              <xs:documentation>
						Hoteli Omišalj d.d. u stečaju
					</xs:documentation>
            </xs:annotation>
          </xs:enumeration>
          <xs:enumeration value="1121">
            <xs:annotation>
              <xs:documentation>
						Liburnia riviera hoteli d.d.
					</xs:documentation>
            </xs:annotation>
          </xs:enumeration>
          <xs:enumeration value="1130">
            <xs:annotation>
              <xs:documentation>
						Metalska industrija Varaždin d.d.
					</xs:documentation>
            </xs:annotation>
          </xs:enumeration>
          <xs:enumeration value="1131">
            <xs:annotation>
              <xs:documentation>
						Metalska industrija Osijek d.d. u stečaju
					</xs:documentation>
            </xs:annotation>
          </xs:enumeration>
          <xs:enumeration value="1141">
            <xs:annotation>
              <xs:documentation>
						Petrokemija d.d.
					</xs:documentation>
            </xs:annotation>
          </xs:enumeration>
          <xs:enumeration value="1142">
            <xs:annotation>
              <xs:documentation>
						PIK - Vinkovci d.d.
					</xs:documentation>
            </xs:annotation>
          </xs:enumeration>
          <xs:enumeration value="1145">
            <xs:annotation>
              <xs:documentation>
						Poljoprivredno poduzeće Orahovica d.o.o.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176">
            <xs:annotation>
              <xs:documentation>
						Zlatni otok d.d.
					</xs:documentation>
            </xs:annotation>
          </xs:enumeration>
          <xs:enumeration value="1181">
            <xs:annotation>
              <xs:documentation>
						Adriatic Croatia International Club d.d.
					</xs:documentation>
            </xs:annotation>
          </xs:enumeration>
          <xs:enumeration value="1185">
            <xs:annotation>
              <xs:documentation>
						Apartmani Medena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08">
            <xs:annotation>
              <xs:documentation>
						Chromos Agro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17">
            <xs:annotation>
              <xs:documentation>
						Dalit Corp. d.d.
					</xs:documentation>
            </xs:annotation>
          </xs:enumeration>
          <xs:enumeration value="1220">
            <xs:annotation>
              <xs:documentation>
						Dioki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37">
            <xs:annotation>
              <xs:documentation>
						Elektrometal d.d.
					</xs:documentation>
            </xs:annotation>
          </xs:enumeration>
          <xs:enumeration value="1239">
            <xs:annotation>
              <xs:documentation>
						Elektroprojekt d.d.
					</xs:documentation>
            </xs:annotation>
          </xs:enumeration>
          <xs:enumeration value="1242">
            <xs:annotation>
              <xs:documentation>
						Franck d.d.
					</xs:documentation>
            </xs:annotation>
          </xs:enumeration>
          <xs:enumeration value="1250">
            <xs:annotation>
              <xs:documentation>
						Hidroelektra niskogradnja d.d.
					</xs:documentation>
            </xs:annotation>
          </xs:enumeration>
          <xs:enumeration value="1253">
            <xs:annotation>
              <xs:documentation>
						Hotel Medena d.d.
					</xs:documentation>
            </xs:annotation>
          </xs:enumeration>
          <xs:enumeration value="1258">
            <xs:annotation>
              <xs:documentation>
						HOTELI BRELA d.d.
					</xs:documentation>
            </xs:annotation>
          </xs:enumeration>
          <xs:enumeration value="1259">
            <xs:annotation>
              <xs:documentation>
						Hoteli Croatia d.d.
					</xs:documentation>
            </xs:annotation>
          </xs:enumeration>
          <xs:enumeration value="1260">
            <xs:annotation>
              <xs:documentation>
						Hoteli Maestral d.d.
					</xs:documentation>
            </xs:annotation>
          </xs:enumeration>
          <xs:enumeration value="1261">
            <xs:annotation>
              <xs:documentation>
						Hoteli Tučepi d.d.
					</xs:documentation>
            </xs:annotation>
          </xs:enumeration>
          <xs:enumeration value="1262">
            <xs:annotation>
              <xs:documentation>
						Hoteli Zadar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3">
            <xs:annotation>
              <xs:documentation>
						Imunološki zavod d.d.
					</xs:documentation>
            </xs:annotation>
          </xs:enumeration>
          <xs:enumeration value="1274">
            <xs:annotation>
              <xs:documentation>
						Termes grupa d.d.
					</xs:documentation>
            </xs:annotation>
          </xs:enumeration>
          <xs:enumeration value="1277">
            <xs:annotation>
              <xs:documentation>
						Istra d.d.
					</xs:documentation>
            </xs:annotation>
          </xs:enumeration>
          <xs:enumeration value="1283">
            <xs:annotation>
              <xs:documentation>
						Istraturist Umag d.d.
					</xs:documentation>
            </xs:annotation>
          </xs:enumeration>
          <xs:enumeration value="1285">
            <xs:annotation>
              <xs:documentation>
						JADRAN d.d.
					</xs:documentation>
            </xs:annotation>
          </xs:enumeration>
          <xs:enumeration value="1286">
            <xs:annotation>
              <xs:documentation>
						Jadran film d.d.
					</xs:documentation>
            </xs:annotation>
          </xs:enumeration>
          <xs:enumeration value="1290">
            <xs:annotation>
              <xs:documentation>
						Jadran tvornica čarapa d.d.
					</xs:documentation>
            </xs:annotation>
          </xs:enumeration>
          <xs:enumeration value="1296">
            <xs:annotation>
              <xs:documentation>
						Jamnica d.d.
					</xs:documentation>
            </xs:annotation>
          </xs:enumeration>
          <xs:enumeration value="1303">
            <xs:annotation>
              <xs:documentation>
						Kamensko d.d. u stečaju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3">
            <xs:annotation>
              <xs:documentation>
						Končar - Sklopna postrojenja d.d.
					</xs:documentation>
            </xs:annotation>
          </xs:enumeration>
          <xs:enumeration value="1326">
            <xs:annotation>
              <xs:documentation>
						Koteks d.d.
					</xs:documentation>
            </xs:annotation>
          </xs:enumeration>
          <xs:enumeration value="1329">
            <xs:annotation>
              <xs:documentation>
						Ledo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41">
            <xs:annotation>
              <xs:documentation>
						Mediteranska plovidba d.d. u stečaju
					</xs:documentation>
            </xs:annotation>
          </xs:enumeration>
          <xs:enumeration value="1342">
            <xs:annotation>
              <xs:documentation>
						Međimurska trikotaža d.d. u stečaju
					</xs:documentation>
            </xs:annotation>
          </xs:enumeration>
          <xs:enumeration value="1344">
            <xs:annotation>
              <xs:documentation>
						Mirna d.d.
					</xs:documentation>
            </xs:annotation>
          </xs:enumeration>
          <xs:enumeration value="1354">
            <xs:annotation>
              <xs:documentation>
						Mundus d.d. u stečaju
					</xs:documentation>
            </xs:annotation>
          </xs:enumeration>
          <xs:enumeration value="1364">
            <xs:annotation>
              <xs:documentation>
						Pluto d.d.
					</xs:documentation>
            </xs:annotation>
          </xs:enumeration>
          <xs:enumeration value="1371">
            <xs:annotation>
              <xs:documentation>
						Puljanka d.d. u stečaju
					</xs:documentation>
            </xs:annotation>
          </xs:enumeration>
          <xs:enumeration value="1372">
            <xs:annotation>
              <xs:documentation>
						Puris d.d.
					</xs:documentation>
            </xs:annotation>
          </xs:enumeration>
          <xs:enumeration value="1373">
            <xs:annotation>
              <xs:documentation>
						Rabac d.d.
					</xs:documentation>
            </xs:annotation>
          </xs:enumeration>
          <xs:enumeration value="1376">
            <xs:annotation>
              <xs:documentation>
						Riviera Adria d.d.
					</xs:documentation>
            </xs:annotation>
          </xs:enumeration>
          <xs:enumeration value="1378">
            <xs:annotation>
              <xs:documentation>
						RIZ - Odašiljači d.d.
					</xs:documentation>
            </xs:annotation>
          </xs:enumeration>
          <xs:enumeration value="1383">
            <xs:annotation>
              <xs:documentation>
						Saponia d.d.
					</xs:documentation>
            </xs:annotation>
          </xs:enumeration>
          <xs:enumeration value="1388">
            <xs:annotation>
              <xs:documentation>
						Slobodna Dalmacija d.d.
					</xs:documentation>
            </xs:annotation>
          </xs:enumeration>
          <xs:enumeration value="1392">
            <xs:annotation>
              <xs:documentation>
						Solaris d.d.
					</xs:documentation>
            </xs:annotation>
          </xs:enumeration>
          <xs:enumeration value="1394">
            <xs:annotation>
              <xs:documentation>
						Siemens d.d.
					</xs:documentation>
            </xs:annotation>
          </xs:enumeration>
          <xs:enumeration value="1395">
            <xs:annotation>
              <xs:documentation>
						Sunčani Hvar d.d.
					</xs:documentation>
            </xs:annotation>
          </xs:enumeration>
          <xs:enumeration value="1397">
            <xs:annotation>
              <xs:documentation>
						Tankerkomerc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01">
            <xs:annotation>
              <xs:documentation>
						TOZ Penkala Tvornica olovaka Zagreb d.d. u stečaju
					</xs:documentation>
            </xs:annotation>
          </xs:enumeration>
          <xs:enumeration value="1408">
            <xs:annotation>
              <xs:documentation>
						Tvornice elektrotehničkih proizvoda d.d.
					</xs:documentation>
            </xs:annotation>
          </xs:enumeration>
          <xs:enumeration value="1413">
            <xs:annotation>
              <xs:documentation>
						Uljanik d.d.
					</xs:documentation>
            </xs:annotation>
          </xs:enumeration>
          <xs:enumeration value="1420">
            <xs:annotation>
              <xs:documentation>
						Varteks d.d.
					</xs:documentation>
            </xs:annotation>
          </xs:enumeration>
          <xs:enumeration value="1424">
            <xs:annotation>
              <xs:documentation>
						Viadukt d.d. u stečaju
					</xs:documentation>
            </xs:annotation>
          </xs:enumeration>
          <xs:enumeration value="1432">
            <xs:annotation>
              <xs:documentation>
						Vrboska d.d.
					</xs:documentation>
            </xs:annotation>
          </xs:enumeration>
          <xs:enumeration value="1436">
            <xs:annotation>
              <xs:documentation>
						Zagrebačka pivovara d.d.
					</xs:documentation>
            </xs:annotation>
          </xs:enumeration>
          <xs:enumeration value="1442">
            <xs:annotation>
              <xs:documentation>
						Zvečevo d.d.
					</xs:documentation>
            </xs:annotation>
          </xs:enumeration>
          <xs:enumeration value="1443">
            <xs:annotation>
              <xs:documentation>
						Zvijezda d.d.
					</xs:documentation>
            </xs:annotation>
          </xs:enumeration>
          <xs:enumeration value="1444">
            <xs:annotation>
              <xs:documentation>
						Željezara Split d.d. u stečaju
					</xs:documentation>
            </xs:annotation>
          </xs:enumeration>
          <xs:enumeration value="1445">
            <xs:annotation>
              <xs:documentation>
						Žitnjak d.d.
					</xs:documentation>
            </xs:annotation>
          </xs:enumeration>
          <xs:enumeration value="1450">
            <xs:annotation>
              <xs:documentation>
						Elektropromet d.d.
					</xs:documentation>
            </xs:annotation>
          </xs:enumeration>
          <xs:enumeration value="1453">
            <xs:annotation>
              <xs:documentation>
						Hotel Dubrovnik d.d.
					</xs:documentation>
            </xs:annotation>
          </xs:enumeration>
          <xs:enumeration value="1456">
            <xs:annotation>
              <xs:documentation>
						Hoteli Baška voda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465">
            <xs:annotation>
              <xs:documentation>
						Lantea Grupa d.d.
					</xs:documentation>
            </xs:annotation>
          </xs:enumeration>
          <xs:enumeration value="1471">
            <xs:annotation>
              <xs:documentation>
						Palace hotel Zagreb d.d.
					</xs:documentation>
            </xs:annotation>
          </xs:enumeration>
          <xs:enumeration value="1482">
            <xs:annotation>
              <xs:documentation>
						Zlatni rat d.d.
					</xs:documentation>
            </xs:annotation>
          </xs:enumeration>
          <xs:enumeration value="1523">
            <xs:annotation>
              <xs:documentation>
						Tang tvornica alata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 Hrvatska d.d.
					</xs:documentation>
            </xs:annotation>
          </xs:enumeration>
          <xs:enumeration value="1627">
            <xs:annotation>
              <xs:documentation>
						Podravka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61">
            <xs:annotation>
              <xs:documentation>
						HG Spot d.d. u stečaju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102">
            <xs:annotation>
              <xs:documentation>
						Jadroagent d.d.
					</xs:documentation>
            </xs:annotation>
          </xs:enumeration>
          <xs:enumeration value="2160">
            <xs:annotation>
              <xs:documentation>
						Dubrovačko primorje d.d.
					</xs:documentation>
            </xs:annotation>
          </xs:enumeration>
          <xs:enumeration value="2205">
            <xs:annotation>
              <xs:documentation>
						Dalma d.d.
					</xs:documentation>
            </xs:annotation>
          </xs:enumeration>
          <xs:enumeration value="2319">
            <xs:annotation>
              <xs:documentation>
						Regeneracija d.d.
					</xs:documentation>
            </xs:annotation>
          </xs:enumeration>
          <xs:enumeration value="2338">
            <xs:annotation>
              <xs:documentation>
						Uljanik plovidba d.d.
					</xs:documentation>
            </xs:annotation>
          </xs:enumeration>
          <xs:enumeration value="2339">
            <xs:annotation>
              <xs:documentation>
						Adriachem d.d. u stečaju
					</xs:documentation>
            </xs:annotation>
          </xs:enumeration>
          <xs:enumeration value="2365">
            <xs:annotation>
              <xs:documentation>
						Hrvatski duhani d.d.
					</xs:documentation>
            </xs:annotation>
          </xs:enumeration>
          <xs:enumeration value="2369">
            <xs:annotation>
              <xs:documentation>
						Tempo d.d.
					</xs:documentation>
            </xs:annotation>
          </xs:enumeration>
          <xs:enumeration value="2410">
            <xs:annotation>
              <xs:documentation>
						Imperial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17">
            <xs:annotation>
              <xs:documentation>
						Dalmacijavino d.d. u stečaju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520">
            <xs:annotation>
              <xs:documentation>
						Lucidus d.d.
					</xs:documentation>
            </xs:annotation>
          </xs:enumeration>
          <xs:enumeration value="2523">
            <xs:annotation>
              <xs:documentation>
						Vupik d.d.
					</xs:documentation>
            </xs:annotation>
          </xs:enumeration>
          <xs:enumeration value="2560">
            <xs:annotation>
              <xs:documentation>
						INA - Industrija nafte d.d.
					</xs:documentation>
            </xs:annotation>
          </xs:enumeration>
          <xs:enumeration value="2564">
            <xs:annotation>
              <xs:documentation>
						Jadran - Galenski laboratorij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047">
            <xs:annotation>
              <xs:documentation>
						Merkantile d.d., zastupstva, inženjering, proizvodnja i trgovina
					</xs:documentation>
            </xs:annotation>
          </xs:enumeration>
          <xs:enumeration value="3110">
            <xs:annotation>
              <xs:documentation>
						Pounje trikotaža d.d.
					</xs:documentation>
            </xs:annotation>
          </xs:enumeration>
          <xs:enumeration value="3285">
            <xs:annotation>
              <xs:documentation>
						Kaštelanski staklenici d.d. u stečaju
					</xs:documentation>
            </xs:annotation>
          </xs:enumeration>
          <xs:enumeration value="3309">
            <xs:annotation>
              <xs:documentation>
						Adris Grupa d.d.
					</xs:documentation>
            </xs:annotation>
          </xs:enumeration>
          <xs:enumeration value="3315">
            <xs:annotation>
              <xs:documentation>
						Valamar Adria Holding d.d. za upravljačke djelatnosti holding društava
					</xs:documentation>
            </xs:annotation>
          </xs:enumeration>
          <xs:enumeration value="3722">
            <xs:annotation>
              <xs:documentation>
						Maistra d.d.
					</xs:documentation>
            </xs:annotation>
          </xs:enumeration>
          <xs:enumeration value="3983">
            <xs:annotation>
              <xs:documentation>
						Helios Faros d.d. u stečaju
					</xs:documentation>
            </xs:annotation>
          </xs:enumeration>
          <xs:enumeration value="4225">
            <xs:annotation>
              <xs:documentation>
						Nexe grupa d.d.
					</xs:documentation>
            </xs:annotation>
          </xs:enumeration>
          <xs:enumeration value="4408">
            <xs:annotation>
              <xs:documentation>
						Metronet telekomunikacije d.d.
					</xs:documentation>
            </xs:annotation>
          </xs:enumeration>
          <xs:enumeration value="4409">
            <xs:annotation>
              <xs:documentation>
						Hoteli Vodice d.d.
					</xs:documentation>
            </xs:annotation>
          </xs:enumeration>
          <xs:enumeration value="4410">
            <xs:annotation>
              <xs:documentation>
						Olympia Vodice d.d.
					</xs:documentation>
            </xs:annotation>
          </xs:enumeration>
          <xs:enumeration value="4510">
            <xs:annotation>
              <xs:documentation>
						Hospitalija trgovina d.o.o.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033">
            <xs:annotation>
              <xs:documentation>
						Rijeka promet d.d., Rijeka
					</xs:documentation>
            </xs:annotation>
          </xs:enumeration>
          <xs:enumeration value="5149">
            <xs:annotation>
              <xs:documentation>
						Genera d.d.
					</xs:documentation>
            </xs:annotation>
          </xs:enumeration>
          <xs:enumeration value="5158">
            <xs:annotation>
              <xs:documentation>
						SUNCE KONCERN d.d. za turizam i ugostiteljstvo
					</xs:documentation>
            </xs:annotation>
          </xs:enumeration>
          <xs:enumeration value="5202">
            <xs:annotation>
              <xs:documentation>
						Odašiljači i veze d.o.o., Zagreb
					</xs:documentation>
            </xs:annotation>
          </xs:enumeration>
          <xs:enumeration value="5426">
            <xs:annotation>
              <xs:documentation>
						Plodine d.d.
					</xs:documentation>
            </xs:annotation>
          </xs:enumeration>
          <xs:enumeration value="5716">
            <xs:annotation>
              <xs:documentation>
						ŠC Višnjik d.o.o.
					</xs:documentation>
            </xs:annotation>
          </xs:enumeration>
          <xs:enumeration value="5790">
            <xs:annotation>
              <xs:documentation>
						ZAGREBAČKI HOLDING d.o.o.
					</xs:documentation>
            </xs:annotation>
          </xs:enumeration>
          <xs:enumeration value="15989">
            <xs:annotation>
              <xs:documentation>
						GRANOLIO D.D.
					</xs:documentation>
            </xs:annotation>
          </xs:enumeration>
          <xs:enumeration value="29202">
            <xs:annotation>
              <xs:documentation>
						HOTELI ZLATNI RAT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88828">
            <xs:annotation>
              <xs:documentation>
						LANIŠTE D.O.O.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GFI-IZD-POD">
        <xs:complexType>
          <xs:sequence>
            <xs:element name="Izvjesce" type="Izvjesce" minOccurs="1" maxOccurs="1"/>
            <xs:element name="IFP-GFI-IZD-POD_1000340" type="IFP-GFI-IZD-POD_1000340" minOccurs="1" maxOccurs="1"/>
            <xs:element name="ISD-GFI-IZD-POD_1000341" type="ISD-GFI-IZD-POD_1000341" minOccurs="1" maxOccurs="1"/>
            <xs:element name="NTI-GFI-IZD-POD_1000342" type="NTI-GFI-IZD-POD_1000342" minOccurs="1" maxOccurs="1"/>
            <xs:element name="NTD-GFI-IZD-POD_1000343" type="NTD-GFI-IZD-POD_1000343" minOccurs="1" maxOccurs="1"/>
            <xs:element name="IPK-GFI-IZD-POD_1000344" type="IPK-GFI-IZD-POD_1000344" minOccurs="1" maxOccurs="1"/>
          </xs:sequence>
        </xs:complexType>
      </xs:element>
      <xs:complexType name="Izvjesce">
        <xs:sequence>
          <xs:element name="Godina" type="Godina" nillable="false"/>
          <xs:element name="sif_ust" type="sif_ust" nillable="false"/>
          <xs:element name="AtribIzv" type="AtribIzv" nillable="false"/>
        </xs:sequence>
      </xs:complexType>
      <xs:complexType name="IFP-GFI-IZD-POD_1000340">
        <xs:annotation>
          <xs:documentation>
				Izvještaj o financijskom položaju, opći izdavatelji, godišnji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3" type="decimal_18_2" nillable="false"/>
          <xs:element name="P1074925"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84404" type="decimal_18_2" nillable="false"/>
          <xs:element name="P1084405"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41">
        <xs:annotation>
          <xs:documentation>
				Izvještaj o sveobuhvatnoj dobiti, opći izdavatelji, godišnji
			</xs:documentation>
        </xs:annotation>
        <xs:all>
          <xs:element name="P1076024" type="decimal_18_2" nillable="false"/>
          <xs:element name="P1076032" type="decimal_18_2" nillable="false"/>
          <xs:element name="P1076039" type="decimal_18_2" nillable="false"/>
          <xs:element name="P1076041" type="decimal_18_2" nillable="false"/>
          <xs:element name="P1076043" type="decimal_18_2" nillable="false"/>
          <xs:element name="P1076046" type="decimal_18_2" nillable="false"/>
          <xs:element name="P1076048" type="decimal_18_2" nillable="false"/>
          <xs:element name="P1076052" type="decimal_18_2" nillable="false"/>
          <xs:element name="P1076056" type="decimal_18_2" nillable="false"/>
          <xs:element name="P1076058" type="decimal_18_2" nillable="false"/>
          <xs:element name="P1076060" type="decimal_18_2" nillable="false"/>
          <xs:element name="P1076062" type="decimal_18_2" nillable="false"/>
          <xs:element name="P1076064" type="decimal_18_2" nillable="false"/>
          <xs:element name="P1076066" type="decimal_18_2" nillable="false"/>
          <xs:element name="P1076069" type="decimal_18_2" nillable="false"/>
          <xs:element name="P1076071" type="decimal_18_2" nillable="false"/>
          <xs:element name="P1076073" type="decimal_18_2" nillable="false"/>
          <xs:element name="P1076076" type="decimal_18_2" nillable="false"/>
          <xs:element name="P1076078" type="decimal_18_2" nillable="false"/>
          <xs:element name="P1076080" type="decimal_18_2" nillable="false"/>
          <xs:element name="P1076082" type="decimal_18_2" nillable="false"/>
          <xs:element name="P1076084" type="decimal_18_2" nillable="false"/>
          <xs:element name="P1076087" type="decimal_18_2" nillable="false"/>
          <xs:element name="P1076090" type="decimal_18_2" nillable="false"/>
          <xs:element name="P1076092" type="decimal_18_2" nillable="false"/>
          <xs:element name="P1076094" type="decimal_18_2" nillable="false"/>
          <xs:element name="P1076095" type="decimal_18_2" nillable="false"/>
          <xs:element name="P1076098" type="decimal_18_2" nillable="false"/>
          <xs:element name="P1076101" type="decimal_18_2" nillable="false"/>
          <xs:element name="P1076103" type="decimal_18_2" nillable="false"/>
          <xs:element name="P1076105" type="decimal_18_2" nillable="false"/>
          <xs:element name="P1076107" type="decimal_18_2" nillable="false"/>
          <xs:element name="P1076109" type="decimal_18_2" nillable="false"/>
          <xs:element name="P1076111" type="decimal_18_2" nillable="false"/>
          <xs:element name="P1076113" type="decimal_18_2" nillable="false"/>
          <xs:element name="P1076115" type="decimal_18_2" nillable="false"/>
          <xs:element name="P1076117" type="decimal_18_2" nillable="false"/>
          <xs:element name="P1076122" type="decimal_18_2" nillable="false"/>
          <xs:element name="P1076126" type="decimal_18_2" nillable="false"/>
          <xs:element name="P1076128" type="decimal_18_2" nillable="false"/>
          <xs:element name="P1076130" type="decimal_18_2" nillable="false"/>
          <xs:element name="P1076132" type="decimal_18_2" nillable="false"/>
          <xs:element name="P1076134" type="decimal_18_2" nillable="false"/>
          <xs:element name="P1076136" type="decimal_18_2" nillable="false"/>
          <xs:element name="P1076138" type="decimal_18_2" nillable="false"/>
          <xs:element name="P1076140" type="decimal_18_2" nillable="false"/>
          <xs:element name="P1076142" type="decimal_18_2" nillable="false"/>
          <xs:element name="P1076144" type="decimal_18_2" nillable="false"/>
          <xs:element name="P1076147" type="decimal_18_2" nillable="false"/>
          <xs:element name="P1076150" type="decimal_18_2" nillable="false"/>
          <xs:element name="P1076152" type="decimal_18_2" nillable="false"/>
          <xs:element name="P1076154" type="decimal_18_2" nillable="false"/>
          <xs:element name="P1076156" type="decimal_18_2" nillable="false"/>
          <xs:element name="P1076158" type="decimal_18_2" nillable="false"/>
          <xs:element name="P1076162" type="decimal_18_2" nillable="false"/>
          <xs:element name="P1076164" type="decimal_18_2" nillable="false"/>
          <xs:element name="P1076166" type="decimal_18_2" nillable="false"/>
          <xs:element name="P1076168" type="decimal_18_2" nillable="false"/>
          <xs:element name="P1076170" type="decimal_18_2" nillable="false"/>
          <xs:element name="P1076173" type="decimal_18_2" nillable="false"/>
          <xs:element name="P1076175" type="decimal_18_2" nillable="false"/>
          <xs:element name="P1076178" type="decimal_18_2" nillable="false"/>
          <xs:element name="P1076180" type="decimal_18_2" nillable="false"/>
          <xs:element name="P1076182" type="decimal_18_2" nillable="false"/>
          <xs:element name="P1076234" type="decimal_18_2" nillable="false"/>
          <xs:element name="P1076236" type="decimal_18_2" nillable="false"/>
          <xs:element name="P1076240" type="decimal_18_2" nillable="false"/>
          <xs:element name="P1076243" type="decimal_18_2" nillable="false"/>
          <xs:element name="P1076245" type="decimal_18_2" nillable="false"/>
          <xs:element name="P1076247" type="decimal_18_2" nillable="false"/>
          <xs:element name="P1076249" type="decimal_18_2" nillable="false"/>
          <xs:element name="P1076251" type="decimal_18_2" nillable="false"/>
          <xs:element name="P1076253" type="decimal_18_2" nillable="false"/>
          <xs:element name="P1076255" type="decimal_18_2" nillable="false"/>
          <xs:element name="P1076257" type="decimal_18_2" nillable="false"/>
          <xs:element name="P1076259" type="decimal_18_2" nillable="false"/>
          <xs:element name="P1076262" type="decimal_18_2" nillable="false"/>
          <xs:element name="P1076264" type="decimal_18_2" nillable="false"/>
          <xs:element name="P1076274" type="decimal_18_2" nillable="false"/>
          <xs:element name="P1076276" type="decimal_18_2" nillable="false"/>
          <xs:element name="P1076278" type="decimal_18_2" nillable="false"/>
          <xs:element name="P1076280" type="decimal_18_2" nillable="false"/>
          <xs:element name="P1076281" type="decimal_18_2" nillable="false"/>
          <xs:element name="P1076282" type="decimal_18_2" nillable="false"/>
          <xs:element name="P1076283" type="decimal_18_2" nillable="false"/>
          <xs:element name="P1076284" type="decimal_18_2" nillable="false"/>
          <xs:element name="P1076285" type="decimal_18_2" nillable="false"/>
          <xs:element name="P1076286" type="decimal_18_2" nillable="false"/>
          <xs:element name="P1076287" type="decimal_18_2" nillable="false"/>
          <xs:element name="P1076288" type="decimal_18_2" nillable="false"/>
          <xs:element name="P1076289" type="decimal_18_2" nillable="false"/>
          <xs:element name="P1076291" type="decimal_18_2" nillable="false"/>
          <xs:element name="P1076293" type="decimal_18_2" nillable="false"/>
          <xs:element name="P1076295" type="decimal_18_2" nillable="false"/>
          <xs:element name="P1076297" type="decimal_18_2" nillable="false"/>
          <xs:element name="P1076299" type="decimal_18_2" nillable="false"/>
          <xs:element name="P1076301" type="decimal_18_2" nillable="false"/>
          <xs:element name="P1076303" type="decimal_18_2" nillable="false"/>
          <xs:element name="P1076315" type="decimal_18_2" nillable="false"/>
          <xs:element name="P1076317" type="decimal_18_2" nillable="false"/>
          <xs:element name="P1076322" type="decimal_18_2" nillable="false"/>
          <xs:element name="P1076324" type="decimal_18_2" nillable="false"/>
          <xs:element name="P1076326" type="decimal_18_2" nillable="false"/>
          <xs:element name="P1076330" type="decimal_18_2" nillable="false"/>
          <xs:element name="P1076331" type="decimal_18_2" nillable="false"/>
          <xs:element name="P1076332" type="decimal_18_2" nillable="false"/>
          <xs:element name="P1076333" type="decimal_18_2" nillable="false"/>
          <xs:element name="P1076334" type="decimal_18_2" nillable="false"/>
          <xs:element name="P1076335" type="decimal_18_2" nillable="false"/>
          <xs:element name="P1076336" type="decimal_18_2" nillable="false"/>
          <xs:element name="P1076337" type="decimal_18_2" nillable="false"/>
          <xs:element name="P1076338" type="decimal_18_2" nillable="false"/>
          <xs:element name="P1076339" type="decimal_18_2" nillable="false"/>
          <xs:element name="P1076340" type="decimal_18_2" nillable="false"/>
          <xs:element name="P1076341" type="decimal_18_2" nillable="false"/>
          <xs:element name="P1076342" type="decimal_18_2" nillable="false"/>
          <xs:element name="P1076343" type="decimal_18_2" nillable="false"/>
          <xs:element name="P1076344" type="decimal_18_2" nillable="false"/>
          <xs:element name="P1076345" type="decimal_18_2" nillable="false"/>
          <xs:element name="P1076346" type="decimal_18_2" nillable="false"/>
          <xs:element name="P1076347" type="decimal_18_2" nillable="false"/>
          <xs:element name="P1076348" type="decimal_18_2" nillable="false"/>
          <xs:element name="P1076349" type="decimal_18_2" nillable="false"/>
          <xs:element name="P1076350" type="decimal_18_2" nillable="false"/>
          <xs:element name="P1076351" type="decimal_18_2" nillable="false"/>
          <xs:element name="P1076352" type="decimal_18_2" nillable="false"/>
          <xs:element name="P1076353" type="decimal_18_2" nillable="false"/>
          <xs:element name="P1076354" type="decimal_18_2" nillable="false"/>
          <xs:element name="P1076355" type="decimal_18_2" nillable="false"/>
          <xs:element name="P1076356" type="decimal_18_2" nillable="false"/>
          <xs:element name="P1076357" type="decimal_18_2" nillable="false"/>
          <xs:element name="P1076358" type="decimal_18_2" nillable="false"/>
          <xs:element name="P1076359" type="decimal_18_2" nillable="false"/>
          <xs:element name="P1076360" type="decimal_18_2" nillable="false"/>
          <xs:element name="P1076361" type="decimal_18_2" nillable="false"/>
          <xs:element name="P1076362" type="decimal_18_2" nillable="false"/>
          <xs:element name="P1076363" type="decimal_18_2" nillable="false"/>
          <xs:element name="P1076364" type="decimal_18_2" nillable="false"/>
          <xs:element name="P1076365" type="decimal_18_2" nillable="false"/>
          <xs:element name="P1076366" type="decimal_18_2" nillable="false"/>
          <xs:element name="P1076367" type="decimal_18_2" nillable="false"/>
          <xs:element name="P1076368" type="decimal_18_2" nillable="false"/>
          <xs:element name="P1076369" type="decimal_18_2" nillable="false"/>
          <xs:element name="P1076370" type="decimal_18_2" nillable="false"/>
          <xs:element name="P1076371" type="decimal_18_2" nillable="false"/>
          <xs:element name="P1076372" type="decimal_18_2" nillable="false"/>
          <xs:element name="P1076373" type="decimal_18_2" nillable="false"/>
          <xs:element name="P1076374" type="decimal_18_2" nillable="false"/>
          <xs:element name="P1076375" type="decimal_18_2" nillable="false"/>
          <xs:element name="P1076376" type="decimal_18_2" nillable="false"/>
          <xs:element name="P1076377" type="decimal_18_2" nillable="false"/>
          <xs:element name="P1076378" type="decimal_18_2" nillable="false"/>
          <xs:element name="P1076379" type="decimal_18_2" nillable="false"/>
          <xs:element name="P1076380" type="decimal_18_2" nillable="false"/>
          <xs:element name="P1076381" type="decimal_18_2" nillable="false"/>
          <xs:element name="P1076382" type="decimal_18_2" nillable="false"/>
          <xs:element name="P1076383" type="decimal_18_2" nillable="false"/>
          <xs:element name="P1076384" type="decimal_18_2" nillable="false"/>
          <xs:element name="P1076385" type="decimal_18_2" nillable="false"/>
          <xs:element name="P1076386" type="decimal_18_2" nillable="false"/>
          <xs:element name="P1076387" type="decimal_18_2" nillable="false"/>
          <xs:element name="P1076388" type="decimal_18_2" nillable="false"/>
          <xs:element name="P1076389" type="decimal_18_2" nillable="false"/>
          <xs:element name="P1076390" type="decimal_18_2" nillable="false"/>
          <xs:element name="P1076391" type="decimal_18_2" nillable="false"/>
          <xs:element name="P1076392" type="decimal_18_2" nillable="false"/>
          <xs:element name="P1076393" type="decimal_18_2" nillable="false"/>
          <xs:element name="P1076394" type="decimal_18_2" nillable="false"/>
          <xs:element name="P1076395" type="decimal_18_2" nillable="false"/>
          <xs:element name="P1076396" type="decimal_18_2" nillable="false"/>
          <xs:element name="P1076397" type="decimal_18_2" nillable="false"/>
          <xs:element name="P1076398" type="decimal_18_2" nillable="false"/>
          <xs:element name="P1076399" type="decimal_18_2" nillable="false"/>
          <xs:element name="P1076400" type="decimal_18_2" nillable="false"/>
          <xs:element name="P1076401" type="decimal_18_2" nillable="false"/>
          <xs:element name="P1076402" type="decimal_18_2" nillable="false"/>
          <xs:element name="P1076403" type="decimal_18_2" nillable="false"/>
          <xs:element name="P1076404" type="decimal_18_2" nillable="false"/>
          <xs:element name="P1076405" type="decimal_18_2" nillable="false"/>
          <xs:element name="P1076406" type="decimal_18_2" nillable="false"/>
          <xs:element name="P1076407" type="decimal_18_2" nillable="false"/>
          <xs:element name="P1076408" type="decimal_18_2" nillable="false"/>
          <xs:element name="P1076409" type="decimal_18_2" nillable="false"/>
          <xs:element name="P1076410" type="decimal_18_2" nillable="false"/>
          <xs:element name="P1076411" type="decimal_18_2" nillable="false"/>
          <xs:element name="P1076412" type="decimal_18_2" nillable="false"/>
        </xs:all>
      </xs:complexType>
      <xs:complexType name="NTI-GFI-IZD-POD_1000342">
        <xs:annotation>
          <xs:documentation>
				Izvještaj o novčanom tijeku, indirektna metoda, opći izdavatelji, godišnji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43">
        <xs:annotation>
          <xs:documentation>
				Izvještaj o novčanom tijeku, direktna metoda, opći izdavatelji, godišnji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44">
        <xs:annotation>
          <xs:documentation>
				Izvještaj o promjenama kapitala, opći izdavatelji, godišnji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3000000}" r="H8" connectionId="0">
    <xmlCellPr id="1" xr6:uid="{00000000-0010-0000-0300-000001000000}" uniqueName="P1074366">
      <xmlPr mapId="1" xpath="/GFI-IZD-POD/IFP-GFI-IZD-POD_1000340/P1074366" xmlDataType="decimal"/>
    </xmlCellPr>
  </singleXmlCell>
  <singleXmlCell id="6" xr6:uid="{00000000-000C-0000-FFFF-FFFF04000000}" r="I8" connectionId="0">
    <xmlCellPr id="1" xr6:uid="{00000000-0010-0000-0400-000001000000}" uniqueName="P1074367">
      <xmlPr mapId="1" xpath="/GFI-IZD-POD/IFP-GFI-IZD-POD_1000340/P1074367" xmlDataType="decimal"/>
    </xmlCellPr>
  </singleXmlCell>
  <singleXmlCell id="9" xr6:uid="{00000000-000C-0000-FFFF-FFFF05000000}" r="H9" connectionId="0">
    <xmlCellPr id="1" xr6:uid="{00000000-0010-0000-0500-000001000000}" uniqueName="P1074368">
      <xmlPr mapId="1" xpath="/GFI-IZD-POD/IFP-GFI-IZD-POD_1000340/P1074368" xmlDataType="decimal"/>
    </xmlCellPr>
  </singleXmlCell>
  <singleXmlCell id="11" xr6:uid="{00000000-000C-0000-FFFF-FFFF06000000}" r="I9" connectionId="0">
    <xmlCellPr id="1" xr6:uid="{00000000-0010-0000-0600-000001000000}" uniqueName="P1074369">
      <xmlPr mapId="1" xpath="/GFI-IZD-POD/IFP-GFI-IZD-POD_1000340/P1074369" xmlDataType="decimal"/>
    </xmlCellPr>
  </singleXmlCell>
  <singleXmlCell id="12" xr6:uid="{00000000-000C-0000-FFFF-FFFF07000000}" r="H10" connectionId="0">
    <xmlCellPr id="1" xr6:uid="{00000000-0010-0000-0700-000001000000}" uniqueName="P1074370">
      <xmlPr mapId="1" xpath="/GFI-IZD-POD/IFP-GFI-IZD-POD_1000340/P1074370" xmlDataType="decimal"/>
    </xmlCellPr>
  </singleXmlCell>
  <singleXmlCell id="13" xr6:uid="{00000000-000C-0000-FFFF-FFFF08000000}" r="I10" connectionId="0">
    <xmlCellPr id="1" xr6:uid="{00000000-0010-0000-0800-000001000000}" uniqueName="P1074371">
      <xmlPr mapId="1" xpath="/GFI-IZD-POD/IFP-GFI-IZD-POD_1000340/P1074371" xmlDataType="decimal"/>
    </xmlCellPr>
  </singleXmlCell>
  <singleXmlCell id="14" xr6:uid="{00000000-000C-0000-FFFF-FFFF09000000}" r="H11" connectionId="0">
    <xmlCellPr id="1" xr6:uid="{00000000-0010-0000-0900-000001000000}" uniqueName="P1074372">
      <xmlPr mapId="1" xpath="/GFI-IZD-POD/IFP-GFI-IZD-POD_1000340/P1074372" xmlDataType="decimal"/>
    </xmlCellPr>
  </singleXmlCell>
  <singleXmlCell id="15" xr6:uid="{00000000-000C-0000-FFFF-FFFF0A000000}" r="I11" connectionId="0">
    <xmlCellPr id="1" xr6:uid="{00000000-0010-0000-0A00-000001000000}" uniqueName="P1074373">
      <xmlPr mapId="1" xpath="/GFI-IZD-POD/IFP-GFI-IZD-POD_1000340/P1074373" xmlDataType="decimal"/>
    </xmlCellPr>
  </singleXmlCell>
  <singleXmlCell id="16" xr6:uid="{00000000-000C-0000-FFFF-FFFF0B000000}" r="H12" connectionId="0">
    <xmlCellPr id="1" xr6:uid="{00000000-0010-0000-0B00-000001000000}" uniqueName="P1074374">
      <xmlPr mapId="1" xpath="/GFI-IZD-POD/IFP-GFI-IZD-POD_1000340/P1074374" xmlDataType="decimal"/>
    </xmlCellPr>
  </singleXmlCell>
  <singleXmlCell id="17" xr6:uid="{00000000-000C-0000-FFFF-FFFF0C000000}" r="I12" connectionId="0">
    <xmlCellPr id="1" xr6:uid="{00000000-0010-0000-0C00-000001000000}" uniqueName="P1074375">
      <xmlPr mapId="1" xpath="/GFI-IZD-POD/IFP-GFI-IZD-POD_1000340/P1074375" xmlDataType="decimal"/>
    </xmlCellPr>
  </singleXmlCell>
  <singleXmlCell id="18" xr6:uid="{00000000-000C-0000-FFFF-FFFF0D000000}" r="H13" connectionId="0">
    <xmlCellPr id="1" xr6:uid="{00000000-0010-0000-0D00-000001000000}" uniqueName="P1074376">
      <xmlPr mapId="1" xpath="/GFI-IZD-POD/IFP-GFI-IZD-POD_1000340/P1074376" xmlDataType="decimal"/>
    </xmlCellPr>
  </singleXmlCell>
  <singleXmlCell id="19" xr6:uid="{00000000-000C-0000-FFFF-FFFF0E000000}" r="I13" connectionId="0">
    <xmlCellPr id="1" xr6:uid="{00000000-0010-0000-0E00-000001000000}" uniqueName="P1074491">
      <xmlPr mapId="1" xpath="/GFI-IZD-POD/IFP-GFI-IZD-POD_1000340/P1074491" xmlDataType="decimal"/>
    </xmlCellPr>
  </singleXmlCell>
  <singleXmlCell id="20" xr6:uid="{00000000-000C-0000-FFFF-FFFF0F000000}" r="H14" connectionId="0">
    <xmlCellPr id="1" xr6:uid="{00000000-0010-0000-0F00-000001000000}" uniqueName="P1074492">
      <xmlPr mapId="1" xpath="/GFI-IZD-POD/IFP-GFI-IZD-POD_1000340/P1074492" xmlDataType="decimal"/>
    </xmlCellPr>
  </singleXmlCell>
  <singleXmlCell id="21" xr6:uid="{00000000-000C-0000-FFFF-FFFF10000000}" r="I14" connectionId="0">
    <xmlCellPr id="1" xr6:uid="{00000000-0010-0000-1000-000001000000}" uniqueName="P1074493">
      <xmlPr mapId="1" xpath="/GFI-IZD-POD/IFP-GFI-IZD-POD_1000340/P1074493" xmlDataType="decimal"/>
    </xmlCellPr>
  </singleXmlCell>
  <singleXmlCell id="22" xr6:uid="{00000000-000C-0000-FFFF-FFFF11000000}" r="H15" connectionId="0">
    <xmlCellPr id="1" xr6:uid="{00000000-0010-0000-1100-000001000000}" uniqueName="P1074494">
      <xmlPr mapId="1" xpath="/GFI-IZD-POD/IFP-GFI-IZD-POD_1000340/P1074494" xmlDataType="decimal"/>
    </xmlCellPr>
  </singleXmlCell>
  <singleXmlCell id="23" xr6:uid="{00000000-000C-0000-FFFF-FFFF12000000}" r="I15" connectionId="0">
    <xmlCellPr id="1" xr6:uid="{00000000-0010-0000-1200-000001000000}" uniqueName="P1074575">
      <xmlPr mapId="1" xpath="/GFI-IZD-POD/IFP-GFI-IZD-POD_1000340/P1074575" xmlDataType="decimal"/>
    </xmlCellPr>
  </singleXmlCell>
  <singleXmlCell id="24" xr6:uid="{00000000-000C-0000-FFFF-FFFF13000000}" r="H16" connectionId="0">
    <xmlCellPr id="1" xr6:uid="{00000000-0010-0000-1300-000001000000}" uniqueName="P1074576">
      <xmlPr mapId="1" xpath="/GFI-IZD-POD/IFP-GFI-IZD-POD_1000340/P1074576" xmlDataType="decimal"/>
    </xmlCellPr>
  </singleXmlCell>
  <singleXmlCell id="25" xr6:uid="{00000000-000C-0000-FFFF-FFFF14000000}" r="I16" connectionId="0">
    <xmlCellPr id="1" xr6:uid="{00000000-0010-0000-1400-000001000000}" uniqueName="P1074577">
      <xmlPr mapId="1" xpath="/GFI-IZD-POD/IFP-GFI-IZD-POD_1000340/P1074577" xmlDataType="decimal"/>
    </xmlCellPr>
  </singleXmlCell>
  <singleXmlCell id="26" xr6:uid="{00000000-000C-0000-FFFF-FFFF15000000}" r="H17" connectionId="0">
    <xmlCellPr id="1" xr6:uid="{00000000-0010-0000-1500-000001000000}" uniqueName="P1074578">
      <xmlPr mapId="1" xpath="/GFI-IZD-POD/IFP-GFI-IZD-POD_1000340/P1074578" xmlDataType="decimal"/>
    </xmlCellPr>
  </singleXmlCell>
  <singleXmlCell id="27" xr6:uid="{00000000-000C-0000-FFFF-FFFF16000000}" r="I17" connectionId="0">
    <xmlCellPr id="1" xr6:uid="{00000000-0010-0000-1600-000001000000}" uniqueName="P1074579">
      <xmlPr mapId="1" xpath="/GFI-IZD-POD/IFP-GFI-IZD-POD_1000340/P1074579" xmlDataType="decimal"/>
    </xmlCellPr>
  </singleXmlCell>
  <singleXmlCell id="28" xr6:uid="{00000000-000C-0000-FFFF-FFFF17000000}" r="H18" connectionId="0">
    <xmlCellPr id="1" xr6:uid="{00000000-0010-0000-1700-000001000000}" uniqueName="P1074656">
      <xmlPr mapId="1" xpath="/GFI-IZD-POD/IFP-GFI-IZD-POD_1000340/P1074656" xmlDataType="decimal"/>
    </xmlCellPr>
  </singleXmlCell>
  <singleXmlCell id="29" xr6:uid="{00000000-000C-0000-FFFF-FFFF18000000}" r="I18" connectionId="0">
    <xmlCellPr id="1" xr6:uid="{00000000-0010-0000-1800-000001000000}" uniqueName="P1074657">
      <xmlPr mapId="1" xpath="/GFI-IZD-POD/IFP-GFI-IZD-POD_1000340/P1074657" xmlDataType="decimal"/>
    </xmlCellPr>
  </singleXmlCell>
  <singleXmlCell id="30" xr6:uid="{00000000-000C-0000-FFFF-FFFF19000000}" r="H19" connectionId="0">
    <xmlCellPr id="1" xr6:uid="{00000000-0010-0000-1900-000001000000}" uniqueName="P1074658">
      <xmlPr mapId="1" xpath="/GFI-IZD-POD/IFP-GFI-IZD-POD_1000340/P1074658" xmlDataType="decimal"/>
    </xmlCellPr>
  </singleXmlCell>
  <singleXmlCell id="31" xr6:uid="{00000000-000C-0000-FFFF-FFFF1A000000}" r="I19" connectionId="0">
    <xmlCellPr id="1" xr6:uid="{00000000-0010-0000-1A00-000001000000}" uniqueName="P1074659">
      <xmlPr mapId="1" xpath="/GFI-IZD-POD/IFP-GFI-IZD-POD_1000340/P1074659" xmlDataType="decimal"/>
    </xmlCellPr>
  </singleXmlCell>
  <singleXmlCell id="32" xr6:uid="{00000000-000C-0000-FFFF-FFFF1B000000}" r="H20" connectionId="0">
    <xmlCellPr id="1" xr6:uid="{00000000-0010-0000-1B00-000001000000}" uniqueName="P1074894">
      <xmlPr mapId="1" xpath="/GFI-IZD-POD/IFP-GFI-IZD-POD_1000340/P1074894" xmlDataType="decimal"/>
    </xmlCellPr>
  </singleXmlCell>
  <singleXmlCell id="33" xr6:uid="{00000000-000C-0000-FFFF-FFFF1C000000}" r="I20" connectionId="0">
    <xmlCellPr id="1" xr6:uid="{00000000-0010-0000-1C00-000001000000}" uniqueName="P1074895">
      <xmlPr mapId="1" xpath="/GFI-IZD-POD/IFP-GFI-IZD-POD_1000340/P1074895" xmlDataType="decimal"/>
    </xmlCellPr>
  </singleXmlCell>
  <singleXmlCell id="34" xr6:uid="{00000000-000C-0000-FFFF-FFFF1D000000}" r="H21" connectionId="0">
    <xmlCellPr id="1" xr6:uid="{00000000-0010-0000-1D00-000001000000}" uniqueName="P1074896">
      <xmlPr mapId="1" xpath="/GFI-IZD-POD/IFP-GFI-IZD-POD_1000340/P1074896" xmlDataType="decimal"/>
    </xmlCellPr>
  </singleXmlCell>
  <singleXmlCell id="35" xr6:uid="{00000000-000C-0000-FFFF-FFFF1E000000}" r="I21" connectionId="0">
    <xmlCellPr id="1" xr6:uid="{00000000-0010-0000-1E00-000001000000}" uniqueName="P1074897">
      <xmlPr mapId="1" xpath="/GFI-IZD-POD/IFP-GFI-IZD-POD_1000340/P1074897" xmlDataType="decimal"/>
    </xmlCellPr>
  </singleXmlCell>
  <singleXmlCell id="36" xr6:uid="{00000000-000C-0000-FFFF-FFFF1F000000}" r="H22" connectionId="0">
    <xmlCellPr id="1" xr6:uid="{00000000-0010-0000-1F00-000001000000}" uniqueName="P1074898">
      <xmlPr mapId="1" xpath="/GFI-IZD-POD/IFP-GFI-IZD-POD_1000340/P1074898" xmlDataType="decimal"/>
    </xmlCellPr>
  </singleXmlCell>
  <singleXmlCell id="37" xr6:uid="{00000000-000C-0000-FFFF-FFFF20000000}" r="I22" connectionId="0">
    <xmlCellPr id="1" xr6:uid="{00000000-0010-0000-2000-000001000000}" uniqueName="P1074899">
      <xmlPr mapId="1" xpath="/GFI-IZD-POD/IFP-GFI-IZD-POD_1000340/P1074899" xmlDataType="decimal"/>
    </xmlCellPr>
  </singleXmlCell>
  <singleXmlCell id="38" xr6:uid="{00000000-000C-0000-FFFF-FFFF21000000}" r="H23" connectionId="0">
    <xmlCellPr id="1" xr6:uid="{00000000-0010-0000-2100-000001000000}" uniqueName="P1074900">
      <xmlPr mapId="1" xpath="/GFI-IZD-POD/IFP-GFI-IZD-POD_1000340/P1074900" xmlDataType="decimal"/>
    </xmlCellPr>
  </singleXmlCell>
  <singleXmlCell id="39" xr6:uid="{00000000-000C-0000-FFFF-FFFF22000000}" r="I23" connectionId="0">
    <xmlCellPr id="1" xr6:uid="{00000000-0010-0000-2200-000001000000}" uniqueName="P1074901">
      <xmlPr mapId="1" xpath="/GFI-IZD-POD/IFP-GFI-IZD-POD_1000340/P1074901" xmlDataType="decimal"/>
    </xmlCellPr>
  </singleXmlCell>
  <singleXmlCell id="40" xr6:uid="{00000000-000C-0000-FFFF-FFFF23000000}" r="H24" connectionId="0">
    <xmlCellPr id="1" xr6:uid="{00000000-0010-0000-2300-000001000000}" uniqueName="P1074902">
      <xmlPr mapId="1" xpath="/GFI-IZD-POD/IFP-GFI-IZD-POD_1000340/P1074902" xmlDataType="decimal"/>
    </xmlCellPr>
  </singleXmlCell>
  <singleXmlCell id="41" xr6:uid="{00000000-000C-0000-FFFF-FFFF24000000}" r="I24" connectionId="0">
    <xmlCellPr id="1" xr6:uid="{00000000-0010-0000-2400-000001000000}" uniqueName="P1074903">
      <xmlPr mapId="1" xpath="/GFI-IZD-POD/IFP-GFI-IZD-POD_1000340/P1074903" xmlDataType="decimal"/>
    </xmlCellPr>
  </singleXmlCell>
  <singleXmlCell id="42" xr6:uid="{00000000-000C-0000-FFFF-FFFF25000000}" r="H25" connectionId="0">
    <xmlCellPr id="1" xr6:uid="{00000000-0010-0000-2500-000001000000}" uniqueName="P1074904">
      <xmlPr mapId="1" xpath="/GFI-IZD-POD/IFP-GFI-IZD-POD_1000340/P1074904" xmlDataType="decimal"/>
    </xmlCellPr>
  </singleXmlCell>
  <singleXmlCell id="43" xr6:uid="{00000000-000C-0000-FFFF-FFFF26000000}" r="I25" connectionId="0">
    <xmlCellPr id="1" xr6:uid="{00000000-0010-0000-2600-000001000000}" uniqueName="P1074905">
      <xmlPr mapId="1" xpath="/GFI-IZD-POD/IFP-GFI-IZD-POD_1000340/P1074905" xmlDataType="decimal"/>
    </xmlCellPr>
  </singleXmlCell>
  <singleXmlCell id="44" xr6:uid="{00000000-000C-0000-FFFF-FFFF27000000}" r="H26" connectionId="0">
    <xmlCellPr id="1" xr6:uid="{00000000-0010-0000-2700-000001000000}" uniqueName="P1074906">
      <xmlPr mapId="1" xpath="/GFI-IZD-POD/IFP-GFI-IZD-POD_1000340/P1074906" xmlDataType="decimal"/>
    </xmlCellPr>
  </singleXmlCell>
  <singleXmlCell id="45" xr6:uid="{00000000-000C-0000-FFFF-FFFF28000000}" r="I26" connectionId="0">
    <xmlCellPr id="1" xr6:uid="{00000000-0010-0000-2800-000001000000}" uniqueName="P1074907">
      <xmlPr mapId="1" xpath="/GFI-IZD-POD/IFP-GFI-IZD-POD_1000340/P1074907" xmlDataType="decimal"/>
    </xmlCellPr>
  </singleXmlCell>
  <singleXmlCell id="46" xr6:uid="{00000000-000C-0000-FFFF-FFFF29000000}" r="H27" connectionId="0">
    <xmlCellPr id="1" xr6:uid="{00000000-0010-0000-2900-000001000000}" uniqueName="P1074908">
      <xmlPr mapId="1" xpath="/GFI-IZD-POD/IFP-GFI-IZD-POD_1000340/P1074908" xmlDataType="decimal"/>
    </xmlCellPr>
  </singleXmlCell>
  <singleXmlCell id="47" xr6:uid="{00000000-000C-0000-FFFF-FFFF2A000000}" r="I27" connectionId="0">
    <xmlCellPr id="1" xr6:uid="{00000000-0010-0000-2A00-000001000000}" uniqueName="P1074909">
      <xmlPr mapId="1" xpath="/GFI-IZD-POD/IFP-GFI-IZD-POD_1000340/P1074909" xmlDataType="decimal"/>
    </xmlCellPr>
  </singleXmlCell>
  <singleXmlCell id="48" xr6:uid="{00000000-000C-0000-FFFF-FFFF2B000000}" r="H28" connectionId="0">
    <xmlCellPr id="1" xr6:uid="{00000000-0010-0000-2B00-000001000000}" uniqueName="P1074910">
      <xmlPr mapId="1" xpath="/GFI-IZD-POD/IFP-GFI-IZD-POD_1000340/P1074910" xmlDataType="decimal"/>
    </xmlCellPr>
  </singleXmlCell>
  <singleXmlCell id="49" xr6:uid="{00000000-000C-0000-FFFF-FFFF2C000000}" r="I28" connectionId="0">
    <xmlCellPr id="1" xr6:uid="{00000000-0010-0000-2C00-000001000000}" uniqueName="P1074912">
      <xmlPr mapId="1" xpath="/GFI-IZD-POD/IFP-GFI-IZD-POD_1000340/P1074912" xmlDataType="decimal"/>
    </xmlCellPr>
  </singleXmlCell>
  <singleXmlCell id="50" xr6:uid="{00000000-000C-0000-FFFF-FFFF2D000000}" r="H29" connectionId="0">
    <xmlCellPr id="1" xr6:uid="{00000000-0010-0000-2D00-000001000000}" uniqueName="P1074914">
      <xmlPr mapId="1" xpath="/GFI-IZD-POD/IFP-GFI-IZD-POD_1000340/P1074914" xmlDataType="decimal"/>
    </xmlCellPr>
  </singleXmlCell>
  <singleXmlCell id="51" xr6:uid="{00000000-000C-0000-FFFF-FFFF2E000000}" r="I29" connectionId="0">
    <xmlCellPr id="1" xr6:uid="{00000000-0010-0000-2E00-000001000000}" uniqueName="P1074916">
      <xmlPr mapId="1" xpath="/GFI-IZD-POD/IFP-GFI-IZD-POD_1000340/P1074916" xmlDataType="decimal"/>
    </xmlCellPr>
  </singleXmlCell>
  <singleXmlCell id="52" xr6:uid="{00000000-000C-0000-FFFF-FFFF2F000000}" r="H30" connectionId="0">
    <xmlCellPr id="1" xr6:uid="{00000000-0010-0000-2F00-000001000000}" uniqueName="P1074918">
      <xmlPr mapId="1" xpath="/GFI-IZD-POD/IFP-GFI-IZD-POD_1000340/P1074918" xmlDataType="decimal"/>
    </xmlCellPr>
  </singleXmlCell>
  <singleXmlCell id="53" xr6:uid="{00000000-000C-0000-FFFF-FFFF30000000}" r="I30" connectionId="0">
    <xmlCellPr id="1" xr6:uid="{00000000-0010-0000-3000-000001000000}" uniqueName="P1074921">
      <xmlPr mapId="1" xpath="/GFI-IZD-POD/IFP-GFI-IZD-POD_1000340/P1074921" xmlDataType="decimal"/>
    </xmlCellPr>
  </singleXmlCell>
  <singleXmlCell id="54" xr6:uid="{00000000-000C-0000-FFFF-FFFF31000000}" r="H31" connectionId="0">
    <xmlCellPr id="1" xr6:uid="{00000000-0010-0000-3100-000001000000}" uniqueName="P1074923">
      <xmlPr mapId="1" xpath="/GFI-IZD-POD/IFP-GFI-IZD-POD_1000340/P1074923" xmlDataType="decimal"/>
    </xmlCellPr>
  </singleXmlCell>
  <singleXmlCell id="55" xr6:uid="{00000000-000C-0000-FFFF-FFFF32000000}" r="I31" connectionId="0">
    <xmlCellPr id="1" xr6:uid="{00000000-0010-0000-3200-000001000000}" uniqueName="P1074925">
      <xmlPr mapId="1" xpath="/GFI-IZD-POD/IFP-GFI-IZD-POD_1000340/P1074925" xmlDataType="decimal"/>
    </xmlCellPr>
  </singleXmlCell>
  <singleXmlCell id="56" xr6:uid="{00000000-000C-0000-FFFF-FFFF33000000}" r="H32" connectionId="0">
    <xmlCellPr id="1" xr6:uid="{00000000-0010-0000-3300-000001000000}" uniqueName="P1074927">
      <xmlPr mapId="1" xpath="/GFI-IZD-POD/IFP-GFI-IZD-POD_1000340/P1074927" xmlDataType="decimal"/>
    </xmlCellPr>
  </singleXmlCell>
  <singleXmlCell id="57" xr6:uid="{00000000-000C-0000-FFFF-FFFF34000000}" r="I32" connectionId="0">
    <xmlCellPr id="1" xr6:uid="{00000000-0010-0000-3400-000001000000}" uniqueName="P1074947">
      <xmlPr mapId="1" xpath="/GFI-IZD-POD/IFP-GFI-IZD-POD_1000340/P1074947" xmlDataType="decimal"/>
    </xmlCellPr>
  </singleXmlCell>
  <singleXmlCell id="58" xr6:uid="{00000000-000C-0000-FFFF-FFFF35000000}" r="H33" connectionId="0">
    <xmlCellPr id="1" xr6:uid="{00000000-0010-0000-3500-000001000000}" uniqueName="P1074949">
      <xmlPr mapId="1" xpath="/GFI-IZD-POD/IFP-GFI-IZD-POD_1000340/P1074949" xmlDataType="decimal"/>
    </xmlCellPr>
  </singleXmlCell>
  <singleXmlCell id="59" xr6:uid="{00000000-000C-0000-FFFF-FFFF36000000}" r="I33" connectionId="0">
    <xmlCellPr id="1" xr6:uid="{00000000-0010-0000-3600-000001000000}" uniqueName="P1074951">
      <xmlPr mapId="1" xpath="/GFI-IZD-POD/IFP-GFI-IZD-POD_1000340/P1074951" xmlDataType="decimal"/>
    </xmlCellPr>
  </singleXmlCell>
  <singleXmlCell id="60" xr6:uid="{00000000-000C-0000-FFFF-FFFF37000000}" r="H34" connectionId="0">
    <xmlCellPr id="1" xr6:uid="{00000000-0010-0000-3700-000001000000}" uniqueName="P1074954">
      <xmlPr mapId="1" xpath="/GFI-IZD-POD/IFP-GFI-IZD-POD_1000340/P1074954" xmlDataType="decimal"/>
    </xmlCellPr>
  </singleXmlCell>
  <singleXmlCell id="61" xr6:uid="{00000000-000C-0000-FFFF-FFFF38000000}" r="I34" connectionId="0">
    <xmlCellPr id="1" xr6:uid="{00000000-0010-0000-3800-000001000000}" uniqueName="P1074956">
      <xmlPr mapId="1" xpath="/GFI-IZD-POD/IFP-GFI-IZD-POD_1000340/P1074956" xmlDataType="decimal"/>
    </xmlCellPr>
  </singleXmlCell>
  <singleXmlCell id="62" xr6:uid="{00000000-000C-0000-FFFF-FFFF39000000}" r="H35" connectionId="0">
    <xmlCellPr id="1" xr6:uid="{00000000-0010-0000-3900-000001000000}" uniqueName="P1074958">
      <xmlPr mapId="1" xpath="/GFI-IZD-POD/IFP-GFI-IZD-POD_1000340/P1074958" xmlDataType="decimal"/>
    </xmlCellPr>
  </singleXmlCell>
  <singleXmlCell id="63" xr6:uid="{00000000-000C-0000-FFFF-FFFF3A000000}" r="I35" connectionId="0">
    <xmlCellPr id="1" xr6:uid="{00000000-0010-0000-3A00-000001000000}" uniqueName="P1074960">
      <xmlPr mapId="1" xpath="/GFI-IZD-POD/IFP-GFI-IZD-POD_1000340/P1074960" xmlDataType="decimal"/>
    </xmlCellPr>
  </singleXmlCell>
  <singleXmlCell id="64" xr6:uid="{00000000-000C-0000-FFFF-FFFF3B000000}" r="H36" connectionId="0">
    <xmlCellPr id="1" xr6:uid="{00000000-0010-0000-3B00-000001000000}" uniqueName="P1074962">
      <xmlPr mapId="1" xpath="/GFI-IZD-POD/IFP-GFI-IZD-POD_1000340/P1074962" xmlDataType="decimal"/>
    </xmlCellPr>
  </singleXmlCell>
  <singleXmlCell id="65" xr6:uid="{00000000-000C-0000-FFFF-FFFF3C000000}" r="I36" connectionId="0">
    <xmlCellPr id="1" xr6:uid="{00000000-0010-0000-3C00-000001000000}" uniqueName="P1074964">
      <xmlPr mapId="1" xpath="/GFI-IZD-POD/IFP-GFI-IZD-POD_1000340/P1074964" xmlDataType="decimal"/>
    </xmlCellPr>
  </singleXmlCell>
  <singleXmlCell id="66" xr6:uid="{00000000-000C-0000-FFFF-FFFF3D000000}" r="H37" connectionId="0">
    <xmlCellPr id="1" xr6:uid="{00000000-0010-0000-3D00-000001000000}" uniqueName="P1084404">
      <xmlPr mapId="1" xpath="/GFI-IZD-POD/IFP-GFI-IZD-POD_1000340/P1084404" xmlDataType="decimal"/>
    </xmlCellPr>
  </singleXmlCell>
  <singleXmlCell id="67" xr6:uid="{00000000-000C-0000-FFFF-FFFF3E000000}" r="I37" connectionId="0">
    <xmlCellPr id="1" xr6:uid="{00000000-0010-0000-3E00-000001000000}" uniqueName="P1084405">
      <xmlPr mapId="1" xpath="/GFI-IZD-POD/IFP-GFI-IZD-POD_1000340/P1084405" xmlDataType="decimal"/>
    </xmlCellPr>
  </singleXmlCell>
  <singleXmlCell id="68" xr6:uid="{00000000-000C-0000-FFFF-FFFF3F000000}" r="H38" connectionId="0">
    <xmlCellPr id="1" xr6:uid="{00000000-0010-0000-3F00-000001000000}" uniqueName="P1074967">
      <xmlPr mapId="1" xpath="/GFI-IZD-POD/IFP-GFI-IZD-POD_1000340/P1074967" xmlDataType="decimal"/>
    </xmlCellPr>
  </singleXmlCell>
  <singleXmlCell id="69" xr6:uid="{00000000-000C-0000-FFFF-FFFF40000000}" r="I38" connectionId="0">
    <xmlCellPr id="1" xr6:uid="{00000000-0010-0000-4000-000001000000}" uniqueName="P1074973">
      <xmlPr mapId="1" xpath="/GFI-IZD-POD/IFP-GFI-IZD-POD_1000340/P1074973" xmlDataType="decimal"/>
    </xmlCellPr>
  </singleXmlCell>
  <singleXmlCell id="70" xr6:uid="{00000000-000C-0000-FFFF-FFFF41000000}" r="H39" connectionId="0">
    <xmlCellPr id="1" xr6:uid="{00000000-0010-0000-4100-000001000000}" uniqueName="P1074975">
      <xmlPr mapId="1" xpath="/GFI-IZD-POD/IFP-GFI-IZD-POD_1000340/P1074975" xmlDataType="decimal"/>
    </xmlCellPr>
  </singleXmlCell>
  <singleXmlCell id="71" xr6:uid="{00000000-000C-0000-FFFF-FFFF42000000}" r="I39" connectionId="0">
    <xmlCellPr id="1" xr6:uid="{00000000-0010-0000-4200-000001000000}" uniqueName="P1074979">
      <xmlPr mapId="1" xpath="/GFI-IZD-POD/IFP-GFI-IZD-POD_1000340/P1074979" xmlDataType="decimal"/>
    </xmlCellPr>
  </singleXmlCell>
  <singleXmlCell id="72" xr6:uid="{00000000-000C-0000-FFFF-FFFF43000000}" r="H40" connectionId="0">
    <xmlCellPr id="1" xr6:uid="{00000000-0010-0000-4300-000001000000}" uniqueName="P1074981">
      <xmlPr mapId="1" xpath="/GFI-IZD-POD/IFP-GFI-IZD-POD_1000340/P1074981" xmlDataType="decimal"/>
    </xmlCellPr>
  </singleXmlCell>
  <singleXmlCell id="73" xr6:uid="{00000000-000C-0000-FFFF-FFFF44000000}" r="I40" connectionId="0">
    <xmlCellPr id="1" xr6:uid="{00000000-0010-0000-4400-000001000000}" uniqueName="P1074983">
      <xmlPr mapId="1" xpath="/GFI-IZD-POD/IFP-GFI-IZD-POD_1000340/P1074983" xmlDataType="decimal"/>
    </xmlCellPr>
  </singleXmlCell>
  <singleXmlCell id="74" xr6:uid="{00000000-000C-0000-FFFF-FFFF45000000}" r="H41" connectionId="0">
    <xmlCellPr id="1" xr6:uid="{00000000-0010-0000-4500-000001000000}" uniqueName="P1074985">
      <xmlPr mapId="1" xpath="/GFI-IZD-POD/IFP-GFI-IZD-POD_1000340/P1074985" xmlDataType="decimal"/>
    </xmlCellPr>
  </singleXmlCell>
  <singleXmlCell id="75" xr6:uid="{00000000-000C-0000-FFFF-FFFF46000000}" r="I41" connectionId="0">
    <xmlCellPr id="1" xr6:uid="{00000000-0010-0000-4600-000001000000}" uniqueName="P1074987">
      <xmlPr mapId="1" xpath="/GFI-IZD-POD/IFP-GFI-IZD-POD_1000340/P1074987" xmlDataType="decimal"/>
    </xmlCellPr>
  </singleXmlCell>
  <singleXmlCell id="76" xr6:uid="{00000000-000C-0000-FFFF-FFFF47000000}" r="H42" connectionId="0">
    <xmlCellPr id="1" xr6:uid="{00000000-0010-0000-4700-000001000000}" uniqueName="P1074989">
      <xmlPr mapId="1" xpath="/GFI-IZD-POD/IFP-GFI-IZD-POD_1000340/P1074989" xmlDataType="decimal"/>
    </xmlCellPr>
  </singleXmlCell>
  <singleXmlCell id="77" xr6:uid="{00000000-000C-0000-FFFF-FFFF48000000}" r="I42" connectionId="0">
    <xmlCellPr id="1" xr6:uid="{00000000-0010-0000-4800-000001000000}" uniqueName="P1074991">
      <xmlPr mapId="1" xpath="/GFI-IZD-POD/IFP-GFI-IZD-POD_1000340/P1074991" xmlDataType="decimal"/>
    </xmlCellPr>
  </singleXmlCell>
  <singleXmlCell id="78" xr6:uid="{00000000-000C-0000-FFFF-FFFF49000000}" r="H43" connectionId="0">
    <xmlCellPr id="1" xr6:uid="{00000000-0010-0000-4900-000001000000}" uniqueName="P1074994">
      <xmlPr mapId="1" xpath="/GFI-IZD-POD/IFP-GFI-IZD-POD_1000340/P1074994" xmlDataType="decimal"/>
    </xmlCellPr>
  </singleXmlCell>
  <singleXmlCell id="79" xr6:uid="{00000000-000C-0000-FFFF-FFFF4A000000}" r="I43" connectionId="0">
    <xmlCellPr id="1" xr6:uid="{00000000-0010-0000-4A00-000001000000}" uniqueName="P1074997">
      <xmlPr mapId="1" xpath="/GFI-IZD-POD/IFP-GFI-IZD-POD_1000340/P1074997" xmlDataType="decimal"/>
    </xmlCellPr>
  </singleXmlCell>
  <singleXmlCell id="80" xr6:uid="{00000000-000C-0000-FFFF-FFFF4B000000}" r="H44" connectionId="0">
    <xmlCellPr id="1" xr6:uid="{00000000-0010-0000-4B00-000001000000}" uniqueName="P1074998">
      <xmlPr mapId="1" xpath="/GFI-IZD-POD/IFP-GFI-IZD-POD_1000340/P1074998" xmlDataType="decimal"/>
    </xmlCellPr>
  </singleXmlCell>
  <singleXmlCell id="81" xr6:uid="{00000000-000C-0000-FFFF-FFFF4C000000}" r="I44" connectionId="0">
    <xmlCellPr id="1" xr6:uid="{00000000-0010-0000-4C00-000001000000}" uniqueName="P1075000">
      <xmlPr mapId="1" xpath="/GFI-IZD-POD/IFP-GFI-IZD-POD_1000340/P1075000" xmlDataType="decimal"/>
    </xmlCellPr>
  </singleXmlCell>
  <singleXmlCell id="82" xr6:uid="{00000000-000C-0000-FFFF-FFFF4D000000}" r="H45" connectionId="0">
    <xmlCellPr id="1" xr6:uid="{00000000-0010-0000-4D00-000001000000}" uniqueName="P1075001">
      <xmlPr mapId="1" xpath="/GFI-IZD-POD/IFP-GFI-IZD-POD_1000340/P1075001" xmlDataType="decimal"/>
    </xmlCellPr>
  </singleXmlCell>
  <singleXmlCell id="83" xr6:uid="{00000000-000C-0000-FFFF-FFFF4E000000}" r="I45" connectionId="0">
    <xmlCellPr id="1" xr6:uid="{00000000-0010-0000-4E00-000001000000}" uniqueName="P1075003">
      <xmlPr mapId="1" xpath="/GFI-IZD-POD/IFP-GFI-IZD-POD_1000340/P1075003" xmlDataType="decimal"/>
    </xmlCellPr>
  </singleXmlCell>
  <singleXmlCell id="84" xr6:uid="{00000000-000C-0000-FFFF-FFFF4F000000}" r="H46" connectionId="0">
    <xmlCellPr id="1" xr6:uid="{00000000-0010-0000-4F00-000001000000}" uniqueName="P1075005">
      <xmlPr mapId="1" xpath="/GFI-IZD-POD/IFP-GFI-IZD-POD_1000340/P1075005" xmlDataType="decimal"/>
    </xmlCellPr>
  </singleXmlCell>
  <singleXmlCell id="85" xr6:uid="{00000000-000C-0000-FFFF-FFFF50000000}" r="I46" connectionId="0">
    <xmlCellPr id="1" xr6:uid="{00000000-0010-0000-5000-000001000000}" uniqueName="P1075007">
      <xmlPr mapId="1" xpath="/GFI-IZD-POD/IFP-GFI-IZD-POD_1000340/P1075007" xmlDataType="decimal"/>
    </xmlCellPr>
  </singleXmlCell>
  <singleXmlCell id="86" xr6:uid="{00000000-000C-0000-FFFF-FFFF51000000}" r="H47" connectionId="0">
    <xmlCellPr id="1" xr6:uid="{00000000-0010-0000-5100-000001000000}" uniqueName="P1075009">
      <xmlPr mapId="1" xpath="/GFI-IZD-POD/IFP-GFI-IZD-POD_1000340/P1075009" xmlDataType="decimal"/>
    </xmlCellPr>
  </singleXmlCell>
  <singleXmlCell id="87" xr6:uid="{00000000-000C-0000-FFFF-FFFF52000000}" r="I47" connectionId="0">
    <xmlCellPr id="1" xr6:uid="{00000000-0010-0000-5200-000001000000}" uniqueName="P1075011">
      <xmlPr mapId="1" xpath="/GFI-IZD-POD/IFP-GFI-IZD-POD_1000340/P1075011" xmlDataType="decimal"/>
    </xmlCellPr>
  </singleXmlCell>
  <singleXmlCell id="88" xr6:uid="{00000000-000C-0000-FFFF-FFFF53000000}" r="H48" connectionId="0">
    <xmlCellPr id="1" xr6:uid="{00000000-0010-0000-5300-000001000000}" uniqueName="P1075012">
      <xmlPr mapId="1" xpath="/GFI-IZD-POD/IFP-GFI-IZD-POD_1000340/P1075012" xmlDataType="decimal"/>
    </xmlCellPr>
  </singleXmlCell>
  <singleXmlCell id="89" xr6:uid="{00000000-000C-0000-FFFF-FFFF54000000}" r="I48" connectionId="0">
    <xmlCellPr id="1" xr6:uid="{00000000-0010-0000-5400-000001000000}" uniqueName="P1075014">
      <xmlPr mapId="1" xpath="/GFI-IZD-POD/IFP-GFI-IZD-POD_1000340/P1075014" xmlDataType="decimal"/>
    </xmlCellPr>
  </singleXmlCell>
  <singleXmlCell id="90" xr6:uid="{00000000-000C-0000-FFFF-FFFF55000000}" r="H49" connectionId="0">
    <xmlCellPr id="1" xr6:uid="{00000000-0010-0000-5500-000001000000}" uniqueName="P1075016">
      <xmlPr mapId="1" xpath="/GFI-IZD-POD/IFP-GFI-IZD-POD_1000340/P1075016" xmlDataType="decimal"/>
    </xmlCellPr>
  </singleXmlCell>
  <singleXmlCell id="91" xr6:uid="{00000000-000C-0000-FFFF-FFFF56000000}" r="I49" connectionId="0">
    <xmlCellPr id="1" xr6:uid="{00000000-0010-0000-5600-000001000000}" uniqueName="P1075018">
      <xmlPr mapId="1" xpath="/GFI-IZD-POD/IFP-GFI-IZD-POD_1000340/P1075018" xmlDataType="decimal"/>
    </xmlCellPr>
  </singleXmlCell>
  <singleXmlCell id="92" xr6:uid="{00000000-000C-0000-FFFF-FFFF57000000}" r="H50" connectionId="0">
    <xmlCellPr id="1" xr6:uid="{00000000-0010-0000-5700-000001000000}" uniqueName="P1075020">
      <xmlPr mapId="1" xpath="/GFI-IZD-POD/IFP-GFI-IZD-POD_1000340/P1075020" xmlDataType="decimal"/>
    </xmlCellPr>
  </singleXmlCell>
  <singleXmlCell id="93" xr6:uid="{00000000-000C-0000-FFFF-FFFF58000000}" r="I50" connectionId="0">
    <xmlCellPr id="1" xr6:uid="{00000000-0010-0000-5800-000001000000}" uniqueName="P1075023">
      <xmlPr mapId="1" xpath="/GFI-IZD-POD/IFP-GFI-IZD-POD_1000340/P1075023" xmlDataType="decimal"/>
    </xmlCellPr>
  </singleXmlCell>
  <singleXmlCell id="94" xr6:uid="{00000000-000C-0000-FFFF-FFFF59000000}" r="H51" connectionId="0">
    <xmlCellPr id="1" xr6:uid="{00000000-0010-0000-5900-000001000000}" uniqueName="P1075026">
      <xmlPr mapId="1" xpath="/GFI-IZD-POD/IFP-GFI-IZD-POD_1000340/P1075026" xmlDataType="decimal"/>
    </xmlCellPr>
  </singleXmlCell>
  <singleXmlCell id="95" xr6:uid="{00000000-000C-0000-FFFF-FFFF5A000000}" r="I51" connectionId="0">
    <xmlCellPr id="1" xr6:uid="{00000000-0010-0000-5A00-000001000000}" uniqueName="P1075028">
      <xmlPr mapId="1" xpath="/GFI-IZD-POD/IFP-GFI-IZD-POD_1000340/P1075028" xmlDataType="decimal"/>
    </xmlCellPr>
  </singleXmlCell>
  <singleXmlCell id="96" xr6:uid="{00000000-000C-0000-FFFF-FFFF5B000000}" r="H52" connectionId="0">
    <xmlCellPr id="1" xr6:uid="{00000000-0010-0000-5B00-000001000000}" uniqueName="P1075031">
      <xmlPr mapId="1" xpath="/GFI-IZD-POD/IFP-GFI-IZD-POD_1000340/P1075031" xmlDataType="decimal"/>
    </xmlCellPr>
  </singleXmlCell>
  <singleXmlCell id="97" xr6:uid="{00000000-000C-0000-FFFF-FFFF5C000000}" r="I52" connectionId="0">
    <xmlCellPr id="1" xr6:uid="{00000000-0010-0000-5C00-000001000000}" uniqueName="P1075033">
      <xmlPr mapId="1" xpath="/GFI-IZD-POD/IFP-GFI-IZD-POD_1000340/P1075033" xmlDataType="decimal"/>
    </xmlCellPr>
  </singleXmlCell>
  <singleXmlCell id="98" xr6:uid="{00000000-000C-0000-FFFF-FFFF5D000000}" r="H53" connectionId="0">
    <xmlCellPr id="1" xr6:uid="{00000000-0010-0000-5D00-000001000000}" uniqueName="P1075035">
      <xmlPr mapId="1" xpath="/GFI-IZD-POD/IFP-GFI-IZD-POD_1000340/P1075035" xmlDataType="decimal"/>
    </xmlCellPr>
  </singleXmlCell>
  <singleXmlCell id="99" xr6:uid="{00000000-000C-0000-FFFF-FFFF5E000000}" r="I53" connectionId="0">
    <xmlCellPr id="1" xr6:uid="{00000000-0010-0000-5E00-000001000000}" uniqueName="P1075037">
      <xmlPr mapId="1" xpath="/GFI-IZD-POD/IFP-GFI-IZD-POD_1000340/P1075037" xmlDataType="decimal"/>
    </xmlCellPr>
  </singleXmlCell>
  <singleXmlCell id="100" xr6:uid="{00000000-000C-0000-FFFF-FFFF5F000000}" r="H54" connectionId="0">
    <xmlCellPr id="1" xr6:uid="{00000000-0010-0000-5F00-000001000000}" uniqueName="P1075039">
      <xmlPr mapId="1" xpath="/GFI-IZD-POD/IFP-GFI-IZD-POD_1000340/P1075039" xmlDataType="decimal"/>
    </xmlCellPr>
  </singleXmlCell>
  <singleXmlCell id="101" xr6:uid="{00000000-000C-0000-FFFF-FFFF60000000}" r="I54" connectionId="0">
    <xmlCellPr id="1" xr6:uid="{00000000-0010-0000-6000-000001000000}" uniqueName="P1075043">
      <xmlPr mapId="1" xpath="/GFI-IZD-POD/IFP-GFI-IZD-POD_1000340/P1075043" xmlDataType="decimal"/>
    </xmlCellPr>
  </singleXmlCell>
  <singleXmlCell id="102" xr6:uid="{00000000-000C-0000-FFFF-FFFF61000000}" r="H55" connectionId="0">
    <xmlCellPr id="1" xr6:uid="{00000000-0010-0000-6100-000001000000}" uniqueName="P1075055">
      <xmlPr mapId="1" xpath="/GFI-IZD-POD/IFP-GFI-IZD-POD_1000340/P1075055" xmlDataType="decimal"/>
    </xmlCellPr>
  </singleXmlCell>
  <singleXmlCell id="103" xr6:uid="{00000000-000C-0000-FFFF-FFFF62000000}" r="I55" connectionId="0">
    <xmlCellPr id="1" xr6:uid="{00000000-0010-0000-6200-000001000000}" uniqueName="P1075057">
      <xmlPr mapId="1" xpath="/GFI-IZD-POD/IFP-GFI-IZD-POD_1000340/P1075057" xmlDataType="decimal"/>
    </xmlCellPr>
  </singleXmlCell>
  <singleXmlCell id="104" xr6:uid="{00000000-000C-0000-FFFF-FFFF63000000}" r="H56" connectionId="0">
    <xmlCellPr id="1" xr6:uid="{00000000-0010-0000-6300-000001000000}" uniqueName="P1075058">
      <xmlPr mapId="1" xpath="/GFI-IZD-POD/IFP-GFI-IZD-POD_1000340/P1075058" xmlDataType="decimal"/>
    </xmlCellPr>
  </singleXmlCell>
  <singleXmlCell id="105" xr6:uid="{00000000-000C-0000-FFFF-FFFF64000000}" r="I56" connectionId="0">
    <xmlCellPr id="1" xr6:uid="{00000000-0010-0000-6400-000001000000}" uniqueName="P1075060">
      <xmlPr mapId="1" xpath="/GFI-IZD-POD/IFP-GFI-IZD-POD_1000340/P1075060" xmlDataType="decimal"/>
    </xmlCellPr>
  </singleXmlCell>
  <singleXmlCell id="106" xr6:uid="{00000000-000C-0000-FFFF-FFFF65000000}" r="H57" connectionId="0">
    <xmlCellPr id="1" xr6:uid="{00000000-0010-0000-6500-000001000000}" uniqueName="P1075063">
      <xmlPr mapId="1" xpath="/GFI-IZD-POD/IFP-GFI-IZD-POD_1000340/P1075063" xmlDataType="decimal"/>
    </xmlCellPr>
  </singleXmlCell>
  <singleXmlCell id="107" xr6:uid="{00000000-000C-0000-FFFF-FFFF66000000}" r="I57" connectionId="0">
    <xmlCellPr id="1" xr6:uid="{00000000-0010-0000-6600-000001000000}" uniqueName="P1075065">
      <xmlPr mapId="1" xpath="/GFI-IZD-POD/IFP-GFI-IZD-POD_1000340/P1075065" xmlDataType="decimal"/>
    </xmlCellPr>
  </singleXmlCell>
  <singleXmlCell id="108" xr6:uid="{00000000-000C-0000-FFFF-FFFF67000000}" r="H58" connectionId="0">
    <xmlCellPr id="1" xr6:uid="{00000000-0010-0000-6700-000001000000}" uniqueName="P1075067">
      <xmlPr mapId="1" xpath="/GFI-IZD-POD/IFP-GFI-IZD-POD_1000340/P1075067" xmlDataType="decimal"/>
    </xmlCellPr>
  </singleXmlCell>
  <singleXmlCell id="109" xr6:uid="{00000000-000C-0000-FFFF-FFFF68000000}" r="I58" connectionId="0">
    <xmlCellPr id="1" xr6:uid="{00000000-0010-0000-6800-000001000000}" uniqueName="P1075071">
      <xmlPr mapId="1" xpath="/GFI-IZD-POD/IFP-GFI-IZD-POD_1000340/P1075071" xmlDataType="decimal"/>
    </xmlCellPr>
  </singleXmlCell>
  <singleXmlCell id="110" xr6:uid="{00000000-000C-0000-FFFF-FFFF69000000}" r="H59" connectionId="0">
    <xmlCellPr id="1" xr6:uid="{00000000-0010-0000-6900-000001000000}" uniqueName="P1075076">
      <xmlPr mapId="1" xpath="/GFI-IZD-POD/IFP-GFI-IZD-POD_1000340/P1075076" xmlDataType="decimal"/>
    </xmlCellPr>
  </singleXmlCell>
  <singleXmlCell id="111" xr6:uid="{00000000-000C-0000-FFFF-FFFF6A000000}" r="I59" connectionId="0">
    <xmlCellPr id="1" xr6:uid="{00000000-0010-0000-6A00-000001000000}" uniqueName="P1075080">
      <xmlPr mapId="1" xpath="/GFI-IZD-POD/IFP-GFI-IZD-POD_1000340/P1075080" xmlDataType="decimal"/>
    </xmlCellPr>
  </singleXmlCell>
  <singleXmlCell id="112" xr6:uid="{00000000-000C-0000-FFFF-FFFF6B000000}" r="H60" connectionId="0">
    <xmlCellPr id="1" xr6:uid="{00000000-0010-0000-6B00-000001000000}" uniqueName="P1075083">
      <xmlPr mapId="1" xpath="/GFI-IZD-POD/IFP-GFI-IZD-POD_1000340/P1075083" xmlDataType="decimal"/>
    </xmlCellPr>
  </singleXmlCell>
  <singleXmlCell id="113" xr6:uid="{00000000-000C-0000-FFFF-FFFF6C000000}" r="I60" connectionId="0">
    <xmlCellPr id="1" xr6:uid="{00000000-0010-0000-6C00-000001000000}" uniqueName="P1075085">
      <xmlPr mapId="1" xpath="/GFI-IZD-POD/IFP-GFI-IZD-POD_1000340/P1075085" xmlDataType="decimal"/>
    </xmlCellPr>
  </singleXmlCell>
  <singleXmlCell id="114" xr6:uid="{00000000-000C-0000-FFFF-FFFF6D000000}" r="H61" connectionId="0">
    <xmlCellPr id="1" xr6:uid="{00000000-0010-0000-6D00-000001000000}" uniqueName="P1075091">
      <xmlPr mapId="1" xpath="/GFI-IZD-POD/IFP-GFI-IZD-POD_1000340/P1075091" xmlDataType="decimal"/>
    </xmlCellPr>
  </singleXmlCell>
  <singleXmlCell id="115" xr6:uid="{00000000-000C-0000-FFFF-FFFF6E000000}" r="I61" connectionId="0">
    <xmlCellPr id="1" xr6:uid="{00000000-0010-0000-6E00-000001000000}" uniqueName="P1075093">
      <xmlPr mapId="1" xpath="/GFI-IZD-POD/IFP-GFI-IZD-POD_1000340/P1075093" xmlDataType="decimal"/>
    </xmlCellPr>
  </singleXmlCell>
  <singleXmlCell id="116" xr6:uid="{00000000-000C-0000-FFFF-FFFF6F000000}" r="H62" connectionId="0">
    <xmlCellPr id="1" xr6:uid="{00000000-0010-0000-6F00-000001000000}" uniqueName="P1075095">
      <xmlPr mapId="1" xpath="/GFI-IZD-POD/IFP-GFI-IZD-POD_1000340/P1075095" xmlDataType="decimal"/>
    </xmlCellPr>
  </singleXmlCell>
  <singleXmlCell id="117" xr6:uid="{00000000-000C-0000-FFFF-FFFF70000000}" r="I62" connectionId="0">
    <xmlCellPr id="1" xr6:uid="{00000000-0010-0000-7000-000001000000}" uniqueName="P1075097">
      <xmlPr mapId="1" xpath="/GFI-IZD-POD/IFP-GFI-IZD-POD_1000340/P1075097" xmlDataType="decimal"/>
    </xmlCellPr>
  </singleXmlCell>
  <singleXmlCell id="118" xr6:uid="{00000000-000C-0000-FFFF-FFFF71000000}" r="H63" connectionId="0">
    <xmlCellPr id="1" xr6:uid="{00000000-0010-0000-7100-000001000000}" uniqueName="P1075099">
      <xmlPr mapId="1" xpath="/GFI-IZD-POD/IFP-GFI-IZD-POD_1000340/P1075099" xmlDataType="decimal"/>
    </xmlCellPr>
  </singleXmlCell>
  <singleXmlCell id="119" xr6:uid="{00000000-000C-0000-FFFF-FFFF72000000}" r="I63" connectionId="0">
    <xmlCellPr id="1" xr6:uid="{00000000-0010-0000-7200-000001000000}" uniqueName="P1075100">
      <xmlPr mapId="1" xpath="/GFI-IZD-POD/IFP-GFI-IZD-POD_1000340/P1075100" xmlDataType="decimal"/>
    </xmlCellPr>
  </singleXmlCell>
  <singleXmlCell id="120" xr6:uid="{00000000-000C-0000-FFFF-FFFF73000000}" r="H64" connectionId="0">
    <xmlCellPr id="1" xr6:uid="{00000000-0010-0000-7300-000001000000}" uniqueName="P1075101">
      <xmlPr mapId="1" xpath="/GFI-IZD-POD/IFP-GFI-IZD-POD_1000340/P1075101" xmlDataType="decimal"/>
    </xmlCellPr>
  </singleXmlCell>
  <singleXmlCell id="121" xr6:uid="{00000000-000C-0000-FFFF-FFFF74000000}" r="I64" connectionId="0">
    <xmlCellPr id="1" xr6:uid="{00000000-0010-0000-7400-000001000000}" uniqueName="P1075102">
      <xmlPr mapId="1" xpath="/GFI-IZD-POD/IFP-GFI-IZD-POD_1000340/P1075102" xmlDataType="decimal"/>
    </xmlCellPr>
  </singleXmlCell>
  <singleXmlCell id="122" xr6:uid="{00000000-000C-0000-FFFF-FFFF75000000}" r="H65" connectionId="0">
    <xmlCellPr id="1" xr6:uid="{00000000-0010-0000-7500-000001000000}" uniqueName="P1075103">
      <xmlPr mapId="1" xpath="/GFI-IZD-POD/IFP-GFI-IZD-POD_1000340/P1075103" xmlDataType="decimal"/>
    </xmlCellPr>
  </singleXmlCell>
  <singleXmlCell id="123" xr6:uid="{00000000-000C-0000-FFFF-FFFF76000000}" r="I65" connectionId="0">
    <xmlCellPr id="1" xr6:uid="{00000000-0010-0000-7600-000001000000}" uniqueName="P1075104">
      <xmlPr mapId="1" xpath="/GFI-IZD-POD/IFP-GFI-IZD-POD_1000340/P1075104" xmlDataType="decimal"/>
    </xmlCellPr>
  </singleXmlCell>
  <singleXmlCell id="124" xr6:uid="{00000000-000C-0000-FFFF-FFFF77000000}" r="H66" connectionId="0">
    <xmlCellPr id="1" xr6:uid="{00000000-0010-0000-7700-000001000000}" uniqueName="P1075105">
      <xmlPr mapId="1" xpath="/GFI-IZD-POD/IFP-GFI-IZD-POD_1000340/P1075105" xmlDataType="decimal"/>
    </xmlCellPr>
  </singleXmlCell>
  <singleXmlCell id="125" xr6:uid="{00000000-000C-0000-FFFF-FFFF78000000}" r="I66" connectionId="0">
    <xmlCellPr id="1" xr6:uid="{00000000-0010-0000-7800-000001000000}" uniqueName="P1075106">
      <xmlPr mapId="1" xpath="/GFI-IZD-POD/IFP-GFI-IZD-POD_1000340/P1075106" xmlDataType="decimal"/>
    </xmlCellPr>
  </singleXmlCell>
  <singleXmlCell id="126" xr6:uid="{00000000-000C-0000-FFFF-FFFF79000000}" r="H67" connectionId="0">
    <xmlCellPr id="1" xr6:uid="{00000000-0010-0000-7900-000001000000}" uniqueName="P1075107">
      <xmlPr mapId="1" xpath="/GFI-IZD-POD/IFP-GFI-IZD-POD_1000340/P1075107" xmlDataType="decimal"/>
    </xmlCellPr>
  </singleXmlCell>
  <singleXmlCell id="127" xr6:uid="{00000000-000C-0000-FFFF-FFFF7A000000}" r="I67" connectionId="0">
    <xmlCellPr id="1" xr6:uid="{00000000-0010-0000-7A00-000001000000}" uniqueName="P1075108">
      <xmlPr mapId="1" xpath="/GFI-IZD-POD/IFP-GFI-IZD-POD_1000340/P1075108" xmlDataType="decimal"/>
    </xmlCellPr>
  </singleXmlCell>
  <singleXmlCell id="128" xr6:uid="{00000000-000C-0000-FFFF-FFFF7B000000}" r="H68" connectionId="0">
    <xmlCellPr id="1" xr6:uid="{00000000-0010-0000-7B00-000001000000}" uniqueName="P1075109">
      <xmlPr mapId="1" xpath="/GFI-IZD-POD/IFP-GFI-IZD-POD_1000340/P1075109" xmlDataType="decimal"/>
    </xmlCellPr>
  </singleXmlCell>
  <singleXmlCell id="129" xr6:uid="{00000000-000C-0000-FFFF-FFFF7C000000}" r="I68" connectionId="0">
    <xmlCellPr id="1" xr6:uid="{00000000-0010-0000-7C00-000001000000}" uniqueName="P1075110">
      <xmlPr mapId="1" xpath="/GFI-IZD-POD/IFP-GFI-IZD-POD_1000340/P1075110" xmlDataType="decimal"/>
    </xmlCellPr>
  </singleXmlCell>
  <singleXmlCell id="130" xr6:uid="{00000000-000C-0000-FFFF-FFFF7D000000}" r="H69" connectionId="0">
    <xmlCellPr id="1" xr6:uid="{00000000-0010-0000-7D00-000001000000}" uniqueName="P1075111">
      <xmlPr mapId="1" xpath="/GFI-IZD-POD/IFP-GFI-IZD-POD_1000340/P1075111" xmlDataType="decimal"/>
    </xmlCellPr>
  </singleXmlCell>
  <singleXmlCell id="131" xr6:uid="{00000000-000C-0000-FFFF-FFFF7E000000}" r="I69" connectionId="0">
    <xmlCellPr id="1" xr6:uid="{00000000-0010-0000-7E00-000001000000}" uniqueName="P1075112">
      <xmlPr mapId="1" xpath="/GFI-IZD-POD/IFP-GFI-IZD-POD_1000340/P1075112" xmlDataType="decimal"/>
    </xmlCellPr>
  </singleXmlCell>
  <singleXmlCell id="132" xr6:uid="{00000000-000C-0000-FFFF-FFFF7F000000}" r="H70" connectionId="0">
    <xmlCellPr id="1" xr6:uid="{00000000-0010-0000-7F00-000001000000}" uniqueName="P1075113">
      <xmlPr mapId="1" xpath="/GFI-IZD-POD/IFP-GFI-IZD-POD_1000340/P1075113" xmlDataType="decimal"/>
    </xmlCellPr>
  </singleXmlCell>
  <singleXmlCell id="133" xr6:uid="{00000000-000C-0000-FFFF-FFFF80000000}" r="I70" connectionId="0">
    <xmlCellPr id="1" xr6:uid="{00000000-0010-0000-8000-000001000000}" uniqueName="P1075114">
      <xmlPr mapId="1" xpath="/GFI-IZD-POD/IFP-GFI-IZD-POD_1000340/P1075114" xmlDataType="decimal"/>
    </xmlCellPr>
  </singleXmlCell>
  <singleXmlCell id="134" xr6:uid="{00000000-000C-0000-FFFF-FFFF81000000}" r="H71" connectionId="0">
    <xmlCellPr id="1" xr6:uid="{00000000-0010-0000-8100-000001000000}" uniqueName="P1075115">
      <xmlPr mapId="1" xpath="/GFI-IZD-POD/IFP-GFI-IZD-POD_1000340/P1075115" xmlDataType="decimal"/>
    </xmlCellPr>
  </singleXmlCell>
  <singleXmlCell id="135" xr6:uid="{00000000-000C-0000-FFFF-FFFF82000000}" r="I71" connectionId="0">
    <xmlCellPr id="1" xr6:uid="{00000000-0010-0000-8200-000001000000}" uniqueName="P1075116">
      <xmlPr mapId="1" xpath="/GFI-IZD-POD/IFP-GFI-IZD-POD_1000340/P1075116" xmlDataType="decimal"/>
    </xmlCellPr>
  </singleXmlCell>
  <singleXmlCell id="136" xr6:uid="{00000000-000C-0000-FFFF-FFFF83000000}" r="H72" connectionId="0">
    <xmlCellPr id="1" xr6:uid="{00000000-0010-0000-8300-000001000000}" uniqueName="P1075117">
      <xmlPr mapId="1" xpath="/GFI-IZD-POD/IFP-GFI-IZD-POD_1000340/P1075117" xmlDataType="decimal"/>
    </xmlCellPr>
  </singleXmlCell>
  <singleXmlCell id="137" xr6:uid="{00000000-000C-0000-FFFF-FFFF84000000}" r="I72" connectionId="0">
    <xmlCellPr id="1" xr6:uid="{00000000-0010-0000-8400-000001000000}" uniqueName="P1075118">
      <xmlPr mapId="1" xpath="/GFI-IZD-POD/IFP-GFI-IZD-POD_1000340/P1075118" xmlDataType="decimal"/>
    </xmlCellPr>
  </singleXmlCell>
  <singleXmlCell id="138" xr6:uid="{00000000-000C-0000-FFFF-FFFF85000000}" r="H73" connectionId="0">
    <xmlCellPr id="1" xr6:uid="{00000000-0010-0000-8500-000001000000}" uniqueName="P1075119">
      <xmlPr mapId="1" xpath="/GFI-IZD-POD/IFP-GFI-IZD-POD_1000340/P1075119" xmlDataType="decimal"/>
    </xmlCellPr>
  </singleXmlCell>
  <singleXmlCell id="139" xr6:uid="{00000000-000C-0000-FFFF-FFFF86000000}" r="I73" connectionId="0">
    <xmlCellPr id="1" xr6:uid="{00000000-0010-0000-8600-000001000000}" uniqueName="P1075120">
      <xmlPr mapId="1" xpath="/GFI-IZD-POD/IFP-GFI-IZD-POD_1000340/P1075120" xmlDataType="decimal"/>
    </xmlCellPr>
  </singleXmlCell>
  <singleXmlCell id="140" xr6:uid="{00000000-000C-0000-FFFF-FFFF87000000}" r="H75" connectionId="0">
    <xmlCellPr id="1" xr6:uid="{00000000-0010-0000-8700-000001000000}" uniqueName="P1075121">
      <xmlPr mapId="1" xpath="/GFI-IZD-POD/IFP-GFI-IZD-POD_1000340/P1075121" xmlDataType="decimal"/>
    </xmlCellPr>
  </singleXmlCell>
  <singleXmlCell id="141" xr6:uid="{00000000-000C-0000-FFFF-FFFF88000000}" r="I75" connectionId="0">
    <xmlCellPr id="1" xr6:uid="{00000000-0010-0000-8800-000001000000}" uniqueName="P1075229">
      <xmlPr mapId="1" xpath="/GFI-IZD-POD/IFP-GFI-IZD-POD_1000340/P1075229" xmlDataType="decimal"/>
    </xmlCellPr>
  </singleXmlCell>
  <singleXmlCell id="142" xr6:uid="{00000000-000C-0000-FFFF-FFFF89000000}" r="H76" connectionId="0">
    <xmlCellPr id="1" xr6:uid="{00000000-0010-0000-8900-000001000000}" uniqueName="P1075230">
      <xmlPr mapId="1" xpath="/GFI-IZD-POD/IFP-GFI-IZD-POD_1000340/P1075230" xmlDataType="decimal"/>
    </xmlCellPr>
  </singleXmlCell>
  <singleXmlCell id="143" xr6:uid="{00000000-000C-0000-FFFF-FFFF8A000000}" r="I76" connectionId="0">
    <xmlCellPr id="1" xr6:uid="{00000000-0010-0000-8A00-000001000000}" uniqueName="P1075231">
      <xmlPr mapId="1" xpath="/GFI-IZD-POD/IFP-GFI-IZD-POD_1000340/P1075231" xmlDataType="decimal"/>
    </xmlCellPr>
  </singleXmlCell>
  <singleXmlCell id="144" xr6:uid="{00000000-000C-0000-FFFF-FFFF8B000000}" r="H77" connectionId="0">
    <xmlCellPr id="1" xr6:uid="{00000000-0010-0000-8B00-000001000000}" uniqueName="P1075232">
      <xmlPr mapId="1" xpath="/GFI-IZD-POD/IFP-GFI-IZD-POD_1000340/P1075232" xmlDataType="decimal"/>
    </xmlCellPr>
  </singleXmlCell>
  <singleXmlCell id="145" xr6:uid="{00000000-000C-0000-FFFF-FFFF8C000000}" r="I77" connectionId="0">
    <xmlCellPr id="1" xr6:uid="{00000000-0010-0000-8C00-000001000000}" uniqueName="P1075233">
      <xmlPr mapId="1" xpath="/GFI-IZD-POD/IFP-GFI-IZD-POD_1000340/P1075233" xmlDataType="decimal"/>
    </xmlCellPr>
  </singleXmlCell>
  <singleXmlCell id="146" xr6:uid="{00000000-000C-0000-FFFF-FFFF8D000000}" r="H78" connectionId="0">
    <xmlCellPr id="1" xr6:uid="{00000000-0010-0000-8D00-000001000000}" uniqueName="P1075234">
      <xmlPr mapId="1" xpath="/GFI-IZD-POD/IFP-GFI-IZD-POD_1000340/P1075234" xmlDataType="decimal"/>
    </xmlCellPr>
  </singleXmlCell>
  <singleXmlCell id="147" xr6:uid="{00000000-000C-0000-FFFF-FFFF8E000000}" r="I78" connectionId="0">
    <xmlCellPr id="1" xr6:uid="{00000000-0010-0000-8E00-000001000000}" uniqueName="P1075235">
      <xmlPr mapId="1" xpath="/GFI-IZD-POD/IFP-GFI-IZD-POD_1000340/P1075235" xmlDataType="decimal"/>
    </xmlCellPr>
  </singleXmlCell>
  <singleXmlCell id="148" xr6:uid="{00000000-000C-0000-FFFF-FFFF8F000000}" r="H79" connectionId="0">
    <xmlCellPr id="1" xr6:uid="{00000000-0010-0000-8F00-000001000000}" uniqueName="P1075236">
      <xmlPr mapId="1" xpath="/GFI-IZD-POD/IFP-GFI-IZD-POD_1000340/P1075236" xmlDataType="decimal"/>
    </xmlCellPr>
  </singleXmlCell>
  <singleXmlCell id="149" xr6:uid="{00000000-000C-0000-FFFF-FFFF90000000}" r="I79" connectionId="0">
    <xmlCellPr id="1" xr6:uid="{00000000-0010-0000-9000-000001000000}" uniqueName="P1075237">
      <xmlPr mapId="1" xpath="/GFI-IZD-POD/IFP-GFI-IZD-POD_1000340/P1075237" xmlDataType="decimal"/>
    </xmlCellPr>
  </singleXmlCell>
  <singleXmlCell id="150" xr6:uid="{00000000-000C-0000-FFFF-FFFF91000000}" r="H80" connectionId="0">
    <xmlCellPr id="1" xr6:uid="{00000000-0010-0000-9100-000001000000}" uniqueName="P1075238">
      <xmlPr mapId="1" xpath="/GFI-IZD-POD/IFP-GFI-IZD-POD_1000340/P1075238" xmlDataType="decimal"/>
    </xmlCellPr>
  </singleXmlCell>
  <singleXmlCell id="151" xr6:uid="{00000000-000C-0000-FFFF-FFFF92000000}" r="I80" connectionId="0">
    <xmlCellPr id="1" xr6:uid="{00000000-0010-0000-9200-000001000000}" uniqueName="P1075239">
      <xmlPr mapId="1" xpath="/GFI-IZD-POD/IFP-GFI-IZD-POD_1000340/P1075239" xmlDataType="decimal"/>
    </xmlCellPr>
  </singleXmlCell>
  <singleXmlCell id="152" xr6:uid="{00000000-000C-0000-FFFF-FFFF93000000}" r="H81" connectionId="0">
    <xmlCellPr id="1" xr6:uid="{00000000-0010-0000-9300-000001000000}" uniqueName="P1075240">
      <xmlPr mapId="1" xpath="/GFI-IZD-POD/IFP-GFI-IZD-POD_1000340/P1075240" xmlDataType="decimal"/>
    </xmlCellPr>
  </singleXmlCell>
  <singleXmlCell id="153" xr6:uid="{00000000-000C-0000-FFFF-FFFF94000000}" r="I81" connectionId="0">
    <xmlCellPr id="1" xr6:uid="{00000000-0010-0000-9400-000001000000}" uniqueName="P1075241">
      <xmlPr mapId="1" xpath="/GFI-IZD-POD/IFP-GFI-IZD-POD_1000340/P1075241" xmlDataType="decimal"/>
    </xmlCellPr>
  </singleXmlCell>
  <singleXmlCell id="154" xr6:uid="{00000000-000C-0000-FFFF-FFFF95000000}" r="H82" connectionId="0">
    <xmlCellPr id="1" xr6:uid="{00000000-0010-0000-9500-000001000000}" uniqueName="P1075242">
      <xmlPr mapId="1" xpath="/GFI-IZD-POD/IFP-GFI-IZD-POD_1000340/P1075242" xmlDataType="decimal"/>
    </xmlCellPr>
  </singleXmlCell>
  <singleXmlCell id="155" xr6:uid="{00000000-000C-0000-FFFF-FFFF96000000}" r="I82" connectionId="0">
    <xmlCellPr id="1" xr6:uid="{00000000-0010-0000-9600-000001000000}" uniqueName="P1075243">
      <xmlPr mapId="1" xpath="/GFI-IZD-POD/IFP-GFI-IZD-POD_1000340/P1075243" xmlDataType="decimal"/>
    </xmlCellPr>
  </singleXmlCell>
  <singleXmlCell id="156" xr6:uid="{00000000-000C-0000-FFFF-FFFF97000000}" r="H83" connectionId="0">
    <xmlCellPr id="1" xr6:uid="{00000000-0010-0000-9700-000001000000}" uniqueName="P1075244">
      <xmlPr mapId="1" xpath="/GFI-IZD-POD/IFP-GFI-IZD-POD_1000340/P1075244" xmlDataType="decimal"/>
    </xmlCellPr>
  </singleXmlCell>
  <singleXmlCell id="157" xr6:uid="{00000000-000C-0000-FFFF-FFFF98000000}" r="I83" connectionId="0">
    <xmlCellPr id="1" xr6:uid="{00000000-0010-0000-9800-000001000000}" uniqueName="P1075245">
      <xmlPr mapId="1" xpath="/GFI-IZD-POD/IFP-GFI-IZD-POD_1000340/P1075245" xmlDataType="decimal"/>
    </xmlCellPr>
  </singleXmlCell>
  <singleXmlCell id="158" xr6:uid="{00000000-000C-0000-FFFF-FFFF99000000}" r="H84" connectionId="0">
    <xmlCellPr id="1" xr6:uid="{00000000-0010-0000-9900-000001000000}" uniqueName="P1075246">
      <xmlPr mapId="1" xpath="/GFI-IZD-POD/IFP-GFI-IZD-POD_1000340/P1075246" xmlDataType="decimal"/>
    </xmlCellPr>
  </singleXmlCell>
  <singleXmlCell id="159" xr6:uid="{00000000-000C-0000-FFFF-FFFF9A000000}" r="I84" connectionId="0">
    <xmlCellPr id="1" xr6:uid="{00000000-0010-0000-9A00-000001000000}" uniqueName="P1075247">
      <xmlPr mapId="1" xpath="/GFI-IZD-POD/IFP-GFI-IZD-POD_1000340/P1075247" xmlDataType="decimal"/>
    </xmlCellPr>
  </singleXmlCell>
  <singleXmlCell id="160" xr6:uid="{00000000-000C-0000-FFFF-FFFF9B000000}" r="H85" connectionId="0">
    <xmlCellPr id="1" xr6:uid="{00000000-0010-0000-9B00-000001000000}" uniqueName="P1075248">
      <xmlPr mapId="1" xpath="/GFI-IZD-POD/IFP-GFI-IZD-POD_1000340/P1075248" xmlDataType="decimal"/>
    </xmlCellPr>
  </singleXmlCell>
  <singleXmlCell id="161" xr6:uid="{00000000-000C-0000-FFFF-FFFF9C000000}" r="I85" connectionId="0">
    <xmlCellPr id="1" xr6:uid="{00000000-0010-0000-9C00-000001000000}" uniqueName="P1075249">
      <xmlPr mapId="1" xpath="/GFI-IZD-POD/IFP-GFI-IZD-POD_1000340/P1075249" xmlDataType="decimal"/>
    </xmlCellPr>
  </singleXmlCell>
  <singleXmlCell id="162" xr6:uid="{00000000-000C-0000-FFFF-FFFF9D000000}" r="H86" connectionId="0">
    <xmlCellPr id="1" xr6:uid="{00000000-0010-0000-9D00-000001000000}" uniqueName="P1075250">
      <xmlPr mapId="1" xpath="/GFI-IZD-POD/IFP-GFI-IZD-POD_1000340/P1075250" xmlDataType="decimal"/>
    </xmlCellPr>
  </singleXmlCell>
  <singleXmlCell id="163" xr6:uid="{00000000-000C-0000-FFFF-FFFF9E000000}" r="I86" connectionId="0">
    <xmlCellPr id="1" xr6:uid="{00000000-0010-0000-9E00-000001000000}" uniqueName="P1075251">
      <xmlPr mapId="1" xpath="/GFI-IZD-POD/IFP-GFI-IZD-POD_1000340/P1075251" xmlDataType="decimal"/>
    </xmlCellPr>
  </singleXmlCell>
  <singleXmlCell id="164" xr6:uid="{00000000-000C-0000-FFFF-FFFF9F000000}" r="H87" connectionId="0">
    <xmlCellPr id="1" xr6:uid="{00000000-0010-0000-9F00-000001000000}" uniqueName="P1075252">
      <xmlPr mapId="1" xpath="/GFI-IZD-POD/IFP-GFI-IZD-POD_1000340/P1075252" xmlDataType="decimal"/>
    </xmlCellPr>
  </singleXmlCell>
  <singleXmlCell id="165" xr6:uid="{00000000-000C-0000-FFFF-FFFFA0000000}" r="I87" connectionId="0">
    <xmlCellPr id="1" xr6:uid="{00000000-0010-0000-A000-000001000000}" uniqueName="P1075253">
      <xmlPr mapId="1" xpath="/GFI-IZD-POD/IFP-GFI-IZD-POD_1000340/P1075253" xmlDataType="decimal"/>
    </xmlCellPr>
  </singleXmlCell>
  <singleXmlCell id="166" xr6:uid="{00000000-000C-0000-FFFF-FFFFA1000000}" r="H88" connectionId="0">
    <xmlCellPr id="1" xr6:uid="{00000000-0010-0000-A100-000001000000}" uniqueName="P1075254">
      <xmlPr mapId="1" xpath="/GFI-IZD-POD/IFP-GFI-IZD-POD_1000340/P1075254" xmlDataType="decimal"/>
    </xmlCellPr>
  </singleXmlCell>
  <singleXmlCell id="167" xr6:uid="{00000000-000C-0000-FFFF-FFFFA2000000}" r="I88" connectionId="0">
    <xmlCellPr id="1" xr6:uid="{00000000-0010-0000-A200-000001000000}" uniqueName="P1075255">
      <xmlPr mapId="1" xpath="/GFI-IZD-POD/IFP-GFI-IZD-POD_1000340/P1075255" xmlDataType="decimal"/>
    </xmlCellPr>
  </singleXmlCell>
  <singleXmlCell id="168" xr6:uid="{00000000-000C-0000-FFFF-FFFFA3000000}" r="H91" connectionId="0">
    <xmlCellPr id="1" xr6:uid="{00000000-0010-0000-A300-000001000000}" uniqueName="P1075256">
      <xmlPr mapId="1" xpath="/GFI-IZD-POD/IFP-GFI-IZD-POD_1000340/P1075256" xmlDataType="decimal"/>
    </xmlCellPr>
  </singleXmlCell>
  <singleXmlCell id="169" xr6:uid="{00000000-000C-0000-FFFF-FFFFA4000000}" r="I91" connectionId="0">
    <xmlCellPr id="1" xr6:uid="{00000000-0010-0000-A400-000001000000}" uniqueName="P1075257">
      <xmlPr mapId="1" xpath="/GFI-IZD-POD/IFP-GFI-IZD-POD_1000340/P1075257" xmlDataType="decimal"/>
    </xmlCellPr>
  </singleXmlCell>
  <singleXmlCell id="170" xr6:uid="{00000000-000C-0000-FFFF-FFFFA5000000}" r="H92" connectionId="0">
    <xmlCellPr id="1" xr6:uid="{00000000-0010-0000-A500-000001000000}" uniqueName="P1075258">
      <xmlPr mapId="1" xpath="/GFI-IZD-POD/IFP-GFI-IZD-POD_1000340/P1075258" xmlDataType="decimal"/>
    </xmlCellPr>
  </singleXmlCell>
  <singleXmlCell id="171" xr6:uid="{00000000-000C-0000-FFFF-FFFFA6000000}" r="I92" connectionId="0">
    <xmlCellPr id="1" xr6:uid="{00000000-0010-0000-A600-000001000000}" uniqueName="P1075259">
      <xmlPr mapId="1" xpath="/GFI-IZD-POD/IFP-GFI-IZD-POD_1000340/P1075259" xmlDataType="decimal"/>
    </xmlCellPr>
  </singleXmlCell>
  <singleXmlCell id="172" xr6:uid="{00000000-000C-0000-FFFF-FFFFA7000000}" r="H93" connectionId="0">
    <xmlCellPr id="1" xr6:uid="{00000000-0010-0000-A700-000001000000}" uniqueName="P1075260">
      <xmlPr mapId="1" xpath="/GFI-IZD-POD/IFP-GFI-IZD-POD_1000340/P1075260" xmlDataType="decimal"/>
    </xmlCellPr>
  </singleXmlCell>
  <singleXmlCell id="173" xr6:uid="{00000000-000C-0000-FFFF-FFFFA8000000}" r="I93" connectionId="0">
    <xmlCellPr id="1" xr6:uid="{00000000-0010-0000-A800-000001000000}" uniqueName="P1075261">
      <xmlPr mapId="1" xpath="/GFI-IZD-POD/IFP-GFI-IZD-POD_1000340/P1075261" xmlDataType="decimal"/>
    </xmlCellPr>
  </singleXmlCell>
  <singleXmlCell id="174" xr6:uid="{00000000-000C-0000-FFFF-FFFFA9000000}" r="H94" connectionId="0">
    <xmlCellPr id="1" xr6:uid="{00000000-0010-0000-A900-000001000000}" uniqueName="P1075262">
      <xmlPr mapId="1" xpath="/GFI-IZD-POD/IFP-GFI-IZD-POD_1000340/P1075262" xmlDataType="decimal"/>
    </xmlCellPr>
  </singleXmlCell>
  <singleXmlCell id="175" xr6:uid="{00000000-000C-0000-FFFF-FFFFAA000000}" r="I94" connectionId="0">
    <xmlCellPr id="1" xr6:uid="{00000000-0010-0000-AA00-000001000000}" uniqueName="P1075263">
      <xmlPr mapId="1" xpath="/GFI-IZD-POD/IFP-GFI-IZD-POD_1000340/P1075263" xmlDataType="decimal"/>
    </xmlCellPr>
  </singleXmlCell>
  <singleXmlCell id="176" xr6:uid="{00000000-000C-0000-FFFF-FFFFAB000000}" r="H95" connectionId="0">
    <xmlCellPr id="1" xr6:uid="{00000000-0010-0000-AB00-000001000000}" uniqueName="P1075264">
      <xmlPr mapId="1" xpath="/GFI-IZD-POD/IFP-GFI-IZD-POD_1000340/P1075264" xmlDataType="decimal"/>
    </xmlCellPr>
  </singleXmlCell>
  <singleXmlCell id="177" xr6:uid="{00000000-000C-0000-FFFF-FFFFAC000000}" r="I95" connectionId="0">
    <xmlCellPr id="1" xr6:uid="{00000000-0010-0000-AC00-000001000000}" uniqueName="P1075265">
      <xmlPr mapId="1" xpath="/GFI-IZD-POD/IFP-GFI-IZD-POD_1000340/P1075265" xmlDataType="decimal"/>
    </xmlCellPr>
  </singleXmlCell>
  <singleXmlCell id="178" xr6:uid="{00000000-000C-0000-FFFF-FFFFAD000000}" r="H96" connectionId="0">
    <xmlCellPr id="1" xr6:uid="{00000000-0010-0000-AD00-000001000000}" uniqueName="P1075266">
      <xmlPr mapId="1" xpath="/GFI-IZD-POD/IFP-GFI-IZD-POD_1000340/P1075266" xmlDataType="decimal"/>
    </xmlCellPr>
  </singleXmlCell>
  <singleXmlCell id="179" xr6:uid="{00000000-000C-0000-FFFF-FFFFAE000000}" r="I96" connectionId="0">
    <xmlCellPr id="1" xr6:uid="{00000000-0010-0000-AE00-000001000000}" uniqueName="P1075267">
      <xmlPr mapId="1" xpath="/GFI-IZD-POD/IFP-GFI-IZD-POD_1000340/P1075267" xmlDataType="decimal"/>
    </xmlCellPr>
  </singleXmlCell>
  <singleXmlCell id="180" xr6:uid="{00000000-000C-0000-FFFF-FFFFAF000000}" r="H97" connectionId="0">
    <xmlCellPr id="1" xr6:uid="{00000000-0010-0000-AF00-000001000000}" uniqueName="P1075268">
      <xmlPr mapId="1" xpath="/GFI-IZD-POD/IFP-GFI-IZD-POD_1000340/P1075268" xmlDataType="decimal"/>
    </xmlCellPr>
  </singleXmlCell>
  <singleXmlCell id="181" xr6:uid="{00000000-000C-0000-FFFF-FFFFB0000000}" r="I97" connectionId="0">
    <xmlCellPr id="1" xr6:uid="{00000000-0010-0000-B000-000001000000}" uniqueName="P1075269">
      <xmlPr mapId="1" xpath="/GFI-IZD-POD/IFP-GFI-IZD-POD_1000340/P1075269" xmlDataType="decimal"/>
    </xmlCellPr>
  </singleXmlCell>
  <singleXmlCell id="182" xr6:uid="{00000000-000C-0000-FFFF-FFFFB1000000}" r="H98" connectionId="0">
    <xmlCellPr id="1" xr6:uid="{00000000-0010-0000-B100-000001000000}" uniqueName="P1075270">
      <xmlPr mapId="1" xpath="/GFI-IZD-POD/IFP-GFI-IZD-POD_1000340/P1075270" xmlDataType="decimal"/>
    </xmlCellPr>
  </singleXmlCell>
  <singleXmlCell id="183" xr6:uid="{00000000-000C-0000-FFFF-FFFFB2000000}" r="I98" connectionId="0">
    <xmlCellPr id="1" xr6:uid="{00000000-0010-0000-B200-000001000000}" uniqueName="P1075271">
      <xmlPr mapId="1" xpath="/GFI-IZD-POD/IFP-GFI-IZD-POD_1000340/P1075271" xmlDataType="decimal"/>
    </xmlCellPr>
  </singleXmlCell>
  <singleXmlCell id="184" xr6:uid="{00000000-000C-0000-FFFF-FFFFB3000000}" r="H99" connectionId="0">
    <xmlCellPr id="1" xr6:uid="{00000000-0010-0000-B300-000001000000}" uniqueName="P1075272">
      <xmlPr mapId="1" xpath="/GFI-IZD-POD/IFP-GFI-IZD-POD_1000340/P1075272" xmlDataType="decimal"/>
    </xmlCellPr>
  </singleXmlCell>
  <singleXmlCell id="185" xr6:uid="{00000000-000C-0000-FFFF-FFFFB4000000}" r="I99" connectionId="0">
    <xmlCellPr id="1" xr6:uid="{00000000-0010-0000-B400-000001000000}" uniqueName="P1075273">
      <xmlPr mapId="1" xpath="/GFI-IZD-POD/IFP-GFI-IZD-POD_1000340/P1075273" xmlDataType="decimal"/>
    </xmlCellPr>
  </singleXmlCell>
  <singleXmlCell id="186" xr6:uid="{00000000-000C-0000-FFFF-FFFFB5000000}" r="H100" connectionId="0">
    <xmlCellPr id="1" xr6:uid="{00000000-0010-0000-B500-000001000000}" uniqueName="P1075274">
      <xmlPr mapId="1" xpath="/GFI-IZD-POD/IFP-GFI-IZD-POD_1000340/P1075274" xmlDataType="decimal"/>
    </xmlCellPr>
  </singleXmlCell>
  <singleXmlCell id="187" xr6:uid="{00000000-000C-0000-FFFF-FFFFB6000000}" r="I100" connectionId="0">
    <xmlCellPr id="1" xr6:uid="{00000000-0010-0000-B600-000001000000}" uniqueName="P1075275">
      <xmlPr mapId="1" xpath="/GFI-IZD-POD/IFP-GFI-IZD-POD_1000340/P1075275" xmlDataType="decimal"/>
    </xmlCellPr>
  </singleXmlCell>
  <singleXmlCell id="188" xr6:uid="{00000000-000C-0000-FFFF-FFFFB7000000}" r="H101" connectionId="0">
    <xmlCellPr id="1" xr6:uid="{00000000-0010-0000-B700-000001000000}" uniqueName="P1075276">
      <xmlPr mapId="1" xpath="/GFI-IZD-POD/IFP-GFI-IZD-POD_1000340/P1075276" xmlDataType="decimal"/>
    </xmlCellPr>
  </singleXmlCell>
  <singleXmlCell id="189" xr6:uid="{00000000-000C-0000-FFFF-FFFFB8000000}" r="I101" connectionId="0">
    <xmlCellPr id="1" xr6:uid="{00000000-0010-0000-B800-000001000000}" uniqueName="P1075277">
      <xmlPr mapId="1" xpath="/GFI-IZD-POD/IFP-GFI-IZD-POD_1000340/P1075277" xmlDataType="decimal"/>
    </xmlCellPr>
  </singleXmlCell>
  <singleXmlCell id="190" xr6:uid="{00000000-000C-0000-FFFF-FFFFB9000000}" r="H102" connectionId="0">
    <xmlCellPr id="1" xr6:uid="{00000000-0010-0000-B900-000001000000}" uniqueName="P1075278">
      <xmlPr mapId="1" xpath="/GFI-IZD-POD/IFP-GFI-IZD-POD_1000340/P1075278" xmlDataType="decimal"/>
    </xmlCellPr>
  </singleXmlCell>
  <singleXmlCell id="191" xr6:uid="{00000000-000C-0000-FFFF-FFFFBA000000}" r="I102" connectionId="0">
    <xmlCellPr id="1" xr6:uid="{00000000-0010-0000-BA00-000001000000}" uniqueName="P1075279">
      <xmlPr mapId="1" xpath="/GFI-IZD-POD/IFP-GFI-IZD-POD_1000340/P1075279" xmlDataType="decimal"/>
    </xmlCellPr>
  </singleXmlCell>
  <singleXmlCell id="192" xr6:uid="{00000000-000C-0000-FFFF-FFFFBB000000}" r="H103" connectionId="0">
    <xmlCellPr id="1" xr6:uid="{00000000-0010-0000-BB00-000001000000}" uniqueName="P1075280">
      <xmlPr mapId="1" xpath="/GFI-IZD-POD/IFP-GFI-IZD-POD_1000340/P1075280" xmlDataType="decimal"/>
    </xmlCellPr>
  </singleXmlCell>
  <singleXmlCell id="193" xr6:uid="{00000000-000C-0000-FFFF-FFFFBC000000}" r="I103" connectionId="0">
    <xmlCellPr id="1" xr6:uid="{00000000-0010-0000-BC00-000001000000}" uniqueName="P1075281">
      <xmlPr mapId="1" xpath="/GFI-IZD-POD/IFP-GFI-IZD-POD_1000340/P1075281" xmlDataType="decimal"/>
    </xmlCellPr>
  </singleXmlCell>
  <singleXmlCell id="194" xr6:uid="{00000000-000C-0000-FFFF-FFFFBD000000}" r="H104" connectionId="0">
    <xmlCellPr id="1" xr6:uid="{00000000-0010-0000-BD00-000001000000}" uniqueName="P1075282">
      <xmlPr mapId="1" xpath="/GFI-IZD-POD/IFP-GFI-IZD-POD_1000340/P1075282" xmlDataType="decimal"/>
    </xmlCellPr>
  </singleXmlCell>
  <singleXmlCell id="195" xr6:uid="{00000000-000C-0000-FFFF-FFFFBE000000}" r="I104" connectionId="0">
    <xmlCellPr id="1" xr6:uid="{00000000-0010-0000-BE00-000001000000}" uniqueName="P1075283">
      <xmlPr mapId="1" xpath="/GFI-IZD-POD/IFP-GFI-IZD-POD_1000340/P1075283" xmlDataType="decimal"/>
    </xmlCellPr>
  </singleXmlCell>
  <singleXmlCell id="196" xr6:uid="{00000000-000C-0000-FFFF-FFFFBF000000}" r="H105" connectionId="0">
    <xmlCellPr id="1" xr6:uid="{00000000-0010-0000-BF00-000001000000}" uniqueName="P1075284">
      <xmlPr mapId="1" xpath="/GFI-IZD-POD/IFP-GFI-IZD-POD_1000340/P1075284" xmlDataType="decimal"/>
    </xmlCellPr>
  </singleXmlCell>
  <singleXmlCell id="197" xr6:uid="{00000000-000C-0000-FFFF-FFFFC0000000}" r="I105" connectionId="0">
    <xmlCellPr id="1" xr6:uid="{00000000-0010-0000-C000-000001000000}" uniqueName="P1075285">
      <xmlPr mapId="1" xpath="/GFI-IZD-POD/IFP-GFI-IZD-POD_1000340/P1075285" xmlDataType="decimal"/>
    </xmlCellPr>
  </singleXmlCell>
  <singleXmlCell id="198" xr6:uid="{00000000-000C-0000-FFFF-FFFFC1000000}" r="H106" connectionId="0">
    <xmlCellPr id="1" xr6:uid="{00000000-0010-0000-C100-000001000000}" uniqueName="P1075286">
      <xmlPr mapId="1" xpath="/GFI-IZD-POD/IFP-GFI-IZD-POD_1000340/P1075286" xmlDataType="decimal"/>
    </xmlCellPr>
  </singleXmlCell>
  <singleXmlCell id="199" xr6:uid="{00000000-000C-0000-FFFF-FFFFC2000000}" r="I106" connectionId="0">
    <xmlCellPr id="1" xr6:uid="{00000000-0010-0000-C200-000001000000}" uniqueName="P1075287">
      <xmlPr mapId="1" xpath="/GFI-IZD-POD/IFP-GFI-IZD-POD_1000340/P1075287" xmlDataType="decimal"/>
    </xmlCellPr>
  </singleXmlCell>
  <singleXmlCell id="200" xr6:uid="{00000000-000C-0000-FFFF-FFFFC3000000}" r="H107" connectionId="0">
    <xmlCellPr id="1" xr6:uid="{00000000-0010-0000-C300-000001000000}" uniqueName="P1075288">
      <xmlPr mapId="1" xpath="/GFI-IZD-POD/IFP-GFI-IZD-POD_1000340/P1075288" xmlDataType="decimal"/>
    </xmlCellPr>
  </singleXmlCell>
  <singleXmlCell id="201" xr6:uid="{00000000-000C-0000-FFFF-FFFFC4000000}" r="I107" connectionId="0">
    <xmlCellPr id="1" xr6:uid="{00000000-0010-0000-C400-000001000000}" uniqueName="P1075289">
      <xmlPr mapId="1" xpath="/GFI-IZD-POD/IFP-GFI-IZD-POD_1000340/P1075289" xmlDataType="decimal"/>
    </xmlCellPr>
  </singleXmlCell>
  <singleXmlCell id="202" xr6:uid="{00000000-000C-0000-FFFF-FFFFC5000000}" r="H108" connectionId="0">
    <xmlCellPr id="1" xr6:uid="{00000000-0010-0000-C500-000001000000}" uniqueName="P1075290">
      <xmlPr mapId="1" xpath="/GFI-IZD-POD/IFP-GFI-IZD-POD_1000340/P1075290" xmlDataType="decimal"/>
    </xmlCellPr>
  </singleXmlCell>
  <singleXmlCell id="203" xr6:uid="{00000000-000C-0000-FFFF-FFFFC6000000}" r="I108" connectionId="0">
    <xmlCellPr id="1" xr6:uid="{00000000-0010-0000-C600-000001000000}" uniqueName="P1075291">
      <xmlPr mapId="1" xpath="/GFI-IZD-POD/IFP-GFI-IZD-POD_1000340/P1075291" xmlDataType="decimal"/>
    </xmlCellPr>
  </singleXmlCell>
  <singleXmlCell id="204" xr6:uid="{00000000-000C-0000-FFFF-FFFFC7000000}" r="H109" connectionId="0">
    <xmlCellPr id="1" xr6:uid="{00000000-0010-0000-C700-000001000000}" uniqueName="P1075292">
      <xmlPr mapId="1" xpath="/GFI-IZD-POD/IFP-GFI-IZD-POD_1000340/P1075292" xmlDataType="decimal"/>
    </xmlCellPr>
  </singleXmlCell>
  <singleXmlCell id="205" xr6:uid="{00000000-000C-0000-FFFF-FFFFC8000000}" r="I109" connectionId="0">
    <xmlCellPr id="1" xr6:uid="{00000000-0010-0000-C800-000001000000}" uniqueName="P1075293">
      <xmlPr mapId="1" xpath="/GFI-IZD-POD/IFP-GFI-IZD-POD_1000340/P1075293" xmlDataType="decimal"/>
    </xmlCellPr>
  </singleXmlCell>
  <singleXmlCell id="206" xr6:uid="{00000000-000C-0000-FFFF-FFFFC9000000}" r="H110" connectionId="0">
    <xmlCellPr id="1" xr6:uid="{00000000-0010-0000-C900-000001000000}" uniqueName="P1075294">
      <xmlPr mapId="1" xpath="/GFI-IZD-POD/IFP-GFI-IZD-POD_1000340/P1075294" xmlDataType="decimal"/>
    </xmlCellPr>
  </singleXmlCell>
  <singleXmlCell id="207" xr6:uid="{00000000-000C-0000-FFFF-FFFFCA000000}" r="I110" connectionId="0">
    <xmlCellPr id="1" xr6:uid="{00000000-0010-0000-CA00-000001000000}" uniqueName="P1075295">
      <xmlPr mapId="1" xpath="/GFI-IZD-POD/IFP-GFI-IZD-POD_1000340/P1075295" xmlDataType="decimal"/>
    </xmlCellPr>
  </singleXmlCell>
  <singleXmlCell id="208" xr6:uid="{00000000-000C-0000-FFFF-FFFFCB000000}" r="H111" connectionId="0">
    <xmlCellPr id="1" xr6:uid="{00000000-0010-0000-CB00-000001000000}" uniqueName="P1075296">
      <xmlPr mapId="1" xpath="/GFI-IZD-POD/IFP-GFI-IZD-POD_1000340/P1075296" xmlDataType="decimal"/>
    </xmlCellPr>
  </singleXmlCell>
  <singleXmlCell id="209" xr6:uid="{00000000-000C-0000-FFFF-FFFFCC000000}" r="I111" connectionId="0">
    <xmlCellPr id="1" xr6:uid="{00000000-0010-0000-CC00-000001000000}" uniqueName="P1075297">
      <xmlPr mapId="1" xpath="/GFI-IZD-POD/IFP-GFI-IZD-POD_1000340/P1075297" xmlDataType="decimal"/>
    </xmlCellPr>
  </singleXmlCell>
  <singleXmlCell id="210" xr6:uid="{00000000-000C-0000-FFFF-FFFFCD000000}" r="H112" connectionId="0">
    <xmlCellPr id="1" xr6:uid="{00000000-0010-0000-CD00-000001000000}" uniqueName="P1075298">
      <xmlPr mapId="1" xpath="/GFI-IZD-POD/IFP-GFI-IZD-POD_1000340/P1075298" xmlDataType="decimal"/>
    </xmlCellPr>
  </singleXmlCell>
  <singleXmlCell id="211" xr6:uid="{00000000-000C-0000-FFFF-FFFFCE000000}" r="I112" connectionId="0">
    <xmlCellPr id="1" xr6:uid="{00000000-0010-0000-CE00-000001000000}" uniqueName="P1075299">
      <xmlPr mapId="1" xpath="/GFI-IZD-POD/IFP-GFI-IZD-POD_1000340/P1075299" xmlDataType="decimal"/>
    </xmlCellPr>
  </singleXmlCell>
  <singleXmlCell id="212" xr6:uid="{00000000-000C-0000-FFFF-FFFFCF000000}" r="H113" connectionId="0">
    <xmlCellPr id="1" xr6:uid="{00000000-0010-0000-CF00-000001000000}" uniqueName="P1075300">
      <xmlPr mapId="1" xpath="/GFI-IZD-POD/IFP-GFI-IZD-POD_1000340/P1075300" xmlDataType="decimal"/>
    </xmlCellPr>
  </singleXmlCell>
  <singleXmlCell id="213" xr6:uid="{00000000-000C-0000-FFFF-FFFFD0000000}" r="I113" connectionId="0">
    <xmlCellPr id="1" xr6:uid="{00000000-0010-0000-D000-000001000000}" uniqueName="P1075301">
      <xmlPr mapId="1" xpath="/GFI-IZD-POD/IFP-GFI-IZD-POD_1000340/P1075301" xmlDataType="decimal"/>
    </xmlCellPr>
  </singleXmlCell>
  <singleXmlCell id="214" xr6:uid="{00000000-000C-0000-FFFF-FFFFD1000000}" r="H114" connectionId="0">
    <xmlCellPr id="1" xr6:uid="{00000000-0010-0000-D100-000001000000}" uniqueName="P1075302">
      <xmlPr mapId="1" xpath="/GFI-IZD-POD/IFP-GFI-IZD-POD_1000340/P1075302" xmlDataType="decimal"/>
    </xmlCellPr>
  </singleXmlCell>
  <singleXmlCell id="215" xr6:uid="{00000000-000C-0000-FFFF-FFFFD2000000}" r="I114" connectionId="0">
    <xmlCellPr id="1" xr6:uid="{00000000-0010-0000-D200-000001000000}" uniqueName="P1075303">
      <xmlPr mapId="1" xpath="/GFI-IZD-POD/IFP-GFI-IZD-POD_1000340/P1075303" xmlDataType="decimal"/>
    </xmlCellPr>
  </singleXmlCell>
  <singleXmlCell id="216" xr6:uid="{00000000-000C-0000-FFFF-FFFFD3000000}" r="H115" connectionId="0">
    <xmlCellPr id="1" xr6:uid="{00000000-0010-0000-D300-000001000000}" uniqueName="P1075304">
      <xmlPr mapId="1" xpath="/GFI-IZD-POD/IFP-GFI-IZD-POD_1000340/P1075304" xmlDataType="decimal"/>
    </xmlCellPr>
  </singleXmlCell>
  <singleXmlCell id="217" xr6:uid="{00000000-000C-0000-FFFF-FFFFD4000000}" r="I115" connectionId="0">
    <xmlCellPr id="1" xr6:uid="{00000000-0010-0000-D400-000001000000}" uniqueName="P1075305">
      <xmlPr mapId="1" xpath="/GFI-IZD-POD/IFP-GFI-IZD-POD_1000340/P1075305" xmlDataType="decimal"/>
    </xmlCellPr>
  </singleXmlCell>
  <singleXmlCell id="218" xr6:uid="{00000000-000C-0000-FFFF-FFFFD5000000}" r="H116" connectionId="0">
    <xmlCellPr id="1" xr6:uid="{00000000-0010-0000-D500-000001000000}" uniqueName="P1075306">
      <xmlPr mapId="1" xpath="/GFI-IZD-POD/IFP-GFI-IZD-POD_1000340/P1075306" xmlDataType="decimal"/>
    </xmlCellPr>
  </singleXmlCell>
  <singleXmlCell id="219" xr6:uid="{00000000-000C-0000-FFFF-FFFFD6000000}" r="I116" connectionId="0">
    <xmlCellPr id="1" xr6:uid="{00000000-0010-0000-D600-000001000000}" uniqueName="P1075307">
      <xmlPr mapId="1" xpath="/GFI-IZD-POD/IFP-GFI-IZD-POD_1000340/P1075307" xmlDataType="decimal"/>
    </xmlCellPr>
  </singleXmlCell>
  <singleXmlCell id="220" xr6:uid="{00000000-000C-0000-FFFF-FFFFD7000000}" r="H117" connectionId="0">
    <xmlCellPr id="1" xr6:uid="{00000000-0010-0000-D700-000001000000}" uniqueName="P1075308">
      <xmlPr mapId="1" xpath="/GFI-IZD-POD/IFP-GFI-IZD-POD_1000340/P1075308" xmlDataType="decimal"/>
    </xmlCellPr>
  </singleXmlCell>
  <singleXmlCell id="221" xr6:uid="{00000000-000C-0000-FFFF-FFFFD8000000}" r="I117" connectionId="0">
    <xmlCellPr id="1" xr6:uid="{00000000-0010-0000-D800-000001000000}" uniqueName="P1075309">
      <xmlPr mapId="1" xpath="/GFI-IZD-POD/IFP-GFI-IZD-POD_1000340/P1075309" xmlDataType="decimal"/>
    </xmlCellPr>
  </singleXmlCell>
  <singleXmlCell id="222" xr6:uid="{00000000-000C-0000-FFFF-FFFFD9000000}" r="H118" connectionId="0">
    <xmlCellPr id="1" xr6:uid="{00000000-0010-0000-D900-000001000000}" uniqueName="P1075310">
      <xmlPr mapId="1" xpath="/GFI-IZD-POD/IFP-GFI-IZD-POD_1000340/P1075310" xmlDataType="decimal"/>
    </xmlCellPr>
  </singleXmlCell>
  <singleXmlCell id="223" xr6:uid="{00000000-000C-0000-FFFF-FFFFDA000000}" r="I118" connectionId="0">
    <xmlCellPr id="1" xr6:uid="{00000000-0010-0000-DA00-000001000000}" uniqueName="P1075311">
      <xmlPr mapId="1" xpath="/GFI-IZD-POD/IFP-GFI-IZD-POD_1000340/P1075311" xmlDataType="decimal"/>
    </xmlCellPr>
  </singleXmlCell>
  <singleXmlCell id="224" xr6:uid="{00000000-000C-0000-FFFF-FFFFDB000000}" r="H119" connectionId="0">
    <xmlCellPr id="1" xr6:uid="{00000000-0010-0000-DB00-000001000000}" uniqueName="P1075312">
      <xmlPr mapId="1" xpath="/GFI-IZD-POD/IFP-GFI-IZD-POD_1000340/P1075312" xmlDataType="decimal"/>
    </xmlCellPr>
  </singleXmlCell>
  <singleXmlCell id="225" xr6:uid="{00000000-000C-0000-FFFF-FFFFDC000000}" r="I119" connectionId="0">
    <xmlCellPr id="1" xr6:uid="{00000000-0010-0000-DC00-000001000000}" uniqueName="P1075313">
      <xmlPr mapId="1" xpath="/GFI-IZD-POD/IFP-GFI-IZD-POD_1000340/P1075313" xmlDataType="decimal"/>
    </xmlCellPr>
  </singleXmlCell>
  <singleXmlCell id="226" xr6:uid="{00000000-000C-0000-FFFF-FFFFDD000000}" r="H120" connectionId="0">
    <xmlCellPr id="1" xr6:uid="{00000000-0010-0000-DD00-000001000000}" uniqueName="P1075314">
      <xmlPr mapId="1" xpath="/GFI-IZD-POD/IFP-GFI-IZD-POD_1000340/P1075314" xmlDataType="decimal"/>
    </xmlCellPr>
  </singleXmlCell>
  <singleXmlCell id="227" xr6:uid="{00000000-000C-0000-FFFF-FFFFDE000000}" r="I120" connectionId="0">
    <xmlCellPr id="1" xr6:uid="{00000000-0010-0000-DE00-000001000000}" uniqueName="P1075315">
      <xmlPr mapId="1" xpath="/GFI-IZD-POD/IFP-GFI-IZD-POD_1000340/P1075315" xmlDataType="decimal"/>
    </xmlCellPr>
  </singleXmlCell>
  <singleXmlCell id="228" xr6:uid="{00000000-000C-0000-FFFF-FFFFDF000000}" r="H121" connectionId="0">
    <xmlCellPr id="1" xr6:uid="{00000000-0010-0000-DF00-000001000000}" uniqueName="P1075316">
      <xmlPr mapId="1" xpath="/GFI-IZD-POD/IFP-GFI-IZD-POD_1000340/P1075316" xmlDataType="decimal"/>
    </xmlCellPr>
  </singleXmlCell>
  <singleXmlCell id="229" xr6:uid="{00000000-000C-0000-FFFF-FFFFE0000000}" r="I121" connectionId="0">
    <xmlCellPr id="1" xr6:uid="{00000000-0010-0000-E000-000001000000}" uniqueName="P1075317">
      <xmlPr mapId="1" xpath="/GFI-IZD-POD/IFP-GFI-IZD-POD_1000340/P1075317" xmlDataType="decimal"/>
    </xmlCellPr>
  </singleXmlCell>
  <singleXmlCell id="230" xr6:uid="{00000000-000C-0000-FFFF-FFFFE1000000}" r="H122" connectionId="0">
    <xmlCellPr id="1" xr6:uid="{00000000-0010-0000-E100-000001000000}" uniqueName="P1075318">
      <xmlPr mapId="1" xpath="/GFI-IZD-POD/IFP-GFI-IZD-POD_1000340/P1075318" xmlDataType="decimal"/>
    </xmlCellPr>
  </singleXmlCell>
  <singleXmlCell id="231" xr6:uid="{00000000-000C-0000-FFFF-FFFFE2000000}" r="I122" connectionId="0">
    <xmlCellPr id="1" xr6:uid="{00000000-0010-0000-E200-000001000000}" uniqueName="P1075319">
      <xmlPr mapId="1" xpath="/GFI-IZD-POD/IFP-GFI-IZD-POD_1000340/P1075319" xmlDataType="decimal"/>
    </xmlCellPr>
  </singleXmlCell>
  <singleXmlCell id="232" xr6:uid="{00000000-000C-0000-FFFF-FFFFE3000000}" r="H123" connectionId="0">
    <xmlCellPr id="1" xr6:uid="{00000000-0010-0000-E300-000001000000}" uniqueName="P1075320">
      <xmlPr mapId="1" xpath="/GFI-IZD-POD/IFP-GFI-IZD-POD_1000340/P1075320" xmlDataType="decimal"/>
    </xmlCellPr>
  </singleXmlCell>
  <singleXmlCell id="233" xr6:uid="{00000000-000C-0000-FFFF-FFFFE4000000}" r="I123" connectionId="0">
    <xmlCellPr id="1" xr6:uid="{00000000-0010-0000-E400-000001000000}" uniqueName="P1075321">
      <xmlPr mapId="1" xpath="/GFI-IZD-POD/IFP-GFI-IZD-POD_1000340/P1075321" xmlDataType="decimal"/>
    </xmlCellPr>
  </singleXmlCell>
  <singleXmlCell id="234" xr6:uid="{00000000-000C-0000-FFFF-FFFFE5000000}" r="H124" connectionId="0">
    <xmlCellPr id="1" xr6:uid="{00000000-0010-0000-E500-000001000000}" uniqueName="P1075322">
      <xmlPr mapId="1" xpath="/GFI-IZD-POD/IFP-GFI-IZD-POD_1000340/P1075322" xmlDataType="decimal"/>
    </xmlCellPr>
  </singleXmlCell>
  <singleXmlCell id="235" xr6:uid="{00000000-000C-0000-FFFF-FFFFE6000000}" r="I124" connectionId="0">
    <xmlCellPr id="1" xr6:uid="{00000000-0010-0000-E600-000001000000}" uniqueName="P1075323">
      <xmlPr mapId="1" xpath="/GFI-IZD-POD/IFP-GFI-IZD-POD_1000340/P1075323" xmlDataType="decimal"/>
    </xmlCellPr>
  </singleXmlCell>
  <singleXmlCell id="236" xr6:uid="{00000000-000C-0000-FFFF-FFFFE7000000}" r="H125" connectionId="0">
    <xmlCellPr id="1" xr6:uid="{00000000-0010-0000-E700-000001000000}" uniqueName="P1075324">
      <xmlPr mapId="1" xpath="/GFI-IZD-POD/IFP-GFI-IZD-POD_1000340/P1075324" xmlDataType="decimal"/>
    </xmlCellPr>
  </singleXmlCell>
  <singleXmlCell id="237" xr6:uid="{00000000-000C-0000-FFFF-FFFFE8000000}" r="I125" connectionId="0">
    <xmlCellPr id="1" xr6:uid="{00000000-0010-0000-E800-000001000000}" uniqueName="P1075325">
      <xmlPr mapId="1" xpath="/GFI-IZD-POD/IFP-GFI-IZD-POD_1000340/P1075325" xmlDataType="decimal"/>
    </xmlCellPr>
  </singleXmlCell>
  <singleXmlCell id="238" xr6:uid="{00000000-000C-0000-FFFF-FFFFE9000000}" r="H126" connectionId="0">
    <xmlCellPr id="1" xr6:uid="{00000000-0010-0000-E900-000001000000}" uniqueName="P1075326">
      <xmlPr mapId="1" xpath="/GFI-IZD-POD/IFP-GFI-IZD-POD_1000340/P1075326" xmlDataType="decimal"/>
    </xmlCellPr>
  </singleXmlCell>
  <singleXmlCell id="239" xr6:uid="{00000000-000C-0000-FFFF-FFFFEA000000}" r="I126" connectionId="0">
    <xmlCellPr id="1" xr6:uid="{00000000-0010-0000-EA00-000001000000}" uniqueName="P1075327">
      <xmlPr mapId="1" xpath="/GFI-IZD-POD/IFP-GFI-IZD-POD_1000340/P1075327" xmlDataType="decimal"/>
    </xmlCellPr>
  </singleXmlCell>
  <singleXmlCell id="240" xr6:uid="{00000000-000C-0000-FFFF-FFFFEB000000}" r="H127" connectionId="0">
    <xmlCellPr id="1" xr6:uid="{00000000-0010-0000-EB00-000001000000}" uniqueName="P1075328">
      <xmlPr mapId="1" xpath="/GFI-IZD-POD/IFP-GFI-IZD-POD_1000340/P1075328" xmlDataType="decimal"/>
    </xmlCellPr>
  </singleXmlCell>
  <singleXmlCell id="241" xr6:uid="{00000000-000C-0000-FFFF-FFFFEC000000}" r="I127" connectionId="0">
    <xmlCellPr id="1" xr6:uid="{00000000-0010-0000-EC00-000001000000}" uniqueName="P1075329">
      <xmlPr mapId="1" xpath="/GFI-IZD-POD/IFP-GFI-IZD-POD_1000340/P1075329" xmlDataType="decimal"/>
    </xmlCellPr>
  </singleXmlCell>
  <singleXmlCell id="242" xr6:uid="{00000000-000C-0000-FFFF-FFFFED000000}" r="H128" connectionId="0">
    <xmlCellPr id="1" xr6:uid="{00000000-0010-0000-ED00-000001000000}" uniqueName="P1075330">
      <xmlPr mapId="1" xpath="/GFI-IZD-POD/IFP-GFI-IZD-POD_1000340/P1075330" xmlDataType="decimal"/>
    </xmlCellPr>
  </singleXmlCell>
  <singleXmlCell id="243" xr6:uid="{00000000-000C-0000-FFFF-FFFFEE000000}" r="I128" connectionId="0">
    <xmlCellPr id="1" xr6:uid="{00000000-0010-0000-EE00-000001000000}" uniqueName="P1075331">
      <xmlPr mapId="1" xpath="/GFI-IZD-POD/IFP-GFI-IZD-POD_1000340/P1075331" xmlDataType="decimal"/>
    </xmlCellPr>
  </singleXmlCell>
  <singleXmlCell id="244" xr6:uid="{00000000-000C-0000-FFFF-FFFFEF000000}" r="H129" connectionId="0">
    <xmlCellPr id="1" xr6:uid="{00000000-0010-0000-EF00-000001000000}" uniqueName="P1075332">
      <xmlPr mapId="1" xpath="/GFI-IZD-POD/IFP-GFI-IZD-POD_1000340/P1075332" xmlDataType="decimal"/>
    </xmlCellPr>
  </singleXmlCell>
  <singleXmlCell id="245" xr6:uid="{00000000-000C-0000-FFFF-FFFFF0000000}" r="I129" connectionId="0">
    <xmlCellPr id="1" xr6:uid="{00000000-0010-0000-F000-000001000000}" uniqueName="P1075333">
      <xmlPr mapId="1" xpath="/GFI-IZD-POD/IFP-GFI-IZD-POD_1000340/P1075333" xmlDataType="decimal"/>
    </xmlCellPr>
  </singleXmlCell>
  <singleXmlCell id="246" xr6:uid="{00000000-000C-0000-FFFF-FFFFF1000000}" r="H130" connectionId="0">
    <xmlCellPr id="1" xr6:uid="{00000000-0010-0000-F100-000001000000}" uniqueName="P1075334">
      <xmlPr mapId="1" xpath="/GFI-IZD-POD/IFP-GFI-IZD-POD_1000340/P1075334" xmlDataType="decimal"/>
    </xmlCellPr>
  </singleXmlCell>
  <singleXmlCell id="247" xr6:uid="{00000000-000C-0000-FFFF-FFFFF2000000}" r="I130" connectionId="0">
    <xmlCellPr id="1" xr6:uid="{00000000-0010-0000-F200-000001000000}" uniqueName="P1075335">
      <xmlPr mapId="1" xpath="/GFI-IZD-POD/IFP-GFI-IZD-POD_1000340/P1075335" xmlDataType="decimal"/>
    </xmlCellPr>
  </singleXmlCell>
  <singleXmlCell id="248" xr6:uid="{00000000-000C-0000-FFFF-FFFFF3000000}" r="H131" connectionId="0">
    <xmlCellPr id="1" xr6:uid="{00000000-0010-0000-F300-000001000000}" uniqueName="P1075336">
      <xmlPr mapId="1" xpath="/GFI-IZD-POD/IFP-GFI-IZD-POD_1000340/P1075336" xmlDataType="decimal"/>
    </xmlCellPr>
  </singleXmlCell>
  <singleXmlCell id="249" xr6:uid="{00000000-000C-0000-FFFF-FFFFF4000000}" r="I131" connectionId="0">
    <xmlCellPr id="1" xr6:uid="{00000000-0010-0000-F400-000001000000}" uniqueName="P1075337">
      <xmlPr mapId="1" xpath="/GFI-IZD-POD/IFP-GFI-IZD-POD_1000340/P1075337" xmlDataType="decimal"/>
    </xmlCellPr>
  </singleXmlCell>
  <singleXmlCell id="250" xr6:uid="{00000000-000C-0000-FFFF-FFFFF5000000}" r="H132" connectionId="0">
    <xmlCellPr id="1" xr6:uid="{00000000-0010-0000-F500-000001000000}" uniqueName="P1075338">
      <xmlPr mapId="1" xpath="/GFI-IZD-POD/IFP-GFI-IZD-POD_1000340/P1075338" xmlDataType="decimal"/>
    </xmlCellPr>
  </singleXmlCell>
  <singleXmlCell id="251" xr6:uid="{00000000-000C-0000-FFFF-FFFFF6000000}" r="I132" connectionId="0">
    <xmlCellPr id="1" xr6:uid="{00000000-0010-0000-F600-000001000000}" uniqueName="P1075339">
      <xmlPr mapId="1" xpath="/GFI-IZD-POD/IFP-GFI-IZD-POD_1000340/P1075339" xmlDataType="decimal"/>
    </xmlCellPr>
  </singleXmlCell>
  <singleXmlCell id="252" xr6:uid="{00000000-000C-0000-FFFF-FFFFF7000000}" r="H133" connectionId="0">
    <xmlCellPr id="1" xr6:uid="{00000000-0010-0000-F700-000001000000}" uniqueName="P1075340">
      <xmlPr mapId="1" xpath="/GFI-IZD-POD/IFP-GFI-IZD-POD_1000340/P1075340" xmlDataType="decimal"/>
    </xmlCellPr>
  </singleXmlCell>
  <singleXmlCell id="253" xr6:uid="{00000000-000C-0000-FFFF-FFFFF8000000}" r="I133" connectionId="0">
    <xmlCellPr id="1" xr6:uid="{00000000-0010-0000-F800-000001000000}" uniqueName="P1075341">
      <xmlPr mapId="1" xpath="/GFI-IZD-POD/IFP-GFI-IZD-POD_1000340/P1075341" xmlDataType="decimal"/>
    </xmlCellPr>
  </singleXmlCell>
  <singleXmlCell id="254" xr6:uid="{00000000-000C-0000-FFFF-FFFFF9000000}" r="H134" connectionId="0">
    <xmlCellPr id="1" xr6:uid="{00000000-0010-0000-F900-000001000000}" uniqueName="P1075342">
      <xmlPr mapId="1" xpath="/GFI-IZD-POD/IFP-GFI-IZD-POD_1000340/P1075342" xmlDataType="decimal"/>
    </xmlCellPr>
  </singleXmlCell>
  <singleXmlCell id="255" xr6:uid="{00000000-000C-0000-FFFF-FFFFFA000000}" r="I134" connectionId="0">
    <xmlCellPr id="1" xr6:uid="{00000000-0010-0000-FA00-000001000000}" uniqueName="P1075343">
      <xmlPr mapId="1" xpath="/GFI-IZD-POD/IFP-GFI-IZD-POD_1000340/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B000000}" r="H7" connectionId="0">
    <xmlCellPr id="1" xr6:uid="{00000000-0010-0000-FB00-000001000000}" uniqueName="P1076024">
      <xmlPr mapId="1" xpath="/GFI-IZD-POD/ISD-GFI-IZD-POD_1000341/P1076024" xmlDataType="decimal"/>
    </xmlCellPr>
  </singleXmlCell>
  <singleXmlCell id="257" xr6:uid="{00000000-000C-0000-FFFF-FFFFFC000000}" r="I7" connectionId="0">
    <xmlCellPr id="1" xr6:uid="{00000000-0010-0000-FC00-000001000000}" uniqueName="P1076032">
      <xmlPr mapId="1" xpath="/GFI-IZD-POD/ISD-GFI-IZD-POD_1000341/P1076032" xmlDataType="decimal"/>
    </xmlCellPr>
  </singleXmlCell>
  <singleXmlCell id="258" xr6:uid="{00000000-000C-0000-FFFF-FFFFFD000000}" r="H8" connectionId="0">
    <xmlCellPr id="1" xr6:uid="{00000000-0010-0000-FD00-000001000000}" uniqueName="P1076039">
      <xmlPr mapId="1" xpath="/GFI-IZD-POD/ISD-GFI-IZD-POD_1000341/P1076039" xmlDataType="decimal"/>
    </xmlCellPr>
  </singleXmlCell>
  <singleXmlCell id="259" xr6:uid="{00000000-000C-0000-FFFF-FFFFFE000000}" r="I8" connectionId="0">
    <xmlCellPr id="1" xr6:uid="{00000000-0010-0000-FE00-000001000000}" uniqueName="P1076041">
      <xmlPr mapId="1" xpath="/GFI-IZD-POD/ISD-GFI-IZD-POD_1000341/P1076041" xmlDataType="decimal"/>
    </xmlCellPr>
  </singleXmlCell>
  <singleXmlCell id="260" xr6:uid="{00000000-000C-0000-FFFF-FFFFFF000000}" r="H9" connectionId="0">
    <xmlCellPr id="1" xr6:uid="{00000000-0010-0000-FF00-000001000000}" uniqueName="P1076043">
      <xmlPr mapId="1" xpath="/GFI-IZD-POD/ISD-GFI-IZD-POD_1000341/P1076043" xmlDataType="decimal"/>
    </xmlCellPr>
  </singleXmlCell>
  <singleXmlCell id="261" xr6:uid="{00000000-000C-0000-FFFF-FFFF00010000}" r="I9" connectionId="0">
    <xmlCellPr id="1" xr6:uid="{00000000-0010-0000-0001-000001000000}" uniqueName="P1076046">
      <xmlPr mapId="1" xpath="/GFI-IZD-POD/ISD-GFI-IZD-POD_1000341/P1076046" xmlDataType="decimal"/>
    </xmlCellPr>
  </singleXmlCell>
  <singleXmlCell id="262" xr6:uid="{00000000-000C-0000-FFFF-FFFF01010000}" r="H10" connectionId="0">
    <xmlCellPr id="1" xr6:uid="{00000000-0010-0000-0101-000001000000}" uniqueName="P1076048">
      <xmlPr mapId="1" xpath="/GFI-IZD-POD/ISD-GFI-IZD-POD_1000341/P1076048" xmlDataType="decimal"/>
    </xmlCellPr>
  </singleXmlCell>
  <singleXmlCell id="263" xr6:uid="{00000000-000C-0000-FFFF-FFFF02010000}" r="I10" connectionId="0">
    <xmlCellPr id="1" xr6:uid="{00000000-0010-0000-0201-000001000000}" uniqueName="P1076052">
      <xmlPr mapId="1" xpath="/GFI-IZD-POD/ISD-GFI-IZD-POD_1000341/P1076052" xmlDataType="decimal"/>
    </xmlCellPr>
  </singleXmlCell>
  <singleXmlCell id="264" xr6:uid="{00000000-000C-0000-FFFF-FFFF03010000}" r="H11" connectionId="0">
    <xmlCellPr id="1" xr6:uid="{00000000-0010-0000-0301-000001000000}" uniqueName="P1076056">
      <xmlPr mapId="1" xpath="/GFI-IZD-POD/ISD-GFI-IZD-POD_1000341/P1076056" xmlDataType="decimal"/>
    </xmlCellPr>
  </singleXmlCell>
  <singleXmlCell id="265" xr6:uid="{00000000-000C-0000-FFFF-FFFF04010000}" r="I11" connectionId="0">
    <xmlCellPr id="1" xr6:uid="{00000000-0010-0000-0401-000001000000}" uniqueName="P1076058">
      <xmlPr mapId="1" xpath="/GFI-IZD-POD/ISD-GFI-IZD-POD_1000341/P1076058" xmlDataType="decimal"/>
    </xmlCellPr>
  </singleXmlCell>
  <singleXmlCell id="266" xr6:uid="{00000000-000C-0000-FFFF-FFFF05010000}" r="H12" connectionId="0">
    <xmlCellPr id="1" xr6:uid="{00000000-0010-0000-0501-000001000000}" uniqueName="P1076060">
      <xmlPr mapId="1" xpath="/GFI-IZD-POD/ISD-GFI-IZD-POD_1000341/P1076060" xmlDataType="decimal"/>
    </xmlCellPr>
  </singleXmlCell>
  <singleXmlCell id="267" xr6:uid="{00000000-000C-0000-FFFF-FFFF06010000}" r="I12" connectionId="0">
    <xmlCellPr id="1" xr6:uid="{00000000-0010-0000-0601-000001000000}" uniqueName="P1076062">
      <xmlPr mapId="1" xpath="/GFI-IZD-POD/ISD-GFI-IZD-POD_1000341/P1076062" xmlDataType="decimal"/>
    </xmlCellPr>
  </singleXmlCell>
  <singleXmlCell id="268" xr6:uid="{00000000-000C-0000-FFFF-FFFF07010000}" r="H13" connectionId="0">
    <xmlCellPr id="1" xr6:uid="{00000000-0010-0000-0701-000001000000}" uniqueName="P1076064">
      <xmlPr mapId="1" xpath="/GFI-IZD-POD/ISD-GFI-IZD-POD_1000341/P1076064" xmlDataType="decimal"/>
    </xmlCellPr>
  </singleXmlCell>
  <singleXmlCell id="269" xr6:uid="{00000000-000C-0000-FFFF-FFFF08010000}" r="I13" connectionId="0">
    <xmlCellPr id="1" xr6:uid="{00000000-0010-0000-0801-000001000000}" uniqueName="P1076066">
      <xmlPr mapId="1" xpath="/GFI-IZD-POD/ISD-GFI-IZD-POD_1000341/P1076066" xmlDataType="decimal"/>
    </xmlCellPr>
  </singleXmlCell>
  <singleXmlCell id="270" xr6:uid="{00000000-000C-0000-FFFF-FFFF09010000}" r="H14" connectionId="0">
    <xmlCellPr id="1" xr6:uid="{00000000-0010-0000-0901-000001000000}" uniqueName="P1076069">
      <xmlPr mapId="1" xpath="/GFI-IZD-POD/ISD-GFI-IZD-POD_1000341/P1076069" xmlDataType="decimal"/>
    </xmlCellPr>
  </singleXmlCell>
  <singleXmlCell id="271" xr6:uid="{00000000-000C-0000-FFFF-FFFF0A010000}" r="I14" connectionId="0">
    <xmlCellPr id="1" xr6:uid="{00000000-0010-0000-0A01-000001000000}" uniqueName="P1076071">
      <xmlPr mapId="1" xpath="/GFI-IZD-POD/ISD-GFI-IZD-POD_1000341/P1076071" xmlDataType="decimal"/>
    </xmlCellPr>
  </singleXmlCell>
  <singleXmlCell id="272" xr6:uid="{00000000-000C-0000-FFFF-FFFF0B010000}" r="H15" connectionId="0">
    <xmlCellPr id="1" xr6:uid="{00000000-0010-0000-0B01-000001000000}" uniqueName="P1076073">
      <xmlPr mapId="1" xpath="/GFI-IZD-POD/ISD-GFI-IZD-POD_1000341/P1076073" xmlDataType="decimal"/>
    </xmlCellPr>
  </singleXmlCell>
  <singleXmlCell id="273" xr6:uid="{00000000-000C-0000-FFFF-FFFF0C010000}" r="I15" connectionId="0">
    <xmlCellPr id="1" xr6:uid="{00000000-0010-0000-0C01-000001000000}" uniqueName="P1076076">
      <xmlPr mapId="1" xpath="/GFI-IZD-POD/ISD-GFI-IZD-POD_1000341/P1076076" xmlDataType="decimal"/>
    </xmlCellPr>
  </singleXmlCell>
  <singleXmlCell id="274" xr6:uid="{00000000-000C-0000-FFFF-FFFF0D010000}" r="H16" connectionId="0">
    <xmlCellPr id="1" xr6:uid="{00000000-0010-0000-0D01-000001000000}" uniqueName="P1076078">
      <xmlPr mapId="1" xpath="/GFI-IZD-POD/ISD-GFI-IZD-POD_1000341/P1076078" xmlDataType="decimal"/>
    </xmlCellPr>
  </singleXmlCell>
  <singleXmlCell id="275" xr6:uid="{00000000-000C-0000-FFFF-FFFF0E010000}" r="I16" connectionId="0">
    <xmlCellPr id="1" xr6:uid="{00000000-0010-0000-0E01-000001000000}" uniqueName="P1076080">
      <xmlPr mapId="1" xpath="/GFI-IZD-POD/ISD-GFI-IZD-POD_1000341/P1076080" xmlDataType="decimal"/>
    </xmlCellPr>
  </singleXmlCell>
  <singleXmlCell id="276" xr6:uid="{00000000-000C-0000-FFFF-FFFF0F010000}" r="H17" connectionId="0">
    <xmlCellPr id="1" xr6:uid="{00000000-0010-0000-0F01-000001000000}" uniqueName="P1076082">
      <xmlPr mapId="1" xpath="/GFI-IZD-POD/ISD-GFI-IZD-POD_1000341/P1076082" xmlDataType="decimal"/>
    </xmlCellPr>
  </singleXmlCell>
  <singleXmlCell id="277" xr6:uid="{00000000-000C-0000-FFFF-FFFF10010000}" r="I17" connectionId="0">
    <xmlCellPr id="1" xr6:uid="{00000000-0010-0000-1001-000001000000}" uniqueName="P1076084">
      <xmlPr mapId="1" xpath="/GFI-IZD-POD/ISD-GFI-IZD-POD_1000341/P1076084" xmlDataType="decimal"/>
    </xmlCellPr>
  </singleXmlCell>
  <singleXmlCell id="278" xr6:uid="{00000000-000C-0000-FFFF-FFFF11010000}" r="H18" connectionId="0">
    <xmlCellPr id="1" xr6:uid="{00000000-0010-0000-1101-000001000000}" uniqueName="P1076087">
      <xmlPr mapId="1" xpath="/GFI-IZD-POD/ISD-GFI-IZD-POD_1000341/P1076087" xmlDataType="decimal"/>
    </xmlCellPr>
  </singleXmlCell>
  <singleXmlCell id="279" xr6:uid="{00000000-000C-0000-FFFF-FFFF12010000}" r="I18" connectionId="0">
    <xmlCellPr id="1" xr6:uid="{00000000-0010-0000-1201-000001000000}" uniqueName="P1076090">
      <xmlPr mapId="1" xpath="/GFI-IZD-POD/ISD-GFI-IZD-POD_1000341/P1076090" xmlDataType="decimal"/>
    </xmlCellPr>
  </singleXmlCell>
  <singleXmlCell id="280" xr6:uid="{00000000-000C-0000-FFFF-FFFF13010000}" r="H19" connectionId="0">
    <xmlCellPr id="1" xr6:uid="{00000000-0010-0000-1301-000001000000}" uniqueName="P1076092">
      <xmlPr mapId="1" xpath="/GFI-IZD-POD/ISD-GFI-IZD-POD_1000341/P1076092" xmlDataType="decimal"/>
    </xmlCellPr>
  </singleXmlCell>
  <singleXmlCell id="281" xr6:uid="{00000000-000C-0000-FFFF-FFFF14010000}" r="I19" connectionId="0">
    <xmlCellPr id="1" xr6:uid="{00000000-0010-0000-1401-000001000000}" uniqueName="P1076094">
      <xmlPr mapId="1" xpath="/GFI-IZD-POD/ISD-GFI-IZD-POD_1000341/P1076094" xmlDataType="decimal"/>
    </xmlCellPr>
  </singleXmlCell>
  <singleXmlCell id="282" xr6:uid="{00000000-000C-0000-FFFF-FFFF15010000}" r="H20" connectionId="0">
    <xmlCellPr id="1" xr6:uid="{00000000-0010-0000-1501-000001000000}" uniqueName="P1076095">
      <xmlPr mapId="1" xpath="/GFI-IZD-POD/ISD-GFI-IZD-POD_1000341/P1076095" xmlDataType="decimal"/>
    </xmlCellPr>
  </singleXmlCell>
  <singleXmlCell id="283" xr6:uid="{00000000-000C-0000-FFFF-FFFF16010000}" r="I20" connectionId="0">
    <xmlCellPr id="1" xr6:uid="{00000000-0010-0000-1601-000001000000}" uniqueName="P1076098">
      <xmlPr mapId="1" xpath="/GFI-IZD-POD/ISD-GFI-IZD-POD_1000341/P1076098" xmlDataType="decimal"/>
    </xmlCellPr>
  </singleXmlCell>
  <singleXmlCell id="284" xr6:uid="{00000000-000C-0000-FFFF-FFFF17010000}" r="H21" connectionId="0">
    <xmlCellPr id="1" xr6:uid="{00000000-0010-0000-1701-000001000000}" uniqueName="P1076101">
      <xmlPr mapId="1" xpath="/GFI-IZD-POD/ISD-GFI-IZD-POD_1000341/P1076101" xmlDataType="decimal"/>
    </xmlCellPr>
  </singleXmlCell>
  <singleXmlCell id="285" xr6:uid="{00000000-000C-0000-FFFF-FFFF18010000}" r="I21" connectionId="0">
    <xmlCellPr id="1" xr6:uid="{00000000-0010-0000-1801-000001000000}" uniqueName="P1076103">
      <xmlPr mapId="1" xpath="/GFI-IZD-POD/ISD-GFI-IZD-POD_1000341/P1076103" xmlDataType="decimal"/>
    </xmlCellPr>
  </singleXmlCell>
  <singleXmlCell id="286" xr6:uid="{00000000-000C-0000-FFFF-FFFF19010000}" r="H22" connectionId="0">
    <xmlCellPr id="1" xr6:uid="{00000000-0010-0000-1901-000001000000}" uniqueName="P1076105">
      <xmlPr mapId="1" xpath="/GFI-IZD-POD/ISD-GFI-IZD-POD_1000341/P1076105" xmlDataType="decimal"/>
    </xmlCellPr>
  </singleXmlCell>
  <singleXmlCell id="287" xr6:uid="{00000000-000C-0000-FFFF-FFFF1A010000}" r="I22" connectionId="0">
    <xmlCellPr id="1" xr6:uid="{00000000-0010-0000-1A01-000001000000}" uniqueName="P1076107">
      <xmlPr mapId="1" xpath="/GFI-IZD-POD/ISD-GFI-IZD-POD_1000341/P1076107" xmlDataType="decimal"/>
    </xmlCellPr>
  </singleXmlCell>
  <singleXmlCell id="288" xr6:uid="{00000000-000C-0000-FFFF-FFFF1B010000}" r="H23" connectionId="0">
    <xmlCellPr id="1" xr6:uid="{00000000-0010-0000-1B01-000001000000}" uniqueName="P1076109">
      <xmlPr mapId="1" xpath="/GFI-IZD-POD/ISD-GFI-IZD-POD_1000341/P1076109" xmlDataType="decimal"/>
    </xmlCellPr>
  </singleXmlCell>
  <singleXmlCell id="289" xr6:uid="{00000000-000C-0000-FFFF-FFFF1C010000}" r="I23" connectionId="0">
    <xmlCellPr id="1" xr6:uid="{00000000-0010-0000-1C01-000001000000}" uniqueName="P1076111">
      <xmlPr mapId="1" xpath="/GFI-IZD-POD/ISD-GFI-IZD-POD_1000341/P1076111" xmlDataType="decimal"/>
    </xmlCellPr>
  </singleXmlCell>
  <singleXmlCell id="290" xr6:uid="{00000000-000C-0000-FFFF-FFFF1D010000}" r="H24" connectionId="0">
    <xmlCellPr id="1" xr6:uid="{00000000-0010-0000-1D01-000001000000}" uniqueName="P1076113">
      <xmlPr mapId="1" xpath="/GFI-IZD-POD/ISD-GFI-IZD-POD_1000341/P1076113" xmlDataType="decimal"/>
    </xmlCellPr>
  </singleXmlCell>
  <singleXmlCell id="291" xr6:uid="{00000000-000C-0000-FFFF-FFFF1E010000}" r="I24" connectionId="0">
    <xmlCellPr id="1" xr6:uid="{00000000-0010-0000-1E01-000001000000}" uniqueName="P1076115">
      <xmlPr mapId="1" xpath="/GFI-IZD-POD/ISD-GFI-IZD-POD_1000341/P1076115" xmlDataType="decimal"/>
    </xmlCellPr>
  </singleXmlCell>
  <singleXmlCell id="292" xr6:uid="{00000000-000C-0000-FFFF-FFFF1F010000}" r="H25" connectionId="0">
    <xmlCellPr id="1" xr6:uid="{00000000-0010-0000-1F01-000001000000}" uniqueName="P1076117">
      <xmlPr mapId="1" xpath="/GFI-IZD-POD/ISD-GFI-IZD-POD_1000341/P1076117" xmlDataType="decimal"/>
    </xmlCellPr>
  </singleXmlCell>
  <singleXmlCell id="293" xr6:uid="{00000000-000C-0000-FFFF-FFFF20010000}" r="I25" connectionId="0">
    <xmlCellPr id="1" xr6:uid="{00000000-0010-0000-2001-000001000000}" uniqueName="P1076122">
      <xmlPr mapId="1" xpath="/GFI-IZD-POD/ISD-GFI-IZD-POD_1000341/P1076122" xmlDataType="decimal"/>
    </xmlCellPr>
  </singleXmlCell>
  <singleXmlCell id="294" xr6:uid="{00000000-000C-0000-FFFF-FFFF21010000}" r="H26" connectionId="0">
    <xmlCellPr id="1" xr6:uid="{00000000-0010-0000-2101-000001000000}" uniqueName="P1076126">
      <xmlPr mapId="1" xpath="/GFI-IZD-POD/ISD-GFI-IZD-POD_1000341/P1076126" xmlDataType="decimal"/>
    </xmlCellPr>
  </singleXmlCell>
  <singleXmlCell id="295" xr6:uid="{00000000-000C-0000-FFFF-FFFF22010000}" r="I26" connectionId="0">
    <xmlCellPr id="1" xr6:uid="{00000000-0010-0000-2201-000001000000}" uniqueName="P1076128">
      <xmlPr mapId="1" xpath="/GFI-IZD-POD/ISD-GFI-IZD-POD_1000341/P1076128" xmlDataType="decimal"/>
    </xmlCellPr>
  </singleXmlCell>
  <singleXmlCell id="296" xr6:uid="{00000000-000C-0000-FFFF-FFFF23010000}" r="H27" connectionId="0">
    <xmlCellPr id="1" xr6:uid="{00000000-0010-0000-2301-000001000000}" uniqueName="P1076130">
      <xmlPr mapId="1" xpath="/GFI-IZD-POD/ISD-GFI-IZD-POD_1000341/P1076130" xmlDataType="decimal"/>
    </xmlCellPr>
  </singleXmlCell>
  <singleXmlCell id="297" xr6:uid="{00000000-000C-0000-FFFF-FFFF24010000}" r="I27" connectionId="0">
    <xmlCellPr id="1" xr6:uid="{00000000-0010-0000-2401-000001000000}" uniqueName="P1076132">
      <xmlPr mapId="1" xpath="/GFI-IZD-POD/ISD-GFI-IZD-POD_1000341/P1076132" xmlDataType="decimal"/>
    </xmlCellPr>
  </singleXmlCell>
  <singleXmlCell id="298" xr6:uid="{00000000-000C-0000-FFFF-FFFF25010000}" r="H28" connectionId="0">
    <xmlCellPr id="1" xr6:uid="{00000000-0010-0000-2501-000001000000}" uniqueName="P1076134">
      <xmlPr mapId="1" xpath="/GFI-IZD-POD/ISD-GFI-IZD-POD_1000341/P1076134" xmlDataType="decimal"/>
    </xmlCellPr>
  </singleXmlCell>
  <singleXmlCell id="299" xr6:uid="{00000000-000C-0000-FFFF-FFFF26010000}" r="I28" connectionId="0">
    <xmlCellPr id="1" xr6:uid="{00000000-0010-0000-2601-000001000000}" uniqueName="P1076136">
      <xmlPr mapId="1" xpath="/GFI-IZD-POD/ISD-GFI-IZD-POD_1000341/P1076136" xmlDataType="decimal"/>
    </xmlCellPr>
  </singleXmlCell>
  <singleXmlCell id="300" xr6:uid="{00000000-000C-0000-FFFF-FFFF27010000}" r="H29" connectionId="0">
    <xmlCellPr id="1" xr6:uid="{00000000-0010-0000-2701-000001000000}" uniqueName="P1076138">
      <xmlPr mapId="1" xpath="/GFI-IZD-POD/ISD-GFI-IZD-POD_1000341/P1076138" xmlDataType="decimal"/>
    </xmlCellPr>
  </singleXmlCell>
  <singleXmlCell id="301" xr6:uid="{00000000-000C-0000-FFFF-FFFF28010000}" r="I29" connectionId="0">
    <xmlCellPr id="1" xr6:uid="{00000000-0010-0000-2801-000001000000}" uniqueName="P1076140">
      <xmlPr mapId="1" xpath="/GFI-IZD-POD/ISD-GFI-IZD-POD_1000341/P1076140" xmlDataType="decimal"/>
    </xmlCellPr>
  </singleXmlCell>
  <singleXmlCell id="302" xr6:uid="{00000000-000C-0000-FFFF-FFFF29010000}" r="H30" connectionId="0">
    <xmlCellPr id="1" xr6:uid="{00000000-0010-0000-2901-000001000000}" uniqueName="P1076142">
      <xmlPr mapId="1" xpath="/GFI-IZD-POD/ISD-GFI-IZD-POD_1000341/P1076142" xmlDataType="decimal"/>
    </xmlCellPr>
  </singleXmlCell>
  <singleXmlCell id="303" xr6:uid="{00000000-000C-0000-FFFF-FFFF2A010000}" r="I30" connectionId="0">
    <xmlCellPr id="1" xr6:uid="{00000000-0010-0000-2A01-000001000000}" uniqueName="P1076144">
      <xmlPr mapId="1" xpath="/GFI-IZD-POD/ISD-GFI-IZD-POD_1000341/P1076144" xmlDataType="decimal"/>
    </xmlCellPr>
  </singleXmlCell>
  <singleXmlCell id="304" xr6:uid="{00000000-000C-0000-FFFF-FFFF2B010000}" r="H31" connectionId="0">
    <xmlCellPr id="1" xr6:uid="{00000000-0010-0000-2B01-000001000000}" uniqueName="P1076147">
      <xmlPr mapId="1" xpath="/GFI-IZD-POD/ISD-GFI-IZD-POD_1000341/P1076147" xmlDataType="decimal"/>
    </xmlCellPr>
  </singleXmlCell>
  <singleXmlCell id="305" xr6:uid="{00000000-000C-0000-FFFF-FFFF2C010000}" r="I31" connectionId="0">
    <xmlCellPr id="1" xr6:uid="{00000000-0010-0000-2C01-000001000000}" uniqueName="P1076150">
      <xmlPr mapId="1" xpath="/GFI-IZD-POD/ISD-GFI-IZD-POD_1000341/P1076150" xmlDataType="decimal"/>
    </xmlCellPr>
  </singleXmlCell>
  <singleXmlCell id="306" xr6:uid="{00000000-000C-0000-FFFF-FFFF2D010000}" r="H32" connectionId="0">
    <xmlCellPr id="1" xr6:uid="{00000000-0010-0000-2D01-000001000000}" uniqueName="P1076152">
      <xmlPr mapId="1" xpath="/GFI-IZD-POD/ISD-GFI-IZD-POD_1000341/P1076152" xmlDataType="decimal"/>
    </xmlCellPr>
  </singleXmlCell>
  <singleXmlCell id="307" xr6:uid="{00000000-000C-0000-FFFF-FFFF2E010000}" r="I32" connectionId="0">
    <xmlCellPr id="1" xr6:uid="{00000000-0010-0000-2E01-000001000000}" uniqueName="P1076154">
      <xmlPr mapId="1" xpath="/GFI-IZD-POD/ISD-GFI-IZD-POD_1000341/P1076154" xmlDataType="decimal"/>
    </xmlCellPr>
  </singleXmlCell>
  <singleXmlCell id="308" xr6:uid="{00000000-000C-0000-FFFF-FFFF2F010000}" r="H33" connectionId="0">
    <xmlCellPr id="1" xr6:uid="{00000000-0010-0000-2F01-000001000000}" uniqueName="P1076156">
      <xmlPr mapId="1" xpath="/GFI-IZD-POD/ISD-GFI-IZD-POD_1000341/P1076156" xmlDataType="decimal"/>
    </xmlCellPr>
  </singleXmlCell>
  <singleXmlCell id="309" xr6:uid="{00000000-000C-0000-FFFF-FFFF30010000}" r="I33" connectionId="0">
    <xmlCellPr id="1" xr6:uid="{00000000-0010-0000-3001-000001000000}" uniqueName="P1076158">
      <xmlPr mapId="1" xpath="/GFI-IZD-POD/ISD-GFI-IZD-POD_1000341/P1076158" xmlDataType="decimal"/>
    </xmlCellPr>
  </singleXmlCell>
  <singleXmlCell id="310" xr6:uid="{00000000-000C-0000-FFFF-FFFF31010000}" r="H34" connectionId="0">
    <xmlCellPr id="1" xr6:uid="{00000000-0010-0000-3101-000001000000}" uniqueName="P1076162">
      <xmlPr mapId="1" xpath="/GFI-IZD-POD/ISD-GFI-IZD-POD_1000341/P1076162" xmlDataType="decimal"/>
    </xmlCellPr>
  </singleXmlCell>
  <singleXmlCell id="311" xr6:uid="{00000000-000C-0000-FFFF-FFFF32010000}" r="I34" connectionId="0">
    <xmlCellPr id="1" xr6:uid="{00000000-0010-0000-3201-000001000000}" uniqueName="P1076164">
      <xmlPr mapId="1" xpath="/GFI-IZD-POD/ISD-GFI-IZD-POD_1000341/P1076164" xmlDataType="decimal"/>
    </xmlCellPr>
  </singleXmlCell>
  <singleXmlCell id="312" xr6:uid="{00000000-000C-0000-FFFF-FFFF33010000}" r="H35" connectionId="0">
    <xmlCellPr id="1" xr6:uid="{00000000-0010-0000-3301-000001000000}" uniqueName="P1076166">
      <xmlPr mapId="1" xpath="/GFI-IZD-POD/ISD-GFI-IZD-POD_1000341/P1076166" xmlDataType="decimal"/>
    </xmlCellPr>
  </singleXmlCell>
  <singleXmlCell id="313" xr6:uid="{00000000-000C-0000-FFFF-FFFF34010000}" r="I35" connectionId="0">
    <xmlCellPr id="1" xr6:uid="{00000000-0010-0000-3401-000001000000}" uniqueName="P1076168">
      <xmlPr mapId="1" xpath="/GFI-IZD-POD/ISD-GFI-IZD-POD_1000341/P1076168" xmlDataType="decimal"/>
    </xmlCellPr>
  </singleXmlCell>
  <singleXmlCell id="314" xr6:uid="{00000000-000C-0000-FFFF-FFFF35010000}" r="H36" connectionId="0">
    <xmlCellPr id="1" xr6:uid="{00000000-0010-0000-3501-000001000000}" uniqueName="P1076170">
      <xmlPr mapId="1" xpath="/GFI-IZD-POD/ISD-GFI-IZD-POD_1000341/P1076170" xmlDataType="decimal"/>
    </xmlCellPr>
  </singleXmlCell>
  <singleXmlCell id="315" xr6:uid="{00000000-000C-0000-FFFF-FFFF36010000}" r="I36" connectionId="0">
    <xmlCellPr id="1" xr6:uid="{00000000-0010-0000-3601-000001000000}" uniqueName="P1076173">
      <xmlPr mapId="1" xpath="/GFI-IZD-POD/ISD-GFI-IZD-POD_1000341/P1076173" xmlDataType="decimal"/>
    </xmlCellPr>
  </singleXmlCell>
  <singleXmlCell id="316" xr6:uid="{00000000-000C-0000-FFFF-FFFF37010000}" r="H37" connectionId="0">
    <xmlCellPr id="1" xr6:uid="{00000000-0010-0000-3701-000001000000}" uniqueName="P1076175">
      <xmlPr mapId="1" xpath="/GFI-IZD-POD/ISD-GFI-IZD-POD_1000341/P1076175" xmlDataType="decimal"/>
    </xmlCellPr>
  </singleXmlCell>
  <singleXmlCell id="317" xr6:uid="{00000000-000C-0000-FFFF-FFFF38010000}" r="I37" connectionId="0">
    <xmlCellPr id="1" xr6:uid="{00000000-0010-0000-3801-000001000000}" uniqueName="P1076178">
      <xmlPr mapId="1" xpath="/GFI-IZD-POD/ISD-GFI-IZD-POD_1000341/P1076178" xmlDataType="decimal"/>
    </xmlCellPr>
  </singleXmlCell>
  <singleXmlCell id="318" xr6:uid="{00000000-000C-0000-FFFF-FFFF39010000}" r="H38" connectionId="0">
    <xmlCellPr id="1" xr6:uid="{00000000-0010-0000-3901-000001000000}" uniqueName="P1076180">
      <xmlPr mapId="1" xpath="/GFI-IZD-POD/ISD-GFI-IZD-POD_1000341/P1076180" xmlDataType="decimal"/>
    </xmlCellPr>
  </singleXmlCell>
  <singleXmlCell id="319" xr6:uid="{00000000-000C-0000-FFFF-FFFF3A010000}" r="I38" connectionId="0">
    <xmlCellPr id="1" xr6:uid="{00000000-0010-0000-3A01-000001000000}" uniqueName="P1076182">
      <xmlPr mapId="1" xpath="/GFI-IZD-POD/ISD-GFI-IZD-POD_1000341/P1076182" xmlDataType="decimal"/>
    </xmlCellPr>
  </singleXmlCell>
  <singleXmlCell id="320" xr6:uid="{00000000-000C-0000-FFFF-FFFF3B010000}" r="H39" connectionId="0">
    <xmlCellPr id="1" xr6:uid="{00000000-0010-0000-3B01-000001000000}" uniqueName="P1076234">
      <xmlPr mapId="1" xpath="/GFI-IZD-POD/ISD-GFI-IZD-POD_1000341/P1076234" xmlDataType="decimal"/>
    </xmlCellPr>
  </singleXmlCell>
  <singleXmlCell id="321" xr6:uid="{00000000-000C-0000-FFFF-FFFF3C010000}" r="I39" connectionId="0">
    <xmlCellPr id="1" xr6:uid="{00000000-0010-0000-3C01-000001000000}" uniqueName="P1076236">
      <xmlPr mapId="1" xpath="/GFI-IZD-POD/ISD-GFI-IZD-POD_1000341/P1076236" xmlDataType="decimal"/>
    </xmlCellPr>
  </singleXmlCell>
  <singleXmlCell id="322" xr6:uid="{00000000-000C-0000-FFFF-FFFF3D010000}" r="H40" connectionId="0">
    <xmlCellPr id="1" xr6:uid="{00000000-0010-0000-3D01-000001000000}" uniqueName="P1076240">
      <xmlPr mapId="1" xpath="/GFI-IZD-POD/ISD-GFI-IZD-POD_1000341/P1076240" xmlDataType="decimal"/>
    </xmlCellPr>
  </singleXmlCell>
  <singleXmlCell id="323" xr6:uid="{00000000-000C-0000-FFFF-FFFF3E010000}" r="I40" connectionId="0">
    <xmlCellPr id="1" xr6:uid="{00000000-0010-0000-3E01-000001000000}" uniqueName="P1076243">
      <xmlPr mapId="1" xpath="/GFI-IZD-POD/ISD-GFI-IZD-POD_1000341/P1076243" xmlDataType="decimal"/>
    </xmlCellPr>
  </singleXmlCell>
  <singleXmlCell id="324" xr6:uid="{00000000-000C-0000-FFFF-FFFF3F010000}" r="H41" connectionId="0">
    <xmlCellPr id="1" xr6:uid="{00000000-0010-0000-3F01-000001000000}" uniqueName="P1076245">
      <xmlPr mapId="1" xpath="/GFI-IZD-POD/ISD-GFI-IZD-POD_1000341/P1076245" xmlDataType="decimal"/>
    </xmlCellPr>
  </singleXmlCell>
  <singleXmlCell id="325" xr6:uid="{00000000-000C-0000-FFFF-FFFF40010000}" r="I41" connectionId="0">
    <xmlCellPr id="1" xr6:uid="{00000000-0010-0000-4001-000001000000}" uniqueName="P1076247">
      <xmlPr mapId="1" xpath="/GFI-IZD-POD/ISD-GFI-IZD-POD_1000341/P1076247" xmlDataType="decimal"/>
    </xmlCellPr>
  </singleXmlCell>
  <singleXmlCell id="326" xr6:uid="{00000000-000C-0000-FFFF-FFFF41010000}" r="H42" connectionId="0">
    <xmlCellPr id="1" xr6:uid="{00000000-0010-0000-4101-000001000000}" uniqueName="P1076249">
      <xmlPr mapId="1" xpath="/GFI-IZD-POD/ISD-GFI-IZD-POD_1000341/P1076249" xmlDataType="decimal"/>
    </xmlCellPr>
  </singleXmlCell>
  <singleXmlCell id="327" xr6:uid="{00000000-000C-0000-FFFF-FFFF42010000}" r="I42" connectionId="0">
    <xmlCellPr id="1" xr6:uid="{00000000-0010-0000-4201-000001000000}" uniqueName="P1076251">
      <xmlPr mapId="1" xpath="/GFI-IZD-POD/ISD-GFI-IZD-POD_1000341/P1076251" xmlDataType="decimal"/>
    </xmlCellPr>
  </singleXmlCell>
  <singleXmlCell id="328" xr6:uid="{00000000-000C-0000-FFFF-FFFF43010000}" r="H43" connectionId="0">
    <xmlCellPr id="1" xr6:uid="{00000000-0010-0000-4301-000001000000}" uniqueName="P1076253">
      <xmlPr mapId="1" xpath="/GFI-IZD-POD/ISD-GFI-IZD-POD_1000341/P1076253" xmlDataType="decimal"/>
    </xmlCellPr>
  </singleXmlCell>
  <singleXmlCell id="329" xr6:uid="{00000000-000C-0000-FFFF-FFFF44010000}" r="I43" connectionId="0">
    <xmlCellPr id="1" xr6:uid="{00000000-0010-0000-4401-000001000000}" uniqueName="P1076255">
      <xmlPr mapId="1" xpath="/GFI-IZD-POD/ISD-GFI-IZD-POD_1000341/P1076255" xmlDataType="decimal"/>
    </xmlCellPr>
  </singleXmlCell>
  <singleXmlCell id="330" xr6:uid="{00000000-000C-0000-FFFF-FFFF45010000}" r="H44" connectionId="0">
    <xmlCellPr id="1" xr6:uid="{00000000-0010-0000-4501-000001000000}" uniqueName="P1076257">
      <xmlPr mapId="1" xpath="/GFI-IZD-POD/ISD-GFI-IZD-POD_1000341/P1076257" xmlDataType="decimal"/>
    </xmlCellPr>
  </singleXmlCell>
  <singleXmlCell id="331" xr6:uid="{00000000-000C-0000-FFFF-FFFF46010000}" r="I44" connectionId="0">
    <xmlCellPr id="1" xr6:uid="{00000000-0010-0000-4601-000001000000}" uniqueName="P1076259">
      <xmlPr mapId="1" xpath="/GFI-IZD-POD/ISD-GFI-IZD-POD_1000341/P1076259" xmlDataType="decimal"/>
    </xmlCellPr>
  </singleXmlCell>
  <singleXmlCell id="332" xr6:uid="{00000000-000C-0000-FFFF-FFFF47010000}" r="H45" connectionId="0">
    <xmlCellPr id="1" xr6:uid="{00000000-0010-0000-4701-000001000000}" uniqueName="P1076262">
      <xmlPr mapId="1" xpath="/GFI-IZD-POD/ISD-GFI-IZD-POD_1000341/P1076262" xmlDataType="decimal"/>
    </xmlCellPr>
  </singleXmlCell>
  <singleXmlCell id="333" xr6:uid="{00000000-000C-0000-FFFF-FFFF48010000}" r="I45" connectionId="0">
    <xmlCellPr id="1" xr6:uid="{00000000-0010-0000-4801-000001000000}" uniqueName="P1076264">
      <xmlPr mapId="1" xpath="/GFI-IZD-POD/ISD-GFI-IZD-POD_1000341/P1076264" xmlDataType="decimal"/>
    </xmlCellPr>
  </singleXmlCell>
  <singleXmlCell id="334" xr6:uid="{00000000-000C-0000-FFFF-FFFF49010000}" r="H46" connectionId="0">
    <xmlCellPr id="1" xr6:uid="{00000000-0010-0000-4901-000001000000}" uniqueName="P1076274">
      <xmlPr mapId="1" xpath="/GFI-IZD-POD/ISD-GFI-IZD-POD_1000341/P1076274" xmlDataType="decimal"/>
    </xmlCellPr>
  </singleXmlCell>
  <singleXmlCell id="335" xr6:uid="{00000000-000C-0000-FFFF-FFFF4A010000}" r="I46" connectionId="0">
    <xmlCellPr id="1" xr6:uid="{00000000-0010-0000-4A01-000001000000}" uniqueName="P1076276">
      <xmlPr mapId="1" xpath="/GFI-IZD-POD/ISD-GFI-IZD-POD_1000341/P1076276" xmlDataType="decimal"/>
    </xmlCellPr>
  </singleXmlCell>
  <singleXmlCell id="336" xr6:uid="{00000000-000C-0000-FFFF-FFFF4B010000}" r="H47" connectionId="0">
    <xmlCellPr id="1" xr6:uid="{00000000-0010-0000-4B01-000001000000}" uniqueName="P1076278">
      <xmlPr mapId="1" xpath="/GFI-IZD-POD/ISD-GFI-IZD-POD_1000341/P1076278" xmlDataType="decimal"/>
    </xmlCellPr>
  </singleXmlCell>
  <singleXmlCell id="337" xr6:uid="{00000000-000C-0000-FFFF-FFFF4C010000}" r="I47" connectionId="0">
    <xmlCellPr id="1" xr6:uid="{00000000-0010-0000-4C01-000001000000}" uniqueName="P1076280">
      <xmlPr mapId="1" xpath="/GFI-IZD-POD/ISD-GFI-IZD-POD_1000341/P1076280" xmlDataType="decimal"/>
    </xmlCellPr>
  </singleXmlCell>
  <singleXmlCell id="338" xr6:uid="{00000000-000C-0000-FFFF-FFFF4D010000}" r="H48" connectionId="0">
    <xmlCellPr id="1" xr6:uid="{00000000-0010-0000-4D01-000001000000}" uniqueName="P1076281">
      <xmlPr mapId="1" xpath="/GFI-IZD-POD/ISD-GFI-IZD-POD_1000341/P1076281" xmlDataType="decimal"/>
    </xmlCellPr>
  </singleXmlCell>
  <singleXmlCell id="339" xr6:uid="{00000000-000C-0000-FFFF-FFFF4E010000}" r="I48" connectionId="0">
    <xmlCellPr id="1" xr6:uid="{00000000-0010-0000-4E01-000001000000}" uniqueName="P1076282">
      <xmlPr mapId="1" xpath="/GFI-IZD-POD/ISD-GFI-IZD-POD_1000341/P1076282" xmlDataType="decimal"/>
    </xmlCellPr>
  </singleXmlCell>
  <singleXmlCell id="340" xr6:uid="{00000000-000C-0000-FFFF-FFFF4F010000}" r="H49" connectionId="0">
    <xmlCellPr id="1" xr6:uid="{00000000-0010-0000-4F01-000001000000}" uniqueName="P1076283">
      <xmlPr mapId="1" xpath="/GFI-IZD-POD/ISD-GFI-IZD-POD_1000341/P1076283" xmlDataType="decimal"/>
    </xmlCellPr>
  </singleXmlCell>
  <singleXmlCell id="341" xr6:uid="{00000000-000C-0000-FFFF-FFFF50010000}" r="I49" connectionId="0">
    <xmlCellPr id="1" xr6:uid="{00000000-0010-0000-5001-000001000000}" uniqueName="P1076284">
      <xmlPr mapId="1" xpath="/GFI-IZD-POD/ISD-GFI-IZD-POD_1000341/P1076284" xmlDataType="decimal"/>
    </xmlCellPr>
  </singleXmlCell>
  <singleXmlCell id="342" xr6:uid="{00000000-000C-0000-FFFF-FFFF51010000}" r="H50" connectionId="0">
    <xmlCellPr id="1" xr6:uid="{00000000-0010-0000-5101-000001000000}" uniqueName="P1076285">
      <xmlPr mapId="1" xpath="/GFI-IZD-POD/ISD-GFI-IZD-POD_1000341/P1076285" xmlDataType="decimal"/>
    </xmlCellPr>
  </singleXmlCell>
  <singleXmlCell id="343" xr6:uid="{00000000-000C-0000-FFFF-FFFF52010000}" r="I50" connectionId="0">
    <xmlCellPr id="1" xr6:uid="{00000000-0010-0000-5201-000001000000}" uniqueName="P1076286">
      <xmlPr mapId="1" xpath="/GFI-IZD-POD/ISD-GFI-IZD-POD_1000341/P1076286" xmlDataType="decimal"/>
    </xmlCellPr>
  </singleXmlCell>
  <singleXmlCell id="344" xr6:uid="{00000000-000C-0000-FFFF-FFFF53010000}" r="H51" connectionId="0">
    <xmlCellPr id="1" xr6:uid="{00000000-0010-0000-5301-000001000000}" uniqueName="P1076287">
      <xmlPr mapId="1" xpath="/GFI-IZD-POD/ISD-GFI-IZD-POD_1000341/P1076287" xmlDataType="decimal"/>
    </xmlCellPr>
  </singleXmlCell>
  <singleXmlCell id="345" xr6:uid="{00000000-000C-0000-FFFF-FFFF54010000}" r="I51" connectionId="0">
    <xmlCellPr id="1" xr6:uid="{00000000-0010-0000-5401-000001000000}" uniqueName="P1076288">
      <xmlPr mapId="1" xpath="/GFI-IZD-POD/ISD-GFI-IZD-POD_1000341/P1076288" xmlDataType="decimal"/>
    </xmlCellPr>
  </singleXmlCell>
  <singleXmlCell id="346" xr6:uid="{00000000-000C-0000-FFFF-FFFF55010000}" r="H52" connectionId="0">
    <xmlCellPr id="1" xr6:uid="{00000000-0010-0000-5501-000001000000}" uniqueName="P1076289">
      <xmlPr mapId="1" xpath="/GFI-IZD-POD/ISD-GFI-IZD-POD_1000341/P1076289" xmlDataType="decimal"/>
    </xmlCellPr>
  </singleXmlCell>
  <singleXmlCell id="347" xr6:uid="{00000000-000C-0000-FFFF-FFFF56010000}" r="I52" connectionId="0">
    <xmlCellPr id="1" xr6:uid="{00000000-0010-0000-5601-000001000000}" uniqueName="P1076291">
      <xmlPr mapId="1" xpath="/GFI-IZD-POD/ISD-GFI-IZD-POD_1000341/P1076291" xmlDataType="decimal"/>
    </xmlCellPr>
  </singleXmlCell>
  <singleXmlCell id="348" xr6:uid="{00000000-000C-0000-FFFF-FFFF57010000}" r="H53" connectionId="0">
    <xmlCellPr id="1" xr6:uid="{00000000-0010-0000-5701-000001000000}" uniqueName="P1076293">
      <xmlPr mapId="1" xpath="/GFI-IZD-POD/ISD-GFI-IZD-POD_1000341/P1076293" xmlDataType="decimal"/>
    </xmlCellPr>
  </singleXmlCell>
  <singleXmlCell id="349" xr6:uid="{00000000-000C-0000-FFFF-FFFF58010000}" r="I53" connectionId="0">
    <xmlCellPr id="1" xr6:uid="{00000000-0010-0000-5801-000001000000}" uniqueName="P1076295">
      <xmlPr mapId="1" xpath="/GFI-IZD-POD/ISD-GFI-IZD-POD_1000341/P1076295" xmlDataType="decimal"/>
    </xmlCellPr>
  </singleXmlCell>
  <singleXmlCell id="350" xr6:uid="{00000000-000C-0000-FFFF-FFFF59010000}" r="H54" connectionId="0">
    <xmlCellPr id="1" xr6:uid="{00000000-0010-0000-5901-000001000000}" uniqueName="P1076297">
      <xmlPr mapId="1" xpath="/GFI-IZD-POD/ISD-GFI-IZD-POD_1000341/P1076297" xmlDataType="decimal"/>
    </xmlCellPr>
  </singleXmlCell>
  <singleXmlCell id="351" xr6:uid="{00000000-000C-0000-FFFF-FFFF5A010000}" r="I54" connectionId="0">
    <xmlCellPr id="1" xr6:uid="{00000000-0010-0000-5A01-000001000000}" uniqueName="P1076299">
      <xmlPr mapId="1" xpath="/GFI-IZD-POD/ISD-GFI-IZD-POD_1000341/P1076299" xmlDataType="decimal"/>
    </xmlCellPr>
  </singleXmlCell>
  <singleXmlCell id="352" xr6:uid="{00000000-000C-0000-FFFF-FFFF5B010000}" r="H55" connectionId="0">
    <xmlCellPr id="1" xr6:uid="{00000000-0010-0000-5B01-000001000000}" uniqueName="P1076301">
      <xmlPr mapId="1" xpath="/GFI-IZD-POD/ISD-GFI-IZD-POD_1000341/P1076301" xmlDataType="decimal"/>
    </xmlCellPr>
  </singleXmlCell>
  <singleXmlCell id="353" xr6:uid="{00000000-000C-0000-FFFF-FFFF5C010000}" r="I55" connectionId="0">
    <xmlCellPr id="1" xr6:uid="{00000000-0010-0000-5C01-000001000000}" uniqueName="P1076303">
      <xmlPr mapId="1" xpath="/GFI-IZD-POD/ISD-GFI-IZD-POD_1000341/P1076303" xmlDataType="decimal"/>
    </xmlCellPr>
  </singleXmlCell>
  <singleXmlCell id="354" xr6:uid="{00000000-000C-0000-FFFF-FFFF5D010000}" r="H56" connectionId="0">
    <xmlCellPr id="1" xr6:uid="{00000000-0010-0000-5D01-000001000000}" uniqueName="P1076315">
      <xmlPr mapId="1" xpath="/GFI-IZD-POD/ISD-GFI-IZD-POD_1000341/P1076315" xmlDataType="decimal"/>
    </xmlCellPr>
  </singleXmlCell>
  <singleXmlCell id="355" xr6:uid="{00000000-000C-0000-FFFF-FFFF5E010000}" r="I56" connectionId="0">
    <xmlCellPr id="1" xr6:uid="{00000000-0010-0000-5E01-000001000000}" uniqueName="P1076317">
      <xmlPr mapId="1" xpath="/GFI-IZD-POD/ISD-GFI-IZD-POD_1000341/P1076317" xmlDataType="decimal"/>
    </xmlCellPr>
  </singleXmlCell>
  <singleXmlCell id="356" xr6:uid="{00000000-000C-0000-FFFF-FFFF5F010000}" r="H57" connectionId="0">
    <xmlCellPr id="1" xr6:uid="{00000000-0010-0000-5F01-000001000000}" uniqueName="P1076322">
      <xmlPr mapId="1" xpath="/GFI-IZD-POD/ISD-GFI-IZD-POD_1000341/P1076322" xmlDataType="decimal"/>
    </xmlCellPr>
  </singleXmlCell>
  <singleXmlCell id="357" xr6:uid="{00000000-000C-0000-FFFF-FFFF60010000}" r="I57" connectionId="0">
    <xmlCellPr id="1" xr6:uid="{00000000-0010-0000-6001-000001000000}" uniqueName="P1076324">
      <xmlPr mapId="1" xpath="/GFI-IZD-POD/ISD-GFI-IZD-POD_1000341/P1076324" xmlDataType="decimal"/>
    </xmlCellPr>
  </singleXmlCell>
  <singleXmlCell id="358" xr6:uid="{00000000-000C-0000-FFFF-FFFF61010000}" r="H58" connectionId="0">
    <xmlCellPr id="1" xr6:uid="{00000000-0010-0000-6101-000001000000}" uniqueName="P1076326">
      <xmlPr mapId="1" xpath="/GFI-IZD-POD/ISD-GFI-IZD-POD_1000341/P1076326" xmlDataType="decimal"/>
    </xmlCellPr>
  </singleXmlCell>
  <singleXmlCell id="359" xr6:uid="{00000000-000C-0000-FFFF-FFFF62010000}" r="I58" connectionId="0">
    <xmlCellPr id="1" xr6:uid="{00000000-0010-0000-6201-000001000000}" uniqueName="P1076330">
      <xmlPr mapId="1" xpath="/GFI-IZD-POD/ISD-GFI-IZD-POD_1000341/P1076330" xmlDataType="decimal"/>
    </xmlCellPr>
  </singleXmlCell>
  <singleXmlCell id="360" xr6:uid="{00000000-000C-0000-FFFF-FFFF63010000}" r="H59" connectionId="0">
    <xmlCellPr id="1" xr6:uid="{00000000-0010-0000-6301-000001000000}" uniqueName="P1076331">
      <xmlPr mapId="1" xpath="/GFI-IZD-POD/ISD-GFI-IZD-POD_1000341/P1076331" xmlDataType="decimal"/>
    </xmlCellPr>
  </singleXmlCell>
  <singleXmlCell id="361" xr6:uid="{00000000-000C-0000-FFFF-FFFF64010000}" r="I59" connectionId="0">
    <xmlCellPr id="1" xr6:uid="{00000000-0010-0000-6401-000001000000}" uniqueName="P1076332">
      <xmlPr mapId="1" xpath="/GFI-IZD-POD/ISD-GFI-IZD-POD_1000341/P1076332" xmlDataType="decimal"/>
    </xmlCellPr>
  </singleXmlCell>
  <singleXmlCell id="362" xr6:uid="{00000000-000C-0000-FFFF-FFFF65010000}" r="H60" connectionId="0">
    <xmlCellPr id="1" xr6:uid="{00000000-0010-0000-6501-000001000000}" uniqueName="P1076333">
      <xmlPr mapId="1" xpath="/GFI-IZD-POD/ISD-GFI-IZD-POD_1000341/P1076333" xmlDataType="decimal"/>
    </xmlCellPr>
  </singleXmlCell>
  <singleXmlCell id="363" xr6:uid="{00000000-000C-0000-FFFF-FFFF66010000}" r="I60" connectionId="0">
    <xmlCellPr id="1" xr6:uid="{00000000-0010-0000-6601-000001000000}" uniqueName="P1076334">
      <xmlPr mapId="1" xpath="/GFI-IZD-POD/ISD-GFI-IZD-POD_1000341/P1076334" xmlDataType="decimal"/>
    </xmlCellPr>
  </singleXmlCell>
  <singleXmlCell id="364" xr6:uid="{00000000-000C-0000-FFFF-FFFF67010000}" r="H61" connectionId="0">
    <xmlCellPr id="1" xr6:uid="{00000000-0010-0000-6701-000001000000}" uniqueName="P1076335">
      <xmlPr mapId="1" xpath="/GFI-IZD-POD/ISD-GFI-IZD-POD_1000341/P1076335" xmlDataType="decimal"/>
    </xmlCellPr>
  </singleXmlCell>
  <singleXmlCell id="365" xr6:uid="{00000000-000C-0000-FFFF-FFFF68010000}" r="I61" connectionId="0">
    <xmlCellPr id="1" xr6:uid="{00000000-0010-0000-6801-000001000000}" uniqueName="P1076336">
      <xmlPr mapId="1" xpath="/GFI-IZD-POD/ISD-GFI-IZD-POD_1000341/P1076336" xmlDataType="decimal"/>
    </xmlCellPr>
  </singleXmlCell>
  <singleXmlCell id="366" xr6:uid="{00000000-000C-0000-FFFF-FFFF69010000}" r="H62" connectionId="0">
    <xmlCellPr id="1" xr6:uid="{00000000-0010-0000-6901-000001000000}" uniqueName="P1076337">
      <xmlPr mapId="1" xpath="/GFI-IZD-POD/ISD-GFI-IZD-POD_1000341/P1076337" xmlDataType="decimal"/>
    </xmlCellPr>
  </singleXmlCell>
  <singleXmlCell id="367" xr6:uid="{00000000-000C-0000-FFFF-FFFF6A010000}" r="I62" connectionId="0">
    <xmlCellPr id="1" xr6:uid="{00000000-0010-0000-6A01-000001000000}" uniqueName="P1076338">
      <xmlPr mapId="1" xpath="/GFI-IZD-POD/ISD-GFI-IZD-POD_1000341/P1076338" xmlDataType="decimal"/>
    </xmlCellPr>
  </singleXmlCell>
  <singleXmlCell id="368" xr6:uid="{00000000-000C-0000-FFFF-FFFF6B010000}" r="H63" connectionId="0">
    <xmlCellPr id="1" xr6:uid="{00000000-0010-0000-6B01-000001000000}" uniqueName="P1076339">
      <xmlPr mapId="1" xpath="/GFI-IZD-POD/ISD-GFI-IZD-POD_1000341/P1076339" xmlDataType="decimal"/>
    </xmlCellPr>
  </singleXmlCell>
  <singleXmlCell id="369" xr6:uid="{00000000-000C-0000-FFFF-FFFF6C010000}" r="I63" connectionId="0">
    <xmlCellPr id="1" xr6:uid="{00000000-0010-0000-6C01-000001000000}" uniqueName="P1076340">
      <xmlPr mapId="1" xpath="/GFI-IZD-POD/ISD-GFI-IZD-POD_1000341/P1076340" xmlDataType="decimal"/>
    </xmlCellPr>
  </singleXmlCell>
  <singleXmlCell id="370" xr6:uid="{00000000-000C-0000-FFFF-FFFF6D010000}" r="H64" connectionId="0">
    <xmlCellPr id="1" xr6:uid="{00000000-0010-0000-6D01-000001000000}" uniqueName="P1076341">
      <xmlPr mapId="1" xpath="/GFI-IZD-POD/ISD-GFI-IZD-POD_1000341/P1076341" xmlDataType="decimal"/>
    </xmlCellPr>
  </singleXmlCell>
  <singleXmlCell id="371" xr6:uid="{00000000-000C-0000-FFFF-FFFF6E010000}" r="I64" connectionId="0">
    <xmlCellPr id="1" xr6:uid="{00000000-0010-0000-6E01-000001000000}" uniqueName="P1076342">
      <xmlPr mapId="1" xpath="/GFI-IZD-POD/ISD-GFI-IZD-POD_1000341/P1076342" xmlDataType="decimal"/>
    </xmlCellPr>
  </singleXmlCell>
  <singleXmlCell id="372" xr6:uid="{00000000-000C-0000-FFFF-FFFF6F010000}" r="H65" connectionId="0">
    <xmlCellPr id="1" xr6:uid="{00000000-0010-0000-6F01-000001000000}" uniqueName="P1076343">
      <xmlPr mapId="1" xpath="/GFI-IZD-POD/ISD-GFI-IZD-POD_1000341/P1076343" xmlDataType="decimal"/>
    </xmlCellPr>
  </singleXmlCell>
  <singleXmlCell id="373" xr6:uid="{00000000-000C-0000-FFFF-FFFF70010000}" r="I65" connectionId="0">
    <xmlCellPr id="1" xr6:uid="{00000000-0010-0000-7001-000001000000}" uniqueName="P1076344">
      <xmlPr mapId="1" xpath="/GFI-IZD-POD/ISD-GFI-IZD-POD_1000341/P1076344" xmlDataType="decimal"/>
    </xmlCellPr>
  </singleXmlCell>
  <singleXmlCell id="374" xr6:uid="{00000000-000C-0000-FFFF-FFFF71010000}" r="H66" connectionId="0">
    <xmlCellPr id="1" xr6:uid="{00000000-0010-0000-7101-000001000000}" uniqueName="P1076345">
      <xmlPr mapId="1" xpath="/GFI-IZD-POD/ISD-GFI-IZD-POD_1000341/P1076345" xmlDataType="decimal"/>
    </xmlCellPr>
  </singleXmlCell>
  <singleXmlCell id="375" xr6:uid="{00000000-000C-0000-FFFF-FFFF72010000}" r="I66" connectionId="0">
    <xmlCellPr id="1" xr6:uid="{00000000-0010-0000-7201-000001000000}" uniqueName="P1076346">
      <xmlPr mapId="1" xpath="/GFI-IZD-POD/ISD-GFI-IZD-POD_1000341/P1076346" xmlDataType="decimal"/>
    </xmlCellPr>
  </singleXmlCell>
  <singleXmlCell id="376" xr6:uid="{00000000-000C-0000-FFFF-FFFF73010000}" r="H67" connectionId="0">
    <xmlCellPr id="1" xr6:uid="{00000000-0010-0000-7301-000001000000}" uniqueName="P1076347">
      <xmlPr mapId="1" xpath="/GFI-IZD-POD/ISD-GFI-IZD-POD_1000341/P1076347" xmlDataType="decimal"/>
    </xmlCellPr>
  </singleXmlCell>
  <singleXmlCell id="377" xr6:uid="{00000000-000C-0000-FFFF-FFFF74010000}" r="I67" connectionId="0">
    <xmlCellPr id="1" xr6:uid="{00000000-0010-0000-7401-000001000000}" uniqueName="P1076348">
      <xmlPr mapId="1" xpath="/GFI-IZD-POD/ISD-GFI-IZD-POD_1000341/P1076348" xmlDataType="decimal"/>
    </xmlCellPr>
  </singleXmlCell>
  <singleXmlCell id="378" xr6:uid="{00000000-000C-0000-FFFF-FFFF75010000}" r="H69" connectionId="0">
    <xmlCellPr id="1" xr6:uid="{00000000-0010-0000-7501-000001000000}" uniqueName="P1076349">
      <xmlPr mapId="1" xpath="/GFI-IZD-POD/ISD-GFI-IZD-POD_1000341/P1076349" xmlDataType="decimal"/>
    </xmlCellPr>
  </singleXmlCell>
  <singleXmlCell id="379" xr6:uid="{00000000-000C-0000-FFFF-FFFF76010000}" r="I69" connectionId="0">
    <xmlCellPr id="1" xr6:uid="{00000000-0010-0000-7601-000001000000}" uniqueName="P1076350">
      <xmlPr mapId="1" xpath="/GFI-IZD-POD/ISD-GFI-IZD-POD_1000341/P1076350" xmlDataType="decimal"/>
    </xmlCellPr>
  </singleXmlCell>
  <singleXmlCell id="380" xr6:uid="{00000000-000C-0000-FFFF-FFFF77010000}" r="H70" connectionId="0">
    <xmlCellPr id="1" xr6:uid="{00000000-0010-0000-7701-000001000000}" uniqueName="P1076351">
      <xmlPr mapId="1" xpath="/GFI-IZD-POD/ISD-GFI-IZD-POD_1000341/P1076351" xmlDataType="decimal"/>
    </xmlCellPr>
  </singleXmlCell>
  <singleXmlCell id="381" xr6:uid="{00000000-000C-0000-FFFF-FFFF78010000}" r="I70" connectionId="0">
    <xmlCellPr id="1" xr6:uid="{00000000-0010-0000-7801-000001000000}" uniqueName="P1076352">
      <xmlPr mapId="1" xpath="/GFI-IZD-POD/ISD-GFI-IZD-POD_1000341/P1076352" xmlDataType="decimal"/>
    </xmlCellPr>
  </singleXmlCell>
  <singleXmlCell id="382" xr6:uid="{00000000-000C-0000-FFFF-FFFF79010000}" r="H71" connectionId="0">
    <xmlCellPr id="1" xr6:uid="{00000000-0010-0000-7901-000001000000}" uniqueName="P1076353">
      <xmlPr mapId="1" xpath="/GFI-IZD-POD/ISD-GFI-IZD-POD_1000341/P1076353" xmlDataType="decimal"/>
    </xmlCellPr>
  </singleXmlCell>
  <singleXmlCell id="383" xr6:uid="{00000000-000C-0000-FFFF-FFFF7A010000}" r="I71" connectionId="0">
    <xmlCellPr id="1" xr6:uid="{00000000-0010-0000-7A01-000001000000}" uniqueName="P1076354">
      <xmlPr mapId="1" xpath="/GFI-IZD-POD/ISD-GFI-IZD-POD_1000341/P1076354" xmlDataType="decimal"/>
    </xmlCellPr>
  </singleXmlCell>
  <singleXmlCell id="384" xr6:uid="{00000000-000C-0000-FFFF-FFFF7B010000}" r="H72" connectionId="0">
    <xmlCellPr id="1" xr6:uid="{00000000-0010-0000-7B01-000001000000}" uniqueName="P1076355">
      <xmlPr mapId="1" xpath="/GFI-IZD-POD/ISD-GFI-IZD-POD_1000341/P1076355" xmlDataType="decimal"/>
    </xmlCellPr>
  </singleXmlCell>
  <singleXmlCell id="385" xr6:uid="{00000000-000C-0000-FFFF-FFFF7C010000}" r="I72" connectionId="0">
    <xmlCellPr id="1" xr6:uid="{00000000-0010-0000-7C01-000001000000}" uniqueName="P1076356">
      <xmlPr mapId="1" xpath="/GFI-IZD-POD/ISD-GFI-IZD-POD_1000341/P1076356" xmlDataType="decimal"/>
    </xmlCellPr>
  </singleXmlCell>
  <singleXmlCell id="386" xr6:uid="{00000000-000C-0000-FFFF-FFFF7D010000}" r="H73" connectionId="0">
    <xmlCellPr id="1" xr6:uid="{00000000-0010-0000-7D01-000001000000}" uniqueName="P1076357">
      <xmlPr mapId="1" xpath="/GFI-IZD-POD/ISD-GFI-IZD-POD_1000341/P1076357" xmlDataType="decimal"/>
    </xmlCellPr>
  </singleXmlCell>
  <singleXmlCell id="387" xr6:uid="{00000000-000C-0000-FFFF-FFFF7E010000}" r="I73" connectionId="0">
    <xmlCellPr id="1" xr6:uid="{00000000-0010-0000-7E01-000001000000}" uniqueName="P1076358">
      <xmlPr mapId="1" xpath="/GFI-IZD-POD/ISD-GFI-IZD-POD_1000341/P1076358" xmlDataType="decimal"/>
    </xmlCellPr>
  </singleXmlCell>
  <singleXmlCell id="388" xr6:uid="{00000000-000C-0000-FFFF-FFFF7F010000}" r="H74" connectionId="0">
    <xmlCellPr id="1" xr6:uid="{00000000-0010-0000-7F01-000001000000}" uniqueName="P1076359">
      <xmlPr mapId="1" xpath="/GFI-IZD-POD/ISD-GFI-IZD-POD_1000341/P1076359" xmlDataType="decimal"/>
    </xmlCellPr>
  </singleXmlCell>
  <singleXmlCell id="389" xr6:uid="{00000000-000C-0000-FFFF-FFFF80010000}" r="I74" connectionId="0">
    <xmlCellPr id="1" xr6:uid="{00000000-0010-0000-8001-000001000000}" uniqueName="P1076360">
      <xmlPr mapId="1" xpath="/GFI-IZD-POD/ISD-GFI-IZD-POD_1000341/P1076360" xmlDataType="decimal"/>
    </xmlCellPr>
  </singleXmlCell>
  <singleXmlCell id="390" xr6:uid="{00000000-000C-0000-FFFF-FFFF81010000}" r="H76" connectionId="0">
    <xmlCellPr id="1" xr6:uid="{00000000-0010-0000-8101-000001000000}" uniqueName="P1076361">
      <xmlPr mapId="1" xpath="/GFI-IZD-POD/ISD-GFI-IZD-POD_1000341/P1076361" xmlDataType="decimal"/>
    </xmlCellPr>
  </singleXmlCell>
  <singleXmlCell id="391" xr6:uid="{00000000-000C-0000-FFFF-FFFF82010000}" r="I76" connectionId="0">
    <xmlCellPr id="1" xr6:uid="{00000000-0010-0000-8201-000001000000}" uniqueName="P1076362">
      <xmlPr mapId="1" xpath="/GFI-IZD-POD/ISD-GFI-IZD-POD_1000341/P1076362" xmlDataType="decimal"/>
    </xmlCellPr>
  </singleXmlCell>
  <singleXmlCell id="392" xr6:uid="{00000000-000C-0000-FFFF-FFFF83010000}" r="H77" connectionId="0">
    <xmlCellPr id="1" xr6:uid="{00000000-0010-0000-8301-000001000000}" uniqueName="P1076363">
      <xmlPr mapId="1" xpath="/GFI-IZD-POD/ISD-GFI-IZD-POD_1000341/P1076363" xmlDataType="decimal"/>
    </xmlCellPr>
  </singleXmlCell>
  <singleXmlCell id="393" xr6:uid="{00000000-000C-0000-FFFF-FFFF84010000}" r="I77" connectionId="0">
    <xmlCellPr id="1" xr6:uid="{00000000-0010-0000-8401-000001000000}" uniqueName="P1076364">
      <xmlPr mapId="1" xpath="/GFI-IZD-POD/ISD-GFI-IZD-POD_1000341/P1076364" xmlDataType="decimal"/>
    </xmlCellPr>
  </singleXmlCell>
  <singleXmlCell id="394" xr6:uid="{00000000-000C-0000-FFFF-FFFF85010000}" r="H78" connectionId="0">
    <xmlCellPr id="1" xr6:uid="{00000000-0010-0000-8501-000001000000}" uniqueName="P1076365">
      <xmlPr mapId="1" xpath="/GFI-IZD-POD/ISD-GFI-IZD-POD_1000341/P1076365" xmlDataType="decimal"/>
    </xmlCellPr>
  </singleXmlCell>
  <singleXmlCell id="395" xr6:uid="{00000000-000C-0000-FFFF-FFFF86010000}" r="I78" connectionId="0">
    <xmlCellPr id="1" xr6:uid="{00000000-0010-0000-8601-000001000000}" uniqueName="P1076366">
      <xmlPr mapId="1" xpath="/GFI-IZD-POD/ISD-GFI-IZD-POD_1000341/P1076366" xmlDataType="decimal"/>
    </xmlCellPr>
  </singleXmlCell>
  <singleXmlCell id="396" xr6:uid="{00000000-000C-0000-FFFF-FFFF87010000}" r="H79" connectionId="0">
    <xmlCellPr id="1" xr6:uid="{00000000-0010-0000-8701-000001000000}" uniqueName="P1076367">
      <xmlPr mapId="1" xpath="/GFI-IZD-POD/ISD-GFI-IZD-POD_1000341/P1076367" xmlDataType="decimal"/>
    </xmlCellPr>
  </singleXmlCell>
  <singleXmlCell id="397" xr6:uid="{00000000-000C-0000-FFFF-FFFF88010000}" r="I79" connectionId="0">
    <xmlCellPr id="1" xr6:uid="{00000000-0010-0000-8801-000001000000}" uniqueName="P1076368">
      <xmlPr mapId="1" xpath="/GFI-IZD-POD/ISD-GFI-IZD-POD_1000341/P1076368" xmlDataType="decimal"/>
    </xmlCellPr>
  </singleXmlCell>
  <singleXmlCell id="398" xr6:uid="{00000000-000C-0000-FFFF-FFFF89010000}" r="H80" connectionId="0">
    <xmlCellPr id="1" xr6:uid="{00000000-0010-0000-8901-000001000000}" uniqueName="P1076369">
      <xmlPr mapId="1" xpath="/GFI-IZD-POD/ISD-GFI-IZD-POD_1000341/P1076369" xmlDataType="decimal"/>
    </xmlCellPr>
  </singleXmlCell>
  <singleXmlCell id="399" xr6:uid="{00000000-000C-0000-FFFF-FFFF8A010000}" r="I80" connectionId="0">
    <xmlCellPr id="1" xr6:uid="{00000000-0010-0000-8A01-000001000000}" uniqueName="P1076370">
      <xmlPr mapId="1" xpath="/GFI-IZD-POD/ISD-GFI-IZD-POD_1000341/P1076370" xmlDataType="decimal"/>
    </xmlCellPr>
  </singleXmlCell>
  <singleXmlCell id="400" xr6:uid="{00000000-000C-0000-FFFF-FFFF8B010000}" r="H81" connectionId="0">
    <xmlCellPr id="1" xr6:uid="{00000000-0010-0000-8B01-000001000000}" uniqueName="P1076371">
      <xmlPr mapId="1" xpath="/GFI-IZD-POD/ISD-GFI-IZD-POD_1000341/P1076371" xmlDataType="decimal"/>
    </xmlCellPr>
  </singleXmlCell>
  <singleXmlCell id="401" xr6:uid="{00000000-000C-0000-FFFF-FFFF8C010000}" r="I81" connectionId="0">
    <xmlCellPr id="1" xr6:uid="{00000000-0010-0000-8C01-000001000000}" uniqueName="P1076372">
      <xmlPr mapId="1" xpath="/GFI-IZD-POD/ISD-GFI-IZD-POD_1000341/P1076372" xmlDataType="decimal"/>
    </xmlCellPr>
  </singleXmlCell>
  <singleXmlCell id="402" xr6:uid="{00000000-000C-0000-FFFF-FFFF8D010000}" r="H82" connectionId="0">
    <xmlCellPr id="1" xr6:uid="{00000000-0010-0000-8D01-000001000000}" uniqueName="P1076373">
      <xmlPr mapId="1" xpath="/GFI-IZD-POD/ISD-GFI-IZD-POD_1000341/P1076373" xmlDataType="decimal"/>
    </xmlCellPr>
  </singleXmlCell>
  <singleXmlCell id="403" xr6:uid="{00000000-000C-0000-FFFF-FFFF8E010000}" r="I82" connectionId="0">
    <xmlCellPr id="1" xr6:uid="{00000000-0010-0000-8E01-000001000000}" uniqueName="P1076374">
      <xmlPr mapId="1" xpath="/GFI-IZD-POD/ISD-GFI-IZD-POD_1000341/P1076374" xmlDataType="decimal"/>
    </xmlCellPr>
  </singleXmlCell>
  <singleXmlCell id="404" xr6:uid="{00000000-000C-0000-FFFF-FFFF8F010000}" r="H84" connectionId="0">
    <xmlCellPr id="1" xr6:uid="{00000000-0010-0000-8F01-000001000000}" uniqueName="P1076375">
      <xmlPr mapId="1" xpath="/GFI-IZD-POD/ISD-GFI-IZD-POD_1000341/P1076375" xmlDataType="decimal"/>
    </xmlCellPr>
  </singleXmlCell>
  <singleXmlCell id="405" xr6:uid="{00000000-000C-0000-FFFF-FFFF90010000}" r="I84" connectionId="0">
    <xmlCellPr id="1" xr6:uid="{00000000-0010-0000-9001-000001000000}" uniqueName="P1076376">
      <xmlPr mapId="1" xpath="/GFI-IZD-POD/ISD-GFI-IZD-POD_1000341/P1076376" xmlDataType="decimal"/>
    </xmlCellPr>
  </singleXmlCell>
  <singleXmlCell id="406" xr6:uid="{00000000-000C-0000-FFFF-FFFF91010000}" r="H85" connectionId="0">
    <xmlCellPr id="1" xr6:uid="{00000000-0010-0000-9101-000001000000}" uniqueName="P1076377">
      <xmlPr mapId="1" xpath="/GFI-IZD-POD/ISD-GFI-IZD-POD_1000341/P1076377" xmlDataType="decimal"/>
    </xmlCellPr>
  </singleXmlCell>
  <singleXmlCell id="407" xr6:uid="{00000000-000C-0000-FFFF-FFFF92010000}" r="I85" connectionId="0">
    <xmlCellPr id="1" xr6:uid="{00000000-0010-0000-9201-000001000000}" uniqueName="P1076378">
      <xmlPr mapId="1" xpath="/GFI-IZD-POD/ISD-GFI-IZD-POD_1000341/P1076378" xmlDataType="decimal"/>
    </xmlCellPr>
  </singleXmlCell>
  <singleXmlCell id="408" xr6:uid="{00000000-000C-0000-FFFF-FFFF93010000}" r="H86" connectionId="0">
    <xmlCellPr id="1" xr6:uid="{00000000-0010-0000-9301-000001000000}" uniqueName="P1076379">
      <xmlPr mapId="1" xpath="/GFI-IZD-POD/ISD-GFI-IZD-POD_1000341/P1076379" xmlDataType="decimal"/>
    </xmlCellPr>
  </singleXmlCell>
  <singleXmlCell id="409" xr6:uid="{00000000-000C-0000-FFFF-FFFF94010000}" r="I86" connectionId="0">
    <xmlCellPr id="1" xr6:uid="{00000000-0010-0000-9401-000001000000}" uniqueName="P1076380">
      <xmlPr mapId="1" xpath="/GFI-IZD-POD/ISD-GFI-IZD-POD_1000341/P1076380" xmlDataType="decimal"/>
    </xmlCellPr>
  </singleXmlCell>
  <singleXmlCell id="410" xr6:uid="{00000000-000C-0000-FFFF-FFFF95010000}" r="H88" connectionId="0">
    <xmlCellPr id="1" xr6:uid="{00000000-0010-0000-9501-000001000000}" uniqueName="P1076381">
      <xmlPr mapId="1" xpath="/GFI-IZD-POD/ISD-GFI-IZD-POD_1000341/P1076381" xmlDataType="decimal"/>
    </xmlCellPr>
  </singleXmlCell>
  <singleXmlCell id="411" xr6:uid="{00000000-000C-0000-FFFF-FFFF96010000}" r="I88" connectionId="0">
    <xmlCellPr id="1" xr6:uid="{00000000-0010-0000-9601-000001000000}" uniqueName="P1076382">
      <xmlPr mapId="1" xpath="/GFI-IZD-POD/ISD-GFI-IZD-POD_1000341/P1076382" xmlDataType="decimal"/>
    </xmlCellPr>
  </singleXmlCell>
  <singleXmlCell id="412" xr6:uid="{00000000-000C-0000-FFFF-FFFF97010000}" r="H89" connectionId="0">
    <xmlCellPr id="1" xr6:uid="{00000000-0010-0000-9701-000001000000}" uniqueName="P1076383">
      <xmlPr mapId="1" xpath="/GFI-IZD-POD/ISD-GFI-IZD-POD_1000341/P1076383" xmlDataType="decimal"/>
    </xmlCellPr>
  </singleXmlCell>
  <singleXmlCell id="413" xr6:uid="{00000000-000C-0000-FFFF-FFFF98010000}" r="I89" connectionId="0">
    <xmlCellPr id="1" xr6:uid="{00000000-0010-0000-9801-000001000000}" uniqueName="P1076384">
      <xmlPr mapId="1" xpath="/GFI-IZD-POD/ISD-GFI-IZD-POD_1000341/P1076384" xmlDataType="decimal"/>
    </xmlCellPr>
  </singleXmlCell>
  <singleXmlCell id="414" xr6:uid="{00000000-000C-0000-FFFF-FFFF99010000}" r="H90" connectionId="0">
    <xmlCellPr id="1" xr6:uid="{00000000-0010-0000-9901-000001000000}" uniqueName="P1076385">
      <xmlPr mapId="1" xpath="/GFI-IZD-POD/ISD-GFI-IZD-POD_1000341/P1076385" xmlDataType="decimal"/>
    </xmlCellPr>
  </singleXmlCell>
  <singleXmlCell id="415" xr6:uid="{00000000-000C-0000-FFFF-FFFF9A010000}" r="I90" connectionId="0">
    <xmlCellPr id="1" xr6:uid="{00000000-0010-0000-9A01-000001000000}" uniqueName="P1076386">
      <xmlPr mapId="1" xpath="/GFI-IZD-POD/ISD-GFI-IZD-POD_1000341/P1076386" xmlDataType="decimal"/>
    </xmlCellPr>
  </singleXmlCell>
  <singleXmlCell id="416" xr6:uid="{00000000-000C-0000-FFFF-FFFF9B010000}" r="H91" connectionId="0">
    <xmlCellPr id="1" xr6:uid="{00000000-0010-0000-9B01-000001000000}" uniqueName="P1076387">
      <xmlPr mapId="1" xpath="/GFI-IZD-POD/ISD-GFI-IZD-POD_1000341/P1076387" xmlDataType="decimal"/>
    </xmlCellPr>
  </singleXmlCell>
  <singleXmlCell id="417" xr6:uid="{00000000-000C-0000-FFFF-FFFF9C010000}" r="I91" connectionId="0">
    <xmlCellPr id="1" xr6:uid="{00000000-0010-0000-9C01-000001000000}" uniqueName="P1076388">
      <xmlPr mapId="1" xpath="/GFI-IZD-POD/ISD-GFI-IZD-POD_1000341/P1076388" xmlDataType="decimal"/>
    </xmlCellPr>
  </singleXmlCell>
  <singleXmlCell id="418" xr6:uid="{00000000-000C-0000-FFFF-FFFF9D010000}" r="H92" connectionId="0">
    <xmlCellPr id="1" xr6:uid="{00000000-0010-0000-9D01-000001000000}" uniqueName="P1076389">
      <xmlPr mapId="1" xpath="/GFI-IZD-POD/ISD-GFI-IZD-POD_1000341/P1076389" xmlDataType="decimal"/>
    </xmlCellPr>
  </singleXmlCell>
  <singleXmlCell id="419" xr6:uid="{00000000-000C-0000-FFFF-FFFF9E010000}" r="I92" connectionId="0">
    <xmlCellPr id="1" xr6:uid="{00000000-0010-0000-9E01-000001000000}" uniqueName="P1076390">
      <xmlPr mapId="1" xpath="/GFI-IZD-POD/ISD-GFI-IZD-POD_1000341/P1076390" xmlDataType="decimal"/>
    </xmlCellPr>
  </singleXmlCell>
  <singleXmlCell id="420" xr6:uid="{00000000-000C-0000-FFFF-FFFF9F010000}" r="H93" connectionId="0">
    <xmlCellPr id="1" xr6:uid="{00000000-0010-0000-9F01-000001000000}" uniqueName="P1076391">
      <xmlPr mapId="1" xpath="/GFI-IZD-POD/ISD-GFI-IZD-POD_1000341/P1076391" xmlDataType="decimal"/>
    </xmlCellPr>
  </singleXmlCell>
  <singleXmlCell id="421" xr6:uid="{00000000-000C-0000-FFFF-FFFFA0010000}" r="I93" connectionId="0">
    <xmlCellPr id="1" xr6:uid="{00000000-0010-0000-A001-000001000000}" uniqueName="P1076392">
      <xmlPr mapId="1" xpath="/GFI-IZD-POD/ISD-GFI-IZD-POD_1000341/P1076392" xmlDataType="decimal"/>
    </xmlCellPr>
  </singleXmlCell>
  <singleXmlCell id="422" xr6:uid="{00000000-000C-0000-FFFF-FFFFA1010000}" r="H94" connectionId="0">
    <xmlCellPr id="1" xr6:uid="{00000000-0010-0000-A101-000001000000}" uniqueName="P1076393">
      <xmlPr mapId="1" xpath="/GFI-IZD-POD/ISD-GFI-IZD-POD_1000341/P1076393" xmlDataType="decimal"/>
    </xmlCellPr>
  </singleXmlCell>
  <singleXmlCell id="423" xr6:uid="{00000000-000C-0000-FFFF-FFFFA2010000}" r="I94" connectionId="0">
    <xmlCellPr id="1" xr6:uid="{00000000-0010-0000-A201-000001000000}" uniqueName="P1076394">
      <xmlPr mapId="1" xpath="/GFI-IZD-POD/ISD-GFI-IZD-POD_1000341/P1076394" xmlDataType="decimal"/>
    </xmlCellPr>
  </singleXmlCell>
  <singleXmlCell id="424" xr6:uid="{00000000-000C-0000-FFFF-FFFFA3010000}" r="H95" connectionId="0">
    <xmlCellPr id="1" xr6:uid="{00000000-0010-0000-A301-000001000000}" uniqueName="P1076395">
      <xmlPr mapId="1" xpath="/GFI-IZD-POD/ISD-GFI-IZD-POD_1000341/P1076395" xmlDataType="decimal"/>
    </xmlCellPr>
  </singleXmlCell>
  <singleXmlCell id="425" xr6:uid="{00000000-000C-0000-FFFF-FFFFA4010000}" r="I95" connectionId="0">
    <xmlCellPr id="1" xr6:uid="{00000000-0010-0000-A401-000001000000}" uniqueName="P1076396">
      <xmlPr mapId="1" xpath="/GFI-IZD-POD/ISD-GFI-IZD-POD_1000341/P1076396" xmlDataType="decimal"/>
    </xmlCellPr>
  </singleXmlCell>
  <singleXmlCell id="426" xr6:uid="{00000000-000C-0000-FFFF-FFFFA5010000}" r="H96" connectionId="0">
    <xmlCellPr id="1" xr6:uid="{00000000-0010-0000-A501-000001000000}" uniqueName="P1076397">
      <xmlPr mapId="1" xpath="/GFI-IZD-POD/ISD-GFI-IZD-POD_1000341/P1076397" xmlDataType="decimal"/>
    </xmlCellPr>
  </singleXmlCell>
  <singleXmlCell id="427" xr6:uid="{00000000-000C-0000-FFFF-FFFFA6010000}" r="I96" connectionId="0">
    <xmlCellPr id="1" xr6:uid="{00000000-0010-0000-A601-000001000000}" uniqueName="P1076398">
      <xmlPr mapId="1" xpath="/GFI-IZD-POD/ISD-GFI-IZD-POD_1000341/P1076398" xmlDataType="decimal"/>
    </xmlCellPr>
  </singleXmlCell>
  <singleXmlCell id="432" xr6:uid="{00000000-000C-0000-FFFF-FFFFA7010000}" r="H97" connectionId="0">
    <xmlCellPr id="1" xr6:uid="{00000000-0010-0000-A701-000001000000}" uniqueName="P1076403">
      <xmlPr mapId="1" xpath="/GFI-IZD-POD/ISD-GFI-IZD-POD_1000341/P1076403" xmlDataType="decimal"/>
    </xmlCellPr>
  </singleXmlCell>
  <singleXmlCell id="433" xr6:uid="{00000000-000C-0000-FFFF-FFFFA8010000}" r="I97" connectionId="0">
    <xmlCellPr id="1" xr6:uid="{00000000-0010-0000-A801-000001000000}" uniqueName="P1076404">
      <xmlPr mapId="1" xpath="/GFI-IZD-POD/ISD-GFI-IZD-POD_1000341/P1076404" xmlDataType="decimal"/>
    </xmlCellPr>
  </singleXmlCell>
  <singleXmlCell id="434" xr6:uid="{00000000-000C-0000-FFFF-FFFFA9010000}" r="H107" connectionId="0">
    <xmlCellPr id="1" xr6:uid="{00000000-0010-0000-A901-000001000000}" uniqueName="P1076405">
      <xmlPr mapId="1" xpath="/GFI-IZD-POD/ISD-GFI-IZD-POD_1000341/P1076405" xmlDataType="decimal"/>
    </xmlCellPr>
  </singleXmlCell>
  <singleXmlCell id="435" xr6:uid="{00000000-000C-0000-FFFF-FFFFAA010000}" r="I107" connectionId="0">
    <xmlCellPr id="1" xr6:uid="{00000000-0010-0000-AA01-000001000000}" uniqueName="P1076406">
      <xmlPr mapId="1" xpath="/GFI-IZD-POD/ISD-GFI-IZD-POD_1000341/P1076406" xmlDataType="decimal"/>
    </xmlCellPr>
  </singleXmlCell>
  <singleXmlCell id="436" xr6:uid="{00000000-000C-0000-FFFF-FFFFAB010000}" r="H110" connectionId="0">
    <xmlCellPr id="1" xr6:uid="{00000000-0010-0000-AB01-000001000000}" uniqueName="P1076407">
      <xmlPr mapId="1" xpath="/GFI-IZD-POD/ISD-GFI-IZD-POD_1000341/P1076407" xmlDataType="decimal"/>
    </xmlCellPr>
  </singleXmlCell>
  <singleXmlCell id="437" xr6:uid="{00000000-000C-0000-FFFF-FFFFAC010000}" r="I110" connectionId="0">
    <xmlCellPr id="1" xr6:uid="{00000000-0010-0000-AC01-000001000000}" uniqueName="P1076408">
      <xmlPr mapId="1" xpath="/GFI-IZD-POD/ISD-GFI-IZD-POD_1000341/P1076408" xmlDataType="decimal"/>
    </xmlCellPr>
  </singleXmlCell>
  <singleXmlCell id="438" xr6:uid="{00000000-000C-0000-FFFF-FFFFAD010000}" r="H111" connectionId="0">
    <xmlCellPr id="1" xr6:uid="{00000000-0010-0000-AD01-000001000000}" uniqueName="P1076409">
      <xmlPr mapId="1" xpath="/GFI-IZD-POD/ISD-GFI-IZD-POD_1000341/P1076409" xmlDataType="decimal"/>
    </xmlCellPr>
  </singleXmlCell>
  <singleXmlCell id="439" xr6:uid="{00000000-000C-0000-FFFF-FFFFAE010000}" r="I111" connectionId="0">
    <xmlCellPr id="1" xr6:uid="{00000000-0010-0000-AE01-000001000000}" uniqueName="P1076410">
      <xmlPr mapId="1" xpath="/GFI-IZD-POD/ISD-GFI-IZD-POD_1000341/P1076410" xmlDataType="decimal"/>
    </xmlCellPr>
  </singleXmlCell>
  <singleXmlCell id="440" xr6:uid="{00000000-000C-0000-FFFF-FFFFAF010000}" r="H112" connectionId="0">
    <xmlCellPr id="1" xr6:uid="{00000000-0010-0000-AF01-000001000000}" uniqueName="P1076411">
      <xmlPr mapId="1" xpath="/GFI-IZD-POD/ISD-GFI-IZD-POD_1000341/P1076411" xmlDataType="decimal"/>
    </xmlCellPr>
  </singleXmlCell>
  <singleXmlCell id="441" xr6:uid="{00000000-000C-0000-FFFF-FFFFB0010000}" r="I112" connectionId="0">
    <xmlCellPr id="1" xr6:uid="{00000000-0010-0000-B001-000001000000}" uniqueName="P1076412">
      <xmlPr mapId="1" xpath="/GFI-IZD-POD/ISD-GFI-IZD-POD_1000341/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42" xr6:uid="{00000000-000C-0000-FFFF-FFFFB1010000}" r="H8" connectionId="0">
    <xmlCellPr id="1" xr6:uid="{00000000-0010-0000-B101-000001000000}" uniqueName="P1076413">
      <xmlPr mapId="1" xpath="/GFI-IZD-POD/NTI-GFI-IZD-POD_1000342/P1076413" xmlDataType="decimal"/>
    </xmlCellPr>
  </singleXmlCell>
  <singleXmlCell id="443" xr6:uid="{00000000-000C-0000-FFFF-FFFFB2010000}" r="I8" connectionId="0">
    <xmlCellPr id="1" xr6:uid="{00000000-0010-0000-B201-000001000000}" uniqueName="P1076414">
      <xmlPr mapId="1" xpath="/GFI-IZD-POD/NTI-GFI-IZD-POD_1000342/P1076414" xmlDataType="decimal"/>
    </xmlCellPr>
  </singleXmlCell>
  <singleXmlCell id="444" xr6:uid="{00000000-000C-0000-FFFF-FFFFB3010000}" r="H9" connectionId="0">
    <xmlCellPr id="1" xr6:uid="{00000000-0010-0000-B301-000001000000}" uniqueName="P1076415">
      <xmlPr mapId="1" xpath="/GFI-IZD-POD/NTI-GFI-IZD-POD_1000342/P1076415" xmlDataType="decimal"/>
    </xmlCellPr>
  </singleXmlCell>
  <singleXmlCell id="445" xr6:uid="{00000000-000C-0000-FFFF-FFFFB4010000}" r="I9" connectionId="0">
    <xmlCellPr id="1" xr6:uid="{00000000-0010-0000-B401-000001000000}" uniqueName="P1076416">
      <xmlPr mapId="1" xpath="/GFI-IZD-POD/NTI-GFI-IZD-POD_1000342/P1076416" xmlDataType="decimal"/>
    </xmlCellPr>
  </singleXmlCell>
  <singleXmlCell id="446" xr6:uid="{00000000-000C-0000-FFFF-FFFFB5010000}" r="H10" connectionId="0">
    <xmlCellPr id="1" xr6:uid="{00000000-0010-0000-B501-000001000000}" uniqueName="P1076417">
      <xmlPr mapId="1" xpath="/GFI-IZD-POD/NTI-GFI-IZD-POD_1000342/P1076417" xmlDataType="decimal"/>
    </xmlCellPr>
  </singleXmlCell>
  <singleXmlCell id="447" xr6:uid="{00000000-000C-0000-FFFF-FFFFB6010000}" r="I10" connectionId="0">
    <xmlCellPr id="1" xr6:uid="{00000000-0010-0000-B601-000001000000}" uniqueName="P1076418">
      <xmlPr mapId="1" xpath="/GFI-IZD-POD/NTI-GFI-IZD-POD_1000342/P1076418" xmlDataType="decimal"/>
    </xmlCellPr>
  </singleXmlCell>
  <singleXmlCell id="448" xr6:uid="{00000000-000C-0000-FFFF-FFFFB7010000}" r="H11" connectionId="0">
    <xmlCellPr id="1" xr6:uid="{00000000-0010-0000-B701-000001000000}" uniqueName="P1076419">
      <xmlPr mapId="1" xpath="/GFI-IZD-POD/NTI-GFI-IZD-POD_1000342/P1076419" xmlDataType="decimal"/>
    </xmlCellPr>
  </singleXmlCell>
  <singleXmlCell id="449" xr6:uid="{00000000-000C-0000-FFFF-FFFFB8010000}" r="I11" connectionId="0">
    <xmlCellPr id="1" xr6:uid="{00000000-0010-0000-B801-000001000000}" uniqueName="P1076420">
      <xmlPr mapId="1" xpath="/GFI-IZD-POD/NTI-GFI-IZD-POD_1000342/P1076420" xmlDataType="decimal"/>
    </xmlCellPr>
  </singleXmlCell>
  <singleXmlCell id="450" xr6:uid="{00000000-000C-0000-FFFF-FFFFB9010000}" r="H12" connectionId="0">
    <xmlCellPr id="1" xr6:uid="{00000000-0010-0000-B901-000001000000}" uniqueName="P1076421">
      <xmlPr mapId="1" xpath="/GFI-IZD-POD/NTI-GFI-IZD-POD_1000342/P1076421" xmlDataType="decimal"/>
    </xmlCellPr>
  </singleXmlCell>
  <singleXmlCell id="451" xr6:uid="{00000000-000C-0000-FFFF-FFFFBA010000}" r="I12" connectionId="0">
    <xmlCellPr id="1" xr6:uid="{00000000-0010-0000-BA01-000001000000}" uniqueName="P1076422">
      <xmlPr mapId="1" xpath="/GFI-IZD-POD/NTI-GFI-IZD-POD_1000342/P1076422" xmlDataType="decimal"/>
    </xmlCellPr>
  </singleXmlCell>
  <singleXmlCell id="452" xr6:uid="{00000000-000C-0000-FFFF-FFFFBB010000}" r="H13" connectionId="0">
    <xmlCellPr id="1" xr6:uid="{00000000-0010-0000-BB01-000001000000}" uniqueName="P1076423">
      <xmlPr mapId="1" xpath="/GFI-IZD-POD/NTI-GFI-IZD-POD_1000342/P1076423" xmlDataType="decimal"/>
    </xmlCellPr>
  </singleXmlCell>
  <singleXmlCell id="453" xr6:uid="{00000000-000C-0000-FFFF-FFFFBC010000}" r="I13" connectionId="0">
    <xmlCellPr id="1" xr6:uid="{00000000-0010-0000-BC01-000001000000}" uniqueName="P1076424">
      <xmlPr mapId="1" xpath="/GFI-IZD-POD/NTI-GFI-IZD-POD_1000342/P1076424" xmlDataType="decimal"/>
    </xmlCellPr>
  </singleXmlCell>
  <singleXmlCell id="454" xr6:uid="{00000000-000C-0000-FFFF-FFFFBD010000}" r="H14" connectionId="0">
    <xmlCellPr id="1" xr6:uid="{00000000-0010-0000-BD01-000001000000}" uniqueName="P1076425">
      <xmlPr mapId="1" xpath="/GFI-IZD-POD/NTI-GFI-IZD-POD_1000342/P1076425" xmlDataType="decimal"/>
    </xmlCellPr>
  </singleXmlCell>
  <singleXmlCell id="455" xr6:uid="{00000000-000C-0000-FFFF-FFFFBE010000}" r="I14" connectionId="0">
    <xmlCellPr id="1" xr6:uid="{00000000-0010-0000-BE01-000001000000}" uniqueName="P1076426">
      <xmlPr mapId="1" xpath="/GFI-IZD-POD/NTI-GFI-IZD-POD_1000342/P1076426" xmlDataType="decimal"/>
    </xmlCellPr>
  </singleXmlCell>
  <singleXmlCell id="456" xr6:uid="{00000000-000C-0000-FFFF-FFFFBF010000}" r="H15" connectionId="0">
    <xmlCellPr id="1" xr6:uid="{00000000-0010-0000-BF01-000001000000}" uniqueName="P1076427">
      <xmlPr mapId="1" xpath="/GFI-IZD-POD/NTI-GFI-IZD-POD_1000342/P1076427" xmlDataType="decimal"/>
    </xmlCellPr>
  </singleXmlCell>
  <singleXmlCell id="457" xr6:uid="{00000000-000C-0000-FFFF-FFFFC0010000}" r="I15" connectionId="0">
    <xmlCellPr id="1" xr6:uid="{00000000-0010-0000-C001-000001000000}" uniqueName="P1076428">
      <xmlPr mapId="1" xpath="/GFI-IZD-POD/NTI-GFI-IZD-POD_1000342/P1076428" xmlDataType="decimal"/>
    </xmlCellPr>
  </singleXmlCell>
  <singleXmlCell id="458" xr6:uid="{00000000-000C-0000-FFFF-FFFFC1010000}" r="H16" connectionId="0">
    <xmlCellPr id="1" xr6:uid="{00000000-0010-0000-C101-000001000000}" uniqueName="P1076429">
      <xmlPr mapId="1" xpath="/GFI-IZD-POD/NTI-GFI-IZD-POD_1000342/P1076429" xmlDataType="decimal"/>
    </xmlCellPr>
  </singleXmlCell>
  <singleXmlCell id="459" xr6:uid="{00000000-000C-0000-FFFF-FFFFC2010000}" r="I16" connectionId="0">
    <xmlCellPr id="1" xr6:uid="{00000000-0010-0000-C201-000001000000}" uniqueName="P1076430">
      <xmlPr mapId="1" xpath="/GFI-IZD-POD/NTI-GFI-IZD-POD_1000342/P1076430" xmlDataType="decimal"/>
    </xmlCellPr>
  </singleXmlCell>
  <singleXmlCell id="460" xr6:uid="{00000000-000C-0000-FFFF-FFFFC3010000}" r="H17" connectionId="0">
    <xmlCellPr id="1" xr6:uid="{00000000-0010-0000-C301-000001000000}" uniqueName="P1076431">
      <xmlPr mapId="1" xpath="/GFI-IZD-POD/NTI-GFI-IZD-POD_1000342/P1076431" xmlDataType="decimal"/>
    </xmlCellPr>
  </singleXmlCell>
  <singleXmlCell id="461" xr6:uid="{00000000-000C-0000-FFFF-FFFFC4010000}" r="I17" connectionId="0">
    <xmlCellPr id="1" xr6:uid="{00000000-0010-0000-C401-000001000000}" uniqueName="P1076432">
      <xmlPr mapId="1" xpath="/GFI-IZD-POD/NTI-GFI-IZD-POD_1000342/P1076432" xmlDataType="decimal"/>
    </xmlCellPr>
  </singleXmlCell>
  <singleXmlCell id="462" xr6:uid="{00000000-000C-0000-FFFF-FFFFC5010000}" r="H18" connectionId="0">
    <xmlCellPr id="1" xr6:uid="{00000000-0010-0000-C501-000001000000}" uniqueName="P1076433">
      <xmlPr mapId="1" xpath="/GFI-IZD-POD/NTI-GFI-IZD-POD_1000342/P1076433" xmlDataType="decimal"/>
    </xmlCellPr>
  </singleXmlCell>
  <singleXmlCell id="463" xr6:uid="{00000000-000C-0000-FFFF-FFFFC6010000}" r="I18" connectionId="0">
    <xmlCellPr id="1" xr6:uid="{00000000-0010-0000-C601-000001000000}" uniqueName="P1076434">
      <xmlPr mapId="1" xpath="/GFI-IZD-POD/NTI-GFI-IZD-POD_1000342/P1076434" xmlDataType="decimal"/>
    </xmlCellPr>
  </singleXmlCell>
  <singleXmlCell id="464" xr6:uid="{00000000-000C-0000-FFFF-FFFFC7010000}" r="H19" connectionId="0">
    <xmlCellPr id="1" xr6:uid="{00000000-0010-0000-C701-000001000000}" uniqueName="P1076435">
      <xmlPr mapId="1" xpath="/GFI-IZD-POD/NTI-GFI-IZD-POD_1000342/P1076435" xmlDataType="decimal"/>
    </xmlCellPr>
  </singleXmlCell>
  <singleXmlCell id="465" xr6:uid="{00000000-000C-0000-FFFF-FFFFC8010000}" r="I19" connectionId="0">
    <xmlCellPr id="1" xr6:uid="{00000000-0010-0000-C801-000001000000}" uniqueName="P1076436">
      <xmlPr mapId="1" xpath="/GFI-IZD-POD/NTI-GFI-IZD-POD_1000342/P1076436" xmlDataType="decimal"/>
    </xmlCellPr>
  </singleXmlCell>
  <singleXmlCell id="466" xr6:uid="{00000000-000C-0000-FFFF-FFFFC9010000}" r="H20" connectionId="0">
    <xmlCellPr id="1" xr6:uid="{00000000-0010-0000-C901-000001000000}" uniqueName="P1076437">
      <xmlPr mapId="1" xpath="/GFI-IZD-POD/NTI-GFI-IZD-POD_1000342/P1076437" xmlDataType="decimal"/>
    </xmlCellPr>
  </singleXmlCell>
  <singleXmlCell id="467" xr6:uid="{00000000-000C-0000-FFFF-FFFFCA010000}" r="I20" connectionId="0">
    <xmlCellPr id="1" xr6:uid="{00000000-0010-0000-CA01-000001000000}" uniqueName="P1076438">
      <xmlPr mapId="1" xpath="/GFI-IZD-POD/NTI-GFI-IZD-POD_1000342/P1076438" xmlDataType="decimal"/>
    </xmlCellPr>
  </singleXmlCell>
  <singleXmlCell id="468" xr6:uid="{00000000-000C-0000-FFFF-FFFFCB010000}" r="H21" connectionId="0">
    <xmlCellPr id="1" xr6:uid="{00000000-0010-0000-CB01-000001000000}" uniqueName="P1076439">
      <xmlPr mapId="1" xpath="/GFI-IZD-POD/NTI-GFI-IZD-POD_1000342/P1076439" xmlDataType="decimal"/>
    </xmlCellPr>
  </singleXmlCell>
  <singleXmlCell id="469" xr6:uid="{00000000-000C-0000-FFFF-FFFFCC010000}" r="I21" connectionId="0">
    <xmlCellPr id="1" xr6:uid="{00000000-0010-0000-CC01-000001000000}" uniqueName="P1076440">
      <xmlPr mapId="1" xpath="/GFI-IZD-POD/NTI-GFI-IZD-POD_1000342/P1076440" xmlDataType="decimal"/>
    </xmlCellPr>
  </singleXmlCell>
  <singleXmlCell id="470" xr6:uid="{00000000-000C-0000-FFFF-FFFFCD010000}" r="H22" connectionId="0">
    <xmlCellPr id="1" xr6:uid="{00000000-0010-0000-CD01-000001000000}" uniqueName="P1076441">
      <xmlPr mapId="1" xpath="/GFI-IZD-POD/NTI-GFI-IZD-POD_1000342/P1076441" xmlDataType="decimal"/>
    </xmlCellPr>
  </singleXmlCell>
  <singleXmlCell id="471" xr6:uid="{00000000-000C-0000-FFFF-FFFFCE010000}" r="I22" connectionId="0">
    <xmlCellPr id="1" xr6:uid="{00000000-0010-0000-CE01-000001000000}" uniqueName="P1076442">
      <xmlPr mapId="1" xpath="/GFI-IZD-POD/NTI-GFI-IZD-POD_1000342/P1076442" xmlDataType="decimal"/>
    </xmlCellPr>
  </singleXmlCell>
  <singleXmlCell id="472" xr6:uid="{00000000-000C-0000-FFFF-FFFFCF010000}" r="H23" connectionId="0">
    <xmlCellPr id="1" xr6:uid="{00000000-0010-0000-CF01-000001000000}" uniqueName="P1076443">
      <xmlPr mapId="1" xpath="/GFI-IZD-POD/NTI-GFI-IZD-POD_1000342/P1076443" xmlDataType="decimal"/>
    </xmlCellPr>
  </singleXmlCell>
  <singleXmlCell id="473" xr6:uid="{00000000-000C-0000-FFFF-FFFFD0010000}" r="I23" connectionId="0">
    <xmlCellPr id="1" xr6:uid="{00000000-0010-0000-D001-000001000000}" uniqueName="P1076444">
      <xmlPr mapId="1" xpath="/GFI-IZD-POD/NTI-GFI-IZD-POD_1000342/P1076444" xmlDataType="decimal"/>
    </xmlCellPr>
  </singleXmlCell>
  <singleXmlCell id="474" xr6:uid="{00000000-000C-0000-FFFF-FFFFD1010000}" r="H24" connectionId="0">
    <xmlCellPr id="1" xr6:uid="{00000000-0010-0000-D101-000001000000}" uniqueName="P1076445">
      <xmlPr mapId="1" xpath="/GFI-IZD-POD/NTI-GFI-IZD-POD_1000342/P1076445" xmlDataType="decimal"/>
    </xmlCellPr>
  </singleXmlCell>
  <singleXmlCell id="475" xr6:uid="{00000000-000C-0000-FFFF-FFFFD2010000}" r="I24" connectionId="0">
    <xmlCellPr id="1" xr6:uid="{00000000-0010-0000-D201-000001000000}" uniqueName="P1076446">
      <xmlPr mapId="1" xpath="/GFI-IZD-POD/NTI-GFI-IZD-POD_1000342/P1076446" xmlDataType="decimal"/>
    </xmlCellPr>
  </singleXmlCell>
  <singleXmlCell id="476" xr6:uid="{00000000-000C-0000-FFFF-FFFFD3010000}" r="H25" connectionId="0">
    <xmlCellPr id="1" xr6:uid="{00000000-0010-0000-D301-000001000000}" uniqueName="P1076447">
      <xmlPr mapId="1" xpath="/GFI-IZD-POD/NTI-GFI-IZD-POD_1000342/P1076447" xmlDataType="decimal"/>
    </xmlCellPr>
  </singleXmlCell>
  <singleXmlCell id="477" xr6:uid="{00000000-000C-0000-FFFF-FFFFD4010000}" r="I25" connectionId="0">
    <xmlCellPr id="1" xr6:uid="{00000000-0010-0000-D401-000001000000}" uniqueName="P1076448">
      <xmlPr mapId="1" xpath="/GFI-IZD-POD/NTI-GFI-IZD-POD_1000342/P1076448" xmlDataType="decimal"/>
    </xmlCellPr>
  </singleXmlCell>
  <singleXmlCell id="478" xr6:uid="{00000000-000C-0000-FFFF-FFFFD5010000}" r="H26" connectionId="0">
    <xmlCellPr id="1" xr6:uid="{00000000-0010-0000-D501-000001000000}" uniqueName="P1076449">
      <xmlPr mapId="1" xpath="/GFI-IZD-POD/NTI-GFI-IZD-POD_1000342/P1076449" xmlDataType="decimal"/>
    </xmlCellPr>
  </singleXmlCell>
  <singleXmlCell id="479" xr6:uid="{00000000-000C-0000-FFFF-FFFFD6010000}" r="I26" connectionId="0">
    <xmlCellPr id="1" xr6:uid="{00000000-0010-0000-D601-000001000000}" uniqueName="P1076450">
      <xmlPr mapId="1" xpath="/GFI-IZD-POD/NTI-GFI-IZD-POD_1000342/P1076450" xmlDataType="decimal"/>
    </xmlCellPr>
  </singleXmlCell>
  <singleXmlCell id="480" xr6:uid="{00000000-000C-0000-FFFF-FFFFD7010000}" r="H27" connectionId="0">
    <xmlCellPr id="1" xr6:uid="{00000000-0010-0000-D701-000001000000}" uniqueName="P1076451">
      <xmlPr mapId="1" xpath="/GFI-IZD-POD/NTI-GFI-IZD-POD_1000342/P1076451" xmlDataType="decimal"/>
    </xmlCellPr>
  </singleXmlCell>
  <singleXmlCell id="481" xr6:uid="{00000000-000C-0000-FFFF-FFFFD8010000}" r="I27" connectionId="0">
    <xmlCellPr id="1" xr6:uid="{00000000-0010-0000-D801-000001000000}" uniqueName="P1076452">
      <xmlPr mapId="1" xpath="/GFI-IZD-POD/NTI-GFI-IZD-POD_1000342/P1076452" xmlDataType="decimal"/>
    </xmlCellPr>
  </singleXmlCell>
  <singleXmlCell id="482" xr6:uid="{00000000-000C-0000-FFFF-FFFFD9010000}" r="H29" connectionId="0">
    <xmlCellPr id="1" xr6:uid="{00000000-0010-0000-D901-000001000000}" uniqueName="P1076453">
      <xmlPr mapId="1" xpath="/GFI-IZD-POD/NTI-GFI-IZD-POD_1000342/P1076453" xmlDataType="decimal"/>
    </xmlCellPr>
  </singleXmlCell>
  <singleXmlCell id="483" xr6:uid="{00000000-000C-0000-FFFF-FFFFDA010000}" r="I29" connectionId="0">
    <xmlCellPr id="1" xr6:uid="{00000000-0010-0000-DA01-000001000000}" uniqueName="P1076454">
      <xmlPr mapId="1" xpath="/GFI-IZD-POD/NTI-GFI-IZD-POD_1000342/P1076454" xmlDataType="decimal"/>
    </xmlCellPr>
  </singleXmlCell>
  <singleXmlCell id="484" xr6:uid="{00000000-000C-0000-FFFF-FFFFDB010000}" r="H30" connectionId="0">
    <xmlCellPr id="1" xr6:uid="{00000000-0010-0000-DB01-000001000000}" uniqueName="P1076455">
      <xmlPr mapId="1" xpath="/GFI-IZD-POD/NTI-GFI-IZD-POD_1000342/P1076455" xmlDataType="decimal"/>
    </xmlCellPr>
  </singleXmlCell>
  <singleXmlCell id="485" xr6:uid="{00000000-000C-0000-FFFF-FFFFDC010000}" r="I30" connectionId="0">
    <xmlCellPr id="1" xr6:uid="{00000000-0010-0000-DC01-000001000000}" uniqueName="P1076456">
      <xmlPr mapId="1" xpath="/GFI-IZD-POD/NTI-GFI-IZD-POD_1000342/P1076456" xmlDataType="decimal"/>
    </xmlCellPr>
  </singleXmlCell>
  <singleXmlCell id="486" xr6:uid="{00000000-000C-0000-FFFF-FFFFDD010000}" r="H31" connectionId="0">
    <xmlCellPr id="1" xr6:uid="{00000000-0010-0000-DD01-000001000000}" uniqueName="P1076457">
      <xmlPr mapId="1" xpath="/GFI-IZD-POD/NTI-GFI-IZD-POD_1000342/P1076457" xmlDataType="decimal"/>
    </xmlCellPr>
  </singleXmlCell>
  <singleXmlCell id="487" xr6:uid="{00000000-000C-0000-FFFF-FFFFDE010000}" r="I31" connectionId="0">
    <xmlCellPr id="1" xr6:uid="{00000000-0010-0000-DE01-000001000000}" uniqueName="P1076458">
      <xmlPr mapId="1" xpath="/GFI-IZD-POD/NTI-GFI-IZD-POD_1000342/P1076458" xmlDataType="decimal"/>
    </xmlCellPr>
  </singleXmlCell>
  <singleXmlCell id="488" xr6:uid="{00000000-000C-0000-FFFF-FFFFDF010000}" r="H32" connectionId="0">
    <xmlCellPr id="1" xr6:uid="{00000000-0010-0000-DF01-000001000000}" uniqueName="P1076459">
      <xmlPr mapId="1" xpath="/GFI-IZD-POD/NTI-GFI-IZD-POD_1000342/P1076459" xmlDataType="decimal"/>
    </xmlCellPr>
  </singleXmlCell>
  <singleXmlCell id="489" xr6:uid="{00000000-000C-0000-FFFF-FFFFE0010000}" r="I32" connectionId="0">
    <xmlCellPr id="1" xr6:uid="{00000000-0010-0000-E001-000001000000}" uniqueName="P1076460">
      <xmlPr mapId="1" xpath="/GFI-IZD-POD/NTI-GFI-IZD-POD_1000342/P1076460" xmlDataType="decimal"/>
    </xmlCellPr>
  </singleXmlCell>
  <singleXmlCell id="490" xr6:uid="{00000000-000C-0000-FFFF-FFFFE1010000}" r="H33" connectionId="0">
    <xmlCellPr id="1" xr6:uid="{00000000-0010-0000-E101-000001000000}" uniqueName="P1076461">
      <xmlPr mapId="1" xpath="/GFI-IZD-POD/NTI-GFI-IZD-POD_1000342/P1076461" xmlDataType="decimal"/>
    </xmlCellPr>
  </singleXmlCell>
  <singleXmlCell id="491" xr6:uid="{00000000-000C-0000-FFFF-FFFFE2010000}" r="I33" connectionId="0">
    <xmlCellPr id="1" xr6:uid="{00000000-0010-0000-E201-000001000000}" uniqueName="P1076462">
      <xmlPr mapId="1" xpath="/GFI-IZD-POD/NTI-GFI-IZD-POD_1000342/P1076462" xmlDataType="decimal"/>
    </xmlCellPr>
  </singleXmlCell>
  <singleXmlCell id="492" xr6:uid="{00000000-000C-0000-FFFF-FFFFE3010000}" r="H34" connectionId="0">
    <xmlCellPr id="1" xr6:uid="{00000000-0010-0000-E301-000001000000}" uniqueName="P1076463">
      <xmlPr mapId="1" xpath="/GFI-IZD-POD/NTI-GFI-IZD-POD_1000342/P1076463" xmlDataType="decimal"/>
    </xmlCellPr>
  </singleXmlCell>
  <singleXmlCell id="493" xr6:uid="{00000000-000C-0000-FFFF-FFFFE4010000}" r="I34" connectionId="0">
    <xmlCellPr id="1" xr6:uid="{00000000-0010-0000-E401-000001000000}" uniqueName="P1076464">
      <xmlPr mapId="1" xpath="/GFI-IZD-POD/NTI-GFI-IZD-POD_1000342/P1076464" xmlDataType="decimal"/>
    </xmlCellPr>
  </singleXmlCell>
  <singleXmlCell id="494" xr6:uid="{00000000-000C-0000-FFFF-FFFFE5010000}" r="H35" connectionId="0">
    <xmlCellPr id="1" xr6:uid="{00000000-0010-0000-E501-000001000000}" uniqueName="P1076465">
      <xmlPr mapId="1" xpath="/GFI-IZD-POD/NTI-GFI-IZD-POD_1000342/P1076465" xmlDataType="decimal"/>
    </xmlCellPr>
  </singleXmlCell>
  <singleXmlCell id="495" xr6:uid="{00000000-000C-0000-FFFF-FFFFE6010000}" r="I35" connectionId="0">
    <xmlCellPr id="1" xr6:uid="{00000000-0010-0000-E601-000001000000}" uniqueName="P1076466">
      <xmlPr mapId="1" xpath="/GFI-IZD-POD/NTI-GFI-IZD-POD_1000342/P1076466" xmlDataType="decimal"/>
    </xmlCellPr>
  </singleXmlCell>
  <singleXmlCell id="496" xr6:uid="{00000000-000C-0000-FFFF-FFFFE7010000}" r="H36" connectionId="0">
    <xmlCellPr id="1" xr6:uid="{00000000-0010-0000-E701-000001000000}" uniqueName="P1076467">
      <xmlPr mapId="1" xpath="/GFI-IZD-POD/NTI-GFI-IZD-POD_1000342/P1076467" xmlDataType="decimal"/>
    </xmlCellPr>
  </singleXmlCell>
  <singleXmlCell id="497" xr6:uid="{00000000-000C-0000-FFFF-FFFFE8010000}" r="I36" connectionId="0">
    <xmlCellPr id="1" xr6:uid="{00000000-0010-0000-E801-000001000000}" uniqueName="P1076468">
      <xmlPr mapId="1" xpath="/GFI-IZD-POD/NTI-GFI-IZD-POD_1000342/P1076468" xmlDataType="decimal"/>
    </xmlCellPr>
  </singleXmlCell>
  <singleXmlCell id="498" xr6:uid="{00000000-000C-0000-FFFF-FFFFE9010000}" r="H37" connectionId="0">
    <xmlCellPr id="1" xr6:uid="{00000000-0010-0000-E901-000001000000}" uniqueName="P1076469">
      <xmlPr mapId="1" xpath="/GFI-IZD-POD/NTI-GFI-IZD-POD_1000342/P1076469" xmlDataType="decimal"/>
    </xmlCellPr>
  </singleXmlCell>
  <singleXmlCell id="499" xr6:uid="{00000000-000C-0000-FFFF-FFFFEA010000}" r="I37" connectionId="0">
    <xmlCellPr id="1" xr6:uid="{00000000-0010-0000-EA01-000001000000}" uniqueName="P1076470">
      <xmlPr mapId="1" xpath="/GFI-IZD-POD/NTI-GFI-IZD-POD_1000342/P1076470" xmlDataType="decimal"/>
    </xmlCellPr>
  </singleXmlCell>
  <singleXmlCell id="500" xr6:uid="{00000000-000C-0000-FFFF-FFFFEB010000}" r="H38" connectionId="0">
    <xmlCellPr id="1" xr6:uid="{00000000-0010-0000-EB01-000001000000}" uniqueName="P1076471">
      <xmlPr mapId="1" xpath="/GFI-IZD-POD/NTI-GFI-IZD-POD_1000342/P1076471" xmlDataType="decimal"/>
    </xmlCellPr>
  </singleXmlCell>
  <singleXmlCell id="501" xr6:uid="{00000000-000C-0000-FFFF-FFFFEC010000}" r="I38" connectionId="0">
    <xmlCellPr id="1" xr6:uid="{00000000-0010-0000-EC01-000001000000}" uniqueName="P1076472">
      <xmlPr mapId="1" xpath="/GFI-IZD-POD/NTI-GFI-IZD-POD_1000342/P1076472" xmlDataType="decimal"/>
    </xmlCellPr>
  </singleXmlCell>
  <singleXmlCell id="502" xr6:uid="{00000000-000C-0000-FFFF-FFFFED010000}" r="H39" connectionId="0">
    <xmlCellPr id="1" xr6:uid="{00000000-0010-0000-ED01-000001000000}" uniqueName="P1076473">
      <xmlPr mapId="1" xpath="/GFI-IZD-POD/NTI-GFI-IZD-POD_1000342/P1076473" xmlDataType="decimal"/>
    </xmlCellPr>
  </singleXmlCell>
  <singleXmlCell id="503" xr6:uid="{00000000-000C-0000-FFFF-FFFFEE010000}" r="I39" connectionId="0">
    <xmlCellPr id="1" xr6:uid="{00000000-0010-0000-EE01-000001000000}" uniqueName="P1076474">
      <xmlPr mapId="1" xpath="/GFI-IZD-POD/NTI-GFI-IZD-POD_1000342/P1076474" xmlDataType="decimal"/>
    </xmlCellPr>
  </singleXmlCell>
  <singleXmlCell id="504" xr6:uid="{00000000-000C-0000-FFFF-FFFFEF010000}" r="H40" connectionId="0">
    <xmlCellPr id="1" xr6:uid="{00000000-0010-0000-EF01-000001000000}" uniqueName="P1076475">
      <xmlPr mapId="1" xpath="/GFI-IZD-POD/NTI-GFI-IZD-POD_1000342/P1076475" xmlDataType="decimal"/>
    </xmlCellPr>
  </singleXmlCell>
  <singleXmlCell id="505" xr6:uid="{00000000-000C-0000-FFFF-FFFFF0010000}" r="I40" connectionId="0">
    <xmlCellPr id="1" xr6:uid="{00000000-0010-0000-F001-000001000000}" uniqueName="P1076476">
      <xmlPr mapId="1" xpath="/GFI-IZD-POD/NTI-GFI-IZD-POD_1000342/P1076476" xmlDataType="decimal"/>
    </xmlCellPr>
  </singleXmlCell>
  <singleXmlCell id="506" xr6:uid="{00000000-000C-0000-FFFF-FFFFF1010000}" r="H41" connectionId="0">
    <xmlCellPr id="1" xr6:uid="{00000000-0010-0000-F101-000001000000}" uniqueName="P1076477">
      <xmlPr mapId="1" xpath="/GFI-IZD-POD/NTI-GFI-IZD-POD_1000342/P1076477" xmlDataType="decimal"/>
    </xmlCellPr>
  </singleXmlCell>
  <singleXmlCell id="507" xr6:uid="{00000000-000C-0000-FFFF-FFFFF2010000}" r="I41" connectionId="0">
    <xmlCellPr id="1" xr6:uid="{00000000-0010-0000-F201-000001000000}" uniqueName="P1076478">
      <xmlPr mapId="1" xpath="/GFI-IZD-POD/NTI-GFI-IZD-POD_1000342/P1076478" xmlDataType="decimal"/>
    </xmlCellPr>
  </singleXmlCell>
  <singleXmlCell id="508" xr6:uid="{00000000-000C-0000-FFFF-FFFFF3010000}" r="H42" connectionId="0">
    <xmlCellPr id="1" xr6:uid="{00000000-0010-0000-F301-000001000000}" uniqueName="P1076479">
      <xmlPr mapId="1" xpath="/GFI-IZD-POD/NTI-GFI-IZD-POD_1000342/P1076479" xmlDataType="decimal"/>
    </xmlCellPr>
  </singleXmlCell>
  <singleXmlCell id="509" xr6:uid="{00000000-000C-0000-FFFF-FFFFF4010000}" r="I42" connectionId="0">
    <xmlCellPr id="1" xr6:uid="{00000000-0010-0000-F401-000001000000}" uniqueName="P1076480">
      <xmlPr mapId="1" xpath="/GFI-IZD-POD/NTI-GFI-IZD-POD_1000342/P1076480" xmlDataType="decimal"/>
    </xmlCellPr>
  </singleXmlCell>
  <singleXmlCell id="510" xr6:uid="{00000000-000C-0000-FFFF-FFFFF5010000}" r="H44" connectionId="0">
    <xmlCellPr id="1" xr6:uid="{00000000-0010-0000-F501-000001000000}" uniqueName="P1076481">
      <xmlPr mapId="1" xpath="/GFI-IZD-POD/NTI-GFI-IZD-POD_1000342/P1076481" xmlDataType="decimal"/>
    </xmlCellPr>
  </singleXmlCell>
  <singleXmlCell id="511" xr6:uid="{00000000-000C-0000-FFFF-FFFFF6010000}" r="I44" connectionId="0">
    <xmlCellPr id="1" xr6:uid="{00000000-0010-0000-F601-000001000000}" uniqueName="P1076482">
      <xmlPr mapId="1" xpath="/GFI-IZD-POD/NTI-GFI-IZD-POD_1000342/P1076482" xmlDataType="decimal"/>
    </xmlCellPr>
  </singleXmlCell>
  <singleXmlCell id="512" xr6:uid="{00000000-000C-0000-FFFF-FFFFF7010000}" r="H45" connectionId="0">
    <xmlCellPr id="1" xr6:uid="{00000000-0010-0000-F701-000001000000}" uniqueName="P1076483">
      <xmlPr mapId="1" xpath="/GFI-IZD-POD/NTI-GFI-IZD-POD_1000342/P1076483" xmlDataType="decimal"/>
    </xmlCellPr>
  </singleXmlCell>
  <singleXmlCell id="513" xr6:uid="{00000000-000C-0000-FFFF-FFFFF8010000}" r="I45" connectionId="0">
    <xmlCellPr id="1" xr6:uid="{00000000-0010-0000-F801-000001000000}" uniqueName="P1076484">
      <xmlPr mapId="1" xpath="/GFI-IZD-POD/NTI-GFI-IZD-POD_1000342/P1076484" xmlDataType="decimal"/>
    </xmlCellPr>
  </singleXmlCell>
  <singleXmlCell id="514" xr6:uid="{00000000-000C-0000-FFFF-FFFFF9010000}" r="H46" connectionId="0">
    <xmlCellPr id="1" xr6:uid="{00000000-0010-0000-F901-000001000000}" uniqueName="P1076485">
      <xmlPr mapId="1" xpath="/GFI-IZD-POD/NTI-GFI-IZD-POD_1000342/P1076485" xmlDataType="decimal"/>
    </xmlCellPr>
  </singleXmlCell>
  <singleXmlCell id="515" xr6:uid="{00000000-000C-0000-FFFF-FFFFFA010000}" r="I46" connectionId="0">
    <xmlCellPr id="1" xr6:uid="{00000000-0010-0000-FA01-000001000000}" uniqueName="P1076486">
      <xmlPr mapId="1" xpath="/GFI-IZD-POD/NTI-GFI-IZD-POD_1000342/P1076486" xmlDataType="decimal"/>
    </xmlCellPr>
  </singleXmlCell>
  <singleXmlCell id="516" xr6:uid="{00000000-000C-0000-FFFF-FFFFFB010000}" r="H47" connectionId="0">
    <xmlCellPr id="1" xr6:uid="{00000000-0010-0000-FB01-000001000000}" uniqueName="P1076487">
      <xmlPr mapId="1" xpath="/GFI-IZD-POD/NTI-GFI-IZD-POD_1000342/P1076487" xmlDataType="decimal"/>
    </xmlCellPr>
  </singleXmlCell>
  <singleXmlCell id="517" xr6:uid="{00000000-000C-0000-FFFF-FFFFFC010000}" r="I47" connectionId="0">
    <xmlCellPr id="1" xr6:uid="{00000000-0010-0000-FC01-000001000000}" uniqueName="P1076488">
      <xmlPr mapId="1" xpath="/GFI-IZD-POD/NTI-GFI-IZD-POD_1000342/P1076488" xmlDataType="decimal"/>
    </xmlCellPr>
  </singleXmlCell>
  <singleXmlCell id="518" xr6:uid="{00000000-000C-0000-FFFF-FFFFFD010000}" r="H48" connectionId="0">
    <xmlCellPr id="1" xr6:uid="{00000000-0010-0000-FD01-000001000000}" uniqueName="P1076489">
      <xmlPr mapId="1" xpath="/GFI-IZD-POD/NTI-GFI-IZD-POD_1000342/P1076489" xmlDataType="decimal"/>
    </xmlCellPr>
  </singleXmlCell>
  <singleXmlCell id="519" xr6:uid="{00000000-000C-0000-FFFF-FFFFFE010000}" r="I48" connectionId="0">
    <xmlCellPr id="1" xr6:uid="{00000000-0010-0000-FE01-000001000000}" uniqueName="P1076490">
      <xmlPr mapId="1" xpath="/GFI-IZD-POD/NTI-GFI-IZD-POD_1000342/P1076490" xmlDataType="decimal"/>
    </xmlCellPr>
  </singleXmlCell>
  <singleXmlCell id="520" xr6:uid="{00000000-000C-0000-FFFF-FFFFFF010000}" r="H49" connectionId="0">
    <xmlCellPr id="1" xr6:uid="{00000000-0010-0000-FF01-000001000000}" uniqueName="P1076491">
      <xmlPr mapId="1" xpath="/GFI-IZD-POD/NTI-GFI-IZD-POD_1000342/P1076491" xmlDataType="decimal"/>
    </xmlCellPr>
  </singleXmlCell>
  <singleXmlCell id="521" xr6:uid="{00000000-000C-0000-FFFF-FFFF00020000}" r="I49" connectionId="0">
    <xmlCellPr id="1" xr6:uid="{00000000-0010-0000-0002-000001000000}" uniqueName="P1076492">
      <xmlPr mapId="1" xpath="/GFI-IZD-POD/NTI-GFI-IZD-POD_1000342/P1076492" xmlDataType="decimal"/>
    </xmlCellPr>
  </singleXmlCell>
  <singleXmlCell id="522" xr6:uid="{00000000-000C-0000-FFFF-FFFF01020000}" r="H50" connectionId="0">
    <xmlCellPr id="1" xr6:uid="{00000000-0010-0000-0102-000001000000}" uniqueName="P1076493">
      <xmlPr mapId="1" xpath="/GFI-IZD-POD/NTI-GFI-IZD-POD_1000342/P1076493" xmlDataType="decimal"/>
    </xmlCellPr>
  </singleXmlCell>
  <singleXmlCell id="523" xr6:uid="{00000000-000C-0000-FFFF-FFFF02020000}" r="I50" connectionId="0">
    <xmlCellPr id="1" xr6:uid="{00000000-0010-0000-0202-000001000000}" uniqueName="P1076494">
      <xmlPr mapId="1" xpath="/GFI-IZD-POD/NTI-GFI-IZD-POD_1000342/P1076494" xmlDataType="decimal"/>
    </xmlCellPr>
  </singleXmlCell>
  <singleXmlCell id="524" xr6:uid="{00000000-000C-0000-FFFF-FFFF03020000}" r="H51" connectionId="0">
    <xmlCellPr id="1" xr6:uid="{00000000-0010-0000-0302-000001000000}" uniqueName="P1076495">
      <xmlPr mapId="1" xpath="/GFI-IZD-POD/NTI-GFI-IZD-POD_1000342/P1076495" xmlDataType="decimal"/>
    </xmlCellPr>
  </singleXmlCell>
  <singleXmlCell id="525" xr6:uid="{00000000-000C-0000-FFFF-FFFF04020000}" r="I51" connectionId="0">
    <xmlCellPr id="1" xr6:uid="{00000000-0010-0000-0402-000001000000}" uniqueName="P1076496">
      <xmlPr mapId="1" xpath="/GFI-IZD-POD/NTI-GFI-IZD-POD_1000342/P1076496" xmlDataType="decimal"/>
    </xmlCellPr>
  </singleXmlCell>
  <singleXmlCell id="526" xr6:uid="{00000000-000C-0000-FFFF-FFFF05020000}" r="H52" connectionId="0">
    <xmlCellPr id="1" xr6:uid="{00000000-0010-0000-0502-000001000000}" uniqueName="P1078211">
      <xmlPr mapId="1" xpath="/GFI-IZD-POD/NTI-GFI-IZD-POD_1000342/P1078211" xmlDataType="decimal"/>
    </xmlCellPr>
  </singleXmlCell>
  <singleXmlCell id="527" xr6:uid="{00000000-000C-0000-FFFF-FFFF06020000}" r="I52" connectionId="0">
    <xmlCellPr id="1" xr6:uid="{00000000-0010-0000-0602-000001000000}" uniqueName="P1078212">
      <xmlPr mapId="1" xpath="/GFI-IZD-POD/NTI-GFI-IZD-POD_1000342/P1078212" xmlDataType="decimal"/>
    </xmlCellPr>
  </singleXmlCell>
  <singleXmlCell id="528" xr6:uid="{00000000-000C-0000-FFFF-FFFF07020000}" r="H53" connectionId="0">
    <xmlCellPr id="1" xr6:uid="{00000000-0010-0000-0702-000001000000}" uniqueName="P1078213">
      <xmlPr mapId="1" xpath="/GFI-IZD-POD/NTI-GFI-IZD-POD_1000342/P1078213" xmlDataType="decimal"/>
    </xmlCellPr>
  </singleXmlCell>
  <singleXmlCell id="529" xr6:uid="{00000000-000C-0000-FFFF-FFFF08020000}" r="I53" connectionId="0">
    <xmlCellPr id="1" xr6:uid="{00000000-0010-0000-0802-000001000000}" uniqueName="P1078214">
      <xmlPr mapId="1" xpath="/GFI-IZD-POD/NTI-GFI-IZD-POD_1000342/P1078214" xmlDataType="decimal"/>
    </xmlCellPr>
  </singleXmlCell>
  <singleXmlCell id="530" xr6:uid="{00000000-000C-0000-FFFF-FFFF09020000}" r="H54" connectionId="0">
    <xmlCellPr id="1" xr6:uid="{00000000-0010-0000-0902-000001000000}" uniqueName="P1078216">
      <xmlPr mapId="1" xpath="/GFI-IZD-POD/NTI-GFI-IZD-POD_1000342/P1078216" xmlDataType="decimal"/>
    </xmlCellPr>
  </singleXmlCell>
  <singleXmlCell id="531" xr6:uid="{00000000-000C-0000-FFFF-FFFF0A020000}" r="I54" connectionId="0">
    <xmlCellPr id="1" xr6:uid="{00000000-0010-0000-0A02-000001000000}" uniqueName="P1078218">
      <xmlPr mapId="1" xpath="/GFI-IZD-POD/NTI-GFI-IZD-POD_1000342/P1078218" xmlDataType="decimal"/>
    </xmlCellPr>
  </singleXmlCell>
  <singleXmlCell id="532" xr6:uid="{00000000-000C-0000-FFFF-FFFF0B020000}" r="H55" connectionId="0">
    <xmlCellPr id="1" xr6:uid="{00000000-0010-0000-0B02-000001000000}" uniqueName="P1078219">
      <xmlPr mapId="1" xpath="/GFI-IZD-POD/NTI-GFI-IZD-POD_1000342/P1078219" xmlDataType="decimal"/>
    </xmlCellPr>
  </singleXmlCell>
  <singleXmlCell id="533" xr6:uid="{00000000-000C-0000-FFFF-FFFF0C020000}" r="I55" connectionId="0">
    <xmlCellPr id="1" xr6:uid="{00000000-0010-0000-0C02-000001000000}" uniqueName="P1078221">
      <xmlPr mapId="1" xpath="/GFI-IZD-POD/NTI-GFI-IZD-POD_1000342/P1078221" xmlDataType="decimal"/>
    </xmlCellPr>
  </singleXmlCell>
  <singleXmlCell id="534" xr6:uid="{00000000-000C-0000-FFFF-FFFF0D020000}" r="H56" connectionId="0">
    <xmlCellPr id="1" xr6:uid="{00000000-0010-0000-0D02-000001000000}" uniqueName="P1078223">
      <xmlPr mapId="1" xpath="/GFI-IZD-POD/NTI-GFI-IZD-POD_1000342/P1078223" xmlDataType="decimal"/>
    </xmlCellPr>
  </singleXmlCell>
  <singleXmlCell id="535" xr6:uid="{00000000-000C-0000-FFFF-FFFF0E020000}" r="I56" connectionId="0">
    <xmlCellPr id="1" xr6:uid="{00000000-0010-0000-0E02-000001000000}" uniqueName="P1078225">
      <xmlPr mapId="1" xpath="/GFI-IZD-POD/NTI-GFI-IZD-POD_1000342/P1078225" xmlDataType="decimal"/>
    </xmlCellPr>
  </singleXmlCell>
  <singleXmlCell id="536" xr6:uid="{00000000-000C-0000-FFFF-FFFF0F020000}" r="H57" connectionId="0">
    <xmlCellPr id="1" xr6:uid="{00000000-0010-0000-0F02-000001000000}" uniqueName="P1078227">
      <xmlPr mapId="1" xpath="/GFI-IZD-POD/NTI-GFI-IZD-POD_1000342/P1078227" xmlDataType="decimal"/>
    </xmlCellPr>
  </singleXmlCell>
  <singleXmlCell id="537" xr6:uid="{00000000-000C-0000-FFFF-FFFF10020000}" r="I57" connectionId="0">
    <xmlCellPr id="1" xr6:uid="{00000000-0010-0000-1002-000001000000}" uniqueName="P1078228">
      <xmlPr mapId="1" xpath="/GFI-IZD-POD/NTI-GFI-IZD-POD_1000342/P1078228" xmlDataType="decimal"/>
    </xmlCellPr>
  </singleXmlCell>
  <singleXmlCell id="538" xr6:uid="{00000000-000C-0000-FFFF-FFFF11020000}" r="H58" connectionId="0">
    <xmlCellPr id="1" xr6:uid="{00000000-0010-0000-1102-000001000000}" uniqueName="P1078230">
      <xmlPr mapId="1" xpath="/GFI-IZD-POD/NTI-GFI-IZD-POD_1000342/P1078230" xmlDataType="decimal"/>
    </xmlCellPr>
  </singleXmlCell>
  <singleXmlCell id="539" xr6:uid="{00000000-000C-0000-FFFF-FFFF12020000}" r="I58" connectionId="0">
    <xmlCellPr id="1" xr6:uid="{00000000-0010-0000-1202-000001000000}" uniqueName="P1078232">
      <xmlPr mapId="1" xpath="/GFI-IZD-POD/NTI-GFI-IZD-POD_1000342/P1078232" xmlDataType="decimal"/>
    </xmlCellPr>
  </singleXmlCell>
  <singleXmlCell id="540" xr6:uid="{00000000-000C-0000-FFFF-FFFF13020000}" r="H59" connectionId="0">
    <xmlCellPr id="1" xr6:uid="{00000000-0010-0000-1302-000001000000}" uniqueName="P1078234">
      <xmlPr mapId="1" xpath="/GFI-IZD-POD/NTI-GFI-IZD-POD_1000342/P1078234" xmlDataType="decimal"/>
    </xmlCellPr>
  </singleXmlCell>
  <singleXmlCell id="541" xr6:uid="{00000000-000C-0000-FFFF-FFFF14020000}" r="I59" connectionId="0">
    <xmlCellPr id="1" xr6:uid="{00000000-0010-0000-1402-000001000000}" uniqueName="P1078235">
      <xmlPr mapId="1" xpath="/GFI-IZD-POD/NTI-GFI-IZD-POD_1000342/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42" xr6:uid="{00000000-000C-0000-FFFF-FFFF15020000}" r="H8" connectionId="0">
    <xmlCellPr id="1" xr6:uid="{00000000-0010-0000-1502-000001000000}" uniqueName="P1078099">
      <xmlPr mapId="1" xpath="/GFI-IZD-POD/NTD-GFI-IZD-POD_1000343/P1078099" xmlDataType="decimal"/>
    </xmlCellPr>
  </singleXmlCell>
  <singleXmlCell id="543" xr6:uid="{00000000-000C-0000-FFFF-FFFF16020000}" r="I8" connectionId="0">
    <xmlCellPr id="1" xr6:uid="{00000000-0010-0000-1602-000001000000}" uniqueName="P1078100">
      <xmlPr mapId="1" xpath="/GFI-IZD-POD/NTD-GFI-IZD-POD_1000343/P1078100" xmlDataType="decimal"/>
    </xmlCellPr>
  </singleXmlCell>
  <singleXmlCell id="544" xr6:uid="{00000000-000C-0000-FFFF-FFFF17020000}" r="H9" connectionId="0">
    <xmlCellPr id="1" xr6:uid="{00000000-0010-0000-1702-000001000000}" uniqueName="P1078101">
      <xmlPr mapId="1" xpath="/GFI-IZD-POD/NTD-GFI-IZD-POD_1000343/P1078101" xmlDataType="decimal"/>
    </xmlCellPr>
  </singleXmlCell>
  <singleXmlCell id="545" xr6:uid="{00000000-000C-0000-FFFF-FFFF18020000}" r="I9" connectionId="0">
    <xmlCellPr id="1" xr6:uid="{00000000-0010-0000-1802-000001000000}" uniqueName="P1078102">
      <xmlPr mapId="1" xpath="/GFI-IZD-POD/NTD-GFI-IZD-POD_1000343/P1078102" xmlDataType="decimal"/>
    </xmlCellPr>
  </singleXmlCell>
  <singleXmlCell id="546" xr6:uid="{00000000-000C-0000-FFFF-FFFF19020000}" r="H10" connectionId="0">
    <xmlCellPr id="1" xr6:uid="{00000000-0010-0000-1902-000001000000}" uniqueName="P1078103">
      <xmlPr mapId="1" xpath="/GFI-IZD-POD/NTD-GFI-IZD-POD_1000343/P1078103" xmlDataType="decimal"/>
    </xmlCellPr>
  </singleXmlCell>
  <singleXmlCell id="547" xr6:uid="{00000000-000C-0000-FFFF-FFFF1A020000}" r="I10" connectionId="0">
    <xmlCellPr id="1" xr6:uid="{00000000-0010-0000-1A02-000001000000}" uniqueName="P1078104">
      <xmlPr mapId="1" xpath="/GFI-IZD-POD/NTD-GFI-IZD-POD_1000343/P1078104" xmlDataType="decimal"/>
    </xmlCellPr>
  </singleXmlCell>
  <singleXmlCell id="548" xr6:uid="{00000000-000C-0000-FFFF-FFFF1B020000}" r="H11" connectionId="0">
    <xmlCellPr id="1" xr6:uid="{00000000-0010-0000-1B02-000001000000}" uniqueName="P1078105">
      <xmlPr mapId="1" xpath="/GFI-IZD-POD/NTD-GFI-IZD-POD_1000343/P1078105" xmlDataType="decimal"/>
    </xmlCellPr>
  </singleXmlCell>
  <singleXmlCell id="549" xr6:uid="{00000000-000C-0000-FFFF-FFFF1C020000}" r="I11" connectionId="0">
    <xmlCellPr id="1" xr6:uid="{00000000-0010-0000-1C02-000001000000}" uniqueName="P1078106">
      <xmlPr mapId="1" xpath="/GFI-IZD-POD/NTD-GFI-IZD-POD_1000343/P1078106" xmlDataType="decimal"/>
    </xmlCellPr>
  </singleXmlCell>
  <singleXmlCell id="550" xr6:uid="{00000000-000C-0000-FFFF-FFFF1D020000}" r="H12" connectionId="0">
    <xmlCellPr id="1" xr6:uid="{00000000-0010-0000-1D02-000001000000}" uniqueName="P1078107">
      <xmlPr mapId="1" xpath="/GFI-IZD-POD/NTD-GFI-IZD-POD_1000343/P1078107" xmlDataType="decimal"/>
    </xmlCellPr>
  </singleXmlCell>
  <singleXmlCell id="551" xr6:uid="{00000000-000C-0000-FFFF-FFFF1E020000}" r="I12" connectionId="0">
    <xmlCellPr id="1" xr6:uid="{00000000-0010-0000-1E02-000001000000}" uniqueName="P1078108">
      <xmlPr mapId="1" xpath="/GFI-IZD-POD/NTD-GFI-IZD-POD_1000343/P1078108" xmlDataType="decimal"/>
    </xmlCellPr>
  </singleXmlCell>
  <singleXmlCell id="559" xr6:uid="{00000000-000C-0000-FFFF-FFFF1F020000}" r="H13" connectionId="0">
    <xmlCellPr id="1" xr6:uid="{00000000-0010-0000-1F02-000001000000}" uniqueName="P1078115">
      <xmlPr mapId="1" xpath="/GFI-IZD-POD/NTD-GFI-IZD-POD_1000343/P1078115" xmlDataType="decimal"/>
    </xmlCellPr>
  </singleXmlCell>
  <singleXmlCell id="562" xr6:uid="{00000000-000C-0000-FFFF-FFFF20020000}" r="I13" connectionId="0">
    <xmlCellPr id="1" xr6:uid="{00000000-0010-0000-2002-000001000000}" uniqueName="P1078116">
      <xmlPr mapId="1" xpath="/GFI-IZD-POD/NTD-GFI-IZD-POD_1000343/P1078116" xmlDataType="decimal"/>
    </xmlCellPr>
  </singleXmlCell>
  <singleXmlCell id="563" xr6:uid="{00000000-000C-0000-FFFF-FFFF21020000}" r="H14" connectionId="0">
    <xmlCellPr id="1" xr6:uid="{00000000-0010-0000-2102-000001000000}" uniqueName="P1078117">
      <xmlPr mapId="1" xpath="/GFI-IZD-POD/NTD-GFI-IZD-POD_1000343/P1078117" xmlDataType="decimal"/>
    </xmlCellPr>
  </singleXmlCell>
  <singleXmlCell id="564" xr6:uid="{00000000-000C-0000-FFFF-FFFF22020000}" r="I14" connectionId="0">
    <xmlCellPr id="1" xr6:uid="{00000000-0010-0000-2202-000001000000}" uniqueName="P1078118">
      <xmlPr mapId="1" xpath="/GFI-IZD-POD/NTD-GFI-IZD-POD_1000343/P1078118" xmlDataType="decimal"/>
    </xmlCellPr>
  </singleXmlCell>
  <singleXmlCell id="565" xr6:uid="{00000000-000C-0000-FFFF-FFFF23020000}" r="H15" connectionId="0">
    <xmlCellPr id="1" xr6:uid="{00000000-0010-0000-2302-000001000000}" uniqueName="P1078119">
      <xmlPr mapId="1" xpath="/GFI-IZD-POD/NTD-GFI-IZD-POD_1000343/P1078119" xmlDataType="decimal"/>
    </xmlCellPr>
  </singleXmlCell>
  <singleXmlCell id="566" xr6:uid="{00000000-000C-0000-FFFF-FFFF24020000}" r="I15" connectionId="0">
    <xmlCellPr id="1" xr6:uid="{00000000-0010-0000-2402-000001000000}" uniqueName="P1078120">
      <xmlPr mapId="1" xpath="/GFI-IZD-POD/NTD-GFI-IZD-POD_1000343/P1078120" xmlDataType="decimal"/>
    </xmlCellPr>
  </singleXmlCell>
  <singleXmlCell id="567" xr6:uid="{00000000-000C-0000-FFFF-FFFF25020000}" r="H20" connectionId="0">
    <xmlCellPr id="1" xr6:uid="{00000000-0010-0000-2502-000001000000}" uniqueName="P1078121">
      <xmlPr mapId="1" xpath="/GFI-IZD-POD/NTD-GFI-IZD-POD_1000343/P1078121" xmlDataType="decimal"/>
    </xmlCellPr>
  </singleXmlCell>
  <singleXmlCell id="568" xr6:uid="{00000000-000C-0000-FFFF-FFFF26020000}" r="I20" connectionId="0">
    <xmlCellPr id="1" xr6:uid="{00000000-0010-0000-2602-000001000000}" uniqueName="P1078122">
      <xmlPr mapId="1" xpath="/GFI-IZD-POD/NTD-GFI-IZD-POD_1000343/P1078122" xmlDataType="decimal"/>
    </xmlCellPr>
  </singleXmlCell>
  <singleXmlCell id="569" xr6:uid="{00000000-000C-0000-FFFF-FFFF27020000}" r="H23" connectionId="0">
    <xmlCellPr id="1" xr6:uid="{00000000-0010-0000-2702-000001000000}" uniqueName="P1078123">
      <xmlPr mapId="1" xpath="/GFI-IZD-POD/NTD-GFI-IZD-POD_1000343/P1078123" xmlDataType="decimal"/>
    </xmlCellPr>
  </singleXmlCell>
  <singleXmlCell id="570" xr6:uid="{00000000-000C-0000-FFFF-FFFF28020000}" r="I23" connectionId="0">
    <xmlCellPr id="1" xr6:uid="{00000000-0010-0000-2802-000001000000}" uniqueName="P1078124">
      <xmlPr mapId="1" xpath="/GFI-IZD-POD/NTD-GFI-IZD-POD_1000343/P1078124" xmlDataType="decimal"/>
    </xmlCellPr>
  </singleXmlCell>
  <singleXmlCell id="571" xr6:uid="{00000000-000C-0000-FFFF-FFFF29020000}" r="H24" connectionId="0">
    <xmlCellPr id="1" xr6:uid="{00000000-0010-0000-2902-000001000000}" uniqueName="P1078125">
      <xmlPr mapId="1" xpath="/GFI-IZD-POD/NTD-GFI-IZD-POD_1000343/P1078125" xmlDataType="decimal"/>
    </xmlCellPr>
  </singleXmlCell>
  <singleXmlCell id="572" xr6:uid="{00000000-000C-0000-FFFF-FFFF2A020000}" r="I24" connectionId="0">
    <xmlCellPr id="1" xr6:uid="{00000000-0010-0000-2A02-000001000000}" uniqueName="P1078126">
      <xmlPr mapId="1" xpath="/GFI-IZD-POD/NTD-GFI-IZD-POD_1000343/P1078126" xmlDataType="decimal"/>
    </xmlCellPr>
  </singleXmlCell>
  <singleXmlCell id="573" xr6:uid="{00000000-000C-0000-FFFF-FFFF2B020000}" r="H25" connectionId="0">
    <xmlCellPr id="1" xr6:uid="{00000000-0010-0000-2B02-000001000000}" uniqueName="P1078127">
      <xmlPr mapId="1" xpath="/GFI-IZD-POD/NTD-GFI-IZD-POD_1000343/P1078127" xmlDataType="decimal"/>
    </xmlCellPr>
  </singleXmlCell>
  <singleXmlCell id="574" xr6:uid="{00000000-000C-0000-FFFF-FFFF2C020000}" r="I25" connectionId="0">
    <xmlCellPr id="1" xr6:uid="{00000000-0010-0000-2C02-000001000000}" uniqueName="P1078128">
      <xmlPr mapId="1" xpath="/GFI-IZD-POD/NTD-GFI-IZD-POD_1000343/P1078128" xmlDataType="decimal"/>
    </xmlCellPr>
  </singleXmlCell>
  <singleXmlCell id="575" xr6:uid="{00000000-000C-0000-FFFF-FFFF2D020000}" r="H26" connectionId="0">
    <xmlCellPr id="1" xr6:uid="{00000000-0010-0000-2D02-000001000000}" uniqueName="P1078129">
      <xmlPr mapId="1" xpath="/GFI-IZD-POD/NTD-GFI-IZD-POD_1000343/P1078129" xmlDataType="decimal"/>
    </xmlCellPr>
  </singleXmlCell>
  <singleXmlCell id="576" xr6:uid="{00000000-000C-0000-FFFF-FFFF2E020000}" r="I26" connectionId="0">
    <xmlCellPr id="1" xr6:uid="{00000000-0010-0000-2E02-000001000000}" uniqueName="P1078130">
      <xmlPr mapId="1" xpath="/GFI-IZD-POD/NTD-GFI-IZD-POD_1000343/P1078130" xmlDataType="decimal"/>
    </xmlCellPr>
  </singleXmlCell>
  <singleXmlCell id="577" xr6:uid="{00000000-000C-0000-FFFF-FFFF2F020000}" r="H27" connectionId="0">
    <xmlCellPr id="1" xr6:uid="{00000000-0010-0000-2F02-000001000000}" uniqueName="P1078131">
      <xmlPr mapId="1" xpath="/GFI-IZD-POD/NTD-GFI-IZD-POD_1000343/P1078131" xmlDataType="decimal"/>
    </xmlCellPr>
  </singleXmlCell>
  <singleXmlCell id="578" xr6:uid="{00000000-000C-0000-FFFF-FFFF30020000}" r="I27" connectionId="0">
    <xmlCellPr id="1" xr6:uid="{00000000-0010-0000-3002-000001000000}" uniqueName="P1078132">
      <xmlPr mapId="1" xpath="/GFI-IZD-POD/NTD-GFI-IZD-POD_1000343/P1078132" xmlDataType="decimal"/>
    </xmlCellPr>
  </singleXmlCell>
  <singleXmlCell id="579" xr6:uid="{00000000-000C-0000-FFFF-FFFF31020000}" r="H28" connectionId="0">
    <xmlCellPr id="1" xr6:uid="{00000000-0010-0000-3102-000001000000}" uniqueName="P1078133">
      <xmlPr mapId="1" xpath="/GFI-IZD-POD/NTD-GFI-IZD-POD_1000343/P1078133" xmlDataType="decimal"/>
    </xmlCellPr>
  </singleXmlCell>
  <singleXmlCell id="580" xr6:uid="{00000000-000C-0000-FFFF-FFFF32020000}" r="I28" connectionId="0">
    <xmlCellPr id="1" xr6:uid="{00000000-0010-0000-3202-000001000000}" uniqueName="P1078134">
      <xmlPr mapId="1" xpath="/GFI-IZD-POD/NTD-GFI-IZD-POD_1000343/P1078134" xmlDataType="decimal"/>
    </xmlCellPr>
  </singleXmlCell>
  <singleXmlCell id="581" xr6:uid="{00000000-000C-0000-FFFF-FFFF33020000}" r="H29" connectionId="0">
    <xmlCellPr id="1" xr6:uid="{00000000-0010-0000-3302-000001000000}" uniqueName="P1078135">
      <xmlPr mapId="1" xpath="/GFI-IZD-POD/NTD-GFI-IZD-POD_1000343/P1078135" xmlDataType="decimal"/>
    </xmlCellPr>
  </singleXmlCell>
  <singleXmlCell id="582" xr6:uid="{00000000-000C-0000-FFFF-FFFF34020000}" r="I29" connectionId="0">
    <xmlCellPr id="1" xr6:uid="{00000000-0010-0000-3402-000001000000}" uniqueName="P1078136">
      <xmlPr mapId="1" xpath="/GFI-IZD-POD/NTD-GFI-IZD-POD_1000343/P1078136" xmlDataType="decimal"/>
    </xmlCellPr>
  </singleXmlCell>
  <singleXmlCell id="583" xr6:uid="{00000000-000C-0000-FFFF-FFFF35020000}" r="H30" connectionId="0">
    <xmlCellPr id="1" xr6:uid="{00000000-0010-0000-3502-000001000000}" uniqueName="P1078137">
      <xmlPr mapId="1" xpath="/GFI-IZD-POD/NTD-GFI-IZD-POD_1000343/P1078137" xmlDataType="decimal"/>
    </xmlCellPr>
  </singleXmlCell>
  <singleXmlCell id="584" xr6:uid="{00000000-000C-0000-FFFF-FFFF36020000}" r="I30" connectionId="0">
    <xmlCellPr id="1" xr6:uid="{00000000-0010-0000-3602-000001000000}" uniqueName="P1078138">
      <xmlPr mapId="1" xpath="/GFI-IZD-POD/NTD-GFI-IZD-POD_1000343/P1078138" xmlDataType="decimal"/>
    </xmlCellPr>
  </singleXmlCell>
  <singleXmlCell id="585" xr6:uid="{00000000-000C-0000-FFFF-FFFF37020000}" r="H31" connectionId="0">
    <xmlCellPr id="1" xr6:uid="{00000000-0010-0000-3702-000001000000}" uniqueName="P1078139">
      <xmlPr mapId="1" xpath="/GFI-IZD-POD/NTD-GFI-IZD-POD_1000343/P1078139" xmlDataType="decimal"/>
    </xmlCellPr>
  </singleXmlCell>
  <singleXmlCell id="586" xr6:uid="{00000000-000C-0000-FFFF-FFFF38020000}" r="I31" connectionId="0">
    <xmlCellPr id="1" xr6:uid="{00000000-0010-0000-3802-000001000000}" uniqueName="P1078140">
      <xmlPr mapId="1" xpath="/GFI-IZD-POD/NTD-GFI-IZD-POD_1000343/P1078140" xmlDataType="decimal"/>
    </xmlCellPr>
  </singleXmlCell>
  <singleXmlCell id="587" xr6:uid="{00000000-000C-0000-FFFF-FFFF39020000}" r="H32" connectionId="0">
    <xmlCellPr id="1" xr6:uid="{00000000-0010-0000-3902-000001000000}" uniqueName="P1078141">
      <xmlPr mapId="1" xpath="/GFI-IZD-POD/NTD-GFI-IZD-POD_1000343/P1078141" xmlDataType="decimal"/>
    </xmlCellPr>
  </singleXmlCell>
  <singleXmlCell id="588" xr6:uid="{00000000-000C-0000-FFFF-FFFF3A020000}" r="I32" connectionId="0">
    <xmlCellPr id="1" xr6:uid="{00000000-0010-0000-3A02-000001000000}" uniqueName="P1078142">
      <xmlPr mapId="1" xpath="/GFI-IZD-POD/NTD-GFI-IZD-POD_1000343/P1078142" xmlDataType="decimal"/>
    </xmlCellPr>
  </singleXmlCell>
  <singleXmlCell id="589" xr6:uid="{00000000-000C-0000-FFFF-FFFF3B020000}" r="H33" connectionId="0">
    <xmlCellPr id="1" xr6:uid="{00000000-0010-0000-3B02-000001000000}" uniqueName="P1078143">
      <xmlPr mapId="1" xpath="/GFI-IZD-POD/NTD-GFI-IZD-POD_1000343/P1078143" xmlDataType="decimal"/>
    </xmlCellPr>
  </singleXmlCell>
  <singleXmlCell id="590" xr6:uid="{00000000-000C-0000-FFFF-FFFF3C020000}" r="I33" connectionId="0">
    <xmlCellPr id="1" xr6:uid="{00000000-0010-0000-3C02-000001000000}" uniqueName="P1078144">
      <xmlPr mapId="1" xpath="/GFI-IZD-POD/NTD-GFI-IZD-POD_1000343/P1078144" xmlDataType="decimal"/>
    </xmlCellPr>
  </singleXmlCell>
  <singleXmlCell id="591" xr6:uid="{00000000-000C-0000-FFFF-FFFF3D020000}" r="H34" connectionId="0">
    <xmlCellPr id="1" xr6:uid="{00000000-0010-0000-3D02-000001000000}" uniqueName="P1078145">
      <xmlPr mapId="1" xpath="/GFI-IZD-POD/NTD-GFI-IZD-POD_1000343/P1078145" xmlDataType="decimal"/>
    </xmlCellPr>
  </singleXmlCell>
  <singleXmlCell id="592" xr6:uid="{00000000-000C-0000-FFFF-FFFF3E020000}" r="I34" connectionId="0">
    <xmlCellPr id="1" xr6:uid="{00000000-0010-0000-3E02-000001000000}" uniqueName="P1078146">
      <xmlPr mapId="1" xpath="/GFI-IZD-POD/NTD-GFI-IZD-POD_1000343/P1078146" xmlDataType="decimal"/>
    </xmlCellPr>
  </singleXmlCell>
  <singleXmlCell id="593" xr6:uid="{00000000-000C-0000-FFFF-FFFF3F020000}" r="H35" connectionId="0">
    <xmlCellPr id="1" xr6:uid="{00000000-0010-0000-3F02-000001000000}" uniqueName="P1078147">
      <xmlPr mapId="1" xpath="/GFI-IZD-POD/NTD-GFI-IZD-POD_1000343/P1078147" xmlDataType="decimal"/>
    </xmlCellPr>
  </singleXmlCell>
  <singleXmlCell id="594" xr6:uid="{00000000-000C-0000-FFFF-FFFF40020000}" r="I35" connectionId="0">
    <xmlCellPr id="1" xr6:uid="{00000000-0010-0000-4002-000001000000}" uniqueName="P1078148">
      <xmlPr mapId="1" xpath="/GFI-IZD-POD/NTD-GFI-IZD-POD_1000343/P1078148" xmlDataType="decimal"/>
    </xmlCellPr>
  </singleXmlCell>
  <singleXmlCell id="595" xr6:uid="{00000000-000C-0000-FFFF-FFFF41020000}" r="H36" connectionId="0">
    <xmlCellPr id="1" xr6:uid="{00000000-0010-0000-4102-000001000000}" uniqueName="P1078149">
      <xmlPr mapId="1" xpath="/GFI-IZD-POD/NTD-GFI-IZD-POD_1000343/P1078149" xmlDataType="decimal"/>
    </xmlCellPr>
  </singleXmlCell>
  <singleXmlCell id="596" xr6:uid="{00000000-000C-0000-FFFF-FFFF42020000}" r="I36" connectionId="0">
    <xmlCellPr id="1" xr6:uid="{00000000-0010-0000-4202-000001000000}" uniqueName="P1078150">
      <xmlPr mapId="1" xpath="/GFI-IZD-POD/NTD-GFI-IZD-POD_1000343/P1078150" xmlDataType="decimal"/>
    </xmlCellPr>
  </singleXmlCell>
  <singleXmlCell id="597" xr6:uid="{00000000-000C-0000-FFFF-FFFF43020000}" r="H38" connectionId="0">
    <xmlCellPr id="1" xr6:uid="{00000000-0010-0000-4302-000001000000}" uniqueName="P1078151">
      <xmlPr mapId="1" xpath="/GFI-IZD-POD/NTD-GFI-IZD-POD_1000343/P1078151" xmlDataType="decimal"/>
    </xmlCellPr>
  </singleXmlCell>
  <singleXmlCell id="598" xr6:uid="{00000000-000C-0000-FFFF-FFFF44020000}" r="I38" connectionId="0">
    <xmlCellPr id="1" xr6:uid="{00000000-0010-0000-4402-000001000000}" uniqueName="P1078152">
      <xmlPr mapId="1" xpath="/GFI-IZD-POD/NTD-GFI-IZD-POD_1000343/P1078152" xmlDataType="decimal"/>
    </xmlCellPr>
  </singleXmlCell>
  <singleXmlCell id="599" xr6:uid="{00000000-000C-0000-FFFF-FFFF45020000}" r="H39" connectionId="0">
    <xmlCellPr id="1" xr6:uid="{00000000-0010-0000-4502-000001000000}" uniqueName="P1078153">
      <xmlPr mapId="1" xpath="/GFI-IZD-POD/NTD-GFI-IZD-POD_1000343/P1078153" xmlDataType="decimal"/>
    </xmlCellPr>
  </singleXmlCell>
  <singleXmlCell id="600" xr6:uid="{00000000-000C-0000-FFFF-FFFF46020000}" r="I39" connectionId="0">
    <xmlCellPr id="1" xr6:uid="{00000000-0010-0000-4602-000001000000}" uniqueName="P1078154">
      <xmlPr mapId="1" xpath="/GFI-IZD-POD/NTD-GFI-IZD-POD_1000343/P1078154" xmlDataType="decimal"/>
    </xmlCellPr>
  </singleXmlCell>
  <singleXmlCell id="601" xr6:uid="{00000000-000C-0000-FFFF-FFFF47020000}" r="H40" connectionId="0">
    <xmlCellPr id="1" xr6:uid="{00000000-0010-0000-4702-000001000000}" uniqueName="P1078155">
      <xmlPr mapId="1" xpath="/GFI-IZD-POD/NTD-GFI-IZD-POD_1000343/P1078155" xmlDataType="decimal"/>
    </xmlCellPr>
  </singleXmlCell>
  <singleXmlCell id="602" xr6:uid="{00000000-000C-0000-FFFF-FFFF48020000}" r="I40" connectionId="0">
    <xmlCellPr id="1" xr6:uid="{00000000-0010-0000-4802-000001000000}" uniqueName="P1078156">
      <xmlPr mapId="1" xpath="/GFI-IZD-POD/NTD-GFI-IZD-POD_1000343/P1078156" xmlDataType="decimal"/>
    </xmlCellPr>
  </singleXmlCell>
  <singleXmlCell id="605" xr6:uid="{00000000-000C-0000-FFFF-FFFF49020000}" r="H42" connectionId="0">
    <xmlCellPr id="1" xr6:uid="{00000000-0010-0000-4902-000001000000}" uniqueName="P1078159">
      <xmlPr mapId="1" xpath="/GFI-IZD-POD/NTD-GFI-IZD-POD_1000343/P1078159" xmlDataType="decimal"/>
    </xmlCellPr>
  </singleXmlCell>
  <singleXmlCell id="606" xr6:uid="{00000000-000C-0000-FFFF-FFFF4A020000}" r="I42" connectionId="0">
    <xmlCellPr id="1" xr6:uid="{00000000-0010-0000-4A02-000001000000}" uniqueName="P1078160">
      <xmlPr mapId="1" xpath="/GFI-IZD-POD/NTD-GFI-IZD-POD_1000343/P1078160" xmlDataType="decimal"/>
    </xmlCellPr>
  </singleXmlCell>
  <singleXmlCell id="607" xr6:uid="{00000000-000C-0000-FFFF-FFFF4B020000}" r="H43" connectionId="0">
    <xmlCellPr id="1" xr6:uid="{00000000-0010-0000-4B02-000001000000}" uniqueName="P1078161">
      <xmlPr mapId="1" xpath="/GFI-IZD-POD/NTD-GFI-IZD-POD_1000343/P1078161" xmlDataType="decimal"/>
    </xmlCellPr>
  </singleXmlCell>
  <singleXmlCell id="608" xr6:uid="{00000000-000C-0000-FFFF-FFFF4C020000}" r="I43" connectionId="0">
    <xmlCellPr id="1" xr6:uid="{00000000-0010-0000-4C02-000001000000}" uniqueName="P1078162">
      <xmlPr mapId="1" xpath="/GFI-IZD-POD/NTD-GFI-IZD-POD_1000343/P1078162" xmlDataType="decimal"/>
    </xmlCellPr>
  </singleXmlCell>
  <singleXmlCell id="609" xr6:uid="{00000000-000C-0000-FFFF-FFFF4D020000}" r="H44" connectionId="0">
    <xmlCellPr id="1" xr6:uid="{00000000-0010-0000-4D02-000001000000}" uniqueName="P1078163">
      <xmlPr mapId="1" xpath="/GFI-IZD-POD/NTD-GFI-IZD-POD_1000343/P1078163" xmlDataType="decimal"/>
    </xmlCellPr>
  </singleXmlCell>
  <singleXmlCell id="610" xr6:uid="{00000000-000C-0000-FFFF-FFFF4E020000}" r="I44" connectionId="0">
    <xmlCellPr id="1" xr6:uid="{00000000-0010-0000-4E02-000001000000}" uniqueName="P1078164">
      <xmlPr mapId="1" xpath="/GFI-IZD-POD/NTD-GFI-IZD-POD_1000343/P1078164" xmlDataType="decimal"/>
    </xmlCellPr>
  </singleXmlCell>
  <singleXmlCell id="611" xr6:uid="{00000000-000C-0000-FFFF-FFFF4F020000}" r="H45" connectionId="0">
    <xmlCellPr id="1" xr6:uid="{00000000-0010-0000-4F02-000001000000}" uniqueName="P1078165">
      <xmlPr mapId="1" xpath="/GFI-IZD-POD/NTD-GFI-IZD-POD_1000343/P1078165" xmlDataType="decimal"/>
    </xmlCellPr>
  </singleXmlCell>
  <singleXmlCell id="612" xr6:uid="{00000000-000C-0000-FFFF-FFFF50020000}" r="I45" connectionId="0">
    <xmlCellPr id="1" xr6:uid="{00000000-0010-0000-5002-000001000000}" uniqueName="P1078166">
      <xmlPr mapId="1" xpath="/GFI-IZD-POD/NTD-GFI-IZD-POD_1000343/P1078166" xmlDataType="decimal"/>
    </xmlCellPr>
  </singleXmlCell>
  <singleXmlCell id="613" xr6:uid="{00000000-000C-0000-FFFF-FFFF51020000}" r="H46" connectionId="0">
    <xmlCellPr id="1" xr6:uid="{00000000-0010-0000-5102-000001000000}" uniqueName="P1078167">
      <xmlPr mapId="1" xpath="/GFI-IZD-POD/NTD-GFI-IZD-POD_1000343/P1078167" xmlDataType="decimal"/>
    </xmlCellPr>
  </singleXmlCell>
  <singleXmlCell id="614" xr6:uid="{00000000-000C-0000-FFFF-FFFF52020000}" r="I46" connectionId="0">
    <xmlCellPr id="1" xr6:uid="{00000000-0010-0000-5202-000001000000}" uniqueName="P1078168">
      <xmlPr mapId="1" xpath="/GFI-IZD-POD/NTD-GFI-IZD-POD_1000343/P1078168" xmlDataType="decimal"/>
    </xmlCellPr>
  </singleXmlCell>
  <singleXmlCell id="615" xr6:uid="{00000000-000C-0000-FFFF-FFFF53020000}" r="H47" connectionId="0">
    <xmlCellPr id="1" xr6:uid="{00000000-0010-0000-5302-000001000000}" uniqueName="P1078169">
      <xmlPr mapId="1" xpath="/GFI-IZD-POD/NTD-GFI-IZD-POD_1000343/P1078169" xmlDataType="decimal"/>
    </xmlCellPr>
  </singleXmlCell>
  <singleXmlCell id="616" xr6:uid="{00000000-000C-0000-FFFF-FFFF54020000}" r="I47" connectionId="0">
    <xmlCellPr id="1" xr6:uid="{00000000-0010-0000-5402-000001000000}" uniqueName="P1078170">
      <xmlPr mapId="1" xpath="/GFI-IZD-POD/NTD-GFI-IZD-POD_1000343/P1078170" xmlDataType="decimal"/>
    </xmlCellPr>
  </singleXmlCell>
  <singleXmlCell id="617" xr6:uid="{00000000-000C-0000-FFFF-FFFF55020000}" r="H48" connectionId="0">
    <xmlCellPr id="1" xr6:uid="{00000000-0010-0000-5502-000001000000}" uniqueName="P1078171">
      <xmlPr mapId="1" xpath="/GFI-IZD-POD/NTD-GFI-IZD-POD_1000343/P1078171" xmlDataType="decimal"/>
    </xmlCellPr>
  </singleXmlCell>
  <singleXmlCell id="618" xr6:uid="{00000000-000C-0000-FFFF-FFFF56020000}" r="I48" connectionId="0">
    <xmlCellPr id="1" xr6:uid="{00000000-0010-0000-5602-000001000000}" uniqueName="P1078172">
      <xmlPr mapId="1" xpath="/GFI-IZD-POD/NTD-GFI-IZD-POD_1000343/P1078172" xmlDataType="decimal"/>
    </xmlCellPr>
  </singleXmlCell>
  <singleXmlCell id="619" xr6:uid="{00000000-000C-0000-FFFF-FFFF57020000}" r="H49" connectionId="0">
    <xmlCellPr id="1" xr6:uid="{00000000-0010-0000-5702-000001000000}" uniqueName="P1078173">
      <xmlPr mapId="1" xpath="/GFI-IZD-POD/NTD-GFI-IZD-POD_1000343/P1078173" xmlDataType="decimal"/>
    </xmlCellPr>
  </singleXmlCell>
  <singleXmlCell id="620" xr6:uid="{00000000-000C-0000-FFFF-FFFF58020000}" r="I49" connectionId="0">
    <xmlCellPr id="1" xr6:uid="{00000000-0010-0000-5802-000001000000}" uniqueName="P1078174">
      <xmlPr mapId="1" xpath="/GFI-IZD-POD/NTD-GFI-IZD-POD_1000343/P1078174" xmlDataType="decimal"/>
    </xmlCellPr>
  </singleXmlCell>
  <singleXmlCell id="621" xr6:uid="{00000000-000C-0000-FFFF-FFFF59020000}" r="H50" connectionId="0">
    <xmlCellPr id="1" xr6:uid="{00000000-0010-0000-5902-000001000000}" uniqueName="P1078175">
      <xmlPr mapId="1" xpath="/GFI-IZD-POD/NTD-GFI-IZD-POD_1000343/P1078175" xmlDataType="decimal"/>
    </xmlCellPr>
  </singleXmlCell>
  <singleXmlCell id="622" xr6:uid="{00000000-000C-0000-FFFF-FFFF5A020000}" r="I50" connectionId="0">
    <xmlCellPr id="1" xr6:uid="{00000000-0010-0000-5A02-000001000000}" uniqueName="P1078176">
      <xmlPr mapId="1" xpath="/GFI-IZD-POD/NTD-GFI-IZD-POD_1000343/P1078176" xmlDataType="decimal"/>
    </xmlCellPr>
  </singleXmlCell>
  <singleXmlCell id="623" xr6:uid="{00000000-000C-0000-FFFF-FFFF5B020000}" r="H51" connectionId="0">
    <xmlCellPr id="1" xr6:uid="{00000000-0010-0000-5B02-000001000000}" uniqueName="P1078177">
      <xmlPr mapId="1" xpath="/GFI-IZD-POD/NTD-GFI-IZD-POD_1000343/P1078177" xmlDataType="decimal"/>
    </xmlCellPr>
  </singleXmlCell>
  <singleXmlCell id="624" xr6:uid="{00000000-000C-0000-FFFF-FFFF5C020000}" r="I51" connectionId="0">
    <xmlCellPr id="1" xr6:uid="{00000000-0010-0000-5C02-000001000000}" uniqueName="P1078178">
      <xmlPr mapId="1" xpath="/GFI-IZD-POD/NTD-GFI-IZD-POD_1000343/P1078178" xmlDataType="decimal"/>
    </xmlCellPr>
  </singleXmlCell>
  <singleXmlCell id="625" xr6:uid="{00000000-000C-0000-FFFF-FFFF5D020000}" r="H52" connectionId="0">
    <xmlCellPr id="1" xr6:uid="{00000000-0010-0000-5D02-000001000000}" uniqueName="P1078179">
      <xmlPr mapId="1" xpath="/GFI-IZD-POD/NTD-GFI-IZD-POD_1000343/P1078179" xmlDataType="decimal"/>
    </xmlCellPr>
  </singleXmlCell>
  <singleXmlCell id="626" xr6:uid="{00000000-000C-0000-FFFF-FFFF5E020000}" r="I52" connectionId="0">
    <xmlCellPr id="1" xr6:uid="{00000000-0010-0000-5E02-000001000000}" uniqueName="P1078180">
      <xmlPr mapId="1" xpath="/GFI-IZD-POD/NTD-GFI-IZD-POD_1000343/P1078180" xmlDataType="decimal"/>
    </xmlCellPr>
  </singleXmlCell>
  <singleXmlCell id="627" xr6:uid="{00000000-000C-0000-FFFF-FFFF5F020000}" r="H53" connectionId="0">
    <xmlCellPr id="1" xr6:uid="{00000000-0010-0000-5F02-000001000000}" uniqueName="P1078181">
      <xmlPr mapId="1" xpath="/GFI-IZD-POD/NTD-GFI-IZD-POD_1000343/P1078181" xmlDataType="decimal"/>
    </xmlCellPr>
  </singleXmlCell>
  <singleXmlCell id="628" xr6:uid="{00000000-000C-0000-FFFF-FFFF60020000}" r="I53" connectionId="0">
    <xmlCellPr id="1" xr6:uid="{00000000-0010-0000-6002-000001000000}" uniqueName="P1078182">
      <xmlPr mapId="1" xpath="/GFI-IZD-POD/NTD-GFI-IZD-POD_1000343/P1078182" xmlDataType="decimal"/>
    </xmlCellPr>
  </singleXmlCell>
  <singleXmlCell id="603" xr6:uid="{00000000-000C-0000-FFFF-FFFF61020000}" r="H41" connectionId="0">
    <xmlCellPr id="1" xr6:uid="{00000000-0010-0000-6102-000001000000}" uniqueName="P1078157">
      <xmlPr mapId="1" xpath="/GFI-IZD-POD/NTD-GFI-IZD-POD_1000343/P1078157" xmlDataType="decimal"/>
    </xmlCellPr>
  </singleXmlCell>
  <singleXmlCell id="604" xr6:uid="{00000000-000C-0000-FFFF-FFFF62020000}" r="I41" connectionId="0">
    <xmlCellPr id="1" xr6:uid="{00000000-0010-0000-6202-000001000000}" uniqueName="P1078158">
      <xmlPr mapId="1" xpath="/GFI-IZD-POD/NTD-GFI-IZD-POD_1000343/P1078158"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63020000}" r="H7" connectionId="0">
    <xmlCellPr id="1" xr6:uid="{00000000-0010-0000-6302-000001000000}" uniqueName="P1073415">
      <xmlPr mapId="1" xpath="/GFI-IZD-POD/IPK-GFI-IZD-POD_1000344/P1073415" xmlDataType="decimal"/>
    </xmlCellPr>
  </singleXmlCell>
  <singleXmlCell id="630" xr6:uid="{00000000-000C-0000-FFFF-FFFF64020000}" r="I7" connectionId="0">
    <xmlCellPr id="1" xr6:uid="{00000000-0010-0000-6402-000001000000}" uniqueName="P1078183">
      <xmlPr mapId="1" xpath="/GFI-IZD-POD/IPK-GFI-IZD-POD_1000344/P1078183" xmlDataType="decimal"/>
    </xmlCellPr>
  </singleXmlCell>
  <singleXmlCell id="631" xr6:uid="{00000000-000C-0000-FFFF-FFFF65020000}" r="J7" connectionId="0">
    <xmlCellPr id="1" xr6:uid="{00000000-0010-0000-6502-000001000000}" uniqueName="P1078184">
      <xmlPr mapId="1" xpath="/GFI-IZD-POD/IPK-GFI-IZD-POD_1000344/P1078184" xmlDataType="decimal"/>
    </xmlCellPr>
  </singleXmlCell>
  <singleXmlCell id="632" xr6:uid="{00000000-000C-0000-FFFF-FFFF66020000}" r="K7" connectionId="0">
    <xmlCellPr id="1" xr6:uid="{00000000-0010-0000-6602-000001000000}" uniqueName="P1078185">
      <xmlPr mapId="1" xpath="/GFI-IZD-POD/IPK-GFI-IZD-POD_1000344/P1078185" xmlDataType="decimal"/>
    </xmlCellPr>
  </singleXmlCell>
  <singleXmlCell id="633" xr6:uid="{00000000-000C-0000-FFFF-FFFF67020000}" r="L7" connectionId="0">
    <xmlCellPr id="1" xr6:uid="{00000000-0010-0000-6702-000001000000}" uniqueName="P1078186">
      <xmlPr mapId="1" xpath="/GFI-IZD-POD/IPK-GFI-IZD-POD_1000344/P1078186" xmlDataType="decimal"/>
    </xmlCellPr>
  </singleXmlCell>
  <singleXmlCell id="634" xr6:uid="{00000000-000C-0000-FFFF-FFFF68020000}" r="M7" connectionId="0">
    <xmlCellPr id="1" xr6:uid="{00000000-0010-0000-6802-000001000000}" uniqueName="P1078187">
      <xmlPr mapId="1" xpath="/GFI-IZD-POD/IPK-GFI-IZD-POD_1000344/P1078187" xmlDataType="decimal"/>
    </xmlCellPr>
  </singleXmlCell>
  <singleXmlCell id="635" xr6:uid="{00000000-000C-0000-FFFF-FFFF69020000}" r="N7" connectionId="0">
    <xmlCellPr id="1" xr6:uid="{00000000-0010-0000-6902-000001000000}" uniqueName="P1078188">
      <xmlPr mapId="1" xpath="/GFI-IZD-POD/IPK-GFI-IZD-POD_1000344/P1078188" xmlDataType="decimal"/>
    </xmlCellPr>
  </singleXmlCell>
  <singleXmlCell id="636" xr6:uid="{00000000-000C-0000-FFFF-FFFF6A020000}" r="O7" connectionId="0">
    <xmlCellPr id="1" xr6:uid="{00000000-0010-0000-6A02-000001000000}" uniqueName="P1078189">
      <xmlPr mapId="1" xpath="/GFI-IZD-POD/IPK-GFI-IZD-POD_1000344/P1078189" xmlDataType="decimal"/>
    </xmlCellPr>
  </singleXmlCell>
  <singleXmlCell id="637" xr6:uid="{00000000-000C-0000-FFFF-FFFF6B020000}" r="P7" connectionId="0">
    <xmlCellPr id="1" xr6:uid="{00000000-0010-0000-6B02-000001000000}" uniqueName="P1081532">
      <xmlPr mapId="1" xpath="/GFI-IZD-POD/IPK-GFI-IZD-POD_1000344/P1081532" xmlDataType="decimal"/>
    </xmlCellPr>
  </singleXmlCell>
  <singleXmlCell id="638" xr6:uid="{00000000-000C-0000-FFFF-FFFF6C020000}" r="Q7" connectionId="0">
    <xmlCellPr id="1" xr6:uid="{00000000-0010-0000-6C02-000001000000}" uniqueName="P1081533">
      <xmlPr mapId="1" xpath="/GFI-IZD-POD/IPK-GFI-IZD-POD_1000344/P1081533" xmlDataType="decimal"/>
    </xmlCellPr>
  </singleXmlCell>
  <singleXmlCell id="639" xr6:uid="{00000000-000C-0000-FFFF-FFFF6D020000}" r="R7" connectionId="0">
    <xmlCellPr id="1" xr6:uid="{00000000-0010-0000-6D02-000001000000}" uniqueName="P1081534">
      <xmlPr mapId="1" xpath="/GFI-IZD-POD/IPK-GFI-IZD-POD_1000344/P1081534" xmlDataType="decimal"/>
    </xmlCellPr>
  </singleXmlCell>
  <singleXmlCell id="640" xr6:uid="{00000000-000C-0000-FFFF-FFFF6E020000}" r="U7" connectionId="0">
    <xmlCellPr id="1" xr6:uid="{00000000-0010-0000-6E02-000001000000}" uniqueName="P1081535">
      <xmlPr mapId="1" xpath="/GFI-IZD-POD/IPK-GFI-IZD-POD_1000344/P1081535" xmlDataType="decimal"/>
    </xmlCellPr>
  </singleXmlCell>
  <singleXmlCell id="641" xr6:uid="{00000000-000C-0000-FFFF-FFFF6F020000}" r="V7" connectionId="0">
    <xmlCellPr id="1" xr6:uid="{00000000-0010-0000-6F02-000001000000}" uniqueName="P1081536">
      <xmlPr mapId="1" xpath="/GFI-IZD-POD/IPK-GFI-IZD-POD_1000344/P1081536" xmlDataType="decimal"/>
    </xmlCellPr>
  </singleXmlCell>
  <singleXmlCell id="647" xr6:uid="{00000000-000C-0000-FFFF-FFFF70020000}" r="W7" connectionId="0">
    <xmlCellPr id="1" xr6:uid="{00000000-0010-0000-7002-000001000000}" uniqueName="P1081537">
      <xmlPr mapId="1" xpath="/GFI-IZD-POD/IPK-GFI-IZD-POD_1000344/P1081537" xmlDataType="decimal"/>
    </xmlCellPr>
  </singleXmlCell>
  <singleXmlCell id="648" xr6:uid="{00000000-000C-0000-FFFF-FFFF71020000}" r="X7" connectionId="0">
    <xmlCellPr id="1" xr6:uid="{00000000-0010-0000-7102-000001000000}" uniqueName="P1081538">
      <xmlPr mapId="1" xpath="/GFI-IZD-POD/IPK-GFI-IZD-POD_1000344/P1081538" xmlDataType="decimal"/>
    </xmlCellPr>
  </singleXmlCell>
  <singleXmlCell id="649" xr6:uid="{00000000-000C-0000-FFFF-FFFF72020000}" r="Y7" connectionId="0">
    <xmlCellPr id="1" xr6:uid="{00000000-0010-0000-7202-000001000000}" uniqueName="P1081539">
      <xmlPr mapId="1" xpath="/GFI-IZD-POD/IPK-GFI-IZD-POD_1000344/P1081539" xmlDataType="decimal"/>
    </xmlCellPr>
  </singleXmlCell>
  <singleXmlCell id="650" xr6:uid="{00000000-000C-0000-FFFF-FFFF73020000}" r="H8" connectionId="0">
    <xmlCellPr id="1" xr6:uid="{00000000-0010-0000-7302-000001000000}" uniqueName="P1078190">
      <xmlPr mapId="1" xpath="/GFI-IZD-POD/IPK-GFI-IZD-POD_1000344/P1078190" xmlDataType="decimal"/>
    </xmlCellPr>
  </singleXmlCell>
  <singleXmlCell id="651" xr6:uid="{00000000-000C-0000-FFFF-FFFF74020000}" r="I8" connectionId="0">
    <xmlCellPr id="1" xr6:uid="{00000000-0010-0000-7402-000001000000}" uniqueName="P1078191">
      <xmlPr mapId="1" xpath="/GFI-IZD-POD/IPK-GFI-IZD-POD_1000344/P1078191" xmlDataType="decimal"/>
    </xmlCellPr>
  </singleXmlCell>
  <singleXmlCell id="652" xr6:uid="{00000000-000C-0000-FFFF-FFFF75020000}" r="J8" connectionId="0">
    <xmlCellPr id="1" xr6:uid="{00000000-0010-0000-7502-000001000000}" uniqueName="P1078192">
      <xmlPr mapId="1" xpath="/GFI-IZD-POD/IPK-GFI-IZD-POD_1000344/P1078192" xmlDataType="decimal"/>
    </xmlCellPr>
  </singleXmlCell>
  <singleXmlCell id="653" xr6:uid="{00000000-000C-0000-FFFF-FFFF76020000}" r="K8" connectionId="0">
    <xmlCellPr id="1" xr6:uid="{00000000-0010-0000-7602-000001000000}" uniqueName="P1078193">
      <xmlPr mapId="1" xpath="/GFI-IZD-POD/IPK-GFI-IZD-POD_1000344/P1078193" xmlDataType="decimal"/>
    </xmlCellPr>
  </singleXmlCell>
  <singleXmlCell id="654" xr6:uid="{00000000-000C-0000-FFFF-FFFF77020000}" r="L8" connectionId="0">
    <xmlCellPr id="1" xr6:uid="{00000000-0010-0000-7702-000001000000}" uniqueName="P1078194">
      <xmlPr mapId="1" xpath="/GFI-IZD-POD/IPK-GFI-IZD-POD_1000344/P1078194" xmlDataType="decimal"/>
    </xmlCellPr>
  </singleXmlCell>
  <singleXmlCell id="655" xr6:uid="{00000000-000C-0000-FFFF-FFFF78020000}" r="M8" connectionId="0">
    <xmlCellPr id="1" xr6:uid="{00000000-0010-0000-7802-000001000000}" uniqueName="P1078195">
      <xmlPr mapId="1" xpath="/GFI-IZD-POD/IPK-GFI-IZD-POD_1000344/P1078195" xmlDataType="decimal"/>
    </xmlCellPr>
  </singleXmlCell>
  <singleXmlCell id="656" xr6:uid="{00000000-000C-0000-FFFF-FFFF79020000}" r="N8" connectionId="0">
    <xmlCellPr id="1" xr6:uid="{00000000-0010-0000-7902-000001000000}" uniqueName="P1078196">
      <xmlPr mapId="1" xpath="/GFI-IZD-POD/IPK-GFI-IZD-POD_1000344/P1078196" xmlDataType="decimal"/>
    </xmlCellPr>
  </singleXmlCell>
  <singleXmlCell id="657" xr6:uid="{00000000-000C-0000-FFFF-FFFF7A020000}" r="O8" connectionId="0">
    <xmlCellPr id="1" xr6:uid="{00000000-0010-0000-7A02-000001000000}" uniqueName="P1078197">
      <xmlPr mapId="1" xpath="/GFI-IZD-POD/IPK-GFI-IZD-POD_1000344/P1078197" xmlDataType="decimal"/>
    </xmlCellPr>
  </singleXmlCell>
  <singleXmlCell id="658" xr6:uid="{00000000-000C-0000-FFFF-FFFF7B020000}" r="P8" connectionId="0">
    <xmlCellPr id="1" xr6:uid="{00000000-0010-0000-7B02-000001000000}" uniqueName="P1081540">
      <xmlPr mapId="1" xpath="/GFI-IZD-POD/IPK-GFI-IZD-POD_1000344/P1081540" xmlDataType="decimal"/>
    </xmlCellPr>
  </singleXmlCell>
  <singleXmlCell id="659" xr6:uid="{00000000-000C-0000-FFFF-FFFF7C020000}" r="Q8" connectionId="0">
    <xmlCellPr id="1" xr6:uid="{00000000-0010-0000-7C02-000001000000}" uniqueName="P1081546">
      <xmlPr mapId="1" xpath="/GFI-IZD-POD/IPK-GFI-IZD-POD_1000344/P1081546" xmlDataType="decimal"/>
    </xmlCellPr>
  </singleXmlCell>
  <singleXmlCell id="660" xr6:uid="{00000000-000C-0000-FFFF-FFFF7D020000}" r="R8" connectionId="0">
    <xmlCellPr id="1" xr6:uid="{00000000-0010-0000-7D02-000001000000}" uniqueName="P1081648">
      <xmlPr mapId="1" xpath="/GFI-IZD-POD/IPK-GFI-IZD-POD_1000344/P1081648" xmlDataType="decimal"/>
    </xmlCellPr>
  </singleXmlCell>
  <singleXmlCell id="661" xr6:uid="{00000000-000C-0000-FFFF-FFFF7E020000}" r="U8" connectionId="0">
    <xmlCellPr id="1" xr6:uid="{00000000-0010-0000-7E02-000001000000}" uniqueName="P1081649">
      <xmlPr mapId="1" xpath="/GFI-IZD-POD/IPK-GFI-IZD-POD_1000344/P1081649" xmlDataType="decimal"/>
    </xmlCellPr>
  </singleXmlCell>
  <singleXmlCell id="662" xr6:uid="{00000000-000C-0000-FFFF-FFFF7F020000}" r="V8" connectionId="0">
    <xmlCellPr id="1" xr6:uid="{00000000-0010-0000-7F02-000001000000}" uniqueName="P1081651">
      <xmlPr mapId="1" xpath="/GFI-IZD-POD/IPK-GFI-IZD-POD_1000344/P1081651" xmlDataType="decimal"/>
    </xmlCellPr>
  </singleXmlCell>
  <singleXmlCell id="663" xr6:uid="{00000000-000C-0000-FFFF-FFFF80020000}" r="W8" connectionId="0">
    <xmlCellPr id="1" xr6:uid="{00000000-0010-0000-8002-000001000000}" uniqueName="P1081656">
      <xmlPr mapId="1" xpath="/GFI-IZD-POD/IPK-GFI-IZD-POD_1000344/P1081656" xmlDataType="decimal"/>
    </xmlCellPr>
  </singleXmlCell>
  <singleXmlCell id="664" xr6:uid="{00000000-000C-0000-FFFF-FFFF81020000}" r="X8" connectionId="0">
    <xmlCellPr id="1" xr6:uid="{00000000-0010-0000-8102-000001000000}" uniqueName="P1081658">
      <xmlPr mapId="1" xpath="/GFI-IZD-POD/IPK-GFI-IZD-POD_1000344/P1081658" xmlDataType="decimal"/>
    </xmlCellPr>
  </singleXmlCell>
  <singleXmlCell id="665" xr6:uid="{00000000-000C-0000-FFFF-FFFF82020000}" r="Y8" connectionId="0">
    <xmlCellPr id="1" xr6:uid="{00000000-0010-0000-8202-000001000000}" uniqueName="P1081660">
      <xmlPr mapId="1" xpath="/GFI-IZD-POD/IPK-GFI-IZD-POD_1000344/P1081660" xmlDataType="decimal"/>
    </xmlCellPr>
  </singleXmlCell>
  <singleXmlCell id="666" xr6:uid="{00000000-000C-0000-FFFF-FFFF83020000}" r="H9" connectionId="0">
    <xmlCellPr id="1" xr6:uid="{00000000-0010-0000-8302-000001000000}" uniqueName="P1078198">
      <xmlPr mapId="1" xpath="/GFI-IZD-POD/IPK-GFI-IZD-POD_1000344/P1078198" xmlDataType="decimal"/>
    </xmlCellPr>
  </singleXmlCell>
  <singleXmlCell id="667" xr6:uid="{00000000-000C-0000-FFFF-FFFF84020000}" r="I9" connectionId="0">
    <xmlCellPr id="1" xr6:uid="{00000000-0010-0000-8402-000001000000}" uniqueName="P1078199">
      <xmlPr mapId="1" xpath="/GFI-IZD-POD/IPK-GFI-IZD-POD_1000344/P1078199" xmlDataType="decimal"/>
    </xmlCellPr>
  </singleXmlCell>
  <singleXmlCell id="668" xr6:uid="{00000000-000C-0000-FFFF-FFFF85020000}" r="J9" connectionId="0">
    <xmlCellPr id="1" xr6:uid="{00000000-0010-0000-8502-000001000000}" uniqueName="P1078200">
      <xmlPr mapId="1" xpath="/GFI-IZD-POD/IPK-GFI-IZD-POD_1000344/P1078200" xmlDataType="decimal"/>
    </xmlCellPr>
  </singleXmlCell>
  <singleXmlCell id="669" xr6:uid="{00000000-000C-0000-FFFF-FFFF86020000}" r="K9" connectionId="0">
    <xmlCellPr id="1" xr6:uid="{00000000-0010-0000-8602-000001000000}" uniqueName="P1078201">
      <xmlPr mapId="1" xpath="/GFI-IZD-POD/IPK-GFI-IZD-POD_1000344/P1078201" xmlDataType="decimal"/>
    </xmlCellPr>
  </singleXmlCell>
  <singleXmlCell id="670" xr6:uid="{00000000-000C-0000-FFFF-FFFF87020000}" r="L9" connectionId="0">
    <xmlCellPr id="1" xr6:uid="{00000000-0010-0000-8702-000001000000}" uniqueName="P1078202">
      <xmlPr mapId="1" xpath="/GFI-IZD-POD/IPK-GFI-IZD-POD_1000344/P1078202" xmlDataType="decimal"/>
    </xmlCellPr>
  </singleXmlCell>
  <singleXmlCell id="671" xr6:uid="{00000000-000C-0000-FFFF-FFFF88020000}" r="M9" connectionId="0">
    <xmlCellPr id="1" xr6:uid="{00000000-0010-0000-8802-000001000000}" uniqueName="P1078203">
      <xmlPr mapId="1" xpath="/GFI-IZD-POD/IPK-GFI-IZD-POD_1000344/P1078203" xmlDataType="decimal"/>
    </xmlCellPr>
  </singleXmlCell>
  <singleXmlCell id="672" xr6:uid="{00000000-000C-0000-FFFF-FFFF89020000}" r="N9" connectionId="0">
    <xmlCellPr id="1" xr6:uid="{00000000-0010-0000-8902-000001000000}" uniqueName="P1078204">
      <xmlPr mapId="1" xpath="/GFI-IZD-POD/IPK-GFI-IZD-POD_1000344/P1078204" xmlDataType="decimal"/>
    </xmlCellPr>
  </singleXmlCell>
  <singleXmlCell id="673" xr6:uid="{00000000-000C-0000-FFFF-FFFF8A020000}" r="O9" connectionId="0">
    <xmlCellPr id="1" xr6:uid="{00000000-0010-0000-8A02-000001000000}" uniqueName="P1078205">
      <xmlPr mapId="1" xpath="/GFI-IZD-POD/IPK-GFI-IZD-POD_1000344/P1078205" xmlDataType="decimal"/>
    </xmlCellPr>
  </singleXmlCell>
  <singleXmlCell id="674" xr6:uid="{00000000-000C-0000-FFFF-FFFF8B020000}" r="P9" connectionId="0">
    <xmlCellPr id="1" xr6:uid="{00000000-0010-0000-8B02-000001000000}" uniqueName="P1081541">
      <xmlPr mapId="1" xpath="/GFI-IZD-POD/IPK-GFI-IZD-POD_1000344/P1081541" xmlDataType="decimal"/>
    </xmlCellPr>
  </singleXmlCell>
  <singleXmlCell id="675" xr6:uid="{00000000-000C-0000-FFFF-FFFF8C020000}" r="Q9" connectionId="0">
    <xmlCellPr id="1" xr6:uid="{00000000-0010-0000-8C02-000001000000}" uniqueName="P1081548">
      <xmlPr mapId="1" xpath="/GFI-IZD-POD/IPK-GFI-IZD-POD_1000344/P1081548" xmlDataType="decimal"/>
    </xmlCellPr>
  </singleXmlCell>
  <singleXmlCell id="676" xr6:uid="{00000000-000C-0000-FFFF-FFFF8D020000}" r="R9" connectionId="0">
    <xmlCellPr id="1" xr6:uid="{00000000-0010-0000-8D02-000001000000}" uniqueName="P1081662">
      <xmlPr mapId="1" xpath="/GFI-IZD-POD/IPK-GFI-IZD-POD_1000344/P1081662" xmlDataType="decimal"/>
    </xmlCellPr>
  </singleXmlCell>
  <singleXmlCell id="677" xr6:uid="{00000000-000C-0000-FFFF-FFFF8E020000}" r="U9" connectionId="0">
    <xmlCellPr id="1" xr6:uid="{00000000-0010-0000-8E02-000001000000}" uniqueName="P1081664">
      <xmlPr mapId="1" xpath="/GFI-IZD-POD/IPK-GFI-IZD-POD_1000344/P1081664" xmlDataType="decimal"/>
    </xmlCellPr>
  </singleXmlCell>
  <singleXmlCell id="678" xr6:uid="{00000000-000C-0000-FFFF-FFFF8F020000}" r="V9" connectionId="0">
    <xmlCellPr id="1" xr6:uid="{00000000-0010-0000-8F02-000001000000}" uniqueName="P1081666">
      <xmlPr mapId="1" xpath="/GFI-IZD-POD/IPK-GFI-IZD-POD_1000344/P1081666" xmlDataType="decimal"/>
    </xmlCellPr>
  </singleXmlCell>
  <singleXmlCell id="679" xr6:uid="{00000000-000C-0000-FFFF-FFFF90020000}" r="W9" connectionId="0">
    <xmlCellPr id="1" xr6:uid="{00000000-0010-0000-9002-000001000000}" uniqueName="P1081668">
      <xmlPr mapId="1" xpath="/GFI-IZD-POD/IPK-GFI-IZD-POD_1000344/P1081668" xmlDataType="decimal"/>
    </xmlCellPr>
  </singleXmlCell>
  <singleXmlCell id="680" xr6:uid="{00000000-000C-0000-FFFF-FFFF91020000}" r="X9" connectionId="0">
    <xmlCellPr id="1" xr6:uid="{00000000-0010-0000-9102-000001000000}" uniqueName="P1081670">
      <xmlPr mapId="1" xpath="/GFI-IZD-POD/IPK-GFI-IZD-POD_1000344/P1081670" xmlDataType="decimal"/>
    </xmlCellPr>
  </singleXmlCell>
  <singleXmlCell id="681" xr6:uid="{00000000-000C-0000-FFFF-FFFF92020000}" r="Y9" connectionId="0">
    <xmlCellPr id="1" xr6:uid="{00000000-0010-0000-9202-000001000000}" uniqueName="P1081672">
      <xmlPr mapId="1" xpath="/GFI-IZD-POD/IPK-GFI-IZD-POD_1000344/P1081672" xmlDataType="decimal"/>
    </xmlCellPr>
  </singleXmlCell>
  <singleXmlCell id="683" xr6:uid="{00000000-000C-0000-FFFF-FFFF93020000}" r="H10" connectionId="0">
    <xmlCellPr id="1" xr6:uid="{00000000-0010-0000-9302-000001000000}" uniqueName="P1078206">
      <xmlPr mapId="1" xpath="/GFI-IZD-POD/IPK-GFI-IZD-POD_1000344/P1078206" xmlDataType="decimal"/>
    </xmlCellPr>
  </singleXmlCell>
  <singleXmlCell id="684" xr6:uid="{00000000-000C-0000-FFFF-FFFF94020000}" r="I10" connectionId="0">
    <xmlCellPr id="1" xr6:uid="{00000000-0010-0000-9402-000001000000}" uniqueName="P1078207">
      <xmlPr mapId="1" xpath="/GFI-IZD-POD/IPK-GFI-IZD-POD_1000344/P1078207" xmlDataType="decimal"/>
    </xmlCellPr>
  </singleXmlCell>
  <singleXmlCell id="685" xr6:uid="{00000000-000C-0000-FFFF-FFFF95020000}" r="J10" connectionId="0">
    <xmlCellPr id="1" xr6:uid="{00000000-0010-0000-9502-000001000000}" uniqueName="P1078208">
      <xmlPr mapId="1" xpath="/GFI-IZD-POD/IPK-GFI-IZD-POD_1000344/P1078208" xmlDataType="decimal"/>
    </xmlCellPr>
  </singleXmlCell>
  <singleXmlCell id="686" xr6:uid="{00000000-000C-0000-FFFF-FFFF96020000}" r="K10" connectionId="0">
    <xmlCellPr id="1" xr6:uid="{00000000-0010-0000-9602-000001000000}" uniqueName="P1078209">
      <xmlPr mapId="1" xpath="/GFI-IZD-POD/IPK-GFI-IZD-POD_1000344/P1078209" xmlDataType="decimal"/>
    </xmlCellPr>
  </singleXmlCell>
  <singleXmlCell id="687" xr6:uid="{00000000-000C-0000-FFFF-FFFF97020000}" r="L10" connectionId="0">
    <xmlCellPr id="1" xr6:uid="{00000000-0010-0000-9702-000001000000}" uniqueName="P1078210">
      <xmlPr mapId="1" xpath="/GFI-IZD-POD/IPK-GFI-IZD-POD_1000344/P1078210" xmlDataType="decimal"/>
    </xmlCellPr>
  </singleXmlCell>
  <singleXmlCell id="688" xr6:uid="{00000000-000C-0000-FFFF-FFFF98020000}" r="M10" connectionId="0">
    <xmlCellPr id="1" xr6:uid="{00000000-0010-0000-9802-000001000000}" uniqueName="P1078215">
      <xmlPr mapId="1" xpath="/GFI-IZD-POD/IPK-GFI-IZD-POD_1000344/P1078215" xmlDataType="decimal"/>
    </xmlCellPr>
  </singleXmlCell>
  <singleXmlCell id="689" xr6:uid="{00000000-000C-0000-FFFF-FFFF99020000}" r="N10" connectionId="0">
    <xmlCellPr id="1" xr6:uid="{00000000-0010-0000-9902-000001000000}" uniqueName="P1078217">
      <xmlPr mapId="1" xpath="/GFI-IZD-POD/IPK-GFI-IZD-POD_1000344/P1078217" xmlDataType="decimal"/>
    </xmlCellPr>
  </singleXmlCell>
  <singleXmlCell id="690" xr6:uid="{00000000-000C-0000-FFFF-FFFF9A020000}" r="O10" connectionId="0">
    <xmlCellPr id="1" xr6:uid="{00000000-0010-0000-9A02-000001000000}" uniqueName="P1078220">
      <xmlPr mapId="1" xpath="/GFI-IZD-POD/IPK-GFI-IZD-POD_1000344/P1078220" xmlDataType="decimal"/>
    </xmlCellPr>
  </singleXmlCell>
  <singleXmlCell id="692" xr6:uid="{00000000-000C-0000-FFFF-FFFF9B020000}" r="P10" connectionId="0">
    <xmlCellPr id="1" xr6:uid="{00000000-0010-0000-9B02-000001000000}" uniqueName="P1081542">
      <xmlPr mapId="1" xpath="/GFI-IZD-POD/IPK-GFI-IZD-POD_1000344/P1081542" xmlDataType="decimal"/>
    </xmlCellPr>
  </singleXmlCell>
  <singleXmlCell id="693" xr6:uid="{00000000-000C-0000-FFFF-FFFF9C020000}" r="Q10" connectionId="0">
    <xmlCellPr id="1" xr6:uid="{00000000-0010-0000-9C02-000001000000}" uniqueName="P1081646">
      <xmlPr mapId="1" xpath="/GFI-IZD-POD/IPK-GFI-IZD-POD_1000344/P1081646" xmlDataType="decimal"/>
    </xmlCellPr>
  </singleXmlCell>
  <singleXmlCell id="694" xr6:uid="{00000000-000C-0000-FFFF-FFFF9D020000}" r="R10" connectionId="0">
    <xmlCellPr id="1" xr6:uid="{00000000-0010-0000-9D02-000001000000}" uniqueName="P1081674">
      <xmlPr mapId="1" xpath="/GFI-IZD-POD/IPK-GFI-IZD-POD_1000344/P1081674" xmlDataType="decimal"/>
    </xmlCellPr>
  </singleXmlCell>
  <singleXmlCell id="695" xr6:uid="{00000000-000C-0000-FFFF-FFFF9E020000}" r="U10" connectionId="0">
    <xmlCellPr id="1" xr6:uid="{00000000-0010-0000-9E02-000001000000}" uniqueName="P1081676">
      <xmlPr mapId="1" xpath="/GFI-IZD-POD/IPK-GFI-IZD-POD_1000344/P1081676" xmlDataType="decimal"/>
    </xmlCellPr>
  </singleXmlCell>
  <singleXmlCell id="696" xr6:uid="{00000000-000C-0000-FFFF-FFFF9F020000}" r="V10" connectionId="0">
    <xmlCellPr id="1" xr6:uid="{00000000-0010-0000-9F02-000001000000}" uniqueName="P1081678">
      <xmlPr mapId="1" xpath="/GFI-IZD-POD/IPK-GFI-IZD-POD_1000344/P1081678" xmlDataType="decimal"/>
    </xmlCellPr>
  </singleXmlCell>
  <singleXmlCell id="697" xr6:uid="{00000000-000C-0000-FFFF-FFFFA0020000}" r="W10" connectionId="0">
    <xmlCellPr id="1" xr6:uid="{00000000-0010-0000-A002-000001000000}" uniqueName="P1081680">
      <xmlPr mapId="1" xpath="/GFI-IZD-POD/IPK-GFI-IZD-POD_1000344/P1081680" xmlDataType="decimal"/>
    </xmlCellPr>
  </singleXmlCell>
  <singleXmlCell id="698" xr6:uid="{00000000-000C-0000-FFFF-FFFFA1020000}" r="X10" connectionId="0">
    <xmlCellPr id="1" xr6:uid="{00000000-0010-0000-A102-000001000000}" uniqueName="P1081682">
      <xmlPr mapId="1" xpath="/GFI-IZD-POD/IPK-GFI-IZD-POD_1000344/P1081682" xmlDataType="decimal"/>
    </xmlCellPr>
  </singleXmlCell>
  <singleXmlCell id="699" xr6:uid="{00000000-000C-0000-FFFF-FFFFA2020000}" r="Y10" connectionId="0">
    <xmlCellPr id="1" xr6:uid="{00000000-0010-0000-A202-000001000000}" uniqueName="P1081684">
      <xmlPr mapId="1" xpath="/GFI-IZD-POD/IPK-GFI-IZD-POD_1000344/P1081684" xmlDataType="decimal"/>
    </xmlCellPr>
  </singleXmlCell>
  <singleXmlCell id="700" xr6:uid="{00000000-000C-0000-FFFF-FFFFA3020000}" r="H11" connectionId="0">
    <xmlCellPr id="1" xr6:uid="{00000000-0010-0000-A302-000001000000}" uniqueName="P1078222">
      <xmlPr mapId="1" xpath="/GFI-IZD-POD/IPK-GFI-IZD-POD_1000344/P1078222" xmlDataType="decimal"/>
    </xmlCellPr>
  </singleXmlCell>
  <singleXmlCell id="701" xr6:uid="{00000000-000C-0000-FFFF-FFFFA4020000}" r="I11" connectionId="0">
    <xmlCellPr id="1" xr6:uid="{00000000-0010-0000-A402-000001000000}" uniqueName="P1078224">
      <xmlPr mapId="1" xpath="/GFI-IZD-POD/IPK-GFI-IZD-POD_1000344/P1078224" xmlDataType="decimal"/>
    </xmlCellPr>
  </singleXmlCell>
  <singleXmlCell id="702" xr6:uid="{00000000-000C-0000-FFFF-FFFFA5020000}" r="J11" connectionId="0">
    <xmlCellPr id="1" xr6:uid="{00000000-0010-0000-A502-000001000000}" uniqueName="P1078226">
      <xmlPr mapId="1" xpath="/GFI-IZD-POD/IPK-GFI-IZD-POD_1000344/P1078226" xmlDataType="decimal"/>
    </xmlCellPr>
  </singleXmlCell>
  <singleXmlCell id="703" xr6:uid="{00000000-000C-0000-FFFF-FFFFA6020000}" r="K11" connectionId="0">
    <xmlCellPr id="1" xr6:uid="{00000000-0010-0000-A602-000001000000}" uniqueName="P1078229">
      <xmlPr mapId="1" xpath="/GFI-IZD-POD/IPK-GFI-IZD-POD_1000344/P1078229" xmlDataType="decimal"/>
    </xmlCellPr>
  </singleXmlCell>
  <singleXmlCell id="704" xr6:uid="{00000000-000C-0000-FFFF-FFFFA7020000}" r="L11" connectionId="0">
    <xmlCellPr id="1" xr6:uid="{00000000-0010-0000-A702-000001000000}" uniqueName="P1078231">
      <xmlPr mapId="1" xpath="/GFI-IZD-POD/IPK-GFI-IZD-POD_1000344/P1078231" xmlDataType="decimal"/>
    </xmlCellPr>
  </singleXmlCell>
  <singleXmlCell id="705" xr6:uid="{00000000-000C-0000-FFFF-FFFFA8020000}" r="M11" connectionId="0">
    <xmlCellPr id="1" xr6:uid="{00000000-0010-0000-A802-000001000000}" uniqueName="P1078233">
      <xmlPr mapId="1" xpath="/GFI-IZD-POD/IPK-GFI-IZD-POD_1000344/P1078233" xmlDataType="decimal"/>
    </xmlCellPr>
  </singleXmlCell>
  <singleXmlCell id="706" xr6:uid="{00000000-000C-0000-FFFF-FFFFA9020000}" r="N11" connectionId="0">
    <xmlCellPr id="1" xr6:uid="{00000000-0010-0000-A902-000001000000}" uniqueName="P1078236">
      <xmlPr mapId="1" xpath="/GFI-IZD-POD/IPK-GFI-IZD-POD_1000344/P1078236" xmlDataType="decimal"/>
    </xmlCellPr>
  </singleXmlCell>
  <singleXmlCell id="707" xr6:uid="{00000000-000C-0000-FFFF-FFFFAA020000}" r="O11" connectionId="0">
    <xmlCellPr id="1" xr6:uid="{00000000-0010-0000-AA02-000001000000}" uniqueName="P1078237">
      <xmlPr mapId="1" xpath="/GFI-IZD-POD/IPK-GFI-IZD-POD_1000344/P1078237" xmlDataType="decimal"/>
    </xmlCellPr>
  </singleXmlCell>
  <singleXmlCell id="708" xr6:uid="{00000000-000C-0000-FFFF-FFFFAB020000}" r="P11" connectionId="0">
    <xmlCellPr id="1" xr6:uid="{00000000-0010-0000-AB02-000001000000}" uniqueName="P1081543">
      <xmlPr mapId="1" xpath="/GFI-IZD-POD/IPK-GFI-IZD-POD_1000344/P1081543" xmlDataType="decimal"/>
    </xmlCellPr>
  </singleXmlCell>
  <singleXmlCell id="709" xr6:uid="{00000000-000C-0000-FFFF-FFFFAC020000}" r="Q11" connectionId="0">
    <xmlCellPr id="1" xr6:uid="{00000000-0010-0000-AC02-000001000000}" uniqueName="P1081685">
      <xmlPr mapId="1" xpath="/GFI-IZD-POD/IPK-GFI-IZD-POD_1000344/P1081685" xmlDataType="decimal"/>
    </xmlCellPr>
  </singleXmlCell>
  <singleXmlCell id="710" xr6:uid="{00000000-000C-0000-FFFF-FFFFAD020000}" r="R11" connectionId="0">
    <xmlCellPr id="1" xr6:uid="{00000000-0010-0000-AD02-000001000000}" uniqueName="P1081686">
      <xmlPr mapId="1" xpath="/GFI-IZD-POD/IPK-GFI-IZD-POD_1000344/P1081686" xmlDataType="decimal"/>
    </xmlCellPr>
  </singleXmlCell>
  <singleXmlCell id="711" xr6:uid="{00000000-000C-0000-FFFF-FFFFAE020000}" r="U11" connectionId="0">
    <xmlCellPr id="1" xr6:uid="{00000000-0010-0000-AE02-000001000000}" uniqueName="P1081687">
      <xmlPr mapId="1" xpath="/GFI-IZD-POD/IPK-GFI-IZD-POD_1000344/P1081687" xmlDataType="decimal"/>
    </xmlCellPr>
  </singleXmlCell>
  <singleXmlCell id="712" xr6:uid="{00000000-000C-0000-FFFF-FFFFAF020000}" r="V11" connectionId="0">
    <xmlCellPr id="1" xr6:uid="{00000000-0010-0000-AF02-000001000000}" uniqueName="P1081688">
      <xmlPr mapId="1" xpath="/GFI-IZD-POD/IPK-GFI-IZD-POD_1000344/P1081688" xmlDataType="decimal"/>
    </xmlCellPr>
  </singleXmlCell>
  <singleXmlCell id="713" xr6:uid="{00000000-000C-0000-FFFF-FFFFB0020000}" r="W11" connectionId="0">
    <xmlCellPr id="1" xr6:uid="{00000000-0010-0000-B002-000001000000}" uniqueName="P1081689">
      <xmlPr mapId="1" xpath="/GFI-IZD-POD/IPK-GFI-IZD-POD_1000344/P1081689" xmlDataType="decimal"/>
    </xmlCellPr>
  </singleXmlCell>
  <singleXmlCell id="714" xr6:uid="{00000000-000C-0000-FFFF-FFFFB1020000}" r="X11" connectionId="0">
    <xmlCellPr id="1" xr6:uid="{00000000-0010-0000-B102-000001000000}" uniqueName="P1081690">
      <xmlPr mapId="1" xpath="/GFI-IZD-POD/IPK-GFI-IZD-POD_1000344/P1081690" xmlDataType="decimal"/>
    </xmlCellPr>
  </singleXmlCell>
  <singleXmlCell id="715" xr6:uid="{00000000-000C-0000-FFFF-FFFFB2020000}" r="Y11" connectionId="0">
    <xmlCellPr id="1" xr6:uid="{00000000-0010-0000-B202-000001000000}" uniqueName="P1081696">
      <xmlPr mapId="1" xpath="/GFI-IZD-POD/IPK-GFI-IZD-POD_1000344/P1081696" xmlDataType="decimal"/>
    </xmlCellPr>
  </singleXmlCell>
  <singleXmlCell id="716" xr6:uid="{00000000-000C-0000-FFFF-FFFFB3020000}" r="H12" connectionId="0">
    <xmlCellPr id="1" xr6:uid="{00000000-0010-0000-B302-000001000000}" uniqueName="P1078238">
      <xmlPr mapId="1" xpath="/GFI-IZD-POD/IPK-GFI-IZD-POD_1000344/P1078238" xmlDataType="decimal"/>
    </xmlCellPr>
  </singleXmlCell>
  <singleXmlCell id="717" xr6:uid="{00000000-000C-0000-FFFF-FFFFB4020000}" r="I12" connectionId="0">
    <xmlCellPr id="1" xr6:uid="{00000000-0010-0000-B402-000001000000}" uniqueName="P1078239">
      <xmlPr mapId="1" xpath="/GFI-IZD-POD/IPK-GFI-IZD-POD_1000344/P1078239" xmlDataType="decimal"/>
    </xmlCellPr>
  </singleXmlCell>
  <singleXmlCell id="718" xr6:uid="{00000000-000C-0000-FFFF-FFFFB5020000}" r="J12" connectionId="0">
    <xmlCellPr id="1" xr6:uid="{00000000-0010-0000-B502-000001000000}" uniqueName="P1078240">
      <xmlPr mapId="1" xpath="/GFI-IZD-POD/IPK-GFI-IZD-POD_1000344/P1078240" xmlDataType="decimal"/>
    </xmlCellPr>
  </singleXmlCell>
  <singleXmlCell id="719" xr6:uid="{00000000-000C-0000-FFFF-FFFFB6020000}" r="K12" connectionId="0">
    <xmlCellPr id="1" xr6:uid="{00000000-0010-0000-B602-000001000000}" uniqueName="P1078241">
      <xmlPr mapId="1" xpath="/GFI-IZD-POD/IPK-GFI-IZD-POD_1000344/P1078241" xmlDataType="decimal"/>
    </xmlCellPr>
  </singleXmlCell>
  <singleXmlCell id="720" xr6:uid="{00000000-000C-0000-FFFF-FFFFB7020000}" r="L12" connectionId="0">
    <xmlCellPr id="1" xr6:uid="{00000000-0010-0000-B702-000001000000}" uniqueName="P1078242">
      <xmlPr mapId="1" xpath="/GFI-IZD-POD/IPK-GFI-IZD-POD_1000344/P1078242" xmlDataType="decimal"/>
    </xmlCellPr>
  </singleXmlCell>
  <singleXmlCell id="721" xr6:uid="{00000000-000C-0000-FFFF-FFFFB8020000}" r="M12" connectionId="0">
    <xmlCellPr id="1" xr6:uid="{00000000-0010-0000-B802-000001000000}" uniqueName="P1078243">
      <xmlPr mapId="1" xpath="/GFI-IZD-POD/IPK-GFI-IZD-POD_1000344/P1078243" xmlDataType="decimal"/>
    </xmlCellPr>
  </singleXmlCell>
  <singleXmlCell id="722" xr6:uid="{00000000-000C-0000-FFFF-FFFFB9020000}" r="N12" connectionId="0">
    <xmlCellPr id="1" xr6:uid="{00000000-0010-0000-B902-000001000000}" uniqueName="P1078946">
      <xmlPr mapId="1" xpath="/GFI-IZD-POD/IPK-GFI-IZD-POD_1000344/P1078946" xmlDataType="decimal"/>
    </xmlCellPr>
  </singleXmlCell>
  <singleXmlCell id="723" xr6:uid="{00000000-000C-0000-FFFF-FFFFBA020000}" r="O12" connectionId="0">
    <xmlCellPr id="1" xr6:uid="{00000000-0010-0000-BA02-000001000000}" uniqueName="P1078947">
      <xmlPr mapId="1" xpath="/GFI-IZD-POD/IPK-GFI-IZD-POD_1000344/P1078947" xmlDataType="decimal"/>
    </xmlCellPr>
  </singleXmlCell>
  <singleXmlCell id="724" xr6:uid="{00000000-000C-0000-FFFF-FFFFBB020000}" r="P12" connectionId="0">
    <xmlCellPr id="1" xr6:uid="{00000000-0010-0000-BB02-000001000000}" uniqueName="P1081544">
      <xmlPr mapId="1" xpath="/GFI-IZD-POD/IPK-GFI-IZD-POD_1000344/P1081544" xmlDataType="decimal"/>
    </xmlCellPr>
  </singleXmlCell>
  <singleXmlCell id="725" xr6:uid="{00000000-000C-0000-FFFF-FFFFBC020000}" r="Q12" connectionId="0">
    <xmlCellPr id="1" xr6:uid="{00000000-0010-0000-BC02-000001000000}" uniqueName="P1081697">
      <xmlPr mapId="1" xpath="/GFI-IZD-POD/IPK-GFI-IZD-POD_1000344/P1081697" xmlDataType="decimal"/>
    </xmlCellPr>
  </singleXmlCell>
  <singleXmlCell id="726" xr6:uid="{00000000-000C-0000-FFFF-FFFFBD020000}" r="R12" connectionId="0">
    <xmlCellPr id="1" xr6:uid="{00000000-0010-0000-BD02-000001000000}" uniqueName="P1081698">
      <xmlPr mapId="1" xpath="/GFI-IZD-POD/IPK-GFI-IZD-POD_1000344/P1081698" xmlDataType="decimal"/>
    </xmlCellPr>
  </singleXmlCell>
  <singleXmlCell id="727" xr6:uid="{00000000-000C-0000-FFFF-FFFFBE020000}" r="U12" connectionId="0">
    <xmlCellPr id="1" xr6:uid="{00000000-0010-0000-BE02-000001000000}" uniqueName="P1081699">
      <xmlPr mapId="1" xpath="/GFI-IZD-POD/IPK-GFI-IZD-POD_1000344/P1081699" xmlDataType="decimal"/>
    </xmlCellPr>
  </singleXmlCell>
  <singleXmlCell id="728" xr6:uid="{00000000-000C-0000-FFFF-FFFFBF020000}" r="V12" connectionId="0">
    <xmlCellPr id="1" xr6:uid="{00000000-0010-0000-BF02-000001000000}" uniqueName="P1081700">
      <xmlPr mapId="1" xpath="/GFI-IZD-POD/IPK-GFI-IZD-POD_1000344/P1081700" xmlDataType="decimal"/>
    </xmlCellPr>
  </singleXmlCell>
  <singleXmlCell id="729" xr6:uid="{00000000-000C-0000-FFFF-FFFFC0020000}" r="W12" connectionId="0">
    <xmlCellPr id="1" xr6:uid="{00000000-0010-0000-C002-000001000000}" uniqueName="P1081701">
      <xmlPr mapId="1" xpath="/GFI-IZD-POD/IPK-GFI-IZD-POD_1000344/P1081701" xmlDataType="decimal"/>
    </xmlCellPr>
  </singleXmlCell>
  <singleXmlCell id="730" xr6:uid="{00000000-000C-0000-FFFF-FFFFC1020000}" r="X12" connectionId="0">
    <xmlCellPr id="1" xr6:uid="{00000000-0010-0000-C102-000001000000}" uniqueName="P1081702">
      <xmlPr mapId="1" xpath="/GFI-IZD-POD/IPK-GFI-IZD-POD_1000344/P1081702" xmlDataType="decimal"/>
    </xmlCellPr>
  </singleXmlCell>
  <singleXmlCell id="731" xr6:uid="{00000000-000C-0000-FFFF-FFFFC2020000}" r="Y12" connectionId="0">
    <xmlCellPr id="1" xr6:uid="{00000000-0010-0000-C202-000001000000}" uniqueName="P1081703">
      <xmlPr mapId="1" xpath="/GFI-IZD-POD/IPK-GFI-IZD-POD_1000344/P1081703" xmlDataType="decimal"/>
    </xmlCellPr>
  </singleXmlCell>
  <singleXmlCell id="732" xr6:uid="{00000000-000C-0000-FFFF-FFFFC3020000}" r="H13" connectionId="0">
    <xmlCellPr id="1" xr6:uid="{00000000-0010-0000-C302-000001000000}" uniqueName="P1078948">
      <xmlPr mapId="1" xpath="/GFI-IZD-POD/IPK-GFI-IZD-POD_1000344/P1078948" xmlDataType="decimal"/>
    </xmlCellPr>
  </singleXmlCell>
  <singleXmlCell id="733" xr6:uid="{00000000-000C-0000-FFFF-FFFFC4020000}" r="I13" connectionId="0">
    <xmlCellPr id="1" xr6:uid="{00000000-0010-0000-C402-000001000000}" uniqueName="P1078949">
      <xmlPr mapId="1" xpath="/GFI-IZD-POD/IPK-GFI-IZD-POD_1000344/P1078949" xmlDataType="decimal"/>
    </xmlCellPr>
  </singleXmlCell>
  <singleXmlCell id="734" xr6:uid="{00000000-000C-0000-FFFF-FFFFC5020000}" r="J13" connectionId="0">
    <xmlCellPr id="1" xr6:uid="{00000000-0010-0000-C502-000001000000}" uniqueName="P1079430">
      <xmlPr mapId="1" xpath="/GFI-IZD-POD/IPK-GFI-IZD-POD_1000344/P1079430" xmlDataType="decimal"/>
    </xmlCellPr>
  </singleXmlCell>
  <singleXmlCell id="735" xr6:uid="{00000000-000C-0000-FFFF-FFFFC6020000}" r="K13" connectionId="0">
    <xmlCellPr id="1" xr6:uid="{00000000-0010-0000-C602-000001000000}" uniqueName="P1079851">
      <xmlPr mapId="1" xpath="/GFI-IZD-POD/IPK-GFI-IZD-POD_1000344/P1079851" xmlDataType="decimal"/>
    </xmlCellPr>
  </singleXmlCell>
  <singleXmlCell id="736" xr6:uid="{00000000-000C-0000-FFFF-FFFFC7020000}" r="L13" connectionId="0">
    <xmlCellPr id="1" xr6:uid="{00000000-0010-0000-C702-000001000000}" uniqueName="P1079852">
      <xmlPr mapId="1" xpath="/GFI-IZD-POD/IPK-GFI-IZD-POD_1000344/P1079852" xmlDataType="decimal"/>
    </xmlCellPr>
  </singleXmlCell>
  <singleXmlCell id="737" xr6:uid="{00000000-000C-0000-FFFF-FFFFC8020000}" r="M13" connectionId="0">
    <xmlCellPr id="1" xr6:uid="{00000000-0010-0000-C802-000001000000}" uniqueName="P1079853">
      <xmlPr mapId="1" xpath="/GFI-IZD-POD/IPK-GFI-IZD-POD_1000344/P1079853" xmlDataType="decimal"/>
    </xmlCellPr>
  </singleXmlCell>
  <singleXmlCell id="738" xr6:uid="{00000000-000C-0000-FFFF-FFFFC9020000}" r="N13" connectionId="0">
    <xmlCellPr id="1" xr6:uid="{00000000-0010-0000-C902-000001000000}" uniqueName="P1079854">
      <xmlPr mapId="1" xpath="/GFI-IZD-POD/IPK-GFI-IZD-POD_1000344/P1079854" xmlDataType="decimal"/>
    </xmlCellPr>
  </singleXmlCell>
  <singleXmlCell id="739" xr6:uid="{00000000-000C-0000-FFFF-FFFFCA020000}" r="O13" connectionId="0">
    <xmlCellPr id="1" xr6:uid="{00000000-0010-0000-CA02-000001000000}" uniqueName="P1079855">
      <xmlPr mapId="1" xpath="/GFI-IZD-POD/IPK-GFI-IZD-POD_1000344/P1079855" xmlDataType="decimal"/>
    </xmlCellPr>
  </singleXmlCell>
  <singleXmlCell id="740" xr6:uid="{00000000-000C-0000-FFFF-FFFFCB020000}" r="P13" connectionId="0">
    <xmlCellPr id="1" xr6:uid="{00000000-0010-0000-CB02-000001000000}" uniqueName="P1081545">
      <xmlPr mapId="1" xpath="/GFI-IZD-POD/IPK-GFI-IZD-POD_1000344/P1081545" xmlDataType="decimal"/>
    </xmlCellPr>
  </singleXmlCell>
  <singleXmlCell id="741" xr6:uid="{00000000-000C-0000-FFFF-FFFFCC020000}" r="Q13" connectionId="0">
    <xmlCellPr id="1" xr6:uid="{00000000-0010-0000-CC02-000001000000}" uniqueName="P1081704">
      <xmlPr mapId="1" xpath="/GFI-IZD-POD/IPK-GFI-IZD-POD_1000344/P1081704" xmlDataType="decimal"/>
    </xmlCellPr>
  </singleXmlCell>
  <singleXmlCell id="742" xr6:uid="{00000000-000C-0000-FFFF-FFFFCD020000}" r="R13" connectionId="0">
    <xmlCellPr id="1" xr6:uid="{00000000-0010-0000-CD02-000001000000}" uniqueName="P1081705">
      <xmlPr mapId="1" xpath="/GFI-IZD-POD/IPK-GFI-IZD-POD_1000344/P1081705" xmlDataType="decimal"/>
    </xmlCellPr>
  </singleXmlCell>
  <singleXmlCell id="743" xr6:uid="{00000000-000C-0000-FFFF-FFFFCE020000}" r="U13" connectionId="0">
    <xmlCellPr id="1" xr6:uid="{00000000-0010-0000-CE02-000001000000}" uniqueName="P1081706">
      <xmlPr mapId="1" xpath="/GFI-IZD-POD/IPK-GFI-IZD-POD_1000344/P1081706" xmlDataType="decimal"/>
    </xmlCellPr>
  </singleXmlCell>
  <singleXmlCell id="744" xr6:uid="{00000000-000C-0000-FFFF-FFFFCF020000}" r="V13" connectionId="0">
    <xmlCellPr id="1" xr6:uid="{00000000-0010-0000-CF02-000001000000}" uniqueName="P1081707">
      <xmlPr mapId="1" xpath="/GFI-IZD-POD/IPK-GFI-IZD-POD_1000344/P1081707" xmlDataType="decimal"/>
    </xmlCellPr>
  </singleXmlCell>
  <singleXmlCell id="745" xr6:uid="{00000000-000C-0000-FFFF-FFFFD0020000}" r="W13" connectionId="0">
    <xmlCellPr id="1" xr6:uid="{00000000-0010-0000-D002-000001000000}" uniqueName="P1081708">
      <xmlPr mapId="1" xpath="/GFI-IZD-POD/IPK-GFI-IZD-POD_1000344/P1081708" xmlDataType="decimal"/>
    </xmlCellPr>
  </singleXmlCell>
  <singleXmlCell id="746" xr6:uid="{00000000-000C-0000-FFFF-FFFFD1020000}" r="X13" connectionId="0">
    <xmlCellPr id="1" xr6:uid="{00000000-0010-0000-D102-000001000000}" uniqueName="P1081709">
      <xmlPr mapId="1" xpath="/GFI-IZD-POD/IPK-GFI-IZD-POD_1000344/P1081709" xmlDataType="decimal"/>
    </xmlCellPr>
  </singleXmlCell>
  <singleXmlCell id="747" xr6:uid="{00000000-000C-0000-FFFF-FFFFD2020000}" r="Y13" connectionId="0">
    <xmlCellPr id="1" xr6:uid="{00000000-0010-0000-D202-000001000000}" uniqueName="P1081710">
      <xmlPr mapId="1" xpath="/GFI-IZD-POD/IPK-GFI-IZD-POD_1000344/P1081710" xmlDataType="decimal"/>
    </xmlCellPr>
  </singleXmlCell>
  <singleXmlCell id="748" xr6:uid="{00000000-000C-0000-FFFF-FFFFD3020000}" r="H14" connectionId="0">
    <xmlCellPr id="1" xr6:uid="{00000000-0010-0000-D302-000001000000}" uniqueName="P1079856">
      <xmlPr mapId="1" xpath="/GFI-IZD-POD/IPK-GFI-IZD-POD_1000344/P1079856" xmlDataType="decimal"/>
    </xmlCellPr>
  </singleXmlCell>
  <singleXmlCell id="749" xr6:uid="{00000000-000C-0000-FFFF-FFFFD4020000}" r="I14" connectionId="0">
    <xmlCellPr id="1" xr6:uid="{00000000-0010-0000-D402-000001000000}" uniqueName="P1079857">
      <xmlPr mapId="1" xpath="/GFI-IZD-POD/IPK-GFI-IZD-POD_1000344/P1079857" xmlDataType="decimal"/>
    </xmlCellPr>
  </singleXmlCell>
  <singleXmlCell id="750" xr6:uid="{00000000-000C-0000-FFFF-FFFFD5020000}" r="J14" connectionId="0">
    <xmlCellPr id="1" xr6:uid="{00000000-0010-0000-D502-000001000000}" uniqueName="P1079858">
      <xmlPr mapId="1" xpath="/GFI-IZD-POD/IPK-GFI-IZD-POD_1000344/P1079858" xmlDataType="decimal"/>
    </xmlCellPr>
  </singleXmlCell>
  <singleXmlCell id="751" xr6:uid="{00000000-000C-0000-FFFF-FFFFD6020000}" r="K14" connectionId="0">
    <xmlCellPr id="1" xr6:uid="{00000000-0010-0000-D602-000001000000}" uniqueName="P1079859">
      <xmlPr mapId="1" xpath="/GFI-IZD-POD/IPK-GFI-IZD-POD_1000344/P1079859" xmlDataType="decimal"/>
    </xmlCellPr>
  </singleXmlCell>
  <singleXmlCell id="752" xr6:uid="{00000000-000C-0000-FFFF-FFFFD7020000}" r="L14" connectionId="0">
    <xmlCellPr id="1" xr6:uid="{00000000-0010-0000-D702-000001000000}" uniqueName="P1079860">
      <xmlPr mapId="1" xpath="/GFI-IZD-POD/IPK-GFI-IZD-POD_1000344/P1079860" xmlDataType="decimal"/>
    </xmlCellPr>
  </singleXmlCell>
  <singleXmlCell id="753" xr6:uid="{00000000-000C-0000-FFFF-FFFFD8020000}" r="M14" connectionId="0">
    <xmlCellPr id="1" xr6:uid="{00000000-0010-0000-D802-000001000000}" uniqueName="P1079861">
      <xmlPr mapId="1" xpath="/GFI-IZD-POD/IPK-GFI-IZD-POD_1000344/P1079861" xmlDataType="decimal"/>
    </xmlCellPr>
  </singleXmlCell>
  <singleXmlCell id="754" xr6:uid="{00000000-000C-0000-FFFF-FFFFD9020000}" r="N14" connectionId="0">
    <xmlCellPr id="1" xr6:uid="{00000000-0010-0000-D902-000001000000}" uniqueName="P1079862">
      <xmlPr mapId="1" xpath="/GFI-IZD-POD/IPK-GFI-IZD-POD_1000344/P1079862" xmlDataType="decimal"/>
    </xmlCellPr>
  </singleXmlCell>
  <singleXmlCell id="755" xr6:uid="{00000000-000C-0000-FFFF-FFFFDA020000}" r="O14" connectionId="0">
    <xmlCellPr id="1" xr6:uid="{00000000-0010-0000-DA02-000001000000}" uniqueName="P1079863">
      <xmlPr mapId="1" xpath="/GFI-IZD-POD/IPK-GFI-IZD-POD_1000344/P1079863" xmlDataType="decimal"/>
    </xmlCellPr>
  </singleXmlCell>
  <singleXmlCell id="756" xr6:uid="{00000000-000C-0000-FFFF-FFFFDB020000}" r="P14" connectionId="0">
    <xmlCellPr id="1" xr6:uid="{00000000-0010-0000-DB02-000001000000}" uniqueName="P1081711">
      <xmlPr mapId="1" xpath="/GFI-IZD-POD/IPK-GFI-IZD-POD_1000344/P1081711" xmlDataType="decimal"/>
    </xmlCellPr>
  </singleXmlCell>
  <singleXmlCell id="757" xr6:uid="{00000000-000C-0000-FFFF-FFFFDC020000}" r="Q14" connectionId="0">
    <xmlCellPr id="1" xr6:uid="{00000000-0010-0000-DC02-000001000000}" uniqueName="P1081712">
      <xmlPr mapId="1" xpath="/GFI-IZD-POD/IPK-GFI-IZD-POD_1000344/P1081712" xmlDataType="decimal"/>
    </xmlCellPr>
  </singleXmlCell>
  <singleXmlCell id="758" xr6:uid="{00000000-000C-0000-FFFF-FFFFDD020000}" r="R14" connectionId="0">
    <xmlCellPr id="1" xr6:uid="{00000000-0010-0000-DD02-000001000000}" uniqueName="P1081713">
      <xmlPr mapId="1" xpath="/GFI-IZD-POD/IPK-GFI-IZD-POD_1000344/P1081713" xmlDataType="decimal"/>
    </xmlCellPr>
  </singleXmlCell>
  <singleXmlCell id="759" xr6:uid="{00000000-000C-0000-FFFF-FFFFDE020000}" r="U14" connectionId="0">
    <xmlCellPr id="1" xr6:uid="{00000000-0010-0000-DE02-000001000000}" uniqueName="P1081714">
      <xmlPr mapId="1" xpath="/GFI-IZD-POD/IPK-GFI-IZD-POD_1000344/P1081714" xmlDataType="decimal"/>
    </xmlCellPr>
  </singleXmlCell>
  <singleXmlCell id="760" xr6:uid="{00000000-000C-0000-FFFF-FFFFDF020000}" r="V14" connectionId="0">
    <xmlCellPr id="1" xr6:uid="{00000000-0010-0000-DF02-000001000000}" uniqueName="P1081715">
      <xmlPr mapId="1" xpath="/GFI-IZD-POD/IPK-GFI-IZD-POD_1000344/P1081715" xmlDataType="decimal"/>
    </xmlCellPr>
  </singleXmlCell>
  <singleXmlCell id="761" xr6:uid="{00000000-000C-0000-FFFF-FFFFE0020000}" r="W14" connectionId="0">
    <xmlCellPr id="1" xr6:uid="{00000000-0010-0000-E002-000001000000}" uniqueName="P1081716">
      <xmlPr mapId="1" xpath="/GFI-IZD-POD/IPK-GFI-IZD-POD_1000344/P1081716" xmlDataType="decimal"/>
    </xmlCellPr>
  </singleXmlCell>
  <singleXmlCell id="762" xr6:uid="{00000000-000C-0000-FFFF-FFFFE1020000}" r="X14" connectionId="0">
    <xmlCellPr id="1" xr6:uid="{00000000-0010-0000-E102-000001000000}" uniqueName="P1081717">
      <xmlPr mapId="1" xpath="/GFI-IZD-POD/IPK-GFI-IZD-POD_1000344/P1081717" xmlDataType="decimal"/>
    </xmlCellPr>
  </singleXmlCell>
  <singleXmlCell id="763" xr6:uid="{00000000-000C-0000-FFFF-FFFFE2020000}" r="Y14" connectionId="0">
    <xmlCellPr id="1" xr6:uid="{00000000-0010-0000-E202-000001000000}" uniqueName="P1081718">
      <xmlPr mapId="1" xpath="/GFI-IZD-POD/IPK-GFI-IZD-POD_1000344/P1081718" xmlDataType="decimal"/>
    </xmlCellPr>
  </singleXmlCell>
  <singleXmlCell id="764" xr6:uid="{00000000-000C-0000-FFFF-FFFFE3020000}" r="H15" connectionId="0">
    <xmlCellPr id="1" xr6:uid="{00000000-0010-0000-E302-000001000000}" uniqueName="P1079864">
      <xmlPr mapId="1" xpath="/GFI-IZD-POD/IPK-GFI-IZD-POD_1000344/P1079864" xmlDataType="decimal"/>
    </xmlCellPr>
  </singleXmlCell>
  <singleXmlCell id="765" xr6:uid="{00000000-000C-0000-FFFF-FFFFE4020000}" r="I15" connectionId="0">
    <xmlCellPr id="1" xr6:uid="{00000000-0010-0000-E402-000001000000}" uniqueName="P1079865">
      <xmlPr mapId="1" xpath="/GFI-IZD-POD/IPK-GFI-IZD-POD_1000344/P1079865" xmlDataType="decimal"/>
    </xmlCellPr>
  </singleXmlCell>
  <singleXmlCell id="766" xr6:uid="{00000000-000C-0000-FFFF-FFFFE5020000}" r="J15" connectionId="0">
    <xmlCellPr id="1" xr6:uid="{00000000-0010-0000-E502-000001000000}" uniqueName="P1079866">
      <xmlPr mapId="1" xpath="/GFI-IZD-POD/IPK-GFI-IZD-POD_1000344/P1079866" xmlDataType="decimal"/>
    </xmlCellPr>
  </singleXmlCell>
  <singleXmlCell id="767" xr6:uid="{00000000-000C-0000-FFFF-FFFFE6020000}" r="K15" connectionId="0">
    <xmlCellPr id="1" xr6:uid="{00000000-0010-0000-E602-000001000000}" uniqueName="P1079867">
      <xmlPr mapId="1" xpath="/GFI-IZD-POD/IPK-GFI-IZD-POD_1000344/P1079867" xmlDataType="decimal"/>
    </xmlCellPr>
  </singleXmlCell>
  <singleXmlCell id="768" xr6:uid="{00000000-000C-0000-FFFF-FFFFE7020000}" r="L15" connectionId="0">
    <xmlCellPr id="1" xr6:uid="{00000000-0010-0000-E702-000001000000}" uniqueName="P1079868">
      <xmlPr mapId="1" xpath="/GFI-IZD-POD/IPK-GFI-IZD-POD_1000344/P1079868" xmlDataType="decimal"/>
    </xmlCellPr>
  </singleXmlCell>
  <singleXmlCell id="769" xr6:uid="{00000000-000C-0000-FFFF-FFFFE8020000}" r="M15" connectionId="0">
    <xmlCellPr id="1" xr6:uid="{00000000-0010-0000-E802-000001000000}" uniqueName="P1079869">
      <xmlPr mapId="1" xpath="/GFI-IZD-POD/IPK-GFI-IZD-POD_1000344/P1079869" xmlDataType="decimal"/>
    </xmlCellPr>
  </singleXmlCell>
  <singleXmlCell id="770" xr6:uid="{00000000-000C-0000-FFFF-FFFFE9020000}" r="N15" connectionId="0">
    <xmlCellPr id="1" xr6:uid="{00000000-0010-0000-E902-000001000000}" uniqueName="P1079870">
      <xmlPr mapId="1" xpath="/GFI-IZD-POD/IPK-GFI-IZD-POD_1000344/P1079870" xmlDataType="decimal"/>
    </xmlCellPr>
  </singleXmlCell>
  <singleXmlCell id="771" xr6:uid="{00000000-000C-0000-FFFF-FFFFEA020000}" r="O15" connectionId="0">
    <xmlCellPr id="1" xr6:uid="{00000000-0010-0000-EA02-000001000000}" uniqueName="P1079871">
      <xmlPr mapId="1" xpath="/GFI-IZD-POD/IPK-GFI-IZD-POD_1000344/P1079871" xmlDataType="decimal"/>
    </xmlCellPr>
  </singleXmlCell>
  <singleXmlCell id="772" xr6:uid="{00000000-000C-0000-FFFF-FFFFEB020000}" r="P15" connectionId="0">
    <xmlCellPr id="1" xr6:uid="{00000000-0010-0000-EB02-000001000000}" uniqueName="P1081874">
      <xmlPr mapId="1" xpath="/GFI-IZD-POD/IPK-GFI-IZD-POD_1000344/P1081874" xmlDataType="decimal"/>
    </xmlCellPr>
  </singleXmlCell>
  <singleXmlCell id="773" xr6:uid="{00000000-000C-0000-FFFF-FFFFEC020000}" r="Q15" connectionId="0">
    <xmlCellPr id="1" xr6:uid="{00000000-0010-0000-EC02-000001000000}" uniqueName="P1081877">
      <xmlPr mapId="1" xpath="/GFI-IZD-POD/IPK-GFI-IZD-POD_1000344/P1081877" xmlDataType="decimal"/>
    </xmlCellPr>
  </singleXmlCell>
  <singleXmlCell id="774" xr6:uid="{00000000-000C-0000-FFFF-FFFFED020000}" r="R15" connectionId="0">
    <xmlCellPr id="1" xr6:uid="{00000000-0010-0000-ED02-000001000000}" uniqueName="P1081880">
      <xmlPr mapId="1" xpath="/GFI-IZD-POD/IPK-GFI-IZD-POD_1000344/P1081880" xmlDataType="decimal"/>
    </xmlCellPr>
  </singleXmlCell>
  <singleXmlCell id="775" xr6:uid="{00000000-000C-0000-FFFF-FFFFEE020000}" r="U15" connectionId="0">
    <xmlCellPr id="1" xr6:uid="{00000000-0010-0000-EE02-000001000000}" uniqueName="P1081882">
      <xmlPr mapId="1" xpath="/GFI-IZD-POD/IPK-GFI-IZD-POD_1000344/P1081882" xmlDataType="decimal"/>
    </xmlCellPr>
  </singleXmlCell>
  <singleXmlCell id="776" xr6:uid="{00000000-000C-0000-FFFF-FFFFEF020000}" r="V15" connectionId="0">
    <xmlCellPr id="1" xr6:uid="{00000000-0010-0000-EF02-000001000000}" uniqueName="P1081888">
      <xmlPr mapId="1" xpath="/GFI-IZD-POD/IPK-GFI-IZD-POD_1000344/P1081888" xmlDataType="decimal"/>
    </xmlCellPr>
  </singleXmlCell>
  <singleXmlCell id="777" xr6:uid="{00000000-000C-0000-FFFF-FFFFF0020000}" r="W15" connectionId="0">
    <xmlCellPr id="1" xr6:uid="{00000000-0010-0000-F002-000001000000}" uniqueName="P1081891">
      <xmlPr mapId="1" xpath="/GFI-IZD-POD/IPK-GFI-IZD-POD_1000344/P1081891" xmlDataType="decimal"/>
    </xmlCellPr>
  </singleXmlCell>
  <singleXmlCell id="778" xr6:uid="{00000000-000C-0000-FFFF-FFFFF1020000}" r="X15" connectionId="0">
    <xmlCellPr id="1" xr6:uid="{00000000-0010-0000-F102-000001000000}" uniqueName="P1081893">
      <xmlPr mapId="1" xpath="/GFI-IZD-POD/IPK-GFI-IZD-POD_1000344/P1081893" xmlDataType="decimal"/>
    </xmlCellPr>
  </singleXmlCell>
  <singleXmlCell id="779" xr6:uid="{00000000-000C-0000-FFFF-FFFFF2020000}" r="Y15" connectionId="0">
    <xmlCellPr id="1" xr6:uid="{00000000-0010-0000-F202-000001000000}" uniqueName="P1081895">
      <xmlPr mapId="1" xpath="/GFI-IZD-POD/IPK-GFI-IZD-POD_1000344/P1081895" xmlDataType="decimal"/>
    </xmlCellPr>
  </singleXmlCell>
  <singleXmlCell id="780" xr6:uid="{00000000-000C-0000-FFFF-FFFFF3020000}" r="H16" connectionId="0">
    <xmlCellPr id="1" xr6:uid="{00000000-0010-0000-F302-000001000000}" uniqueName="P1079872">
      <xmlPr mapId="1" xpath="/GFI-IZD-POD/IPK-GFI-IZD-POD_1000344/P1079872" xmlDataType="decimal"/>
    </xmlCellPr>
  </singleXmlCell>
  <singleXmlCell id="781" xr6:uid="{00000000-000C-0000-FFFF-FFFFF4020000}" r="I16" connectionId="0">
    <xmlCellPr id="1" xr6:uid="{00000000-0010-0000-F402-000001000000}" uniqueName="P1079873">
      <xmlPr mapId="1" xpath="/GFI-IZD-POD/IPK-GFI-IZD-POD_1000344/P1079873" xmlDataType="decimal"/>
    </xmlCellPr>
  </singleXmlCell>
  <singleXmlCell id="782" xr6:uid="{00000000-000C-0000-FFFF-FFFFF5020000}" r="J16" connectionId="0">
    <xmlCellPr id="1" xr6:uid="{00000000-0010-0000-F502-000001000000}" uniqueName="P1079874">
      <xmlPr mapId="1" xpath="/GFI-IZD-POD/IPK-GFI-IZD-POD_1000344/P1079874" xmlDataType="decimal"/>
    </xmlCellPr>
  </singleXmlCell>
  <singleXmlCell id="783" xr6:uid="{00000000-000C-0000-FFFF-FFFFF6020000}" r="K16" connectionId="0">
    <xmlCellPr id="1" xr6:uid="{00000000-0010-0000-F602-000001000000}" uniqueName="P1079875">
      <xmlPr mapId="1" xpath="/GFI-IZD-POD/IPK-GFI-IZD-POD_1000344/P1079875" xmlDataType="decimal"/>
    </xmlCellPr>
  </singleXmlCell>
  <singleXmlCell id="784" xr6:uid="{00000000-000C-0000-FFFF-FFFFF7020000}" r="L16" connectionId="0">
    <xmlCellPr id="1" xr6:uid="{00000000-0010-0000-F702-000001000000}" uniqueName="P1079876">
      <xmlPr mapId="1" xpath="/GFI-IZD-POD/IPK-GFI-IZD-POD_1000344/P1079876" xmlDataType="decimal"/>
    </xmlCellPr>
  </singleXmlCell>
  <singleXmlCell id="785" xr6:uid="{00000000-000C-0000-FFFF-FFFFF8020000}" r="M16" connectionId="0">
    <xmlCellPr id="1" xr6:uid="{00000000-0010-0000-F802-000001000000}" uniqueName="P1079877">
      <xmlPr mapId="1" xpath="/GFI-IZD-POD/IPK-GFI-IZD-POD_1000344/P1079877" xmlDataType="decimal"/>
    </xmlCellPr>
  </singleXmlCell>
  <singleXmlCell id="786" xr6:uid="{00000000-000C-0000-FFFF-FFFFF9020000}" r="N16" connectionId="0">
    <xmlCellPr id="1" xr6:uid="{00000000-0010-0000-F902-000001000000}" uniqueName="P1079878">
      <xmlPr mapId="1" xpath="/GFI-IZD-POD/IPK-GFI-IZD-POD_1000344/P1079878" xmlDataType="decimal"/>
    </xmlCellPr>
  </singleXmlCell>
  <singleXmlCell id="787" xr6:uid="{00000000-000C-0000-FFFF-FFFFFA020000}" r="O16" connectionId="0">
    <xmlCellPr id="1" xr6:uid="{00000000-0010-0000-FA02-000001000000}" uniqueName="P1079879">
      <xmlPr mapId="1" xpath="/GFI-IZD-POD/IPK-GFI-IZD-POD_1000344/P1079879" xmlDataType="decimal"/>
    </xmlCellPr>
  </singleXmlCell>
  <singleXmlCell id="788" xr6:uid="{00000000-000C-0000-FFFF-FFFFFB020000}" r="P16" connectionId="0">
    <xmlCellPr id="1" xr6:uid="{00000000-0010-0000-FB02-000001000000}" uniqueName="P1081898">
      <xmlPr mapId="1" xpath="/GFI-IZD-POD/IPK-GFI-IZD-POD_1000344/P1081898" xmlDataType="decimal"/>
    </xmlCellPr>
  </singleXmlCell>
  <singleXmlCell id="789" xr6:uid="{00000000-000C-0000-FFFF-FFFFFC020000}" r="Q16" connectionId="0">
    <xmlCellPr id="1" xr6:uid="{00000000-0010-0000-FC02-000001000000}" uniqueName="P1081900">
      <xmlPr mapId="1" xpath="/GFI-IZD-POD/IPK-GFI-IZD-POD_1000344/P1081900" xmlDataType="decimal"/>
    </xmlCellPr>
  </singleXmlCell>
  <singleXmlCell id="790" xr6:uid="{00000000-000C-0000-FFFF-FFFFFD020000}" r="R16" connectionId="0">
    <xmlCellPr id="1" xr6:uid="{00000000-0010-0000-FD02-000001000000}" uniqueName="P1081902">
      <xmlPr mapId="1" xpath="/GFI-IZD-POD/IPK-GFI-IZD-POD_1000344/P1081902" xmlDataType="decimal"/>
    </xmlCellPr>
  </singleXmlCell>
  <singleXmlCell id="791" xr6:uid="{00000000-000C-0000-FFFF-FFFFFE020000}" r="U16" connectionId="0">
    <xmlCellPr id="1" xr6:uid="{00000000-0010-0000-FE02-000001000000}" uniqueName="P1081903">
      <xmlPr mapId="1" xpath="/GFI-IZD-POD/IPK-GFI-IZD-POD_1000344/P1081903" xmlDataType="decimal"/>
    </xmlCellPr>
  </singleXmlCell>
  <singleXmlCell id="792" xr6:uid="{00000000-000C-0000-FFFF-FFFFFF020000}" r="V16" connectionId="0">
    <xmlCellPr id="1" xr6:uid="{00000000-0010-0000-FF02-000001000000}" uniqueName="P1081906">
      <xmlPr mapId="1" xpath="/GFI-IZD-POD/IPK-GFI-IZD-POD_1000344/P1081906" xmlDataType="decimal"/>
    </xmlCellPr>
  </singleXmlCell>
  <singleXmlCell id="793" xr6:uid="{00000000-000C-0000-FFFF-FFFF00030000}" r="W16" connectionId="0">
    <xmlCellPr id="1" xr6:uid="{00000000-0010-0000-0003-000001000000}" uniqueName="P1081908">
      <xmlPr mapId="1" xpath="/GFI-IZD-POD/IPK-GFI-IZD-POD_1000344/P1081908" xmlDataType="decimal"/>
    </xmlCellPr>
  </singleXmlCell>
  <singleXmlCell id="794" xr6:uid="{00000000-000C-0000-FFFF-FFFF01030000}" r="X16" connectionId="0">
    <xmlCellPr id="1" xr6:uid="{00000000-0010-0000-0103-000001000000}" uniqueName="P1081915">
      <xmlPr mapId="1" xpath="/GFI-IZD-POD/IPK-GFI-IZD-POD_1000344/P1081915" xmlDataType="decimal"/>
    </xmlCellPr>
  </singleXmlCell>
  <singleXmlCell id="795" xr6:uid="{00000000-000C-0000-FFFF-FFFF02030000}" r="Y16" connectionId="0">
    <xmlCellPr id="1" xr6:uid="{00000000-0010-0000-0203-000001000000}" uniqueName="P1081918">
      <xmlPr mapId="1" xpath="/GFI-IZD-POD/IPK-GFI-IZD-POD_1000344/P1081918" xmlDataType="decimal"/>
    </xmlCellPr>
  </singleXmlCell>
  <singleXmlCell id="796" xr6:uid="{00000000-000C-0000-FFFF-FFFF03030000}" r="H17" connectionId="0">
    <xmlCellPr id="1" xr6:uid="{00000000-0010-0000-0303-000001000000}" uniqueName="P1079880">
      <xmlPr mapId="1" xpath="/GFI-IZD-POD/IPK-GFI-IZD-POD_1000344/P1079880" xmlDataType="decimal"/>
    </xmlCellPr>
  </singleXmlCell>
  <singleXmlCell id="797" xr6:uid="{00000000-000C-0000-FFFF-FFFF04030000}" r="I17" connectionId="0">
    <xmlCellPr id="1" xr6:uid="{00000000-0010-0000-0403-000001000000}" uniqueName="P1079881">
      <xmlPr mapId="1" xpath="/GFI-IZD-POD/IPK-GFI-IZD-POD_1000344/P1079881" xmlDataType="decimal"/>
    </xmlCellPr>
  </singleXmlCell>
  <singleXmlCell id="798" xr6:uid="{00000000-000C-0000-FFFF-FFFF05030000}" r="J17" connectionId="0">
    <xmlCellPr id="1" xr6:uid="{00000000-0010-0000-0503-000001000000}" uniqueName="P1079882">
      <xmlPr mapId="1" xpath="/GFI-IZD-POD/IPK-GFI-IZD-POD_1000344/P1079882" xmlDataType="decimal"/>
    </xmlCellPr>
  </singleXmlCell>
  <singleXmlCell id="799" xr6:uid="{00000000-000C-0000-FFFF-FFFF06030000}" r="K17" connectionId="0">
    <xmlCellPr id="1" xr6:uid="{00000000-0010-0000-0603-000001000000}" uniqueName="P1079883">
      <xmlPr mapId="1" xpath="/GFI-IZD-POD/IPK-GFI-IZD-POD_1000344/P1079883" xmlDataType="decimal"/>
    </xmlCellPr>
  </singleXmlCell>
  <singleXmlCell id="800" xr6:uid="{00000000-000C-0000-FFFF-FFFF07030000}" r="L17" connectionId="0">
    <xmlCellPr id="1" xr6:uid="{00000000-0010-0000-0703-000001000000}" uniqueName="P1079884">
      <xmlPr mapId="1" xpath="/GFI-IZD-POD/IPK-GFI-IZD-POD_1000344/P1079884" xmlDataType="decimal"/>
    </xmlCellPr>
  </singleXmlCell>
  <singleXmlCell id="801" xr6:uid="{00000000-000C-0000-FFFF-FFFF08030000}" r="M17" connectionId="0">
    <xmlCellPr id="1" xr6:uid="{00000000-0010-0000-0803-000001000000}" uniqueName="P1079885">
      <xmlPr mapId="1" xpath="/GFI-IZD-POD/IPK-GFI-IZD-POD_1000344/P1079885" xmlDataType="decimal"/>
    </xmlCellPr>
  </singleXmlCell>
  <singleXmlCell id="802" xr6:uid="{00000000-000C-0000-FFFF-FFFF09030000}" r="N17" connectionId="0">
    <xmlCellPr id="1" xr6:uid="{00000000-0010-0000-0903-000001000000}" uniqueName="P1079886">
      <xmlPr mapId="1" xpath="/GFI-IZD-POD/IPK-GFI-IZD-POD_1000344/P1079886" xmlDataType="decimal"/>
    </xmlCellPr>
  </singleXmlCell>
  <singleXmlCell id="803" xr6:uid="{00000000-000C-0000-FFFF-FFFF0A030000}" r="O17" connectionId="0">
    <xmlCellPr id="1" xr6:uid="{00000000-0010-0000-0A03-000001000000}" uniqueName="P1079887">
      <xmlPr mapId="1" xpath="/GFI-IZD-POD/IPK-GFI-IZD-POD_1000344/P1079887" xmlDataType="decimal"/>
    </xmlCellPr>
  </singleXmlCell>
  <singleXmlCell id="804" xr6:uid="{00000000-000C-0000-FFFF-FFFF0B030000}" r="P17" connectionId="0">
    <xmlCellPr id="1" xr6:uid="{00000000-0010-0000-0B03-000001000000}" uniqueName="P1081920">
      <xmlPr mapId="1" xpath="/GFI-IZD-POD/IPK-GFI-IZD-POD_1000344/P1081920" xmlDataType="decimal"/>
    </xmlCellPr>
  </singleXmlCell>
  <singleXmlCell id="805" xr6:uid="{00000000-000C-0000-FFFF-FFFF0C030000}" r="Q17" connectionId="0">
    <xmlCellPr id="1" xr6:uid="{00000000-0010-0000-0C03-000001000000}" uniqueName="P1081922">
      <xmlPr mapId="1" xpath="/GFI-IZD-POD/IPK-GFI-IZD-POD_1000344/P1081922" xmlDataType="decimal"/>
    </xmlCellPr>
  </singleXmlCell>
  <singleXmlCell id="806" xr6:uid="{00000000-000C-0000-FFFF-FFFF0D030000}" r="R17" connectionId="0">
    <xmlCellPr id="1" xr6:uid="{00000000-0010-0000-0D03-000001000000}" uniqueName="P1081925">
      <xmlPr mapId="1" xpath="/GFI-IZD-POD/IPK-GFI-IZD-POD_1000344/P1081925" xmlDataType="decimal"/>
    </xmlCellPr>
  </singleXmlCell>
  <singleXmlCell id="807" xr6:uid="{00000000-000C-0000-FFFF-FFFF0E030000}" r="U17" connectionId="0">
    <xmlCellPr id="1" xr6:uid="{00000000-0010-0000-0E03-000001000000}" uniqueName="P1081927">
      <xmlPr mapId="1" xpath="/GFI-IZD-POD/IPK-GFI-IZD-POD_1000344/P1081927" xmlDataType="decimal"/>
    </xmlCellPr>
  </singleXmlCell>
  <singleXmlCell id="808" xr6:uid="{00000000-000C-0000-FFFF-FFFF0F030000}" r="V17" connectionId="0">
    <xmlCellPr id="1" xr6:uid="{00000000-0010-0000-0F03-000001000000}" uniqueName="P1081929">
      <xmlPr mapId="1" xpath="/GFI-IZD-POD/IPK-GFI-IZD-POD_1000344/P1081929" xmlDataType="decimal"/>
    </xmlCellPr>
  </singleXmlCell>
  <singleXmlCell id="809" xr6:uid="{00000000-000C-0000-FFFF-FFFF10030000}" r="W17" connectionId="0">
    <xmlCellPr id="1" xr6:uid="{00000000-0010-0000-1003-000001000000}" uniqueName="P1081930">
      <xmlPr mapId="1" xpath="/GFI-IZD-POD/IPK-GFI-IZD-POD_1000344/P1081930" xmlDataType="decimal"/>
    </xmlCellPr>
  </singleXmlCell>
  <singleXmlCell id="810" xr6:uid="{00000000-000C-0000-FFFF-FFFF11030000}" r="X17" connectionId="0">
    <xmlCellPr id="1" xr6:uid="{00000000-0010-0000-1103-000001000000}" uniqueName="P1081932">
      <xmlPr mapId="1" xpath="/GFI-IZD-POD/IPK-GFI-IZD-POD_1000344/P1081932" xmlDataType="decimal"/>
    </xmlCellPr>
  </singleXmlCell>
  <singleXmlCell id="811" xr6:uid="{00000000-000C-0000-FFFF-FFFF12030000}" r="Y17" connectionId="0">
    <xmlCellPr id="1" xr6:uid="{00000000-0010-0000-1203-000001000000}" uniqueName="P1081934">
      <xmlPr mapId="1" xpath="/GFI-IZD-POD/IPK-GFI-IZD-POD_1000344/P1081934" xmlDataType="decimal"/>
    </xmlCellPr>
  </singleXmlCell>
  <singleXmlCell id="812" xr6:uid="{00000000-000C-0000-FFFF-FFFF13030000}" r="H18" connectionId="0">
    <xmlCellPr id="1" xr6:uid="{00000000-0010-0000-1303-000001000000}" uniqueName="P1079888">
      <xmlPr mapId="1" xpath="/GFI-IZD-POD/IPK-GFI-IZD-POD_1000344/P1079888" xmlDataType="decimal"/>
    </xmlCellPr>
  </singleXmlCell>
  <singleXmlCell id="813" xr6:uid="{00000000-000C-0000-FFFF-FFFF14030000}" r="I18" connectionId="0">
    <xmlCellPr id="1" xr6:uid="{00000000-0010-0000-1403-000001000000}" uniqueName="P1079889">
      <xmlPr mapId="1" xpath="/GFI-IZD-POD/IPK-GFI-IZD-POD_1000344/P1079889" xmlDataType="decimal"/>
    </xmlCellPr>
  </singleXmlCell>
  <singleXmlCell id="814" xr6:uid="{00000000-000C-0000-FFFF-FFFF15030000}" r="J18" connectionId="0">
    <xmlCellPr id="1" xr6:uid="{00000000-0010-0000-1503-000001000000}" uniqueName="P1079890">
      <xmlPr mapId="1" xpath="/GFI-IZD-POD/IPK-GFI-IZD-POD_1000344/P1079890" xmlDataType="decimal"/>
    </xmlCellPr>
  </singleXmlCell>
  <singleXmlCell id="815" xr6:uid="{00000000-000C-0000-FFFF-FFFF16030000}" r="K18" connectionId="0">
    <xmlCellPr id="1" xr6:uid="{00000000-0010-0000-1603-000001000000}" uniqueName="P1079891">
      <xmlPr mapId="1" xpath="/GFI-IZD-POD/IPK-GFI-IZD-POD_1000344/P1079891" xmlDataType="decimal"/>
    </xmlCellPr>
  </singleXmlCell>
  <singleXmlCell id="816" xr6:uid="{00000000-000C-0000-FFFF-FFFF17030000}" r="L18" connectionId="0">
    <xmlCellPr id="1" xr6:uid="{00000000-0010-0000-1703-000001000000}" uniqueName="P1079892">
      <xmlPr mapId="1" xpath="/GFI-IZD-POD/IPK-GFI-IZD-POD_1000344/P1079892" xmlDataType="decimal"/>
    </xmlCellPr>
  </singleXmlCell>
  <singleXmlCell id="817" xr6:uid="{00000000-000C-0000-FFFF-FFFF18030000}" r="M18" connectionId="0">
    <xmlCellPr id="1" xr6:uid="{00000000-0010-0000-1803-000001000000}" uniqueName="P1079893">
      <xmlPr mapId="1" xpath="/GFI-IZD-POD/IPK-GFI-IZD-POD_1000344/P1079893" xmlDataType="decimal"/>
    </xmlCellPr>
  </singleXmlCell>
  <singleXmlCell id="818" xr6:uid="{00000000-000C-0000-FFFF-FFFF19030000}" r="N18" connectionId="0">
    <xmlCellPr id="1" xr6:uid="{00000000-0010-0000-1903-000001000000}" uniqueName="P1079894">
      <xmlPr mapId="1" xpath="/GFI-IZD-POD/IPK-GFI-IZD-POD_1000344/P1079894" xmlDataType="decimal"/>
    </xmlCellPr>
  </singleXmlCell>
  <singleXmlCell id="819" xr6:uid="{00000000-000C-0000-FFFF-FFFF1A030000}" r="O18" connectionId="0">
    <xmlCellPr id="1" xr6:uid="{00000000-0010-0000-1A03-000001000000}" uniqueName="P1079895">
      <xmlPr mapId="1" xpath="/GFI-IZD-POD/IPK-GFI-IZD-POD_1000344/P1079895" xmlDataType="decimal"/>
    </xmlCellPr>
  </singleXmlCell>
  <singleXmlCell id="820" xr6:uid="{00000000-000C-0000-FFFF-FFFF1B030000}" r="P18" connectionId="0">
    <xmlCellPr id="1" xr6:uid="{00000000-0010-0000-1B03-000001000000}" uniqueName="P1081936">
      <xmlPr mapId="1" xpath="/GFI-IZD-POD/IPK-GFI-IZD-POD_1000344/P1081936" xmlDataType="decimal"/>
    </xmlCellPr>
  </singleXmlCell>
  <singleXmlCell id="821" xr6:uid="{00000000-000C-0000-FFFF-FFFF1C030000}" r="Q18" connectionId="0">
    <xmlCellPr id="1" xr6:uid="{00000000-0010-0000-1C03-000001000000}" uniqueName="P1081938">
      <xmlPr mapId="1" xpath="/GFI-IZD-POD/IPK-GFI-IZD-POD_1000344/P1081938" xmlDataType="decimal"/>
    </xmlCellPr>
  </singleXmlCell>
  <singleXmlCell id="822" xr6:uid="{00000000-000C-0000-FFFF-FFFF1D030000}" r="R18" connectionId="0">
    <xmlCellPr id="1" xr6:uid="{00000000-0010-0000-1D03-000001000000}" uniqueName="P1081940">
      <xmlPr mapId="1" xpath="/GFI-IZD-POD/IPK-GFI-IZD-POD_1000344/P1081940" xmlDataType="decimal"/>
    </xmlCellPr>
  </singleXmlCell>
  <singleXmlCell id="823" xr6:uid="{00000000-000C-0000-FFFF-FFFF1E030000}" r="U18" connectionId="0">
    <xmlCellPr id="1" xr6:uid="{00000000-0010-0000-1E03-000001000000}" uniqueName="P1081942">
      <xmlPr mapId="1" xpath="/GFI-IZD-POD/IPK-GFI-IZD-POD_1000344/P1081942" xmlDataType="decimal"/>
    </xmlCellPr>
  </singleXmlCell>
  <singleXmlCell id="824" xr6:uid="{00000000-000C-0000-FFFF-FFFF1F030000}" r="V18" connectionId="0">
    <xmlCellPr id="1" xr6:uid="{00000000-0010-0000-1F03-000001000000}" uniqueName="P1081944">
      <xmlPr mapId="1" xpath="/GFI-IZD-POD/IPK-GFI-IZD-POD_1000344/P1081944" xmlDataType="decimal"/>
    </xmlCellPr>
  </singleXmlCell>
  <singleXmlCell id="825" xr6:uid="{00000000-000C-0000-FFFF-FFFF20030000}" r="W18" connectionId="0">
    <xmlCellPr id="1" xr6:uid="{00000000-0010-0000-2003-000001000000}" uniqueName="P1081946">
      <xmlPr mapId="1" xpath="/GFI-IZD-POD/IPK-GFI-IZD-POD_1000344/P1081946" xmlDataType="decimal"/>
    </xmlCellPr>
  </singleXmlCell>
  <singleXmlCell id="826" xr6:uid="{00000000-000C-0000-FFFF-FFFF21030000}" r="X18" connectionId="0">
    <xmlCellPr id="1" xr6:uid="{00000000-0010-0000-2103-000001000000}" uniqueName="P1081948">
      <xmlPr mapId="1" xpath="/GFI-IZD-POD/IPK-GFI-IZD-POD_1000344/P1081948" xmlDataType="decimal"/>
    </xmlCellPr>
  </singleXmlCell>
  <singleXmlCell id="827" xr6:uid="{00000000-000C-0000-FFFF-FFFF22030000}" r="Y18" connectionId="0">
    <xmlCellPr id="1" xr6:uid="{00000000-0010-0000-2203-000001000000}" uniqueName="P1081950">
      <xmlPr mapId="1" xpath="/GFI-IZD-POD/IPK-GFI-IZD-POD_1000344/P1081950" xmlDataType="decimal"/>
    </xmlCellPr>
  </singleXmlCell>
  <singleXmlCell id="828" xr6:uid="{00000000-000C-0000-FFFF-FFFF23030000}" r="H19" connectionId="0">
    <xmlCellPr id="1" xr6:uid="{00000000-0010-0000-2303-000001000000}" uniqueName="P1079896">
      <xmlPr mapId="1" xpath="/GFI-IZD-POD/IPK-GFI-IZD-POD_1000344/P1079896" xmlDataType="decimal"/>
    </xmlCellPr>
  </singleXmlCell>
  <singleXmlCell id="829" xr6:uid="{00000000-000C-0000-FFFF-FFFF24030000}" r="I19" connectionId="0">
    <xmlCellPr id="1" xr6:uid="{00000000-0010-0000-2403-000001000000}" uniqueName="P1079897">
      <xmlPr mapId="1" xpath="/GFI-IZD-POD/IPK-GFI-IZD-POD_1000344/P1079897" xmlDataType="decimal"/>
    </xmlCellPr>
  </singleXmlCell>
  <singleXmlCell id="830" xr6:uid="{00000000-000C-0000-FFFF-FFFF25030000}" r="J19" connectionId="0">
    <xmlCellPr id="1" xr6:uid="{00000000-0010-0000-2503-000001000000}" uniqueName="P1079898">
      <xmlPr mapId="1" xpath="/GFI-IZD-POD/IPK-GFI-IZD-POD_1000344/P1079898" xmlDataType="decimal"/>
    </xmlCellPr>
  </singleXmlCell>
  <singleXmlCell id="831" xr6:uid="{00000000-000C-0000-FFFF-FFFF26030000}" r="K19" connectionId="0">
    <xmlCellPr id="1" xr6:uid="{00000000-0010-0000-2603-000001000000}" uniqueName="P1079899">
      <xmlPr mapId="1" xpath="/GFI-IZD-POD/IPK-GFI-IZD-POD_1000344/P1079899" xmlDataType="decimal"/>
    </xmlCellPr>
  </singleXmlCell>
  <singleXmlCell id="832" xr6:uid="{00000000-000C-0000-FFFF-FFFF27030000}" r="L19" connectionId="0">
    <xmlCellPr id="1" xr6:uid="{00000000-0010-0000-2703-000001000000}" uniqueName="P1079900">
      <xmlPr mapId="1" xpath="/GFI-IZD-POD/IPK-GFI-IZD-POD_1000344/P1079900" xmlDataType="decimal"/>
    </xmlCellPr>
  </singleXmlCell>
  <singleXmlCell id="833" xr6:uid="{00000000-000C-0000-FFFF-FFFF28030000}" r="M19" connectionId="0">
    <xmlCellPr id="1" xr6:uid="{00000000-0010-0000-2803-000001000000}" uniqueName="P1079901">
      <xmlPr mapId="1" xpath="/GFI-IZD-POD/IPK-GFI-IZD-POD_1000344/P1079901" xmlDataType="decimal"/>
    </xmlCellPr>
  </singleXmlCell>
  <singleXmlCell id="834" xr6:uid="{00000000-000C-0000-FFFF-FFFF29030000}" r="N19" connectionId="0">
    <xmlCellPr id="1" xr6:uid="{00000000-0010-0000-2903-000001000000}" uniqueName="P1079902">
      <xmlPr mapId="1" xpath="/GFI-IZD-POD/IPK-GFI-IZD-POD_1000344/P1079902" xmlDataType="decimal"/>
    </xmlCellPr>
  </singleXmlCell>
  <singleXmlCell id="835" xr6:uid="{00000000-000C-0000-FFFF-FFFF2A030000}" r="O19" connectionId="0">
    <xmlCellPr id="1" xr6:uid="{00000000-0010-0000-2A03-000001000000}" uniqueName="P1079903">
      <xmlPr mapId="1" xpath="/GFI-IZD-POD/IPK-GFI-IZD-POD_1000344/P1079903" xmlDataType="decimal"/>
    </xmlCellPr>
  </singleXmlCell>
  <singleXmlCell id="836" xr6:uid="{00000000-000C-0000-FFFF-FFFF2B030000}" r="P19" connectionId="0">
    <xmlCellPr id="1" xr6:uid="{00000000-0010-0000-2B03-000001000000}" uniqueName="P1081953">
      <xmlPr mapId="1" xpath="/GFI-IZD-POD/IPK-GFI-IZD-POD_1000344/P1081953" xmlDataType="decimal"/>
    </xmlCellPr>
  </singleXmlCell>
  <singleXmlCell id="837" xr6:uid="{00000000-000C-0000-FFFF-FFFF2C030000}" r="Q19" connectionId="0">
    <xmlCellPr id="1" xr6:uid="{00000000-0010-0000-2C03-000001000000}" uniqueName="P1081958">
      <xmlPr mapId="1" xpath="/GFI-IZD-POD/IPK-GFI-IZD-POD_1000344/P1081958" xmlDataType="decimal"/>
    </xmlCellPr>
  </singleXmlCell>
  <singleXmlCell id="838" xr6:uid="{00000000-000C-0000-FFFF-FFFF2D030000}" r="R19" connectionId="0">
    <xmlCellPr id="1" xr6:uid="{00000000-0010-0000-2D03-000001000000}" uniqueName="P1081960">
      <xmlPr mapId="1" xpath="/GFI-IZD-POD/IPK-GFI-IZD-POD_1000344/P1081960" xmlDataType="decimal"/>
    </xmlCellPr>
  </singleXmlCell>
  <singleXmlCell id="839" xr6:uid="{00000000-000C-0000-FFFF-FFFF2E030000}" r="U19" connectionId="0">
    <xmlCellPr id="1" xr6:uid="{00000000-0010-0000-2E03-000001000000}" uniqueName="P1081962">
      <xmlPr mapId="1" xpath="/GFI-IZD-POD/IPK-GFI-IZD-POD_1000344/P1081962" xmlDataType="decimal"/>
    </xmlCellPr>
  </singleXmlCell>
  <singleXmlCell id="840" xr6:uid="{00000000-000C-0000-FFFF-FFFF2F030000}" r="V19" connectionId="0">
    <xmlCellPr id="1" xr6:uid="{00000000-0010-0000-2F03-000001000000}" uniqueName="P1081964">
      <xmlPr mapId="1" xpath="/GFI-IZD-POD/IPK-GFI-IZD-POD_1000344/P1081964" xmlDataType="decimal"/>
    </xmlCellPr>
  </singleXmlCell>
  <singleXmlCell id="841" xr6:uid="{00000000-000C-0000-FFFF-FFFF30030000}" r="W19" connectionId="0">
    <xmlCellPr id="1" xr6:uid="{00000000-0010-0000-3003-000001000000}" uniqueName="P1081966">
      <xmlPr mapId="1" xpath="/GFI-IZD-POD/IPK-GFI-IZD-POD_1000344/P1081966" xmlDataType="decimal"/>
    </xmlCellPr>
  </singleXmlCell>
  <singleXmlCell id="842" xr6:uid="{00000000-000C-0000-FFFF-FFFF31030000}" r="X19" connectionId="0">
    <xmlCellPr id="1" xr6:uid="{00000000-0010-0000-3103-000001000000}" uniqueName="P1081968">
      <xmlPr mapId="1" xpath="/GFI-IZD-POD/IPK-GFI-IZD-POD_1000344/P1081968" xmlDataType="decimal"/>
    </xmlCellPr>
  </singleXmlCell>
  <singleXmlCell id="843" xr6:uid="{00000000-000C-0000-FFFF-FFFF32030000}" r="Y19" connectionId="0">
    <xmlCellPr id="1" xr6:uid="{00000000-0010-0000-3203-000001000000}" uniqueName="P1081970">
      <xmlPr mapId="1" xpath="/GFI-IZD-POD/IPK-GFI-IZD-POD_1000344/P1081970" xmlDataType="decimal"/>
    </xmlCellPr>
  </singleXmlCell>
  <singleXmlCell id="844" xr6:uid="{00000000-000C-0000-FFFF-FFFF33030000}" r="H20" connectionId="0">
    <xmlCellPr id="1" xr6:uid="{00000000-0010-0000-3303-000001000000}" uniqueName="P1079904">
      <xmlPr mapId="1" xpath="/GFI-IZD-POD/IPK-GFI-IZD-POD_1000344/P1079904" xmlDataType="decimal"/>
    </xmlCellPr>
  </singleXmlCell>
  <singleXmlCell id="845" xr6:uid="{00000000-000C-0000-FFFF-FFFF34030000}" r="I20" connectionId="0">
    <xmlCellPr id="1" xr6:uid="{00000000-0010-0000-3403-000001000000}" uniqueName="P1079905">
      <xmlPr mapId="1" xpath="/GFI-IZD-POD/IPK-GFI-IZD-POD_1000344/P1079905" xmlDataType="decimal"/>
    </xmlCellPr>
  </singleXmlCell>
  <singleXmlCell id="846" xr6:uid="{00000000-000C-0000-FFFF-FFFF35030000}" r="J20" connectionId="0">
    <xmlCellPr id="1" xr6:uid="{00000000-0010-0000-3503-000001000000}" uniqueName="P1079906">
      <xmlPr mapId="1" xpath="/GFI-IZD-POD/IPK-GFI-IZD-POD_1000344/P1079906" xmlDataType="decimal"/>
    </xmlCellPr>
  </singleXmlCell>
  <singleXmlCell id="847" xr6:uid="{00000000-000C-0000-FFFF-FFFF36030000}" r="K20" connectionId="0">
    <xmlCellPr id="1" xr6:uid="{00000000-0010-0000-3603-000001000000}" uniqueName="P1079907">
      <xmlPr mapId="1" xpath="/GFI-IZD-POD/IPK-GFI-IZD-POD_1000344/P1079907" xmlDataType="decimal"/>
    </xmlCellPr>
  </singleXmlCell>
  <singleXmlCell id="848" xr6:uid="{00000000-000C-0000-FFFF-FFFF37030000}" r="L20" connectionId="0">
    <xmlCellPr id="1" xr6:uid="{00000000-0010-0000-3703-000001000000}" uniqueName="P1079908">
      <xmlPr mapId="1" xpath="/GFI-IZD-POD/IPK-GFI-IZD-POD_1000344/P1079908" xmlDataType="decimal"/>
    </xmlCellPr>
  </singleXmlCell>
  <singleXmlCell id="849" xr6:uid="{00000000-000C-0000-FFFF-FFFF38030000}" r="M20" connectionId="0">
    <xmlCellPr id="1" xr6:uid="{00000000-0010-0000-3803-000001000000}" uniqueName="P1079909">
      <xmlPr mapId="1" xpath="/GFI-IZD-POD/IPK-GFI-IZD-POD_1000344/P1079909" xmlDataType="decimal"/>
    </xmlCellPr>
  </singleXmlCell>
  <singleXmlCell id="850" xr6:uid="{00000000-000C-0000-FFFF-FFFF39030000}" r="N20" connectionId="0">
    <xmlCellPr id="1" xr6:uid="{00000000-0010-0000-3903-000001000000}" uniqueName="P1079910">
      <xmlPr mapId="1" xpath="/GFI-IZD-POD/IPK-GFI-IZD-POD_1000344/P1079910" xmlDataType="decimal"/>
    </xmlCellPr>
  </singleXmlCell>
  <singleXmlCell id="851" xr6:uid="{00000000-000C-0000-FFFF-FFFF3A030000}" r="O20" connectionId="0">
    <xmlCellPr id="1" xr6:uid="{00000000-0010-0000-3A03-000001000000}" uniqueName="P1079912">
      <xmlPr mapId="1" xpath="/GFI-IZD-POD/IPK-GFI-IZD-POD_1000344/P1079912" xmlDataType="decimal"/>
    </xmlCellPr>
  </singleXmlCell>
  <singleXmlCell id="852" xr6:uid="{00000000-000C-0000-FFFF-FFFF3B030000}" r="P20" connectionId="0">
    <xmlCellPr id="1" xr6:uid="{00000000-0010-0000-3B03-000001000000}" uniqueName="P1081972">
      <xmlPr mapId="1" xpath="/GFI-IZD-POD/IPK-GFI-IZD-POD_1000344/P1081972" xmlDataType="decimal"/>
    </xmlCellPr>
  </singleXmlCell>
  <singleXmlCell id="853" xr6:uid="{00000000-000C-0000-FFFF-FFFF3C030000}" r="Q20" connectionId="0">
    <xmlCellPr id="1" xr6:uid="{00000000-0010-0000-3C03-000001000000}" uniqueName="P1081973">
      <xmlPr mapId="1" xpath="/GFI-IZD-POD/IPK-GFI-IZD-POD_1000344/P1081973" xmlDataType="decimal"/>
    </xmlCellPr>
  </singleXmlCell>
  <singleXmlCell id="854" xr6:uid="{00000000-000C-0000-FFFF-FFFF3D030000}" r="R20" connectionId="0">
    <xmlCellPr id="1" xr6:uid="{00000000-0010-0000-3D03-000001000000}" uniqueName="P1081975">
      <xmlPr mapId="1" xpath="/GFI-IZD-POD/IPK-GFI-IZD-POD_1000344/P1081975" xmlDataType="decimal"/>
    </xmlCellPr>
  </singleXmlCell>
  <singleXmlCell id="855" xr6:uid="{00000000-000C-0000-FFFF-FFFF3E030000}" r="U20" connectionId="0">
    <xmlCellPr id="1" xr6:uid="{00000000-0010-0000-3E03-000001000000}" uniqueName="P1081977">
      <xmlPr mapId="1" xpath="/GFI-IZD-POD/IPK-GFI-IZD-POD_1000344/P1081977" xmlDataType="decimal"/>
    </xmlCellPr>
  </singleXmlCell>
  <singleXmlCell id="856" xr6:uid="{00000000-000C-0000-FFFF-FFFF3F030000}" r="V20" connectionId="0">
    <xmlCellPr id="1" xr6:uid="{00000000-0010-0000-3F03-000001000000}" uniqueName="P1081978">
      <xmlPr mapId="1" xpath="/GFI-IZD-POD/IPK-GFI-IZD-POD_1000344/P1081978" xmlDataType="decimal"/>
    </xmlCellPr>
  </singleXmlCell>
  <singleXmlCell id="857" xr6:uid="{00000000-000C-0000-FFFF-FFFF40030000}" r="W20" connectionId="0">
    <xmlCellPr id="1" xr6:uid="{00000000-0010-0000-4003-000001000000}" uniqueName="P1081980">
      <xmlPr mapId="1" xpath="/GFI-IZD-POD/IPK-GFI-IZD-POD_1000344/P1081980" xmlDataType="decimal"/>
    </xmlCellPr>
  </singleXmlCell>
  <singleXmlCell id="858" xr6:uid="{00000000-000C-0000-FFFF-FFFF41030000}" r="X20" connectionId="0">
    <xmlCellPr id="1" xr6:uid="{00000000-0010-0000-4103-000001000000}" uniqueName="P1081982">
      <xmlPr mapId="1" xpath="/GFI-IZD-POD/IPK-GFI-IZD-POD_1000344/P1081982" xmlDataType="decimal"/>
    </xmlCellPr>
  </singleXmlCell>
  <singleXmlCell id="859" xr6:uid="{00000000-000C-0000-FFFF-FFFF42030000}" r="Y20" connectionId="0">
    <xmlCellPr id="1" xr6:uid="{00000000-0010-0000-4203-000001000000}" uniqueName="P1081984">
      <xmlPr mapId="1" xpath="/GFI-IZD-POD/IPK-GFI-IZD-POD_1000344/P1081984" xmlDataType="decimal"/>
    </xmlCellPr>
  </singleXmlCell>
  <singleXmlCell id="860" xr6:uid="{00000000-000C-0000-FFFF-FFFF43030000}" r="H21" connectionId="0">
    <xmlCellPr id="1" xr6:uid="{00000000-0010-0000-4303-000001000000}" uniqueName="P1079911">
      <xmlPr mapId="1" xpath="/GFI-IZD-POD/IPK-GFI-IZD-POD_1000344/P1079911" xmlDataType="decimal"/>
    </xmlCellPr>
  </singleXmlCell>
  <singleXmlCell id="861" xr6:uid="{00000000-000C-0000-FFFF-FFFF44030000}" r="I21" connectionId="0">
    <xmlCellPr id="1" xr6:uid="{00000000-0010-0000-4403-000001000000}" uniqueName="P1079913">
      <xmlPr mapId="1" xpath="/GFI-IZD-POD/IPK-GFI-IZD-POD_1000344/P1079913" xmlDataType="decimal"/>
    </xmlCellPr>
  </singleXmlCell>
  <singleXmlCell id="862" xr6:uid="{00000000-000C-0000-FFFF-FFFF45030000}" r="J21" connectionId="0">
    <xmlCellPr id="1" xr6:uid="{00000000-0010-0000-4503-000001000000}" uniqueName="P1079914">
      <xmlPr mapId="1" xpath="/GFI-IZD-POD/IPK-GFI-IZD-POD_1000344/P1079914" xmlDataType="decimal"/>
    </xmlCellPr>
  </singleXmlCell>
  <singleXmlCell id="863" xr6:uid="{00000000-000C-0000-FFFF-FFFF46030000}" r="K21" connectionId="0">
    <xmlCellPr id="1" xr6:uid="{00000000-0010-0000-4603-000001000000}" uniqueName="P1079915">
      <xmlPr mapId="1" xpath="/GFI-IZD-POD/IPK-GFI-IZD-POD_1000344/P1079915" xmlDataType="decimal"/>
    </xmlCellPr>
  </singleXmlCell>
  <singleXmlCell id="864" xr6:uid="{00000000-000C-0000-FFFF-FFFF47030000}" r="L21" connectionId="0">
    <xmlCellPr id="1" xr6:uid="{00000000-0010-0000-4703-000001000000}" uniqueName="P1079916">
      <xmlPr mapId="1" xpath="/GFI-IZD-POD/IPK-GFI-IZD-POD_1000344/P1079916" xmlDataType="decimal"/>
    </xmlCellPr>
  </singleXmlCell>
  <singleXmlCell id="865" xr6:uid="{00000000-000C-0000-FFFF-FFFF48030000}" r="M21" connectionId="0">
    <xmlCellPr id="1" xr6:uid="{00000000-0010-0000-4803-000001000000}" uniqueName="P1079917">
      <xmlPr mapId="1" xpath="/GFI-IZD-POD/IPK-GFI-IZD-POD_1000344/P1079917" xmlDataType="decimal"/>
    </xmlCellPr>
  </singleXmlCell>
  <singleXmlCell id="866" xr6:uid="{00000000-000C-0000-FFFF-FFFF49030000}" r="N21" connectionId="0">
    <xmlCellPr id="1" xr6:uid="{00000000-0010-0000-4903-000001000000}" uniqueName="P1079918">
      <xmlPr mapId="1" xpath="/GFI-IZD-POD/IPK-GFI-IZD-POD_1000344/P1079918" xmlDataType="decimal"/>
    </xmlCellPr>
  </singleXmlCell>
  <singleXmlCell id="867" xr6:uid="{00000000-000C-0000-FFFF-FFFF4A030000}" r="O21" connectionId="0">
    <xmlCellPr id="1" xr6:uid="{00000000-0010-0000-4A03-000001000000}" uniqueName="P1079919">
      <xmlPr mapId="1" xpath="/GFI-IZD-POD/IPK-GFI-IZD-POD_1000344/P1079919" xmlDataType="decimal"/>
    </xmlCellPr>
  </singleXmlCell>
  <singleXmlCell id="868" xr6:uid="{00000000-000C-0000-FFFF-FFFF4B030000}" r="P21" connectionId="0">
    <xmlCellPr id="1" xr6:uid="{00000000-0010-0000-4B03-000001000000}" uniqueName="P1081986">
      <xmlPr mapId="1" xpath="/GFI-IZD-POD/IPK-GFI-IZD-POD_1000344/P1081986" xmlDataType="decimal"/>
    </xmlCellPr>
  </singleXmlCell>
  <singleXmlCell id="869" xr6:uid="{00000000-000C-0000-FFFF-FFFF4C030000}" r="Q21" connectionId="0">
    <xmlCellPr id="1" xr6:uid="{00000000-0010-0000-4C03-000001000000}" uniqueName="P1081988">
      <xmlPr mapId="1" xpath="/GFI-IZD-POD/IPK-GFI-IZD-POD_1000344/P1081988" xmlDataType="decimal"/>
    </xmlCellPr>
  </singleXmlCell>
  <singleXmlCell id="870" xr6:uid="{00000000-000C-0000-FFFF-FFFF4D030000}" r="R21" connectionId="0">
    <xmlCellPr id="1" xr6:uid="{00000000-0010-0000-4D03-000001000000}" uniqueName="P1081990">
      <xmlPr mapId="1" xpath="/GFI-IZD-POD/IPK-GFI-IZD-POD_1000344/P1081990" xmlDataType="decimal"/>
    </xmlCellPr>
  </singleXmlCell>
  <singleXmlCell id="871" xr6:uid="{00000000-000C-0000-FFFF-FFFF4E030000}" r="U21" connectionId="0">
    <xmlCellPr id="1" xr6:uid="{00000000-0010-0000-4E03-000001000000}" uniqueName="P1081993">
      <xmlPr mapId="1" xpath="/GFI-IZD-POD/IPK-GFI-IZD-POD_1000344/P1081993" xmlDataType="decimal"/>
    </xmlCellPr>
  </singleXmlCell>
  <singleXmlCell id="872" xr6:uid="{00000000-000C-0000-FFFF-FFFF4F030000}" r="V21" connectionId="0">
    <xmlCellPr id="1" xr6:uid="{00000000-0010-0000-4F03-000001000000}" uniqueName="P1081995">
      <xmlPr mapId="1" xpath="/GFI-IZD-POD/IPK-GFI-IZD-POD_1000344/P1081995" xmlDataType="decimal"/>
    </xmlCellPr>
  </singleXmlCell>
  <singleXmlCell id="873" xr6:uid="{00000000-000C-0000-FFFF-FFFF50030000}" r="W21" connectionId="0">
    <xmlCellPr id="1" xr6:uid="{00000000-0010-0000-5003-000001000000}" uniqueName="P1081997">
      <xmlPr mapId="1" xpath="/GFI-IZD-POD/IPK-GFI-IZD-POD_1000344/P1081997" xmlDataType="decimal"/>
    </xmlCellPr>
  </singleXmlCell>
  <singleXmlCell id="874" xr6:uid="{00000000-000C-0000-FFFF-FFFF51030000}" r="X21" connectionId="0">
    <xmlCellPr id="1" xr6:uid="{00000000-0010-0000-5103-000001000000}" uniqueName="P1081999">
      <xmlPr mapId="1" xpath="/GFI-IZD-POD/IPK-GFI-IZD-POD_1000344/P1081999" xmlDataType="decimal"/>
    </xmlCellPr>
  </singleXmlCell>
  <singleXmlCell id="875" xr6:uid="{00000000-000C-0000-FFFF-FFFF52030000}" r="Y21" connectionId="0">
    <xmlCellPr id="1" xr6:uid="{00000000-0010-0000-5203-000001000000}" uniqueName="P1082001">
      <xmlPr mapId="1" xpath="/GFI-IZD-POD/IPK-GFI-IZD-POD_1000344/P1082001" xmlDataType="decimal"/>
    </xmlCellPr>
  </singleXmlCell>
  <singleXmlCell id="876" xr6:uid="{00000000-000C-0000-FFFF-FFFF53030000}" r="H22" connectionId="0">
    <xmlCellPr id="1" xr6:uid="{00000000-0010-0000-5303-000001000000}" uniqueName="P1079920">
      <xmlPr mapId="1" xpath="/GFI-IZD-POD/IPK-GFI-IZD-POD_1000344/P1079920" xmlDataType="decimal"/>
    </xmlCellPr>
  </singleXmlCell>
  <singleXmlCell id="877" xr6:uid="{00000000-000C-0000-FFFF-FFFF54030000}" r="I22" connectionId="0">
    <xmlCellPr id="1" xr6:uid="{00000000-0010-0000-5403-000001000000}" uniqueName="P1079921">
      <xmlPr mapId="1" xpath="/GFI-IZD-POD/IPK-GFI-IZD-POD_1000344/P1079921" xmlDataType="decimal"/>
    </xmlCellPr>
  </singleXmlCell>
  <singleXmlCell id="878" xr6:uid="{00000000-000C-0000-FFFF-FFFF55030000}" r="J22" connectionId="0">
    <xmlCellPr id="1" xr6:uid="{00000000-0010-0000-5503-000001000000}" uniqueName="P1079922">
      <xmlPr mapId="1" xpath="/GFI-IZD-POD/IPK-GFI-IZD-POD_1000344/P1079922" xmlDataType="decimal"/>
    </xmlCellPr>
  </singleXmlCell>
  <singleXmlCell id="879" xr6:uid="{00000000-000C-0000-FFFF-FFFF56030000}" r="K22" connectionId="0">
    <xmlCellPr id="1" xr6:uid="{00000000-0010-0000-5603-000001000000}" uniqueName="P1079923">
      <xmlPr mapId="1" xpath="/GFI-IZD-POD/IPK-GFI-IZD-POD_1000344/P1079923" xmlDataType="decimal"/>
    </xmlCellPr>
  </singleXmlCell>
  <singleXmlCell id="880" xr6:uid="{00000000-000C-0000-FFFF-FFFF57030000}" r="L22" connectionId="0">
    <xmlCellPr id="1" xr6:uid="{00000000-0010-0000-5703-000001000000}" uniqueName="P1079924">
      <xmlPr mapId="1" xpath="/GFI-IZD-POD/IPK-GFI-IZD-POD_1000344/P1079924" xmlDataType="decimal"/>
    </xmlCellPr>
  </singleXmlCell>
  <singleXmlCell id="881" xr6:uid="{00000000-000C-0000-FFFF-FFFF58030000}" r="M22" connectionId="0">
    <xmlCellPr id="1" xr6:uid="{00000000-0010-0000-5803-000001000000}" uniqueName="P1079925">
      <xmlPr mapId="1" xpath="/GFI-IZD-POD/IPK-GFI-IZD-POD_1000344/P1079925" xmlDataType="decimal"/>
    </xmlCellPr>
  </singleXmlCell>
  <singleXmlCell id="882" xr6:uid="{00000000-000C-0000-FFFF-FFFF59030000}" r="N22" connectionId="0">
    <xmlCellPr id="1" xr6:uid="{00000000-0010-0000-5903-000001000000}" uniqueName="P1079926">
      <xmlPr mapId="1" xpath="/GFI-IZD-POD/IPK-GFI-IZD-POD_1000344/P1079926" xmlDataType="decimal"/>
    </xmlCellPr>
  </singleXmlCell>
  <singleXmlCell id="883" xr6:uid="{00000000-000C-0000-FFFF-FFFF5A030000}" r="O22" connectionId="0">
    <xmlCellPr id="1" xr6:uid="{00000000-0010-0000-5A03-000001000000}" uniqueName="P1079927">
      <xmlPr mapId="1" xpath="/GFI-IZD-POD/IPK-GFI-IZD-POD_1000344/P1079927" xmlDataType="decimal"/>
    </xmlCellPr>
  </singleXmlCell>
  <singleXmlCell id="884" xr6:uid="{00000000-000C-0000-FFFF-FFFF5B030000}" r="P22" connectionId="0">
    <xmlCellPr id="1" xr6:uid="{00000000-0010-0000-5B03-000001000000}" uniqueName="P1082003">
      <xmlPr mapId="1" xpath="/GFI-IZD-POD/IPK-GFI-IZD-POD_1000344/P1082003" xmlDataType="decimal"/>
    </xmlCellPr>
  </singleXmlCell>
  <singleXmlCell id="885" xr6:uid="{00000000-000C-0000-FFFF-FFFF5C030000}" r="Q22" connectionId="0">
    <xmlCellPr id="1" xr6:uid="{00000000-0010-0000-5C03-000001000000}" uniqueName="P1082004">
      <xmlPr mapId="1" xpath="/GFI-IZD-POD/IPK-GFI-IZD-POD_1000344/P1082004" xmlDataType="decimal"/>
    </xmlCellPr>
  </singleXmlCell>
  <singleXmlCell id="886" xr6:uid="{00000000-000C-0000-FFFF-FFFF5D030000}" r="R22" connectionId="0">
    <xmlCellPr id="1" xr6:uid="{00000000-0010-0000-5D03-000001000000}" uniqueName="P1082005">
      <xmlPr mapId="1" xpath="/GFI-IZD-POD/IPK-GFI-IZD-POD_1000344/P1082005" xmlDataType="decimal"/>
    </xmlCellPr>
  </singleXmlCell>
  <singleXmlCell id="887" xr6:uid="{00000000-000C-0000-FFFF-FFFF5E030000}" r="U22" connectionId="0">
    <xmlCellPr id="1" xr6:uid="{00000000-0010-0000-5E03-000001000000}" uniqueName="P1082007">
      <xmlPr mapId="1" xpath="/GFI-IZD-POD/IPK-GFI-IZD-POD_1000344/P1082007" xmlDataType="decimal"/>
    </xmlCellPr>
  </singleXmlCell>
  <singleXmlCell id="888" xr6:uid="{00000000-000C-0000-FFFF-FFFF5F030000}" r="V22" connectionId="0">
    <xmlCellPr id="1" xr6:uid="{00000000-0010-0000-5F03-000001000000}" uniqueName="P1082008">
      <xmlPr mapId="1" xpath="/GFI-IZD-POD/IPK-GFI-IZD-POD_1000344/P1082008" xmlDataType="decimal"/>
    </xmlCellPr>
  </singleXmlCell>
  <singleXmlCell id="889" xr6:uid="{00000000-000C-0000-FFFF-FFFF60030000}" r="W22" connectionId="0">
    <xmlCellPr id="1" xr6:uid="{00000000-0010-0000-6003-000001000000}" uniqueName="P1082010">
      <xmlPr mapId="1" xpath="/GFI-IZD-POD/IPK-GFI-IZD-POD_1000344/P1082010" xmlDataType="decimal"/>
    </xmlCellPr>
  </singleXmlCell>
  <singleXmlCell id="890" xr6:uid="{00000000-000C-0000-FFFF-FFFF61030000}" r="X22" connectionId="0">
    <xmlCellPr id="1" xr6:uid="{00000000-0010-0000-6103-000001000000}" uniqueName="P1082011">
      <xmlPr mapId="1" xpath="/GFI-IZD-POD/IPK-GFI-IZD-POD_1000344/P1082011" xmlDataType="decimal"/>
    </xmlCellPr>
  </singleXmlCell>
  <singleXmlCell id="891" xr6:uid="{00000000-000C-0000-FFFF-FFFF62030000}" r="Y22" connectionId="0">
    <xmlCellPr id="1" xr6:uid="{00000000-0010-0000-6203-000001000000}" uniqueName="P1082013">
      <xmlPr mapId="1" xpath="/GFI-IZD-POD/IPK-GFI-IZD-POD_1000344/P1082013" xmlDataType="decimal"/>
    </xmlCellPr>
  </singleXmlCell>
  <singleXmlCell id="892" xr6:uid="{00000000-000C-0000-FFFF-FFFF63030000}" r="H23" connectionId="0">
    <xmlCellPr id="1" xr6:uid="{00000000-0010-0000-6303-000001000000}" uniqueName="P1079928">
      <xmlPr mapId="1" xpath="/GFI-IZD-POD/IPK-GFI-IZD-POD_1000344/P1079928" xmlDataType="decimal"/>
    </xmlCellPr>
  </singleXmlCell>
  <singleXmlCell id="894" xr6:uid="{00000000-000C-0000-FFFF-FFFF64030000}" r="I23" connectionId="0">
    <xmlCellPr id="1" xr6:uid="{00000000-0010-0000-6403-000001000000}" uniqueName="P1079929">
      <xmlPr mapId="1" xpath="/GFI-IZD-POD/IPK-GFI-IZD-POD_1000344/P1079929" xmlDataType="decimal"/>
    </xmlCellPr>
  </singleXmlCell>
  <singleXmlCell id="895" xr6:uid="{00000000-000C-0000-FFFF-FFFF65030000}" r="J23" connectionId="0">
    <xmlCellPr id="1" xr6:uid="{00000000-0010-0000-6503-000001000000}" uniqueName="P1079930">
      <xmlPr mapId="1" xpath="/GFI-IZD-POD/IPK-GFI-IZD-POD_1000344/P1079930" xmlDataType="decimal"/>
    </xmlCellPr>
  </singleXmlCell>
  <singleXmlCell id="896" xr6:uid="{00000000-000C-0000-FFFF-FFFF66030000}" r="K23" connectionId="0">
    <xmlCellPr id="1" xr6:uid="{00000000-0010-0000-6603-000001000000}" uniqueName="P1079931">
      <xmlPr mapId="1" xpath="/GFI-IZD-POD/IPK-GFI-IZD-POD_1000344/P1079931" xmlDataType="decimal"/>
    </xmlCellPr>
  </singleXmlCell>
  <singleXmlCell id="897" xr6:uid="{00000000-000C-0000-FFFF-FFFF67030000}" r="L23" connectionId="0">
    <xmlCellPr id="1" xr6:uid="{00000000-0010-0000-6703-000001000000}" uniqueName="P1079932">
      <xmlPr mapId="1" xpath="/GFI-IZD-POD/IPK-GFI-IZD-POD_1000344/P1079932" xmlDataType="decimal"/>
    </xmlCellPr>
  </singleXmlCell>
  <singleXmlCell id="898" xr6:uid="{00000000-000C-0000-FFFF-FFFF68030000}" r="M23" connectionId="0">
    <xmlCellPr id="1" xr6:uid="{00000000-0010-0000-6803-000001000000}" uniqueName="P1079933">
      <xmlPr mapId="1" xpath="/GFI-IZD-POD/IPK-GFI-IZD-POD_1000344/P1079933" xmlDataType="decimal"/>
    </xmlCellPr>
  </singleXmlCell>
  <singleXmlCell id="899" xr6:uid="{00000000-000C-0000-FFFF-FFFF69030000}" r="N23" connectionId="0">
    <xmlCellPr id="1" xr6:uid="{00000000-0010-0000-6903-000001000000}" uniqueName="P1079934">
      <xmlPr mapId="1" xpath="/GFI-IZD-POD/IPK-GFI-IZD-POD_1000344/P1079934" xmlDataType="decimal"/>
    </xmlCellPr>
  </singleXmlCell>
  <singleXmlCell id="900" xr6:uid="{00000000-000C-0000-FFFF-FFFF6A030000}" r="O23" connectionId="0">
    <xmlCellPr id="1" xr6:uid="{00000000-0010-0000-6A03-000001000000}" uniqueName="P1079935">
      <xmlPr mapId="1" xpath="/GFI-IZD-POD/IPK-GFI-IZD-POD_1000344/P1079935" xmlDataType="decimal"/>
    </xmlCellPr>
  </singleXmlCell>
  <singleXmlCell id="901" xr6:uid="{00000000-000C-0000-FFFF-FFFF6B030000}" r="P23" connectionId="0">
    <xmlCellPr id="1" xr6:uid="{00000000-0010-0000-6B03-000001000000}" uniqueName="P1082014">
      <xmlPr mapId="1" xpath="/GFI-IZD-POD/IPK-GFI-IZD-POD_1000344/P1082014" xmlDataType="decimal"/>
    </xmlCellPr>
  </singleXmlCell>
  <singleXmlCell id="902" xr6:uid="{00000000-000C-0000-FFFF-FFFF6C030000}" r="Q23" connectionId="0">
    <xmlCellPr id="1" xr6:uid="{00000000-0010-0000-6C03-000001000000}" uniqueName="P1082016">
      <xmlPr mapId="1" xpath="/GFI-IZD-POD/IPK-GFI-IZD-POD_1000344/P1082016" xmlDataType="decimal"/>
    </xmlCellPr>
  </singleXmlCell>
  <singleXmlCell id="903" xr6:uid="{00000000-000C-0000-FFFF-FFFF6D030000}" r="R23" connectionId="0">
    <xmlCellPr id="1" xr6:uid="{00000000-0010-0000-6D03-000001000000}" uniqueName="P1082018">
      <xmlPr mapId="1" xpath="/GFI-IZD-POD/IPK-GFI-IZD-POD_1000344/P1082018" xmlDataType="decimal"/>
    </xmlCellPr>
  </singleXmlCell>
  <singleXmlCell id="904" xr6:uid="{00000000-000C-0000-FFFF-FFFF6E030000}" r="U23" connectionId="0">
    <xmlCellPr id="1" xr6:uid="{00000000-0010-0000-6E03-000001000000}" uniqueName="P1082019">
      <xmlPr mapId="1" xpath="/GFI-IZD-POD/IPK-GFI-IZD-POD_1000344/P1082019" xmlDataType="decimal"/>
    </xmlCellPr>
  </singleXmlCell>
  <singleXmlCell id="905" xr6:uid="{00000000-000C-0000-FFFF-FFFF6F030000}" r="V23" connectionId="0">
    <xmlCellPr id="1" xr6:uid="{00000000-0010-0000-6F03-000001000000}" uniqueName="P1082029">
      <xmlPr mapId="1" xpath="/GFI-IZD-POD/IPK-GFI-IZD-POD_1000344/P1082029" xmlDataType="decimal"/>
    </xmlCellPr>
  </singleXmlCell>
  <singleXmlCell id="906" xr6:uid="{00000000-000C-0000-FFFF-FFFF70030000}" r="W23" connectionId="0">
    <xmlCellPr id="1" xr6:uid="{00000000-0010-0000-7003-000001000000}" uniqueName="P1082032">
      <xmlPr mapId="1" xpath="/GFI-IZD-POD/IPK-GFI-IZD-POD_1000344/P1082032" xmlDataType="decimal"/>
    </xmlCellPr>
  </singleXmlCell>
  <singleXmlCell id="907" xr6:uid="{00000000-000C-0000-FFFF-FFFF71030000}" r="X23" connectionId="0">
    <xmlCellPr id="1" xr6:uid="{00000000-0010-0000-7103-000001000000}" uniqueName="P1082034">
      <xmlPr mapId="1" xpath="/GFI-IZD-POD/IPK-GFI-IZD-POD_1000344/P1082034" xmlDataType="decimal"/>
    </xmlCellPr>
  </singleXmlCell>
  <singleXmlCell id="908" xr6:uid="{00000000-000C-0000-FFFF-FFFF72030000}" r="Y23" connectionId="0">
    <xmlCellPr id="1" xr6:uid="{00000000-0010-0000-7203-000001000000}" uniqueName="P1082035">
      <xmlPr mapId="1" xpath="/GFI-IZD-POD/IPK-GFI-IZD-POD_1000344/P1082035" xmlDataType="decimal"/>
    </xmlCellPr>
  </singleXmlCell>
  <singleXmlCell id="909" xr6:uid="{00000000-000C-0000-FFFF-FFFF73030000}" r="H24" connectionId="0">
    <xmlCellPr id="1" xr6:uid="{00000000-0010-0000-7303-000001000000}" uniqueName="P1079936">
      <xmlPr mapId="1" xpath="/GFI-IZD-POD/IPK-GFI-IZD-POD_1000344/P1079936" xmlDataType="decimal"/>
    </xmlCellPr>
  </singleXmlCell>
  <singleXmlCell id="910" xr6:uid="{00000000-000C-0000-FFFF-FFFF74030000}" r="I24" connectionId="0">
    <xmlCellPr id="1" xr6:uid="{00000000-0010-0000-7403-000001000000}" uniqueName="P1079937">
      <xmlPr mapId="1" xpath="/GFI-IZD-POD/IPK-GFI-IZD-POD_1000344/P1079937" xmlDataType="decimal"/>
    </xmlCellPr>
  </singleXmlCell>
  <singleXmlCell id="911" xr6:uid="{00000000-000C-0000-FFFF-FFFF75030000}" r="J24" connectionId="0">
    <xmlCellPr id="1" xr6:uid="{00000000-0010-0000-7503-000001000000}" uniqueName="P1079938">
      <xmlPr mapId="1" xpath="/GFI-IZD-POD/IPK-GFI-IZD-POD_1000344/P1079938" xmlDataType="decimal"/>
    </xmlCellPr>
  </singleXmlCell>
  <singleXmlCell id="912" xr6:uid="{00000000-000C-0000-FFFF-FFFF76030000}" r="K24" connectionId="0">
    <xmlCellPr id="1" xr6:uid="{00000000-0010-0000-7603-000001000000}" uniqueName="P1079939">
      <xmlPr mapId="1" xpath="/GFI-IZD-POD/IPK-GFI-IZD-POD_1000344/P1079939" xmlDataType="decimal"/>
    </xmlCellPr>
  </singleXmlCell>
  <singleXmlCell id="913" xr6:uid="{00000000-000C-0000-FFFF-FFFF77030000}" r="L24" connectionId="0">
    <xmlCellPr id="1" xr6:uid="{00000000-0010-0000-7703-000001000000}" uniqueName="P1079940">
      <xmlPr mapId="1" xpath="/GFI-IZD-POD/IPK-GFI-IZD-POD_1000344/P1079940" xmlDataType="decimal"/>
    </xmlCellPr>
  </singleXmlCell>
  <singleXmlCell id="914" xr6:uid="{00000000-000C-0000-FFFF-FFFF78030000}" r="M24" connectionId="0">
    <xmlCellPr id="1" xr6:uid="{00000000-0010-0000-7803-000001000000}" uniqueName="P1079941">
      <xmlPr mapId="1" xpath="/GFI-IZD-POD/IPK-GFI-IZD-POD_1000344/P1079941" xmlDataType="decimal"/>
    </xmlCellPr>
  </singleXmlCell>
  <singleXmlCell id="915" xr6:uid="{00000000-000C-0000-FFFF-FFFF79030000}" r="N24" connectionId="0">
    <xmlCellPr id="1" xr6:uid="{00000000-0010-0000-7903-000001000000}" uniqueName="P1079942">
      <xmlPr mapId="1" xpath="/GFI-IZD-POD/IPK-GFI-IZD-POD_1000344/P1079942" xmlDataType="decimal"/>
    </xmlCellPr>
  </singleXmlCell>
  <singleXmlCell id="916" xr6:uid="{00000000-000C-0000-FFFF-FFFF7A030000}" r="O24" connectionId="0">
    <xmlCellPr id="1" xr6:uid="{00000000-0010-0000-7A03-000001000000}" uniqueName="P1079943">
      <xmlPr mapId="1" xpath="/GFI-IZD-POD/IPK-GFI-IZD-POD_1000344/P1079943" xmlDataType="decimal"/>
    </xmlCellPr>
  </singleXmlCell>
  <singleXmlCell id="917" xr6:uid="{00000000-000C-0000-FFFF-FFFF7B030000}" r="P24" connectionId="0">
    <xmlCellPr id="1" xr6:uid="{00000000-0010-0000-7B03-000001000000}" uniqueName="P1082038">
      <xmlPr mapId="1" xpath="/GFI-IZD-POD/IPK-GFI-IZD-POD_1000344/P1082038" xmlDataType="decimal"/>
    </xmlCellPr>
  </singleXmlCell>
  <singleXmlCell id="918" xr6:uid="{00000000-000C-0000-FFFF-FFFF7C030000}" r="Q24" connectionId="0">
    <xmlCellPr id="1" xr6:uid="{00000000-0010-0000-7C03-000001000000}" uniqueName="P1082045">
      <xmlPr mapId="1" xpath="/GFI-IZD-POD/IPK-GFI-IZD-POD_1000344/P1082045" xmlDataType="decimal"/>
    </xmlCellPr>
  </singleXmlCell>
  <singleXmlCell id="919" xr6:uid="{00000000-000C-0000-FFFF-FFFF7D030000}" r="R24" connectionId="0">
    <xmlCellPr id="1" xr6:uid="{00000000-0010-0000-7D03-000001000000}" uniqueName="P1082047">
      <xmlPr mapId="1" xpath="/GFI-IZD-POD/IPK-GFI-IZD-POD_1000344/P1082047" xmlDataType="decimal"/>
    </xmlCellPr>
  </singleXmlCell>
  <singleXmlCell id="920" xr6:uid="{00000000-000C-0000-FFFF-FFFF7E030000}" r="U24" connectionId="0">
    <xmlCellPr id="1" xr6:uid="{00000000-0010-0000-7E03-000001000000}" uniqueName="P1082048">
      <xmlPr mapId="1" xpath="/GFI-IZD-POD/IPK-GFI-IZD-POD_1000344/P1082048" xmlDataType="decimal"/>
    </xmlCellPr>
  </singleXmlCell>
  <singleXmlCell id="921" xr6:uid="{00000000-000C-0000-FFFF-FFFF7F030000}" r="V24" connectionId="0">
    <xmlCellPr id="1" xr6:uid="{00000000-0010-0000-7F03-000001000000}" uniqueName="P1082075">
      <xmlPr mapId="1" xpath="/GFI-IZD-POD/IPK-GFI-IZD-POD_1000344/P1082075" xmlDataType="decimal"/>
    </xmlCellPr>
  </singleXmlCell>
  <singleXmlCell id="922" xr6:uid="{00000000-000C-0000-FFFF-FFFF80030000}" r="W24" connectionId="0">
    <xmlCellPr id="1" xr6:uid="{00000000-0010-0000-8003-000001000000}" uniqueName="P1082077">
      <xmlPr mapId="1" xpath="/GFI-IZD-POD/IPK-GFI-IZD-POD_1000344/P1082077" xmlDataType="decimal"/>
    </xmlCellPr>
  </singleXmlCell>
  <singleXmlCell id="923" xr6:uid="{00000000-000C-0000-FFFF-FFFF81030000}" r="X24" connectionId="0">
    <xmlCellPr id="1" xr6:uid="{00000000-0010-0000-8103-000001000000}" uniqueName="P1082092">
      <xmlPr mapId="1" xpath="/GFI-IZD-POD/IPK-GFI-IZD-POD_1000344/P1082092" xmlDataType="decimal"/>
    </xmlCellPr>
  </singleXmlCell>
  <singleXmlCell id="924" xr6:uid="{00000000-000C-0000-FFFF-FFFF82030000}" r="Y24" connectionId="0">
    <xmlCellPr id="1" xr6:uid="{00000000-0010-0000-8203-000001000000}" uniqueName="P1082094">
      <xmlPr mapId="1" xpath="/GFI-IZD-POD/IPK-GFI-IZD-POD_1000344/P1082094" xmlDataType="decimal"/>
    </xmlCellPr>
  </singleXmlCell>
  <singleXmlCell id="925" xr6:uid="{00000000-000C-0000-FFFF-FFFF83030000}" r="H25" connectionId="0">
    <xmlCellPr id="1" xr6:uid="{00000000-0010-0000-8303-000001000000}" uniqueName="P1079944">
      <xmlPr mapId="1" xpath="/GFI-IZD-POD/IPK-GFI-IZD-POD_1000344/P1079944" xmlDataType="decimal"/>
    </xmlCellPr>
  </singleXmlCell>
  <singleXmlCell id="926" xr6:uid="{00000000-000C-0000-FFFF-FFFF84030000}" r="I25" connectionId="0">
    <xmlCellPr id="1" xr6:uid="{00000000-0010-0000-8403-000001000000}" uniqueName="P1079945">
      <xmlPr mapId="1" xpath="/GFI-IZD-POD/IPK-GFI-IZD-POD_1000344/P1079945" xmlDataType="decimal"/>
    </xmlCellPr>
  </singleXmlCell>
  <singleXmlCell id="927" xr6:uid="{00000000-000C-0000-FFFF-FFFF85030000}" r="J25" connectionId="0">
    <xmlCellPr id="1" xr6:uid="{00000000-0010-0000-8503-000001000000}" uniqueName="P1079946">
      <xmlPr mapId="1" xpath="/GFI-IZD-POD/IPK-GFI-IZD-POD_1000344/P1079946" xmlDataType="decimal"/>
    </xmlCellPr>
  </singleXmlCell>
  <singleXmlCell id="928" xr6:uid="{00000000-000C-0000-FFFF-FFFF86030000}" r="K25" connectionId="0">
    <xmlCellPr id="1" xr6:uid="{00000000-0010-0000-8603-000001000000}" uniqueName="P1079947">
      <xmlPr mapId="1" xpath="/GFI-IZD-POD/IPK-GFI-IZD-POD_1000344/P1079947" xmlDataType="decimal"/>
    </xmlCellPr>
  </singleXmlCell>
  <singleXmlCell id="929" xr6:uid="{00000000-000C-0000-FFFF-FFFF87030000}" r="L25" connectionId="0">
    <xmlCellPr id="1" xr6:uid="{00000000-0010-0000-8703-000001000000}" uniqueName="P1079948">
      <xmlPr mapId="1" xpath="/GFI-IZD-POD/IPK-GFI-IZD-POD_1000344/P1079948" xmlDataType="decimal"/>
    </xmlCellPr>
  </singleXmlCell>
  <singleXmlCell id="930" xr6:uid="{00000000-000C-0000-FFFF-FFFF88030000}" r="M25" connectionId="0">
    <xmlCellPr id="1" xr6:uid="{00000000-0010-0000-8803-000001000000}" uniqueName="P1079949">
      <xmlPr mapId="1" xpath="/GFI-IZD-POD/IPK-GFI-IZD-POD_1000344/P1079949" xmlDataType="decimal"/>
    </xmlCellPr>
  </singleXmlCell>
  <singleXmlCell id="931" xr6:uid="{00000000-000C-0000-FFFF-FFFF89030000}" r="N25" connectionId="0">
    <xmlCellPr id="1" xr6:uid="{00000000-0010-0000-8903-000001000000}" uniqueName="P1079950">
      <xmlPr mapId="1" xpath="/GFI-IZD-POD/IPK-GFI-IZD-POD_1000344/P1079950" xmlDataType="decimal"/>
    </xmlCellPr>
  </singleXmlCell>
  <singleXmlCell id="932" xr6:uid="{00000000-000C-0000-FFFF-FFFF8A030000}" r="O25" connectionId="0">
    <xmlCellPr id="1" xr6:uid="{00000000-0010-0000-8A03-000001000000}" uniqueName="P1079951">
      <xmlPr mapId="1" xpath="/GFI-IZD-POD/IPK-GFI-IZD-POD_1000344/P1079951" xmlDataType="decimal"/>
    </xmlCellPr>
  </singleXmlCell>
  <singleXmlCell id="933" xr6:uid="{00000000-000C-0000-FFFF-FFFF8B030000}" r="P25" connectionId="0">
    <xmlCellPr id="1" xr6:uid="{00000000-0010-0000-8B03-000001000000}" uniqueName="P1082096">
      <xmlPr mapId="1" xpath="/GFI-IZD-POD/IPK-GFI-IZD-POD_1000344/P1082096" xmlDataType="decimal"/>
    </xmlCellPr>
  </singleXmlCell>
  <singleXmlCell id="934" xr6:uid="{00000000-000C-0000-FFFF-FFFF8C030000}" r="Q25" connectionId="0">
    <xmlCellPr id="1" xr6:uid="{00000000-0010-0000-8C03-000001000000}" uniqueName="P1082098">
      <xmlPr mapId="1" xpath="/GFI-IZD-POD/IPK-GFI-IZD-POD_1000344/P1082098" xmlDataType="decimal"/>
    </xmlCellPr>
  </singleXmlCell>
  <singleXmlCell id="935" xr6:uid="{00000000-000C-0000-FFFF-FFFF8D030000}" r="R25" connectionId="0">
    <xmlCellPr id="1" xr6:uid="{00000000-0010-0000-8D03-000001000000}" uniqueName="P1082100">
      <xmlPr mapId="1" xpath="/GFI-IZD-POD/IPK-GFI-IZD-POD_1000344/P1082100" xmlDataType="decimal"/>
    </xmlCellPr>
  </singleXmlCell>
  <singleXmlCell id="936" xr6:uid="{00000000-000C-0000-FFFF-FFFF8E030000}" r="U25" connectionId="0">
    <xmlCellPr id="1" xr6:uid="{00000000-0010-0000-8E03-000001000000}" uniqueName="P1082102">
      <xmlPr mapId="1" xpath="/GFI-IZD-POD/IPK-GFI-IZD-POD_1000344/P1082102" xmlDataType="decimal"/>
    </xmlCellPr>
  </singleXmlCell>
  <singleXmlCell id="937" xr6:uid="{00000000-000C-0000-FFFF-FFFF8F030000}" r="V25" connectionId="0">
    <xmlCellPr id="1" xr6:uid="{00000000-0010-0000-8F03-000001000000}" uniqueName="P1082104">
      <xmlPr mapId="1" xpath="/GFI-IZD-POD/IPK-GFI-IZD-POD_1000344/P1082104" xmlDataType="decimal"/>
    </xmlCellPr>
  </singleXmlCell>
  <singleXmlCell id="938" xr6:uid="{00000000-000C-0000-FFFF-FFFF90030000}" r="W25" connectionId="0">
    <xmlCellPr id="1" xr6:uid="{00000000-0010-0000-9003-000001000000}" uniqueName="P1082105">
      <xmlPr mapId="1" xpath="/GFI-IZD-POD/IPK-GFI-IZD-POD_1000344/P1082105" xmlDataType="decimal"/>
    </xmlCellPr>
  </singleXmlCell>
  <singleXmlCell id="939" xr6:uid="{00000000-000C-0000-FFFF-FFFF91030000}" r="X25" connectionId="0">
    <xmlCellPr id="1" xr6:uid="{00000000-0010-0000-9103-000001000000}" uniqueName="P1082106">
      <xmlPr mapId="1" xpath="/GFI-IZD-POD/IPK-GFI-IZD-POD_1000344/P1082106" xmlDataType="decimal"/>
    </xmlCellPr>
  </singleXmlCell>
  <singleXmlCell id="940" xr6:uid="{00000000-000C-0000-FFFF-FFFF92030000}" r="Y25" connectionId="0">
    <xmlCellPr id="1" xr6:uid="{00000000-0010-0000-9203-000001000000}" uniqueName="P1082108">
      <xmlPr mapId="1" xpath="/GFI-IZD-POD/IPK-GFI-IZD-POD_1000344/P1082108" xmlDataType="decimal"/>
    </xmlCellPr>
  </singleXmlCell>
  <singleXmlCell id="941" xr6:uid="{00000000-000C-0000-FFFF-FFFF93030000}" r="H26" connectionId="0">
    <xmlCellPr id="1" xr6:uid="{00000000-0010-0000-9303-000001000000}" uniqueName="P1079952">
      <xmlPr mapId="1" xpath="/GFI-IZD-POD/IPK-GFI-IZD-POD_1000344/P1079952" xmlDataType="decimal"/>
    </xmlCellPr>
  </singleXmlCell>
  <singleXmlCell id="942" xr6:uid="{00000000-000C-0000-FFFF-FFFF94030000}" r="I26" connectionId="0">
    <xmlCellPr id="1" xr6:uid="{00000000-0010-0000-9403-000001000000}" uniqueName="P1079953">
      <xmlPr mapId="1" xpath="/GFI-IZD-POD/IPK-GFI-IZD-POD_1000344/P1079953" xmlDataType="decimal"/>
    </xmlCellPr>
  </singleXmlCell>
  <singleXmlCell id="943" xr6:uid="{00000000-000C-0000-FFFF-FFFF95030000}" r="J26" connectionId="0">
    <xmlCellPr id="1" xr6:uid="{00000000-0010-0000-9503-000001000000}" uniqueName="P1079954">
      <xmlPr mapId="1" xpath="/GFI-IZD-POD/IPK-GFI-IZD-POD_1000344/P1079954" xmlDataType="decimal"/>
    </xmlCellPr>
  </singleXmlCell>
  <singleXmlCell id="944" xr6:uid="{00000000-000C-0000-FFFF-FFFF96030000}" r="K26" connectionId="0">
    <xmlCellPr id="1" xr6:uid="{00000000-0010-0000-9603-000001000000}" uniqueName="P1079955">
      <xmlPr mapId="1" xpath="/GFI-IZD-POD/IPK-GFI-IZD-POD_1000344/P1079955" xmlDataType="decimal"/>
    </xmlCellPr>
  </singleXmlCell>
  <singleXmlCell id="945" xr6:uid="{00000000-000C-0000-FFFF-FFFF97030000}" r="L26" connectionId="0">
    <xmlCellPr id="1" xr6:uid="{00000000-0010-0000-9703-000001000000}" uniqueName="P1079956">
      <xmlPr mapId="1" xpath="/GFI-IZD-POD/IPK-GFI-IZD-POD_1000344/P1079956" xmlDataType="decimal"/>
    </xmlCellPr>
  </singleXmlCell>
  <singleXmlCell id="946" xr6:uid="{00000000-000C-0000-FFFF-FFFF98030000}" r="M26" connectionId="0">
    <xmlCellPr id="1" xr6:uid="{00000000-0010-0000-9803-000001000000}" uniqueName="P1079957">
      <xmlPr mapId="1" xpath="/GFI-IZD-POD/IPK-GFI-IZD-POD_1000344/P1079957" xmlDataType="decimal"/>
    </xmlCellPr>
  </singleXmlCell>
  <singleXmlCell id="947" xr6:uid="{00000000-000C-0000-FFFF-FFFF99030000}" r="N26" connectionId="0">
    <xmlCellPr id="1" xr6:uid="{00000000-0010-0000-9903-000001000000}" uniqueName="P1079958">
      <xmlPr mapId="1" xpath="/GFI-IZD-POD/IPK-GFI-IZD-POD_1000344/P1079958" xmlDataType="decimal"/>
    </xmlCellPr>
  </singleXmlCell>
  <singleXmlCell id="948" xr6:uid="{00000000-000C-0000-FFFF-FFFF9A030000}" r="O26" connectionId="0">
    <xmlCellPr id="1" xr6:uid="{00000000-0010-0000-9A03-000001000000}" uniqueName="P1079959">
      <xmlPr mapId="1" xpath="/GFI-IZD-POD/IPK-GFI-IZD-POD_1000344/P1079959" xmlDataType="decimal"/>
    </xmlCellPr>
  </singleXmlCell>
  <singleXmlCell id="949" xr6:uid="{00000000-000C-0000-FFFF-FFFF9B030000}" r="P26" connectionId="0">
    <xmlCellPr id="1" xr6:uid="{00000000-0010-0000-9B03-000001000000}" uniqueName="P1082110">
      <xmlPr mapId="1" xpath="/GFI-IZD-POD/IPK-GFI-IZD-POD_1000344/P1082110" xmlDataType="decimal"/>
    </xmlCellPr>
  </singleXmlCell>
  <singleXmlCell id="950" xr6:uid="{00000000-000C-0000-FFFF-FFFF9C030000}" r="Q26" connectionId="0">
    <xmlCellPr id="1" xr6:uid="{00000000-0010-0000-9C03-000001000000}" uniqueName="P1082112">
      <xmlPr mapId="1" xpath="/GFI-IZD-POD/IPK-GFI-IZD-POD_1000344/P1082112" xmlDataType="decimal"/>
    </xmlCellPr>
  </singleXmlCell>
  <singleXmlCell id="951" xr6:uid="{00000000-000C-0000-FFFF-FFFF9D030000}" r="R26" connectionId="0">
    <xmlCellPr id="1" xr6:uid="{00000000-0010-0000-9D03-000001000000}" uniqueName="P1082115">
      <xmlPr mapId="1" xpath="/GFI-IZD-POD/IPK-GFI-IZD-POD_1000344/P1082115" xmlDataType="decimal"/>
    </xmlCellPr>
  </singleXmlCell>
  <singleXmlCell id="952" xr6:uid="{00000000-000C-0000-FFFF-FFFF9E030000}" r="U26" connectionId="0">
    <xmlCellPr id="1" xr6:uid="{00000000-0010-0000-9E03-000001000000}" uniqueName="P1082118">
      <xmlPr mapId="1" xpath="/GFI-IZD-POD/IPK-GFI-IZD-POD_1000344/P1082118" xmlDataType="decimal"/>
    </xmlCellPr>
  </singleXmlCell>
  <singleXmlCell id="953" xr6:uid="{00000000-000C-0000-FFFF-FFFF9F030000}" r="V26" connectionId="0">
    <xmlCellPr id="1" xr6:uid="{00000000-0010-0000-9F03-000001000000}" uniqueName="P1082121">
      <xmlPr mapId="1" xpath="/GFI-IZD-POD/IPK-GFI-IZD-POD_1000344/P1082121" xmlDataType="decimal"/>
    </xmlCellPr>
  </singleXmlCell>
  <singleXmlCell id="954" xr6:uid="{00000000-000C-0000-FFFF-FFFFA0030000}" r="W26" connectionId="0">
    <xmlCellPr id="1" xr6:uid="{00000000-0010-0000-A003-000001000000}" uniqueName="P1082125">
      <xmlPr mapId="1" xpath="/GFI-IZD-POD/IPK-GFI-IZD-POD_1000344/P1082125" xmlDataType="decimal"/>
    </xmlCellPr>
  </singleXmlCell>
  <singleXmlCell id="955" xr6:uid="{00000000-000C-0000-FFFF-FFFFA1030000}" r="X26" connectionId="0">
    <xmlCellPr id="1" xr6:uid="{00000000-0010-0000-A103-000001000000}" uniqueName="P1082133">
      <xmlPr mapId="1" xpath="/GFI-IZD-POD/IPK-GFI-IZD-POD_1000344/P1082133" xmlDataType="decimal"/>
    </xmlCellPr>
  </singleXmlCell>
  <singleXmlCell id="956" xr6:uid="{00000000-000C-0000-FFFF-FFFFA2030000}" r="Y26" connectionId="0">
    <xmlCellPr id="1" xr6:uid="{00000000-0010-0000-A203-000001000000}" uniqueName="P1082135">
      <xmlPr mapId="1" xpath="/GFI-IZD-POD/IPK-GFI-IZD-POD_1000344/P1082135" xmlDataType="decimal"/>
    </xmlCellPr>
  </singleXmlCell>
  <singleXmlCell id="957" xr6:uid="{00000000-000C-0000-FFFF-FFFFA3030000}" r="H27" connectionId="0">
    <xmlCellPr id="1" xr6:uid="{00000000-0010-0000-A303-000001000000}" uniqueName="P1079960">
      <xmlPr mapId="1" xpath="/GFI-IZD-POD/IPK-GFI-IZD-POD_1000344/P1079960" xmlDataType="decimal"/>
    </xmlCellPr>
  </singleXmlCell>
  <singleXmlCell id="958" xr6:uid="{00000000-000C-0000-FFFF-FFFFA4030000}" r="I27" connectionId="0">
    <xmlCellPr id="1" xr6:uid="{00000000-0010-0000-A403-000001000000}" uniqueName="P1079961">
      <xmlPr mapId="1" xpath="/GFI-IZD-POD/IPK-GFI-IZD-POD_1000344/P1079961" xmlDataType="decimal"/>
    </xmlCellPr>
  </singleXmlCell>
  <singleXmlCell id="959" xr6:uid="{00000000-000C-0000-FFFF-FFFFA5030000}" r="J27" connectionId="0">
    <xmlCellPr id="1" xr6:uid="{00000000-0010-0000-A503-000001000000}" uniqueName="P1079962">
      <xmlPr mapId="1" xpath="/GFI-IZD-POD/IPK-GFI-IZD-POD_1000344/P1079962" xmlDataType="decimal"/>
    </xmlCellPr>
  </singleXmlCell>
  <singleXmlCell id="960" xr6:uid="{00000000-000C-0000-FFFF-FFFFA6030000}" r="K27" connectionId="0">
    <xmlCellPr id="1" xr6:uid="{00000000-0010-0000-A603-000001000000}" uniqueName="P1079963">
      <xmlPr mapId="1" xpath="/GFI-IZD-POD/IPK-GFI-IZD-POD_1000344/P1079963" xmlDataType="decimal"/>
    </xmlCellPr>
  </singleXmlCell>
  <singleXmlCell id="961" xr6:uid="{00000000-000C-0000-FFFF-FFFFA7030000}" r="L27" connectionId="0">
    <xmlCellPr id="1" xr6:uid="{00000000-0010-0000-A703-000001000000}" uniqueName="P1079964">
      <xmlPr mapId="1" xpath="/GFI-IZD-POD/IPK-GFI-IZD-POD_1000344/P1079964" xmlDataType="decimal"/>
    </xmlCellPr>
  </singleXmlCell>
  <singleXmlCell id="962" xr6:uid="{00000000-000C-0000-FFFF-FFFFA8030000}" r="M27" connectionId="0">
    <xmlCellPr id="1" xr6:uid="{00000000-0010-0000-A803-000001000000}" uniqueName="P1079965">
      <xmlPr mapId="1" xpath="/GFI-IZD-POD/IPK-GFI-IZD-POD_1000344/P1079965" xmlDataType="decimal"/>
    </xmlCellPr>
  </singleXmlCell>
  <singleXmlCell id="963" xr6:uid="{00000000-000C-0000-FFFF-FFFFA9030000}" r="N27" connectionId="0">
    <xmlCellPr id="1" xr6:uid="{00000000-0010-0000-A903-000001000000}" uniqueName="P1079966">
      <xmlPr mapId="1" xpath="/GFI-IZD-POD/IPK-GFI-IZD-POD_1000344/P1079966" xmlDataType="decimal"/>
    </xmlCellPr>
  </singleXmlCell>
  <singleXmlCell id="964" xr6:uid="{00000000-000C-0000-FFFF-FFFFAA030000}" r="O27" connectionId="0">
    <xmlCellPr id="1" xr6:uid="{00000000-0010-0000-AA03-000001000000}" uniqueName="P1079967">
      <xmlPr mapId="1" xpath="/GFI-IZD-POD/IPK-GFI-IZD-POD_1000344/P1079967" xmlDataType="decimal"/>
    </xmlCellPr>
  </singleXmlCell>
  <singleXmlCell id="965" xr6:uid="{00000000-000C-0000-FFFF-FFFFAB030000}" r="P27" connectionId="0">
    <xmlCellPr id="1" xr6:uid="{00000000-0010-0000-AB03-000001000000}" uniqueName="P1082136">
      <xmlPr mapId="1" xpath="/GFI-IZD-POD/IPK-GFI-IZD-POD_1000344/P1082136" xmlDataType="decimal"/>
    </xmlCellPr>
  </singleXmlCell>
  <singleXmlCell id="966" xr6:uid="{00000000-000C-0000-FFFF-FFFFAC030000}" r="Q27" connectionId="0">
    <xmlCellPr id="1" xr6:uid="{00000000-0010-0000-AC03-000001000000}" uniqueName="P1082139">
      <xmlPr mapId="1" xpath="/GFI-IZD-POD/IPK-GFI-IZD-POD_1000344/P1082139" xmlDataType="decimal"/>
    </xmlCellPr>
  </singleXmlCell>
  <singleXmlCell id="967" xr6:uid="{00000000-000C-0000-FFFF-FFFFAD030000}" r="R27" connectionId="0">
    <xmlCellPr id="1" xr6:uid="{00000000-0010-0000-AD03-000001000000}" uniqueName="P1082147">
      <xmlPr mapId="1" xpath="/GFI-IZD-POD/IPK-GFI-IZD-POD_1000344/P1082147" xmlDataType="decimal"/>
    </xmlCellPr>
  </singleXmlCell>
  <singleXmlCell id="968" xr6:uid="{00000000-000C-0000-FFFF-FFFFAE030000}" r="U27" connectionId="0">
    <xmlCellPr id="1" xr6:uid="{00000000-0010-0000-AE03-000001000000}" uniqueName="P1082148">
      <xmlPr mapId="1" xpath="/GFI-IZD-POD/IPK-GFI-IZD-POD_1000344/P1082148" xmlDataType="decimal"/>
    </xmlCellPr>
  </singleXmlCell>
  <singleXmlCell id="969" xr6:uid="{00000000-000C-0000-FFFF-FFFFAF030000}" r="V27" connectionId="0">
    <xmlCellPr id="1" xr6:uid="{00000000-0010-0000-AF03-000001000000}" uniqueName="P1082149">
      <xmlPr mapId="1" xpath="/GFI-IZD-POD/IPK-GFI-IZD-POD_1000344/P1082149" xmlDataType="decimal"/>
    </xmlCellPr>
  </singleXmlCell>
  <singleXmlCell id="970" xr6:uid="{00000000-000C-0000-FFFF-FFFFB0030000}" r="W27" connectionId="0">
    <xmlCellPr id="1" xr6:uid="{00000000-0010-0000-B003-000001000000}" uniqueName="P1082150">
      <xmlPr mapId="1" xpath="/GFI-IZD-POD/IPK-GFI-IZD-POD_1000344/P1082150" xmlDataType="decimal"/>
    </xmlCellPr>
  </singleXmlCell>
  <singleXmlCell id="971" xr6:uid="{00000000-000C-0000-FFFF-FFFFB1030000}" r="X27" connectionId="0">
    <xmlCellPr id="1" xr6:uid="{00000000-0010-0000-B103-000001000000}" uniqueName="P1082151">
      <xmlPr mapId="1" xpath="/GFI-IZD-POD/IPK-GFI-IZD-POD_1000344/P1082151" xmlDataType="decimal"/>
    </xmlCellPr>
  </singleXmlCell>
  <singleXmlCell id="972" xr6:uid="{00000000-000C-0000-FFFF-FFFFB2030000}" r="Y27" connectionId="0">
    <xmlCellPr id="1" xr6:uid="{00000000-0010-0000-B203-000001000000}" uniqueName="P1082152">
      <xmlPr mapId="1" xpath="/GFI-IZD-POD/IPK-GFI-IZD-POD_1000344/P1082152" xmlDataType="decimal"/>
    </xmlCellPr>
  </singleXmlCell>
  <singleXmlCell id="973" xr6:uid="{00000000-000C-0000-FFFF-FFFFB3030000}" r="H28" connectionId="0">
    <xmlCellPr id="1" xr6:uid="{00000000-0010-0000-B303-000001000000}" uniqueName="P1079968">
      <xmlPr mapId="1" xpath="/GFI-IZD-POD/IPK-GFI-IZD-POD_1000344/P1079968" xmlDataType="decimal"/>
    </xmlCellPr>
  </singleXmlCell>
  <singleXmlCell id="974" xr6:uid="{00000000-000C-0000-FFFF-FFFFB4030000}" r="I28" connectionId="0">
    <xmlCellPr id="1" xr6:uid="{00000000-0010-0000-B403-000001000000}" uniqueName="P1079969">
      <xmlPr mapId="1" xpath="/GFI-IZD-POD/IPK-GFI-IZD-POD_1000344/P1079969" xmlDataType="decimal"/>
    </xmlCellPr>
  </singleXmlCell>
  <singleXmlCell id="975" xr6:uid="{00000000-000C-0000-FFFF-FFFFB5030000}" r="J28" connectionId="0">
    <xmlCellPr id="1" xr6:uid="{00000000-0010-0000-B503-000001000000}" uniqueName="P1079970">
      <xmlPr mapId="1" xpath="/GFI-IZD-POD/IPK-GFI-IZD-POD_1000344/P1079970" xmlDataType="decimal"/>
    </xmlCellPr>
  </singleXmlCell>
  <singleXmlCell id="976" xr6:uid="{00000000-000C-0000-FFFF-FFFFB6030000}" r="K28" connectionId="0">
    <xmlCellPr id="1" xr6:uid="{00000000-0010-0000-B603-000001000000}" uniqueName="P1079971">
      <xmlPr mapId="1" xpath="/GFI-IZD-POD/IPK-GFI-IZD-POD_1000344/P1079971" xmlDataType="decimal"/>
    </xmlCellPr>
  </singleXmlCell>
  <singleXmlCell id="977" xr6:uid="{00000000-000C-0000-FFFF-FFFFB7030000}" r="L28" connectionId="0">
    <xmlCellPr id="1" xr6:uid="{00000000-0010-0000-B703-000001000000}" uniqueName="P1079972">
      <xmlPr mapId="1" xpath="/GFI-IZD-POD/IPK-GFI-IZD-POD_1000344/P1079972" xmlDataType="decimal"/>
    </xmlCellPr>
  </singleXmlCell>
  <singleXmlCell id="978" xr6:uid="{00000000-000C-0000-FFFF-FFFFB8030000}" r="M28" connectionId="0">
    <xmlCellPr id="1" xr6:uid="{00000000-0010-0000-B803-000001000000}" uniqueName="P1079973">
      <xmlPr mapId="1" xpath="/GFI-IZD-POD/IPK-GFI-IZD-POD_1000344/P1079973" xmlDataType="decimal"/>
    </xmlCellPr>
  </singleXmlCell>
  <singleXmlCell id="979" xr6:uid="{00000000-000C-0000-FFFF-FFFFB9030000}" r="N28" connectionId="0">
    <xmlCellPr id="1" xr6:uid="{00000000-0010-0000-B903-000001000000}" uniqueName="P1079974">
      <xmlPr mapId="1" xpath="/GFI-IZD-POD/IPK-GFI-IZD-POD_1000344/P1079974" xmlDataType="decimal"/>
    </xmlCellPr>
  </singleXmlCell>
  <singleXmlCell id="980" xr6:uid="{00000000-000C-0000-FFFF-FFFFBA030000}" r="O28" connectionId="0">
    <xmlCellPr id="1" xr6:uid="{00000000-0010-0000-BA03-000001000000}" uniqueName="P1079975">
      <xmlPr mapId="1" xpath="/GFI-IZD-POD/IPK-GFI-IZD-POD_1000344/P1079975" xmlDataType="decimal"/>
    </xmlCellPr>
  </singleXmlCell>
  <singleXmlCell id="981" xr6:uid="{00000000-000C-0000-FFFF-FFFFBB030000}" r="P28" connectionId="0">
    <xmlCellPr id="1" xr6:uid="{00000000-0010-0000-BB03-000001000000}" uniqueName="P1082153">
      <xmlPr mapId="1" xpath="/GFI-IZD-POD/IPK-GFI-IZD-POD_1000344/P1082153" xmlDataType="decimal"/>
    </xmlCellPr>
  </singleXmlCell>
  <singleXmlCell id="982" xr6:uid="{00000000-000C-0000-FFFF-FFFFBC030000}" r="Q28" connectionId="0">
    <xmlCellPr id="1" xr6:uid="{00000000-0010-0000-BC03-000001000000}" uniqueName="P1082155">
      <xmlPr mapId="1" xpath="/GFI-IZD-POD/IPK-GFI-IZD-POD_1000344/P1082155" xmlDataType="decimal"/>
    </xmlCellPr>
  </singleXmlCell>
  <singleXmlCell id="983" xr6:uid="{00000000-000C-0000-FFFF-FFFFBD030000}" r="R28" connectionId="0">
    <xmlCellPr id="1" xr6:uid="{00000000-0010-0000-BD03-000001000000}" uniqueName="P1082156">
      <xmlPr mapId="1" xpath="/GFI-IZD-POD/IPK-GFI-IZD-POD_1000344/P1082156" xmlDataType="decimal"/>
    </xmlCellPr>
  </singleXmlCell>
  <singleXmlCell id="984" xr6:uid="{00000000-000C-0000-FFFF-FFFFBE030000}" r="U28" connectionId="0">
    <xmlCellPr id="1" xr6:uid="{00000000-0010-0000-BE03-000001000000}" uniqueName="P1082157">
      <xmlPr mapId="1" xpath="/GFI-IZD-POD/IPK-GFI-IZD-POD_1000344/P1082157" xmlDataType="decimal"/>
    </xmlCellPr>
  </singleXmlCell>
  <singleXmlCell id="985" xr6:uid="{00000000-000C-0000-FFFF-FFFFBF030000}" r="V28" connectionId="0">
    <xmlCellPr id="1" xr6:uid="{00000000-0010-0000-BF03-000001000000}" uniqueName="P1082158">
      <xmlPr mapId="1" xpath="/GFI-IZD-POD/IPK-GFI-IZD-POD_1000344/P1082158" xmlDataType="decimal"/>
    </xmlCellPr>
  </singleXmlCell>
  <singleXmlCell id="986" xr6:uid="{00000000-000C-0000-FFFF-FFFFC0030000}" r="W28" connectionId="0">
    <xmlCellPr id="1" xr6:uid="{00000000-0010-0000-C003-000001000000}" uniqueName="P1082159">
      <xmlPr mapId="1" xpath="/GFI-IZD-POD/IPK-GFI-IZD-POD_1000344/P1082159" xmlDataType="decimal"/>
    </xmlCellPr>
  </singleXmlCell>
  <singleXmlCell id="987" xr6:uid="{00000000-000C-0000-FFFF-FFFFC1030000}" r="X28" connectionId="0">
    <xmlCellPr id="1" xr6:uid="{00000000-0010-0000-C103-000001000000}" uniqueName="P1082160">
      <xmlPr mapId="1" xpath="/GFI-IZD-POD/IPK-GFI-IZD-POD_1000344/P1082160" xmlDataType="decimal"/>
    </xmlCellPr>
  </singleXmlCell>
  <singleXmlCell id="988" xr6:uid="{00000000-000C-0000-FFFF-FFFFC2030000}" r="Y28" connectionId="0">
    <xmlCellPr id="1" xr6:uid="{00000000-0010-0000-C203-000001000000}" uniqueName="P1082161">
      <xmlPr mapId="1" xpath="/GFI-IZD-POD/IPK-GFI-IZD-POD_1000344/P1082161" xmlDataType="decimal"/>
    </xmlCellPr>
  </singleXmlCell>
  <singleXmlCell id="989" xr6:uid="{00000000-000C-0000-FFFF-FFFFC3030000}" r="H30" connectionId="0">
    <xmlCellPr id="1" xr6:uid="{00000000-0010-0000-C303-000001000000}" uniqueName="P1079976">
      <xmlPr mapId="1" xpath="/GFI-IZD-POD/IPK-GFI-IZD-POD_1000344/P1079976" xmlDataType="decimal"/>
    </xmlCellPr>
  </singleXmlCell>
  <singleXmlCell id="990" xr6:uid="{00000000-000C-0000-FFFF-FFFFC4030000}" r="I30" connectionId="0">
    <xmlCellPr id="1" xr6:uid="{00000000-0010-0000-C403-000001000000}" uniqueName="P1079977">
      <xmlPr mapId="1" xpath="/GFI-IZD-POD/IPK-GFI-IZD-POD_1000344/P1079977" xmlDataType="decimal"/>
    </xmlCellPr>
  </singleXmlCell>
  <singleXmlCell id="991" xr6:uid="{00000000-000C-0000-FFFF-FFFFC5030000}" r="J30" connectionId="0">
    <xmlCellPr id="1" xr6:uid="{00000000-0010-0000-C503-000001000000}" uniqueName="P1079978">
      <xmlPr mapId="1" xpath="/GFI-IZD-POD/IPK-GFI-IZD-POD_1000344/P1079978" xmlDataType="decimal"/>
    </xmlCellPr>
  </singleXmlCell>
  <singleXmlCell id="992" xr6:uid="{00000000-000C-0000-FFFF-FFFFC6030000}" r="K30" connectionId="0">
    <xmlCellPr id="1" xr6:uid="{00000000-0010-0000-C603-000001000000}" uniqueName="P1079979">
      <xmlPr mapId="1" xpath="/GFI-IZD-POD/IPK-GFI-IZD-POD_1000344/P1079979" xmlDataType="decimal"/>
    </xmlCellPr>
  </singleXmlCell>
  <singleXmlCell id="993" xr6:uid="{00000000-000C-0000-FFFF-FFFFC7030000}" r="L30" connectionId="0">
    <xmlCellPr id="1" xr6:uid="{00000000-0010-0000-C703-000001000000}" uniqueName="P1079980">
      <xmlPr mapId="1" xpath="/GFI-IZD-POD/IPK-GFI-IZD-POD_1000344/P1079980" xmlDataType="decimal"/>
    </xmlCellPr>
  </singleXmlCell>
  <singleXmlCell id="994" xr6:uid="{00000000-000C-0000-FFFF-FFFFC8030000}" r="M30" connectionId="0">
    <xmlCellPr id="1" xr6:uid="{00000000-0010-0000-C803-000001000000}" uniqueName="P1079981">
      <xmlPr mapId="1" xpath="/GFI-IZD-POD/IPK-GFI-IZD-POD_1000344/P1079981" xmlDataType="decimal"/>
    </xmlCellPr>
  </singleXmlCell>
  <singleXmlCell id="995" xr6:uid="{00000000-000C-0000-FFFF-FFFFC9030000}" r="N30" connectionId="0">
    <xmlCellPr id="1" xr6:uid="{00000000-0010-0000-C903-000001000000}" uniqueName="P1079982">
      <xmlPr mapId="1" xpath="/GFI-IZD-POD/IPK-GFI-IZD-POD_1000344/P1079982" xmlDataType="decimal"/>
    </xmlCellPr>
  </singleXmlCell>
  <singleXmlCell id="996" xr6:uid="{00000000-000C-0000-FFFF-FFFFCA030000}" r="O30" connectionId="0">
    <xmlCellPr id="1" xr6:uid="{00000000-0010-0000-CA03-000001000000}" uniqueName="P1079983">
      <xmlPr mapId="1" xpath="/GFI-IZD-POD/IPK-GFI-IZD-POD_1000344/P1079983" xmlDataType="decimal"/>
    </xmlCellPr>
  </singleXmlCell>
  <singleXmlCell id="997" xr6:uid="{00000000-000C-0000-FFFF-FFFFCB030000}" r="P30" connectionId="0">
    <xmlCellPr id="1" xr6:uid="{00000000-0010-0000-CB03-000001000000}" uniqueName="P1082162">
      <xmlPr mapId="1" xpath="/GFI-IZD-POD/IPK-GFI-IZD-POD_1000344/P1082162" xmlDataType="decimal"/>
    </xmlCellPr>
  </singleXmlCell>
  <singleXmlCell id="998" xr6:uid="{00000000-000C-0000-FFFF-FFFFCC030000}" r="Q30" connectionId="0">
    <xmlCellPr id="1" xr6:uid="{00000000-0010-0000-CC03-000001000000}" uniqueName="P1082163">
      <xmlPr mapId="1" xpath="/GFI-IZD-POD/IPK-GFI-IZD-POD_1000344/P1082163" xmlDataType="decimal"/>
    </xmlCellPr>
  </singleXmlCell>
  <singleXmlCell id="999" xr6:uid="{00000000-000C-0000-FFFF-FFFFCD030000}" r="R30" connectionId="0">
    <xmlCellPr id="1" xr6:uid="{00000000-0010-0000-CD03-000001000000}" uniqueName="P1082164">
      <xmlPr mapId="1" xpath="/GFI-IZD-POD/IPK-GFI-IZD-POD_1000344/P1082164" xmlDataType="decimal"/>
    </xmlCellPr>
  </singleXmlCell>
  <singleXmlCell id="1000" xr6:uid="{00000000-000C-0000-FFFF-FFFFCE030000}" r="U30" connectionId="0">
    <xmlCellPr id="1" xr6:uid="{00000000-0010-0000-CE03-000001000000}" uniqueName="P1082165">
      <xmlPr mapId="1" xpath="/GFI-IZD-POD/IPK-GFI-IZD-POD_1000344/P1082165" xmlDataType="decimal"/>
    </xmlCellPr>
  </singleXmlCell>
  <singleXmlCell id="1001" xr6:uid="{00000000-000C-0000-FFFF-FFFFCF030000}" r="V30" connectionId="0">
    <xmlCellPr id="1" xr6:uid="{00000000-0010-0000-CF03-000001000000}" uniqueName="P1082166">
      <xmlPr mapId="1" xpath="/GFI-IZD-POD/IPK-GFI-IZD-POD_1000344/P1082166" xmlDataType="decimal"/>
    </xmlCellPr>
  </singleXmlCell>
  <singleXmlCell id="1002" xr6:uid="{00000000-000C-0000-FFFF-FFFFD0030000}" r="W30" connectionId="0">
    <xmlCellPr id="1" xr6:uid="{00000000-0010-0000-D003-000001000000}" uniqueName="P1082167">
      <xmlPr mapId="1" xpath="/GFI-IZD-POD/IPK-GFI-IZD-POD_1000344/P1082167" xmlDataType="decimal"/>
    </xmlCellPr>
  </singleXmlCell>
  <singleXmlCell id="1003" xr6:uid="{00000000-000C-0000-FFFF-FFFFD1030000}" r="X30" connectionId="0">
    <xmlCellPr id="1" xr6:uid="{00000000-0010-0000-D103-000001000000}" uniqueName="P1082168">
      <xmlPr mapId="1" xpath="/GFI-IZD-POD/IPK-GFI-IZD-POD_1000344/P1082168" xmlDataType="decimal"/>
    </xmlCellPr>
  </singleXmlCell>
  <singleXmlCell id="1004" xr6:uid="{00000000-000C-0000-FFFF-FFFFD2030000}" r="Y30" connectionId="0">
    <xmlCellPr id="1" xr6:uid="{00000000-0010-0000-D203-000001000000}" uniqueName="P1082169">
      <xmlPr mapId="1" xpath="/GFI-IZD-POD/IPK-GFI-IZD-POD_1000344/P1082169" xmlDataType="decimal"/>
    </xmlCellPr>
  </singleXmlCell>
  <singleXmlCell id="1005" xr6:uid="{00000000-000C-0000-FFFF-FFFFD3030000}" r="H32" connectionId="0">
    <xmlCellPr id="1" xr6:uid="{00000000-0010-0000-D303-000001000000}" uniqueName="P1079984">
      <xmlPr mapId="1" xpath="/GFI-IZD-POD/IPK-GFI-IZD-POD_1000344/P1079984" xmlDataType="decimal"/>
    </xmlCellPr>
  </singleXmlCell>
  <singleXmlCell id="1006" xr6:uid="{00000000-000C-0000-FFFF-FFFFD4030000}" r="I32" connectionId="0">
    <xmlCellPr id="1" xr6:uid="{00000000-0010-0000-D403-000001000000}" uniqueName="P1079985">
      <xmlPr mapId="1" xpath="/GFI-IZD-POD/IPK-GFI-IZD-POD_1000344/P1079985" xmlDataType="decimal"/>
    </xmlCellPr>
  </singleXmlCell>
  <singleXmlCell id="1007" xr6:uid="{00000000-000C-0000-FFFF-FFFFD5030000}" r="J32" connectionId="0">
    <xmlCellPr id="1" xr6:uid="{00000000-0010-0000-D503-000001000000}" uniqueName="P1079986">
      <xmlPr mapId="1" xpath="/GFI-IZD-POD/IPK-GFI-IZD-POD_1000344/P1079986" xmlDataType="decimal"/>
    </xmlCellPr>
  </singleXmlCell>
  <singleXmlCell id="1008" xr6:uid="{00000000-000C-0000-FFFF-FFFFD6030000}" r="K32" connectionId="0">
    <xmlCellPr id="1" xr6:uid="{00000000-0010-0000-D603-000001000000}" uniqueName="P1079987">
      <xmlPr mapId="1" xpath="/GFI-IZD-POD/IPK-GFI-IZD-POD_1000344/P1079987" xmlDataType="decimal"/>
    </xmlCellPr>
  </singleXmlCell>
  <singleXmlCell id="1009" xr6:uid="{00000000-000C-0000-FFFF-FFFFD7030000}" r="L32" connectionId="0">
    <xmlCellPr id="1" xr6:uid="{00000000-0010-0000-D703-000001000000}" uniqueName="P1079988">
      <xmlPr mapId="1" xpath="/GFI-IZD-POD/IPK-GFI-IZD-POD_1000344/P1079988" xmlDataType="decimal"/>
    </xmlCellPr>
  </singleXmlCell>
  <singleXmlCell id="1010" xr6:uid="{00000000-000C-0000-FFFF-FFFFD8030000}" r="M32" connectionId="0">
    <xmlCellPr id="1" xr6:uid="{00000000-0010-0000-D803-000001000000}" uniqueName="P1079989">
      <xmlPr mapId="1" xpath="/GFI-IZD-POD/IPK-GFI-IZD-POD_1000344/P1079989" xmlDataType="decimal"/>
    </xmlCellPr>
  </singleXmlCell>
  <singleXmlCell id="1011" xr6:uid="{00000000-000C-0000-FFFF-FFFFD9030000}" r="N32" connectionId="0">
    <xmlCellPr id="1" xr6:uid="{00000000-0010-0000-D903-000001000000}" uniqueName="P1079990">
      <xmlPr mapId="1" xpath="/GFI-IZD-POD/IPK-GFI-IZD-POD_1000344/P1079990" xmlDataType="decimal"/>
    </xmlCellPr>
  </singleXmlCell>
  <singleXmlCell id="1012" xr6:uid="{00000000-000C-0000-FFFF-FFFFDA030000}" r="O32" connectionId="0">
    <xmlCellPr id="1" xr6:uid="{00000000-0010-0000-DA03-000001000000}" uniqueName="P1079991">
      <xmlPr mapId="1" xpath="/GFI-IZD-POD/IPK-GFI-IZD-POD_1000344/P1079991" xmlDataType="decimal"/>
    </xmlCellPr>
  </singleXmlCell>
  <singleXmlCell id="1013" xr6:uid="{00000000-000C-0000-FFFF-FFFFDB030000}" r="P32" connectionId="0">
    <xmlCellPr id="1" xr6:uid="{00000000-0010-0000-DB03-000001000000}" uniqueName="P1082170">
      <xmlPr mapId="1" xpath="/GFI-IZD-POD/IPK-GFI-IZD-POD_1000344/P1082170" xmlDataType="decimal"/>
    </xmlCellPr>
  </singleXmlCell>
  <singleXmlCell id="1014" xr6:uid="{00000000-000C-0000-FFFF-FFFFDC030000}" r="Q32" connectionId="0">
    <xmlCellPr id="1" xr6:uid="{00000000-0010-0000-DC03-000001000000}" uniqueName="P1082171">
      <xmlPr mapId="1" xpath="/GFI-IZD-POD/IPK-GFI-IZD-POD_1000344/P1082171" xmlDataType="decimal"/>
    </xmlCellPr>
  </singleXmlCell>
  <singleXmlCell id="1015" xr6:uid="{00000000-000C-0000-FFFF-FFFFDD030000}" r="R32" connectionId="0">
    <xmlCellPr id="1" xr6:uid="{00000000-0010-0000-DD03-000001000000}" uniqueName="P1082172">
      <xmlPr mapId="1" xpath="/GFI-IZD-POD/IPK-GFI-IZD-POD_1000344/P1082172" xmlDataType="decimal"/>
    </xmlCellPr>
  </singleXmlCell>
  <singleXmlCell id="1016" xr6:uid="{00000000-000C-0000-FFFF-FFFFDE030000}" r="U32" connectionId="0">
    <xmlCellPr id="1" xr6:uid="{00000000-0010-0000-DE03-000001000000}" uniqueName="P1082173">
      <xmlPr mapId="1" xpath="/GFI-IZD-POD/IPK-GFI-IZD-POD_1000344/P1082173" xmlDataType="decimal"/>
    </xmlCellPr>
  </singleXmlCell>
  <singleXmlCell id="1017" xr6:uid="{00000000-000C-0000-FFFF-FFFFDF030000}" r="V32" connectionId="0">
    <xmlCellPr id="1" xr6:uid="{00000000-0010-0000-DF03-000001000000}" uniqueName="P1082174">
      <xmlPr mapId="1" xpath="/GFI-IZD-POD/IPK-GFI-IZD-POD_1000344/P1082174" xmlDataType="decimal"/>
    </xmlCellPr>
  </singleXmlCell>
  <singleXmlCell id="1018" xr6:uid="{00000000-000C-0000-FFFF-FFFFE0030000}" r="W32" connectionId="0">
    <xmlCellPr id="1" xr6:uid="{00000000-0010-0000-E003-000001000000}" uniqueName="P1082175">
      <xmlPr mapId="1" xpath="/GFI-IZD-POD/IPK-GFI-IZD-POD_1000344/P1082175" xmlDataType="decimal"/>
    </xmlCellPr>
  </singleXmlCell>
  <singleXmlCell id="1019" xr6:uid="{00000000-000C-0000-FFFF-FFFFE1030000}" r="X32" connectionId="0">
    <xmlCellPr id="1" xr6:uid="{00000000-0010-0000-E103-000001000000}" uniqueName="P1082176">
      <xmlPr mapId="1" xpath="/GFI-IZD-POD/IPK-GFI-IZD-POD_1000344/P1082176" xmlDataType="decimal"/>
    </xmlCellPr>
  </singleXmlCell>
  <singleXmlCell id="1020" xr6:uid="{00000000-000C-0000-FFFF-FFFFE2030000}" r="Y32" connectionId="0">
    <xmlCellPr id="1" xr6:uid="{00000000-0010-0000-E203-000001000000}" uniqueName="P1082177">
      <xmlPr mapId="1" xpath="/GFI-IZD-POD/IPK-GFI-IZD-POD_1000344/P1082177" xmlDataType="decimal"/>
    </xmlCellPr>
  </singleXmlCell>
  <singleXmlCell id="1021" xr6:uid="{00000000-000C-0000-FFFF-FFFFE3030000}" r="H33" connectionId="0">
    <xmlCellPr id="1" xr6:uid="{00000000-0010-0000-E303-000001000000}" uniqueName="P1079992">
      <xmlPr mapId="1" xpath="/GFI-IZD-POD/IPK-GFI-IZD-POD_1000344/P1079992" xmlDataType="decimal"/>
    </xmlCellPr>
  </singleXmlCell>
  <singleXmlCell id="1022" xr6:uid="{00000000-000C-0000-FFFF-FFFFE4030000}" r="I33" connectionId="0">
    <xmlCellPr id="1" xr6:uid="{00000000-0010-0000-E403-000001000000}" uniqueName="P1079993">
      <xmlPr mapId="1" xpath="/GFI-IZD-POD/IPK-GFI-IZD-POD_1000344/P1079993" xmlDataType="decimal"/>
    </xmlCellPr>
  </singleXmlCell>
  <singleXmlCell id="1023" xr6:uid="{00000000-000C-0000-FFFF-FFFFE5030000}" r="J33" connectionId="0">
    <xmlCellPr id="1" xr6:uid="{00000000-0010-0000-E503-000001000000}" uniqueName="P1079994">
      <xmlPr mapId="1" xpath="/GFI-IZD-POD/IPK-GFI-IZD-POD_1000344/P1079994" xmlDataType="decimal"/>
    </xmlCellPr>
  </singleXmlCell>
  <singleXmlCell id="1024" xr6:uid="{00000000-000C-0000-FFFF-FFFFE6030000}" r="K33" connectionId="0">
    <xmlCellPr id="1" xr6:uid="{00000000-0010-0000-E603-000001000000}" uniqueName="P1079995">
      <xmlPr mapId="1" xpath="/GFI-IZD-POD/IPK-GFI-IZD-POD_1000344/P1079995" xmlDataType="decimal"/>
    </xmlCellPr>
  </singleXmlCell>
  <singleXmlCell id="1025" xr6:uid="{00000000-000C-0000-FFFF-FFFFE7030000}" r="L33" connectionId="0">
    <xmlCellPr id="1" xr6:uid="{00000000-0010-0000-E703-000001000000}" uniqueName="P1079996">
      <xmlPr mapId="1" xpath="/GFI-IZD-POD/IPK-GFI-IZD-POD_1000344/P1079996" xmlDataType="decimal"/>
    </xmlCellPr>
  </singleXmlCell>
  <singleXmlCell id="1026" xr6:uid="{00000000-000C-0000-FFFF-FFFFE8030000}" r="M33" connectionId="0">
    <xmlCellPr id="1" xr6:uid="{00000000-0010-0000-E803-000001000000}" uniqueName="P1079997">
      <xmlPr mapId="1" xpath="/GFI-IZD-POD/IPK-GFI-IZD-POD_1000344/P1079997" xmlDataType="decimal"/>
    </xmlCellPr>
  </singleXmlCell>
  <singleXmlCell id="1027" xr6:uid="{00000000-000C-0000-FFFF-FFFFE9030000}" r="N33" connectionId="0">
    <xmlCellPr id="1" xr6:uid="{00000000-0010-0000-E903-000001000000}" uniqueName="P1079998">
      <xmlPr mapId="1" xpath="/GFI-IZD-POD/IPK-GFI-IZD-POD_1000344/P1079998" xmlDataType="decimal"/>
    </xmlCellPr>
  </singleXmlCell>
  <singleXmlCell id="1028" xr6:uid="{00000000-000C-0000-FFFF-FFFFEA030000}" r="O33" connectionId="0">
    <xmlCellPr id="1" xr6:uid="{00000000-0010-0000-EA03-000001000000}" uniqueName="P1079999">
      <xmlPr mapId="1" xpath="/GFI-IZD-POD/IPK-GFI-IZD-POD_1000344/P1079999" xmlDataType="decimal"/>
    </xmlCellPr>
  </singleXmlCell>
  <singleXmlCell id="1029" xr6:uid="{00000000-000C-0000-FFFF-FFFFEB030000}" r="P33" connectionId="0">
    <xmlCellPr id="1" xr6:uid="{00000000-0010-0000-EB03-000001000000}" uniqueName="P1082178">
      <xmlPr mapId="1" xpath="/GFI-IZD-POD/IPK-GFI-IZD-POD_1000344/P1082178" xmlDataType="decimal"/>
    </xmlCellPr>
  </singleXmlCell>
  <singleXmlCell id="1030" xr6:uid="{00000000-000C-0000-FFFF-FFFFEC030000}" r="Q33" connectionId="0">
    <xmlCellPr id="1" xr6:uid="{00000000-0010-0000-EC03-000001000000}" uniqueName="P1082179">
      <xmlPr mapId="1" xpath="/GFI-IZD-POD/IPK-GFI-IZD-POD_1000344/P1082179" xmlDataType="decimal"/>
    </xmlCellPr>
  </singleXmlCell>
  <singleXmlCell id="1031" xr6:uid="{00000000-000C-0000-FFFF-FFFFED030000}" r="R33" connectionId="0">
    <xmlCellPr id="1" xr6:uid="{00000000-0010-0000-ED03-000001000000}" uniqueName="P1082180">
      <xmlPr mapId="1" xpath="/GFI-IZD-POD/IPK-GFI-IZD-POD_1000344/P1082180" xmlDataType="decimal"/>
    </xmlCellPr>
  </singleXmlCell>
  <singleXmlCell id="1032" xr6:uid="{00000000-000C-0000-FFFF-FFFFEE030000}" r="U33" connectionId="0">
    <xmlCellPr id="1" xr6:uid="{00000000-0010-0000-EE03-000001000000}" uniqueName="P1082181">
      <xmlPr mapId="1" xpath="/GFI-IZD-POD/IPK-GFI-IZD-POD_1000344/P1082181" xmlDataType="decimal"/>
    </xmlCellPr>
  </singleXmlCell>
  <singleXmlCell id="1033" xr6:uid="{00000000-000C-0000-FFFF-FFFFEF030000}" r="V33" connectionId="0">
    <xmlCellPr id="1" xr6:uid="{00000000-0010-0000-EF03-000001000000}" uniqueName="P1082182">
      <xmlPr mapId="1" xpath="/GFI-IZD-POD/IPK-GFI-IZD-POD_1000344/P1082182" xmlDataType="decimal"/>
    </xmlCellPr>
  </singleXmlCell>
  <singleXmlCell id="1034" xr6:uid="{00000000-000C-0000-FFFF-FFFFF0030000}" r="W33" connectionId="0">
    <xmlCellPr id="1" xr6:uid="{00000000-0010-0000-F003-000001000000}" uniqueName="P1082183">
      <xmlPr mapId="1" xpath="/GFI-IZD-POD/IPK-GFI-IZD-POD_1000344/P1082183" xmlDataType="decimal"/>
    </xmlCellPr>
  </singleXmlCell>
  <singleXmlCell id="1035" xr6:uid="{00000000-000C-0000-FFFF-FFFFF1030000}" r="X33" connectionId="0">
    <xmlCellPr id="1" xr6:uid="{00000000-0010-0000-F103-000001000000}" uniqueName="P1082184">
      <xmlPr mapId="1" xpath="/GFI-IZD-POD/IPK-GFI-IZD-POD_1000344/P1082184" xmlDataType="decimal"/>
    </xmlCellPr>
  </singleXmlCell>
  <singleXmlCell id="1036" xr6:uid="{00000000-000C-0000-FFFF-FFFFF2030000}" r="Y33" connectionId="0">
    <xmlCellPr id="1" xr6:uid="{00000000-0010-0000-F203-000001000000}" uniqueName="P1082185">
      <xmlPr mapId="1" xpath="/GFI-IZD-POD/IPK-GFI-IZD-POD_1000344/P1082185" xmlDataType="decimal"/>
    </xmlCellPr>
  </singleXmlCell>
  <singleXmlCell id="1037" xr6:uid="{00000000-000C-0000-FFFF-FFFFF3030000}" r="H34" connectionId="0">
    <xmlCellPr id="1" xr6:uid="{00000000-0010-0000-F303-000001000000}" uniqueName="P1080000">
      <xmlPr mapId="1" xpath="/GFI-IZD-POD/IPK-GFI-IZD-POD_1000344/P1080000" xmlDataType="decimal"/>
    </xmlCellPr>
  </singleXmlCell>
  <singleXmlCell id="1038" xr6:uid="{00000000-000C-0000-FFFF-FFFFF4030000}" r="I34" connectionId="0">
    <xmlCellPr id="1" xr6:uid="{00000000-0010-0000-F403-000001000000}" uniqueName="P1080001">
      <xmlPr mapId="1" xpath="/GFI-IZD-POD/IPK-GFI-IZD-POD_1000344/P1080001" xmlDataType="decimal"/>
    </xmlCellPr>
  </singleXmlCell>
  <singleXmlCell id="1039" xr6:uid="{00000000-000C-0000-FFFF-FFFFF5030000}" r="J34" connectionId="0">
    <xmlCellPr id="1" xr6:uid="{00000000-0010-0000-F503-000001000000}" uniqueName="P1080002">
      <xmlPr mapId="1" xpath="/GFI-IZD-POD/IPK-GFI-IZD-POD_1000344/P1080002" xmlDataType="decimal"/>
    </xmlCellPr>
  </singleXmlCell>
  <singleXmlCell id="1040" xr6:uid="{00000000-000C-0000-FFFF-FFFFF6030000}" r="K34" connectionId="0">
    <xmlCellPr id="1" xr6:uid="{00000000-0010-0000-F603-000001000000}" uniqueName="P1080003">
      <xmlPr mapId="1" xpath="/GFI-IZD-POD/IPK-GFI-IZD-POD_1000344/P1080003" xmlDataType="decimal"/>
    </xmlCellPr>
  </singleXmlCell>
  <singleXmlCell id="1041" xr6:uid="{00000000-000C-0000-FFFF-FFFFF7030000}" r="L34" connectionId="0">
    <xmlCellPr id="1" xr6:uid="{00000000-0010-0000-F703-000001000000}" uniqueName="P1080004">
      <xmlPr mapId="1" xpath="/GFI-IZD-POD/IPK-GFI-IZD-POD_1000344/P1080004" xmlDataType="decimal"/>
    </xmlCellPr>
  </singleXmlCell>
  <singleXmlCell id="1042" xr6:uid="{00000000-000C-0000-FFFF-FFFFF8030000}" r="M34" connectionId="0">
    <xmlCellPr id="1" xr6:uid="{00000000-0010-0000-F803-000001000000}" uniqueName="P1080005">
      <xmlPr mapId="1" xpath="/GFI-IZD-POD/IPK-GFI-IZD-POD_1000344/P1080005" xmlDataType="decimal"/>
    </xmlCellPr>
  </singleXmlCell>
  <singleXmlCell id="1043" xr6:uid="{00000000-000C-0000-FFFF-FFFFF9030000}" r="N34" connectionId="0">
    <xmlCellPr id="1" xr6:uid="{00000000-0010-0000-F903-000001000000}" uniqueName="P1080006">
      <xmlPr mapId="1" xpath="/GFI-IZD-POD/IPK-GFI-IZD-POD_1000344/P1080006" xmlDataType="decimal"/>
    </xmlCellPr>
  </singleXmlCell>
  <singleXmlCell id="1044" xr6:uid="{00000000-000C-0000-FFFF-FFFFFA030000}" r="O34" connectionId="0">
    <xmlCellPr id="1" xr6:uid="{00000000-0010-0000-FA03-000001000000}" uniqueName="P1080007">
      <xmlPr mapId="1" xpath="/GFI-IZD-POD/IPK-GFI-IZD-POD_1000344/P1080007" xmlDataType="decimal"/>
    </xmlCellPr>
  </singleXmlCell>
  <singleXmlCell id="1045" xr6:uid="{00000000-000C-0000-FFFF-FFFFFB030000}" r="P34" connectionId="0">
    <xmlCellPr id="1" xr6:uid="{00000000-0010-0000-FB03-000001000000}" uniqueName="P1082186">
      <xmlPr mapId="1" xpath="/GFI-IZD-POD/IPK-GFI-IZD-POD_1000344/P1082186" xmlDataType="decimal"/>
    </xmlCellPr>
  </singleXmlCell>
  <singleXmlCell id="1046" xr6:uid="{00000000-000C-0000-FFFF-FFFFFC030000}" r="Q34" connectionId="0">
    <xmlCellPr id="1" xr6:uid="{00000000-0010-0000-FC03-000001000000}" uniqueName="P1082187">
      <xmlPr mapId="1" xpath="/GFI-IZD-POD/IPK-GFI-IZD-POD_1000344/P1082187" xmlDataType="decimal"/>
    </xmlCellPr>
  </singleXmlCell>
  <singleXmlCell id="1047" xr6:uid="{00000000-000C-0000-FFFF-FFFFFD030000}" r="R34" connectionId="0">
    <xmlCellPr id="1" xr6:uid="{00000000-0010-0000-FD03-000001000000}" uniqueName="P1082188">
      <xmlPr mapId="1" xpath="/GFI-IZD-POD/IPK-GFI-IZD-POD_1000344/P1082188" xmlDataType="decimal"/>
    </xmlCellPr>
  </singleXmlCell>
  <singleXmlCell id="1048" xr6:uid="{00000000-000C-0000-FFFF-FFFFFE030000}" r="U34" connectionId="0">
    <xmlCellPr id="1" xr6:uid="{00000000-0010-0000-FE03-000001000000}" uniqueName="P1082189">
      <xmlPr mapId="1" xpath="/GFI-IZD-POD/IPK-GFI-IZD-POD_1000344/P1082189" xmlDataType="decimal"/>
    </xmlCellPr>
  </singleXmlCell>
  <singleXmlCell id="1049" xr6:uid="{00000000-000C-0000-FFFF-FFFFFF030000}" r="V34" connectionId="0">
    <xmlCellPr id="1" xr6:uid="{00000000-0010-0000-FF03-000001000000}" uniqueName="P1082190">
      <xmlPr mapId="1" xpath="/GFI-IZD-POD/IPK-GFI-IZD-POD_1000344/P1082190" xmlDataType="decimal"/>
    </xmlCellPr>
  </singleXmlCell>
  <singleXmlCell id="1050" xr6:uid="{00000000-000C-0000-FFFF-FFFF00040000}" r="W34" connectionId="0">
    <xmlCellPr id="1" xr6:uid="{00000000-0010-0000-0004-000001000000}" uniqueName="P1082191">
      <xmlPr mapId="1" xpath="/GFI-IZD-POD/IPK-GFI-IZD-POD_1000344/P1082191" xmlDataType="decimal"/>
    </xmlCellPr>
  </singleXmlCell>
  <singleXmlCell id="1051" xr6:uid="{00000000-000C-0000-FFFF-FFFF01040000}" r="X34" connectionId="0">
    <xmlCellPr id="1" xr6:uid="{00000000-0010-0000-0104-000001000000}" uniqueName="P1082192">
      <xmlPr mapId="1" xpath="/GFI-IZD-POD/IPK-GFI-IZD-POD_1000344/P1082192" xmlDataType="decimal"/>
    </xmlCellPr>
  </singleXmlCell>
  <singleXmlCell id="1052" xr6:uid="{00000000-000C-0000-FFFF-FFFF02040000}" r="Y34" connectionId="0">
    <xmlCellPr id="1" xr6:uid="{00000000-0010-0000-0204-000001000000}" uniqueName="P1082193">
      <xmlPr mapId="1" xpath="/GFI-IZD-POD/IPK-GFI-IZD-POD_1000344/P1082193" xmlDataType="decimal"/>
    </xmlCellPr>
  </singleXmlCell>
  <singleXmlCell id="1053" xr6:uid="{00000000-000C-0000-FFFF-FFFF03040000}" r="H36" connectionId="0">
    <xmlCellPr id="1" xr6:uid="{00000000-0010-0000-0304-000001000000}" uniqueName="P1080008">
      <xmlPr mapId="1" xpath="/GFI-IZD-POD/IPK-GFI-IZD-POD_1000344/P1080008" xmlDataType="decimal"/>
    </xmlCellPr>
  </singleXmlCell>
  <singleXmlCell id="1054" xr6:uid="{00000000-000C-0000-FFFF-FFFF04040000}" r="I36" connectionId="0">
    <xmlCellPr id="1" xr6:uid="{00000000-0010-0000-0404-000001000000}" uniqueName="P1080009">
      <xmlPr mapId="1" xpath="/GFI-IZD-POD/IPK-GFI-IZD-POD_1000344/P1080009" xmlDataType="decimal"/>
    </xmlCellPr>
  </singleXmlCell>
  <singleXmlCell id="1055" xr6:uid="{00000000-000C-0000-FFFF-FFFF05040000}" r="J36" connectionId="0">
    <xmlCellPr id="1" xr6:uid="{00000000-0010-0000-0504-000001000000}" uniqueName="P1080010">
      <xmlPr mapId="1" xpath="/GFI-IZD-POD/IPK-GFI-IZD-POD_1000344/P1080010" xmlDataType="decimal"/>
    </xmlCellPr>
  </singleXmlCell>
  <singleXmlCell id="1056" xr6:uid="{00000000-000C-0000-FFFF-FFFF06040000}" r="K36" connectionId="0">
    <xmlCellPr id="1" xr6:uid="{00000000-0010-0000-0604-000001000000}" uniqueName="P1080011">
      <xmlPr mapId="1" xpath="/GFI-IZD-POD/IPK-GFI-IZD-POD_1000344/P1080011" xmlDataType="decimal"/>
    </xmlCellPr>
  </singleXmlCell>
  <singleXmlCell id="1057" xr6:uid="{00000000-000C-0000-FFFF-FFFF07040000}" r="L36" connectionId="0">
    <xmlCellPr id="1" xr6:uid="{00000000-0010-0000-0704-000001000000}" uniqueName="P1080012">
      <xmlPr mapId="1" xpath="/GFI-IZD-POD/IPK-GFI-IZD-POD_1000344/P1080012" xmlDataType="decimal"/>
    </xmlCellPr>
  </singleXmlCell>
  <singleXmlCell id="1058" xr6:uid="{00000000-000C-0000-FFFF-FFFF08040000}" r="M36" connectionId="0">
    <xmlCellPr id="1" xr6:uid="{00000000-0010-0000-0804-000001000000}" uniqueName="P1080013">
      <xmlPr mapId="1" xpath="/GFI-IZD-POD/IPK-GFI-IZD-POD_1000344/P1080013" xmlDataType="decimal"/>
    </xmlCellPr>
  </singleXmlCell>
  <singleXmlCell id="1059" xr6:uid="{00000000-000C-0000-FFFF-FFFF09040000}" r="N36" connectionId="0">
    <xmlCellPr id="1" xr6:uid="{00000000-0010-0000-0904-000001000000}" uniqueName="P1080014">
      <xmlPr mapId="1" xpath="/GFI-IZD-POD/IPK-GFI-IZD-POD_1000344/P1080014" xmlDataType="decimal"/>
    </xmlCellPr>
  </singleXmlCell>
  <singleXmlCell id="1060" xr6:uid="{00000000-000C-0000-FFFF-FFFF0A040000}" r="O36" connectionId="0">
    <xmlCellPr id="1" xr6:uid="{00000000-0010-0000-0A04-000001000000}" uniqueName="P1080015">
      <xmlPr mapId="1" xpath="/GFI-IZD-POD/IPK-GFI-IZD-POD_1000344/P1080015" xmlDataType="decimal"/>
    </xmlCellPr>
  </singleXmlCell>
  <singleXmlCell id="1062" xr6:uid="{00000000-000C-0000-FFFF-FFFF0B040000}" r="P36" connectionId="0">
    <xmlCellPr id="1" xr6:uid="{00000000-0010-0000-0B04-000001000000}" uniqueName="P1082194">
      <xmlPr mapId="1" xpath="/GFI-IZD-POD/IPK-GFI-IZD-POD_1000344/P1082194" xmlDataType="decimal"/>
    </xmlCellPr>
  </singleXmlCell>
  <singleXmlCell id="1063" xr6:uid="{00000000-000C-0000-FFFF-FFFF0C040000}" r="Q36" connectionId="0">
    <xmlCellPr id="1" xr6:uid="{00000000-0010-0000-0C04-000001000000}" uniqueName="P1082195">
      <xmlPr mapId="1" xpath="/GFI-IZD-POD/IPK-GFI-IZD-POD_1000344/P1082195" xmlDataType="decimal"/>
    </xmlCellPr>
  </singleXmlCell>
  <singleXmlCell id="1064" xr6:uid="{00000000-000C-0000-FFFF-FFFF0D040000}" r="R36" connectionId="0">
    <xmlCellPr id="1" xr6:uid="{00000000-0010-0000-0D04-000001000000}" uniqueName="P1082196">
      <xmlPr mapId="1" xpath="/GFI-IZD-POD/IPK-GFI-IZD-POD_1000344/P1082196" xmlDataType="decimal"/>
    </xmlCellPr>
  </singleXmlCell>
  <singleXmlCell id="1065" xr6:uid="{00000000-000C-0000-FFFF-FFFF0E040000}" r="U36" connectionId="0">
    <xmlCellPr id="1" xr6:uid="{00000000-0010-0000-0E04-000001000000}" uniqueName="P1082197">
      <xmlPr mapId="1" xpath="/GFI-IZD-POD/IPK-GFI-IZD-POD_1000344/P1082197" xmlDataType="decimal"/>
    </xmlCellPr>
  </singleXmlCell>
  <singleXmlCell id="1066" xr6:uid="{00000000-000C-0000-FFFF-FFFF0F040000}" r="V36" connectionId="0">
    <xmlCellPr id="1" xr6:uid="{00000000-0010-0000-0F04-000001000000}" uniqueName="P1082198">
      <xmlPr mapId="1" xpath="/GFI-IZD-POD/IPK-GFI-IZD-POD_1000344/P1082198" xmlDataType="decimal"/>
    </xmlCellPr>
  </singleXmlCell>
  <singleXmlCell id="1067" xr6:uid="{00000000-000C-0000-FFFF-FFFF10040000}" r="W36" connectionId="0">
    <xmlCellPr id="1" xr6:uid="{00000000-0010-0000-1004-000001000000}" uniqueName="P1082199">
      <xmlPr mapId="1" xpath="/GFI-IZD-POD/IPK-GFI-IZD-POD_1000344/P1082199" xmlDataType="decimal"/>
    </xmlCellPr>
  </singleXmlCell>
  <singleXmlCell id="1068" xr6:uid="{00000000-000C-0000-FFFF-FFFF11040000}" r="X36" connectionId="0">
    <xmlCellPr id="1" xr6:uid="{00000000-0010-0000-1104-000001000000}" uniqueName="P1082200">
      <xmlPr mapId="1" xpath="/GFI-IZD-POD/IPK-GFI-IZD-POD_1000344/P1082200" xmlDataType="decimal"/>
    </xmlCellPr>
  </singleXmlCell>
  <singleXmlCell id="1069" xr6:uid="{00000000-000C-0000-FFFF-FFFF12040000}" r="Y36" connectionId="0">
    <xmlCellPr id="1" xr6:uid="{00000000-0010-0000-1204-000001000000}" uniqueName="P1082201">
      <xmlPr mapId="1" xpath="/GFI-IZD-POD/IPK-GFI-IZD-POD_1000344/P1082201" xmlDataType="decimal"/>
    </xmlCellPr>
  </singleXmlCell>
  <singleXmlCell id="1070" xr6:uid="{00000000-000C-0000-FFFF-FFFF13040000}" r="H37" connectionId="0">
    <xmlCellPr id="1" xr6:uid="{00000000-0010-0000-1304-000001000000}" uniqueName="P1080016">
      <xmlPr mapId="1" xpath="/GFI-IZD-POD/IPK-GFI-IZD-POD_1000344/P1080016" xmlDataType="decimal"/>
    </xmlCellPr>
  </singleXmlCell>
  <singleXmlCell id="1071" xr6:uid="{00000000-000C-0000-FFFF-FFFF14040000}" r="I37" connectionId="0">
    <xmlCellPr id="1" xr6:uid="{00000000-0010-0000-1404-000001000000}" uniqueName="P1080017">
      <xmlPr mapId="1" xpath="/GFI-IZD-POD/IPK-GFI-IZD-POD_1000344/P1080017" xmlDataType="decimal"/>
    </xmlCellPr>
  </singleXmlCell>
  <singleXmlCell id="1072" xr6:uid="{00000000-000C-0000-FFFF-FFFF15040000}" r="J37" connectionId="0">
    <xmlCellPr id="1" xr6:uid="{00000000-0010-0000-1504-000001000000}" uniqueName="P1080018">
      <xmlPr mapId="1" xpath="/GFI-IZD-POD/IPK-GFI-IZD-POD_1000344/P1080018" xmlDataType="decimal"/>
    </xmlCellPr>
  </singleXmlCell>
  <singleXmlCell id="1073" xr6:uid="{00000000-000C-0000-FFFF-FFFF16040000}" r="K37" connectionId="0">
    <xmlCellPr id="1" xr6:uid="{00000000-0010-0000-1604-000001000000}" uniqueName="P1080019">
      <xmlPr mapId="1" xpath="/GFI-IZD-POD/IPK-GFI-IZD-POD_1000344/P1080019" xmlDataType="decimal"/>
    </xmlCellPr>
  </singleXmlCell>
  <singleXmlCell id="1074" xr6:uid="{00000000-000C-0000-FFFF-FFFF17040000}" r="L37" connectionId="0">
    <xmlCellPr id="1" xr6:uid="{00000000-0010-0000-1704-000001000000}" uniqueName="P1080020">
      <xmlPr mapId="1" xpath="/GFI-IZD-POD/IPK-GFI-IZD-POD_1000344/P1080020" xmlDataType="decimal"/>
    </xmlCellPr>
  </singleXmlCell>
  <singleXmlCell id="1075" xr6:uid="{00000000-000C-0000-FFFF-FFFF18040000}" r="M37" connectionId="0">
    <xmlCellPr id="1" xr6:uid="{00000000-0010-0000-1804-000001000000}" uniqueName="P1080021">
      <xmlPr mapId="1" xpath="/GFI-IZD-POD/IPK-GFI-IZD-POD_1000344/P1080021" xmlDataType="decimal"/>
    </xmlCellPr>
  </singleXmlCell>
  <singleXmlCell id="1076" xr6:uid="{00000000-000C-0000-FFFF-FFFF19040000}" r="N37" connectionId="0">
    <xmlCellPr id="1" xr6:uid="{00000000-0010-0000-1904-000001000000}" uniqueName="P1080022">
      <xmlPr mapId="1" xpath="/GFI-IZD-POD/IPK-GFI-IZD-POD_1000344/P1080022" xmlDataType="decimal"/>
    </xmlCellPr>
  </singleXmlCell>
  <singleXmlCell id="1077" xr6:uid="{00000000-000C-0000-FFFF-FFFF1A040000}" r="O37" connectionId="0">
    <xmlCellPr id="1" xr6:uid="{00000000-0010-0000-1A04-000001000000}" uniqueName="P1080023">
      <xmlPr mapId="1" xpath="/GFI-IZD-POD/IPK-GFI-IZD-POD_1000344/P1080023" xmlDataType="decimal"/>
    </xmlCellPr>
  </singleXmlCell>
  <singleXmlCell id="1078" xr6:uid="{00000000-000C-0000-FFFF-FFFF1B040000}" r="P37" connectionId="0">
    <xmlCellPr id="1" xr6:uid="{00000000-0010-0000-1B04-000001000000}" uniqueName="P1082202">
      <xmlPr mapId="1" xpath="/GFI-IZD-POD/IPK-GFI-IZD-POD_1000344/P1082202" xmlDataType="decimal"/>
    </xmlCellPr>
  </singleXmlCell>
  <singleXmlCell id="1079" xr6:uid="{00000000-000C-0000-FFFF-FFFF1C040000}" r="Q37" connectionId="0">
    <xmlCellPr id="1" xr6:uid="{00000000-0010-0000-1C04-000001000000}" uniqueName="P1082203">
      <xmlPr mapId="1" xpath="/GFI-IZD-POD/IPK-GFI-IZD-POD_1000344/P1082203" xmlDataType="decimal"/>
    </xmlCellPr>
  </singleXmlCell>
  <singleXmlCell id="1080" xr6:uid="{00000000-000C-0000-FFFF-FFFF1D040000}" r="R37" connectionId="0">
    <xmlCellPr id="1" xr6:uid="{00000000-0010-0000-1D04-000001000000}" uniqueName="P1082204">
      <xmlPr mapId="1" xpath="/GFI-IZD-POD/IPK-GFI-IZD-POD_1000344/P1082204" xmlDataType="decimal"/>
    </xmlCellPr>
  </singleXmlCell>
  <singleXmlCell id="1081" xr6:uid="{00000000-000C-0000-FFFF-FFFF1E040000}" r="U37" connectionId="0">
    <xmlCellPr id="1" xr6:uid="{00000000-0010-0000-1E04-000001000000}" uniqueName="P1082205">
      <xmlPr mapId="1" xpath="/GFI-IZD-POD/IPK-GFI-IZD-POD_1000344/P1082205" xmlDataType="decimal"/>
    </xmlCellPr>
  </singleXmlCell>
  <singleXmlCell id="1082" xr6:uid="{00000000-000C-0000-FFFF-FFFF1F040000}" r="V37" connectionId="0">
    <xmlCellPr id="1" xr6:uid="{00000000-0010-0000-1F04-000001000000}" uniqueName="P1082206">
      <xmlPr mapId="1" xpath="/GFI-IZD-POD/IPK-GFI-IZD-POD_1000344/P1082206" xmlDataType="decimal"/>
    </xmlCellPr>
  </singleXmlCell>
  <singleXmlCell id="1083" xr6:uid="{00000000-000C-0000-FFFF-FFFF20040000}" r="W37" connectionId="0">
    <xmlCellPr id="1" xr6:uid="{00000000-0010-0000-2004-000001000000}" uniqueName="P1082207">
      <xmlPr mapId="1" xpath="/GFI-IZD-POD/IPK-GFI-IZD-POD_1000344/P1082207" xmlDataType="decimal"/>
    </xmlCellPr>
  </singleXmlCell>
  <singleXmlCell id="1084" xr6:uid="{00000000-000C-0000-FFFF-FFFF21040000}" r="X37" connectionId="0">
    <xmlCellPr id="1" xr6:uid="{00000000-0010-0000-2104-000001000000}" uniqueName="P1082208">
      <xmlPr mapId="1" xpath="/GFI-IZD-POD/IPK-GFI-IZD-POD_1000344/P1082208" xmlDataType="decimal"/>
    </xmlCellPr>
  </singleXmlCell>
  <singleXmlCell id="1085" xr6:uid="{00000000-000C-0000-FFFF-FFFF22040000}" r="Y37" connectionId="0">
    <xmlCellPr id="1" xr6:uid="{00000000-0010-0000-2204-000001000000}" uniqueName="P1082209">
      <xmlPr mapId="1" xpath="/GFI-IZD-POD/IPK-GFI-IZD-POD_1000344/P1082209" xmlDataType="decimal"/>
    </xmlCellPr>
  </singleXmlCell>
  <singleXmlCell id="1086" xr6:uid="{00000000-000C-0000-FFFF-FFFF23040000}" r="H38" connectionId="0">
    <xmlCellPr id="1" xr6:uid="{00000000-0010-0000-2304-000001000000}" uniqueName="P1080024">
      <xmlPr mapId="1" xpath="/GFI-IZD-POD/IPK-GFI-IZD-POD_1000344/P1080024" xmlDataType="decimal"/>
    </xmlCellPr>
  </singleXmlCell>
  <singleXmlCell id="1087" xr6:uid="{00000000-000C-0000-FFFF-FFFF24040000}" r="I38" connectionId="0">
    <xmlCellPr id="1" xr6:uid="{00000000-0010-0000-2404-000001000000}" uniqueName="P1080025">
      <xmlPr mapId="1" xpath="/GFI-IZD-POD/IPK-GFI-IZD-POD_1000344/P1080025" xmlDataType="decimal"/>
    </xmlCellPr>
  </singleXmlCell>
  <singleXmlCell id="1088" xr6:uid="{00000000-000C-0000-FFFF-FFFF25040000}" r="J38" connectionId="0">
    <xmlCellPr id="1" xr6:uid="{00000000-0010-0000-2504-000001000000}" uniqueName="P1080026">
      <xmlPr mapId="1" xpath="/GFI-IZD-POD/IPK-GFI-IZD-POD_1000344/P1080026" xmlDataType="decimal"/>
    </xmlCellPr>
  </singleXmlCell>
  <singleXmlCell id="1089" xr6:uid="{00000000-000C-0000-FFFF-FFFF26040000}" r="K38" connectionId="0">
    <xmlCellPr id="1" xr6:uid="{00000000-0010-0000-2604-000001000000}" uniqueName="P1080027">
      <xmlPr mapId="1" xpath="/GFI-IZD-POD/IPK-GFI-IZD-POD_1000344/P1080027" xmlDataType="decimal"/>
    </xmlCellPr>
  </singleXmlCell>
  <singleXmlCell id="1090" xr6:uid="{00000000-000C-0000-FFFF-FFFF27040000}" r="L38" connectionId="0">
    <xmlCellPr id="1" xr6:uid="{00000000-0010-0000-2704-000001000000}" uniqueName="P1080028">
      <xmlPr mapId="1" xpath="/GFI-IZD-POD/IPK-GFI-IZD-POD_1000344/P1080028" xmlDataType="decimal"/>
    </xmlCellPr>
  </singleXmlCell>
  <singleXmlCell id="1091" xr6:uid="{00000000-000C-0000-FFFF-FFFF28040000}" r="M38" connectionId="0">
    <xmlCellPr id="1" xr6:uid="{00000000-0010-0000-2804-000001000000}" uniqueName="P1080029">
      <xmlPr mapId="1" xpath="/GFI-IZD-POD/IPK-GFI-IZD-POD_1000344/P1080029" xmlDataType="decimal"/>
    </xmlCellPr>
  </singleXmlCell>
  <singleXmlCell id="1092" xr6:uid="{00000000-000C-0000-FFFF-FFFF29040000}" r="N38" connectionId="0">
    <xmlCellPr id="1" xr6:uid="{00000000-0010-0000-2904-000001000000}" uniqueName="P1080030">
      <xmlPr mapId="1" xpath="/GFI-IZD-POD/IPK-GFI-IZD-POD_1000344/P1080030" xmlDataType="decimal"/>
    </xmlCellPr>
  </singleXmlCell>
  <singleXmlCell id="1093" xr6:uid="{00000000-000C-0000-FFFF-FFFF2A040000}" r="O38" connectionId="0">
    <xmlCellPr id="1" xr6:uid="{00000000-0010-0000-2A04-000001000000}" uniqueName="P1080031">
      <xmlPr mapId="1" xpath="/GFI-IZD-POD/IPK-GFI-IZD-POD_1000344/P1080031" xmlDataType="decimal"/>
    </xmlCellPr>
  </singleXmlCell>
  <singleXmlCell id="1094" xr6:uid="{00000000-000C-0000-FFFF-FFFF2B040000}" r="P38" connectionId="0">
    <xmlCellPr id="1" xr6:uid="{00000000-0010-0000-2B04-000001000000}" uniqueName="P1082210">
      <xmlPr mapId="1" xpath="/GFI-IZD-POD/IPK-GFI-IZD-POD_1000344/P1082210" xmlDataType="decimal"/>
    </xmlCellPr>
  </singleXmlCell>
  <singleXmlCell id="1095" xr6:uid="{00000000-000C-0000-FFFF-FFFF2C040000}" r="Q38" connectionId="0">
    <xmlCellPr id="1" xr6:uid="{00000000-0010-0000-2C04-000001000000}" uniqueName="P1082211">
      <xmlPr mapId="1" xpath="/GFI-IZD-POD/IPK-GFI-IZD-POD_1000344/P1082211" xmlDataType="decimal"/>
    </xmlCellPr>
  </singleXmlCell>
  <singleXmlCell id="1096" xr6:uid="{00000000-000C-0000-FFFF-FFFF2D040000}" r="R38" connectionId="0">
    <xmlCellPr id="1" xr6:uid="{00000000-0010-0000-2D04-000001000000}" uniqueName="P1082212">
      <xmlPr mapId="1" xpath="/GFI-IZD-POD/IPK-GFI-IZD-POD_1000344/P1082212" xmlDataType="decimal"/>
    </xmlCellPr>
  </singleXmlCell>
  <singleXmlCell id="1097" xr6:uid="{00000000-000C-0000-FFFF-FFFF2E040000}" r="U38" connectionId="0">
    <xmlCellPr id="1" xr6:uid="{00000000-0010-0000-2E04-000001000000}" uniqueName="P1082213">
      <xmlPr mapId="1" xpath="/GFI-IZD-POD/IPK-GFI-IZD-POD_1000344/P1082213" xmlDataType="decimal"/>
    </xmlCellPr>
  </singleXmlCell>
  <singleXmlCell id="1098" xr6:uid="{00000000-000C-0000-FFFF-FFFF2F040000}" r="V38" connectionId="0">
    <xmlCellPr id="1" xr6:uid="{00000000-0010-0000-2F04-000001000000}" uniqueName="P1082214">
      <xmlPr mapId="1" xpath="/GFI-IZD-POD/IPK-GFI-IZD-POD_1000344/P1082214" xmlDataType="decimal"/>
    </xmlCellPr>
  </singleXmlCell>
  <singleXmlCell id="1099" xr6:uid="{00000000-000C-0000-FFFF-FFFF30040000}" r="W38" connectionId="0">
    <xmlCellPr id="1" xr6:uid="{00000000-0010-0000-3004-000001000000}" uniqueName="P1082215">
      <xmlPr mapId="1" xpath="/GFI-IZD-POD/IPK-GFI-IZD-POD_1000344/P1082215" xmlDataType="decimal"/>
    </xmlCellPr>
  </singleXmlCell>
  <singleXmlCell id="1100" xr6:uid="{00000000-000C-0000-FFFF-FFFF31040000}" r="X38" connectionId="0">
    <xmlCellPr id="1" xr6:uid="{00000000-0010-0000-3104-000001000000}" uniqueName="P1082216">
      <xmlPr mapId="1" xpath="/GFI-IZD-POD/IPK-GFI-IZD-POD_1000344/P1082216" xmlDataType="decimal"/>
    </xmlCellPr>
  </singleXmlCell>
  <singleXmlCell id="1101" xr6:uid="{00000000-000C-0000-FFFF-FFFF32040000}" r="Y38" connectionId="0">
    <xmlCellPr id="1" xr6:uid="{00000000-0010-0000-3204-000001000000}" uniqueName="P1082217">
      <xmlPr mapId="1" xpath="/GFI-IZD-POD/IPK-GFI-IZD-POD_1000344/P1082217" xmlDataType="decimal"/>
    </xmlCellPr>
  </singleXmlCell>
  <singleXmlCell id="1102" xr6:uid="{00000000-000C-0000-FFFF-FFFF33040000}" r="H39" connectionId="0">
    <xmlCellPr id="1" xr6:uid="{00000000-0010-0000-3304-000001000000}" uniqueName="P1080032">
      <xmlPr mapId="1" xpath="/GFI-IZD-POD/IPK-GFI-IZD-POD_1000344/P1080032" xmlDataType="decimal"/>
    </xmlCellPr>
  </singleXmlCell>
  <singleXmlCell id="1103" xr6:uid="{00000000-000C-0000-FFFF-FFFF34040000}" r="I39" connectionId="0">
    <xmlCellPr id="1" xr6:uid="{00000000-0010-0000-3404-000001000000}" uniqueName="P1080033">
      <xmlPr mapId="1" xpath="/GFI-IZD-POD/IPK-GFI-IZD-POD_1000344/P1080033" xmlDataType="decimal"/>
    </xmlCellPr>
  </singleXmlCell>
  <singleXmlCell id="1104" xr6:uid="{00000000-000C-0000-FFFF-FFFF35040000}" r="J39" connectionId="0">
    <xmlCellPr id="1" xr6:uid="{00000000-0010-0000-3504-000001000000}" uniqueName="P1080034">
      <xmlPr mapId="1" xpath="/GFI-IZD-POD/IPK-GFI-IZD-POD_1000344/P1080034" xmlDataType="decimal"/>
    </xmlCellPr>
  </singleXmlCell>
  <singleXmlCell id="1105" xr6:uid="{00000000-000C-0000-FFFF-FFFF36040000}" r="K39" connectionId="0">
    <xmlCellPr id="1" xr6:uid="{00000000-0010-0000-3604-000001000000}" uniqueName="P1080035">
      <xmlPr mapId="1" xpath="/GFI-IZD-POD/IPK-GFI-IZD-POD_1000344/P1080035" xmlDataType="decimal"/>
    </xmlCellPr>
  </singleXmlCell>
  <singleXmlCell id="1106" xr6:uid="{00000000-000C-0000-FFFF-FFFF37040000}" r="L39" connectionId="0">
    <xmlCellPr id="1" xr6:uid="{00000000-0010-0000-3704-000001000000}" uniqueName="P1080036">
      <xmlPr mapId="1" xpath="/GFI-IZD-POD/IPK-GFI-IZD-POD_1000344/P1080036" xmlDataType="decimal"/>
    </xmlCellPr>
  </singleXmlCell>
  <singleXmlCell id="1107" xr6:uid="{00000000-000C-0000-FFFF-FFFF38040000}" r="M39" connectionId="0">
    <xmlCellPr id="1" xr6:uid="{00000000-0010-0000-3804-000001000000}" uniqueName="P1080037">
      <xmlPr mapId="1" xpath="/GFI-IZD-POD/IPK-GFI-IZD-POD_1000344/P1080037" xmlDataType="decimal"/>
    </xmlCellPr>
  </singleXmlCell>
  <singleXmlCell id="1108" xr6:uid="{00000000-000C-0000-FFFF-FFFF39040000}" r="N39" connectionId="0">
    <xmlCellPr id="1" xr6:uid="{00000000-0010-0000-3904-000001000000}" uniqueName="P1080038">
      <xmlPr mapId="1" xpath="/GFI-IZD-POD/IPK-GFI-IZD-POD_1000344/P1080038" xmlDataType="decimal"/>
    </xmlCellPr>
  </singleXmlCell>
  <singleXmlCell id="1109" xr6:uid="{00000000-000C-0000-FFFF-FFFF3A040000}" r="O39" connectionId="0">
    <xmlCellPr id="1" xr6:uid="{00000000-0010-0000-3A04-000001000000}" uniqueName="P1080039">
      <xmlPr mapId="1" xpath="/GFI-IZD-POD/IPK-GFI-IZD-POD_1000344/P1080039" xmlDataType="decimal"/>
    </xmlCellPr>
  </singleXmlCell>
  <singleXmlCell id="1110" xr6:uid="{00000000-000C-0000-FFFF-FFFF3B040000}" r="P39" connectionId="0">
    <xmlCellPr id="1" xr6:uid="{00000000-0010-0000-3B04-000001000000}" uniqueName="P1082220">
      <xmlPr mapId="1" xpath="/GFI-IZD-POD/IPK-GFI-IZD-POD_1000344/P1082220" xmlDataType="decimal"/>
    </xmlCellPr>
  </singleXmlCell>
  <singleXmlCell id="1111" xr6:uid="{00000000-000C-0000-FFFF-FFFF3C040000}" r="Q39" connectionId="0">
    <xmlCellPr id="1" xr6:uid="{00000000-0010-0000-3C04-000001000000}" uniqueName="P1082222">
      <xmlPr mapId="1" xpath="/GFI-IZD-POD/IPK-GFI-IZD-POD_1000344/P1082222" xmlDataType="decimal"/>
    </xmlCellPr>
  </singleXmlCell>
  <singleXmlCell id="1112" xr6:uid="{00000000-000C-0000-FFFF-FFFF3D040000}" r="R39" connectionId="0">
    <xmlCellPr id="1" xr6:uid="{00000000-0010-0000-3D04-000001000000}" uniqueName="P1082224">
      <xmlPr mapId="1" xpath="/GFI-IZD-POD/IPK-GFI-IZD-POD_1000344/P1082224" xmlDataType="decimal"/>
    </xmlCellPr>
  </singleXmlCell>
  <singleXmlCell id="1113" xr6:uid="{00000000-000C-0000-FFFF-FFFF3E040000}" r="U39" connectionId="0">
    <xmlCellPr id="1" xr6:uid="{00000000-0010-0000-3E04-000001000000}" uniqueName="P1082225">
      <xmlPr mapId="1" xpath="/GFI-IZD-POD/IPK-GFI-IZD-POD_1000344/P1082225" xmlDataType="decimal"/>
    </xmlCellPr>
  </singleXmlCell>
  <singleXmlCell id="1114" xr6:uid="{00000000-000C-0000-FFFF-FFFF3F040000}" r="V39" connectionId="0">
    <xmlCellPr id="1" xr6:uid="{00000000-0010-0000-3F04-000001000000}" uniqueName="P1082227">
      <xmlPr mapId="1" xpath="/GFI-IZD-POD/IPK-GFI-IZD-POD_1000344/P1082227" xmlDataType="decimal"/>
    </xmlCellPr>
  </singleXmlCell>
  <singleXmlCell id="1115" xr6:uid="{00000000-000C-0000-FFFF-FFFF40040000}" r="W39" connectionId="0">
    <xmlCellPr id="1" xr6:uid="{00000000-0010-0000-4004-000001000000}" uniqueName="P1082229">
      <xmlPr mapId="1" xpath="/GFI-IZD-POD/IPK-GFI-IZD-POD_1000344/P1082229" xmlDataType="decimal"/>
    </xmlCellPr>
  </singleXmlCell>
  <singleXmlCell id="1116" xr6:uid="{00000000-000C-0000-FFFF-FFFF41040000}" r="X39" connectionId="0">
    <xmlCellPr id="1" xr6:uid="{00000000-0010-0000-4104-000001000000}" uniqueName="P1082232">
      <xmlPr mapId="1" xpath="/GFI-IZD-POD/IPK-GFI-IZD-POD_1000344/P1082232" xmlDataType="decimal"/>
    </xmlCellPr>
  </singleXmlCell>
  <singleXmlCell id="1117" xr6:uid="{00000000-000C-0000-FFFF-FFFF42040000}" r="Y39" connectionId="0">
    <xmlCellPr id="1" xr6:uid="{00000000-0010-0000-4204-000001000000}" uniqueName="P1082234">
      <xmlPr mapId="1" xpath="/GFI-IZD-POD/IPK-GFI-IZD-POD_1000344/P1082234" xmlDataType="decimal"/>
    </xmlCellPr>
  </singleXmlCell>
  <singleXmlCell id="1118" xr6:uid="{00000000-000C-0000-FFFF-FFFF43040000}" r="H40" connectionId="0">
    <xmlCellPr id="1" xr6:uid="{00000000-0010-0000-4304-000001000000}" uniqueName="P1080040">
      <xmlPr mapId="1" xpath="/GFI-IZD-POD/IPK-GFI-IZD-POD_1000344/P1080040" xmlDataType="decimal"/>
    </xmlCellPr>
  </singleXmlCell>
  <singleXmlCell id="1119" xr6:uid="{00000000-000C-0000-FFFF-FFFF44040000}" r="I40" connectionId="0">
    <xmlCellPr id="1" xr6:uid="{00000000-0010-0000-4404-000001000000}" uniqueName="P1080041">
      <xmlPr mapId="1" xpath="/GFI-IZD-POD/IPK-GFI-IZD-POD_1000344/P1080041" xmlDataType="decimal"/>
    </xmlCellPr>
  </singleXmlCell>
  <singleXmlCell id="1120" xr6:uid="{00000000-000C-0000-FFFF-FFFF45040000}" r="J40" connectionId="0">
    <xmlCellPr id="1" xr6:uid="{00000000-0010-0000-4504-000001000000}" uniqueName="P1080042">
      <xmlPr mapId="1" xpath="/GFI-IZD-POD/IPK-GFI-IZD-POD_1000344/P1080042" xmlDataType="decimal"/>
    </xmlCellPr>
  </singleXmlCell>
  <singleXmlCell id="1121" xr6:uid="{00000000-000C-0000-FFFF-FFFF46040000}" r="K40" connectionId="0">
    <xmlCellPr id="1" xr6:uid="{00000000-0010-0000-4604-000001000000}" uniqueName="P1080043">
      <xmlPr mapId="1" xpath="/GFI-IZD-POD/IPK-GFI-IZD-POD_1000344/P1080043" xmlDataType="decimal"/>
    </xmlCellPr>
  </singleXmlCell>
  <singleXmlCell id="1122" xr6:uid="{00000000-000C-0000-FFFF-FFFF47040000}" r="L40" connectionId="0">
    <xmlCellPr id="1" xr6:uid="{00000000-0010-0000-4704-000001000000}" uniqueName="P1080044">
      <xmlPr mapId="1" xpath="/GFI-IZD-POD/IPK-GFI-IZD-POD_1000344/P1080044" xmlDataType="decimal"/>
    </xmlCellPr>
  </singleXmlCell>
  <singleXmlCell id="1123" xr6:uid="{00000000-000C-0000-FFFF-FFFF48040000}" r="M40" connectionId="0">
    <xmlCellPr id="1" xr6:uid="{00000000-0010-0000-4804-000001000000}" uniqueName="P1080045">
      <xmlPr mapId="1" xpath="/GFI-IZD-POD/IPK-GFI-IZD-POD_1000344/P1080045" xmlDataType="decimal"/>
    </xmlCellPr>
  </singleXmlCell>
  <singleXmlCell id="1124" xr6:uid="{00000000-000C-0000-FFFF-FFFF49040000}" r="N40" connectionId="0">
    <xmlCellPr id="1" xr6:uid="{00000000-0010-0000-4904-000001000000}" uniqueName="P1080046">
      <xmlPr mapId="1" xpath="/GFI-IZD-POD/IPK-GFI-IZD-POD_1000344/P1080046" xmlDataType="decimal"/>
    </xmlCellPr>
  </singleXmlCell>
  <singleXmlCell id="1125" xr6:uid="{00000000-000C-0000-FFFF-FFFF4A040000}" r="O40" connectionId="0">
    <xmlCellPr id="1" xr6:uid="{00000000-0010-0000-4A04-000001000000}" uniqueName="P1080047">
      <xmlPr mapId="1" xpath="/GFI-IZD-POD/IPK-GFI-IZD-POD_1000344/P1080047" xmlDataType="decimal"/>
    </xmlCellPr>
  </singleXmlCell>
  <singleXmlCell id="1126" xr6:uid="{00000000-000C-0000-FFFF-FFFF4B040000}" r="P40" connectionId="0">
    <xmlCellPr id="1" xr6:uid="{00000000-0010-0000-4B04-000001000000}" uniqueName="P1082236">
      <xmlPr mapId="1" xpath="/GFI-IZD-POD/IPK-GFI-IZD-POD_1000344/P1082236" xmlDataType="decimal"/>
    </xmlCellPr>
  </singleXmlCell>
  <singleXmlCell id="1127" xr6:uid="{00000000-000C-0000-FFFF-FFFF4C040000}" r="Q40" connectionId="0">
    <xmlCellPr id="1" xr6:uid="{00000000-0010-0000-4C04-000001000000}" uniqueName="P1082248">
      <xmlPr mapId="1" xpath="/GFI-IZD-POD/IPK-GFI-IZD-POD_1000344/P1082248" xmlDataType="decimal"/>
    </xmlCellPr>
  </singleXmlCell>
  <singleXmlCell id="1128" xr6:uid="{00000000-000C-0000-FFFF-FFFF4D040000}" r="R40" connectionId="0">
    <xmlCellPr id="1" xr6:uid="{00000000-0010-0000-4D04-000001000000}" uniqueName="P1082250">
      <xmlPr mapId="1" xpath="/GFI-IZD-POD/IPK-GFI-IZD-POD_1000344/P1082250" xmlDataType="decimal"/>
    </xmlCellPr>
  </singleXmlCell>
  <singleXmlCell id="1129" xr6:uid="{00000000-000C-0000-FFFF-FFFF4E040000}" r="U40" connectionId="0">
    <xmlCellPr id="1" xr6:uid="{00000000-0010-0000-4E04-000001000000}" uniqueName="P1082252">
      <xmlPr mapId="1" xpath="/GFI-IZD-POD/IPK-GFI-IZD-POD_1000344/P1082252" xmlDataType="decimal"/>
    </xmlCellPr>
  </singleXmlCell>
  <singleXmlCell id="1130" xr6:uid="{00000000-000C-0000-FFFF-FFFF4F040000}" r="V40" connectionId="0">
    <xmlCellPr id="1" xr6:uid="{00000000-0010-0000-4F04-000001000000}" uniqueName="P1082254">
      <xmlPr mapId="1" xpath="/GFI-IZD-POD/IPK-GFI-IZD-POD_1000344/P1082254" xmlDataType="decimal"/>
    </xmlCellPr>
  </singleXmlCell>
  <singleXmlCell id="1131" xr6:uid="{00000000-000C-0000-FFFF-FFFF50040000}" r="W40" connectionId="0">
    <xmlCellPr id="1" xr6:uid="{00000000-0010-0000-5004-000001000000}" uniqueName="P1082256">
      <xmlPr mapId="1" xpath="/GFI-IZD-POD/IPK-GFI-IZD-POD_1000344/P1082256" xmlDataType="decimal"/>
    </xmlCellPr>
  </singleXmlCell>
  <singleXmlCell id="1132" xr6:uid="{00000000-000C-0000-FFFF-FFFF51040000}" r="X40" connectionId="0">
    <xmlCellPr id="1" xr6:uid="{00000000-0010-0000-5104-000001000000}" uniqueName="P1082257">
      <xmlPr mapId="1" xpath="/GFI-IZD-POD/IPK-GFI-IZD-POD_1000344/P1082257" xmlDataType="decimal"/>
    </xmlCellPr>
  </singleXmlCell>
  <singleXmlCell id="1133" xr6:uid="{00000000-000C-0000-FFFF-FFFF52040000}" r="Y40" connectionId="0">
    <xmlCellPr id="1" xr6:uid="{00000000-0010-0000-5204-000001000000}" uniqueName="P1082259">
      <xmlPr mapId="1" xpath="/GFI-IZD-POD/IPK-GFI-IZD-POD_1000344/P1082259" xmlDataType="decimal"/>
    </xmlCellPr>
  </singleXmlCell>
  <singleXmlCell id="1134" xr6:uid="{00000000-000C-0000-FFFF-FFFF53040000}" r="H41" connectionId="0">
    <xmlCellPr id="1" xr6:uid="{00000000-0010-0000-5304-000001000000}" uniqueName="P1080048">
      <xmlPr mapId="1" xpath="/GFI-IZD-POD/IPK-GFI-IZD-POD_1000344/P1080048" xmlDataType="decimal"/>
    </xmlCellPr>
  </singleXmlCell>
  <singleXmlCell id="1135" xr6:uid="{00000000-000C-0000-FFFF-FFFF54040000}" r="I41" connectionId="0">
    <xmlCellPr id="1" xr6:uid="{00000000-0010-0000-5404-000001000000}" uniqueName="P1080049">
      <xmlPr mapId="1" xpath="/GFI-IZD-POD/IPK-GFI-IZD-POD_1000344/P1080049" xmlDataType="decimal"/>
    </xmlCellPr>
  </singleXmlCell>
  <singleXmlCell id="1136" xr6:uid="{00000000-000C-0000-FFFF-FFFF55040000}" r="J41" connectionId="0">
    <xmlCellPr id="1" xr6:uid="{00000000-0010-0000-5504-000001000000}" uniqueName="P1080050">
      <xmlPr mapId="1" xpath="/GFI-IZD-POD/IPK-GFI-IZD-POD_1000344/P1080050" xmlDataType="decimal"/>
    </xmlCellPr>
  </singleXmlCell>
  <singleXmlCell id="1137" xr6:uid="{00000000-000C-0000-FFFF-FFFF56040000}" r="K41" connectionId="0">
    <xmlCellPr id="1" xr6:uid="{00000000-0010-0000-5604-000001000000}" uniqueName="P1080051">
      <xmlPr mapId="1" xpath="/GFI-IZD-POD/IPK-GFI-IZD-POD_1000344/P1080051" xmlDataType="decimal"/>
    </xmlCellPr>
  </singleXmlCell>
  <singleXmlCell id="1138" xr6:uid="{00000000-000C-0000-FFFF-FFFF57040000}" r="L41" connectionId="0">
    <xmlCellPr id="1" xr6:uid="{00000000-0010-0000-5704-000001000000}" uniqueName="P1080052">
      <xmlPr mapId="1" xpath="/GFI-IZD-POD/IPK-GFI-IZD-POD_1000344/P1080052" xmlDataType="decimal"/>
    </xmlCellPr>
  </singleXmlCell>
  <singleXmlCell id="1139" xr6:uid="{00000000-000C-0000-FFFF-FFFF58040000}" r="M41" connectionId="0">
    <xmlCellPr id="1" xr6:uid="{00000000-0010-0000-5804-000001000000}" uniqueName="P1080053">
      <xmlPr mapId="1" xpath="/GFI-IZD-POD/IPK-GFI-IZD-POD_1000344/P1080053" xmlDataType="decimal"/>
    </xmlCellPr>
  </singleXmlCell>
  <singleXmlCell id="1140" xr6:uid="{00000000-000C-0000-FFFF-FFFF59040000}" r="N41" connectionId="0">
    <xmlCellPr id="1" xr6:uid="{00000000-0010-0000-5904-000001000000}" uniqueName="P1080054">
      <xmlPr mapId="1" xpath="/GFI-IZD-POD/IPK-GFI-IZD-POD_1000344/P1080054" xmlDataType="decimal"/>
    </xmlCellPr>
  </singleXmlCell>
  <singleXmlCell id="1141" xr6:uid="{00000000-000C-0000-FFFF-FFFF5A040000}" r="O41" connectionId="0">
    <xmlCellPr id="1" xr6:uid="{00000000-0010-0000-5A04-000001000000}" uniqueName="P1080055">
      <xmlPr mapId="1" xpath="/GFI-IZD-POD/IPK-GFI-IZD-POD_1000344/P1080055" xmlDataType="decimal"/>
    </xmlCellPr>
  </singleXmlCell>
  <singleXmlCell id="1142" xr6:uid="{00000000-000C-0000-FFFF-FFFF5B040000}" r="P41" connectionId="0">
    <xmlCellPr id="1" xr6:uid="{00000000-0010-0000-5B04-000001000000}" uniqueName="P1082260">
      <xmlPr mapId="1" xpath="/GFI-IZD-POD/IPK-GFI-IZD-POD_1000344/P1082260" xmlDataType="decimal"/>
    </xmlCellPr>
  </singleXmlCell>
  <singleXmlCell id="1143" xr6:uid="{00000000-000C-0000-FFFF-FFFF5C040000}" r="Q41" connectionId="0">
    <xmlCellPr id="1" xr6:uid="{00000000-0010-0000-5C04-000001000000}" uniqueName="P1082237">
      <xmlPr mapId="1" xpath="/GFI-IZD-POD/IPK-GFI-IZD-POD_1000344/P1082237" xmlDataType="decimal"/>
    </xmlCellPr>
  </singleXmlCell>
  <singleXmlCell id="1144" xr6:uid="{00000000-000C-0000-FFFF-FFFF5D040000}" r="R41" connectionId="0">
    <xmlCellPr id="1" xr6:uid="{00000000-0010-0000-5D04-000001000000}" uniqueName="P1082261">
      <xmlPr mapId="1" xpath="/GFI-IZD-POD/IPK-GFI-IZD-POD_1000344/P1082261" xmlDataType="decimal"/>
    </xmlCellPr>
  </singleXmlCell>
  <singleXmlCell id="1145" xr6:uid="{00000000-000C-0000-FFFF-FFFF5E040000}" r="U41" connectionId="0">
    <xmlCellPr id="1" xr6:uid="{00000000-0010-0000-5E04-000001000000}" uniqueName="P1082262">
      <xmlPr mapId="1" xpath="/GFI-IZD-POD/IPK-GFI-IZD-POD_1000344/P1082262" xmlDataType="decimal"/>
    </xmlCellPr>
  </singleXmlCell>
  <singleXmlCell id="1146" xr6:uid="{00000000-000C-0000-FFFF-FFFF5F040000}" r="V41" connectionId="0">
    <xmlCellPr id="1" xr6:uid="{00000000-0010-0000-5F04-000001000000}" uniqueName="P1082264">
      <xmlPr mapId="1" xpath="/GFI-IZD-POD/IPK-GFI-IZD-POD_1000344/P1082264" xmlDataType="decimal"/>
    </xmlCellPr>
  </singleXmlCell>
  <singleXmlCell id="1147" xr6:uid="{00000000-000C-0000-FFFF-FFFF60040000}" r="W41" connectionId="0">
    <xmlCellPr id="1" xr6:uid="{00000000-0010-0000-6004-000001000000}" uniqueName="P1082265">
      <xmlPr mapId="1" xpath="/GFI-IZD-POD/IPK-GFI-IZD-POD_1000344/P1082265" xmlDataType="decimal"/>
    </xmlCellPr>
  </singleXmlCell>
  <singleXmlCell id="1148" xr6:uid="{00000000-000C-0000-FFFF-FFFF61040000}" r="X41" connectionId="0">
    <xmlCellPr id="1" xr6:uid="{00000000-0010-0000-6104-000001000000}" uniqueName="P1082266">
      <xmlPr mapId="1" xpath="/GFI-IZD-POD/IPK-GFI-IZD-POD_1000344/P1082266" xmlDataType="decimal"/>
    </xmlCellPr>
  </singleXmlCell>
  <singleXmlCell id="1149" xr6:uid="{00000000-000C-0000-FFFF-FFFF62040000}" r="Y41" connectionId="0">
    <xmlCellPr id="1" xr6:uid="{00000000-0010-0000-6204-000001000000}" uniqueName="P1082267">
      <xmlPr mapId="1" xpath="/GFI-IZD-POD/IPK-GFI-IZD-POD_1000344/P1082267" xmlDataType="decimal"/>
    </xmlCellPr>
  </singleXmlCell>
  <singleXmlCell id="1150" xr6:uid="{00000000-000C-0000-FFFF-FFFF63040000}" r="H42" connectionId="0">
    <xmlCellPr id="1" xr6:uid="{00000000-0010-0000-6304-000001000000}" uniqueName="P1080056">
      <xmlPr mapId="1" xpath="/GFI-IZD-POD/IPK-GFI-IZD-POD_1000344/P1080056" xmlDataType="decimal"/>
    </xmlCellPr>
  </singleXmlCell>
  <singleXmlCell id="1151" xr6:uid="{00000000-000C-0000-FFFF-FFFF64040000}" r="I42" connectionId="0">
    <xmlCellPr id="1" xr6:uid="{00000000-0010-0000-6404-000001000000}" uniqueName="P1080057">
      <xmlPr mapId="1" xpath="/GFI-IZD-POD/IPK-GFI-IZD-POD_1000344/P1080057" xmlDataType="decimal"/>
    </xmlCellPr>
  </singleXmlCell>
  <singleXmlCell id="1152" xr6:uid="{00000000-000C-0000-FFFF-FFFF65040000}" r="J42" connectionId="0">
    <xmlCellPr id="1" xr6:uid="{00000000-0010-0000-6504-000001000000}" uniqueName="P1080058">
      <xmlPr mapId="1" xpath="/GFI-IZD-POD/IPK-GFI-IZD-POD_1000344/P1080058" xmlDataType="decimal"/>
    </xmlCellPr>
  </singleXmlCell>
  <singleXmlCell id="1153" xr6:uid="{00000000-000C-0000-FFFF-FFFF66040000}" r="K42" connectionId="0">
    <xmlCellPr id="1" xr6:uid="{00000000-0010-0000-6604-000001000000}" uniqueName="P1080059">
      <xmlPr mapId="1" xpath="/GFI-IZD-POD/IPK-GFI-IZD-POD_1000344/P1080059" xmlDataType="decimal"/>
    </xmlCellPr>
  </singleXmlCell>
  <singleXmlCell id="1154" xr6:uid="{00000000-000C-0000-FFFF-FFFF67040000}" r="L42" connectionId="0">
    <xmlCellPr id="1" xr6:uid="{00000000-0010-0000-6704-000001000000}" uniqueName="P1080060">
      <xmlPr mapId="1" xpath="/GFI-IZD-POD/IPK-GFI-IZD-POD_1000344/P1080060" xmlDataType="decimal"/>
    </xmlCellPr>
  </singleXmlCell>
  <singleXmlCell id="1155" xr6:uid="{00000000-000C-0000-FFFF-FFFF68040000}" r="M42" connectionId="0">
    <xmlCellPr id="1" xr6:uid="{00000000-0010-0000-6804-000001000000}" uniqueName="P1080061">
      <xmlPr mapId="1" xpath="/GFI-IZD-POD/IPK-GFI-IZD-POD_1000344/P1080061" xmlDataType="decimal"/>
    </xmlCellPr>
  </singleXmlCell>
  <singleXmlCell id="1156" xr6:uid="{00000000-000C-0000-FFFF-FFFF69040000}" r="N42" connectionId="0">
    <xmlCellPr id="1" xr6:uid="{00000000-0010-0000-6904-000001000000}" uniqueName="P1080062">
      <xmlPr mapId="1" xpath="/GFI-IZD-POD/IPK-GFI-IZD-POD_1000344/P1080062" xmlDataType="decimal"/>
    </xmlCellPr>
  </singleXmlCell>
  <singleXmlCell id="1157" xr6:uid="{00000000-000C-0000-FFFF-FFFF6A040000}" r="O42" connectionId="0">
    <xmlCellPr id="1" xr6:uid="{00000000-0010-0000-6A04-000001000000}" uniqueName="P1080063">
      <xmlPr mapId="1" xpath="/GFI-IZD-POD/IPK-GFI-IZD-POD_1000344/P1080063" xmlDataType="decimal"/>
    </xmlCellPr>
  </singleXmlCell>
  <singleXmlCell id="1158" xr6:uid="{00000000-000C-0000-FFFF-FFFF6B040000}" r="P42" connectionId="0">
    <xmlCellPr id="1" xr6:uid="{00000000-0010-0000-6B04-000001000000}" uniqueName="P1082269">
      <xmlPr mapId="1" xpath="/GFI-IZD-POD/IPK-GFI-IZD-POD_1000344/P1082269" xmlDataType="decimal"/>
    </xmlCellPr>
  </singleXmlCell>
  <singleXmlCell id="1159" xr6:uid="{00000000-000C-0000-FFFF-FFFF6C040000}" r="Q42" connectionId="0">
    <xmlCellPr id="1" xr6:uid="{00000000-0010-0000-6C04-000001000000}" uniqueName="P1082270">
      <xmlPr mapId="1" xpath="/GFI-IZD-POD/IPK-GFI-IZD-POD_1000344/P1082270" xmlDataType="decimal"/>
    </xmlCellPr>
  </singleXmlCell>
  <singleXmlCell id="1160" xr6:uid="{00000000-000C-0000-FFFF-FFFF6D040000}" r="R42" connectionId="0">
    <xmlCellPr id="1" xr6:uid="{00000000-0010-0000-6D04-000001000000}" uniqueName="P1082239">
      <xmlPr mapId="1" xpath="/GFI-IZD-POD/IPK-GFI-IZD-POD_1000344/P1082239" xmlDataType="decimal"/>
    </xmlCellPr>
  </singleXmlCell>
  <singleXmlCell id="1161" xr6:uid="{00000000-000C-0000-FFFF-FFFF6E040000}" r="U42" connectionId="0">
    <xmlCellPr id="1" xr6:uid="{00000000-0010-0000-6E04-000001000000}" uniqueName="P1082272">
      <xmlPr mapId="1" xpath="/GFI-IZD-POD/IPK-GFI-IZD-POD_1000344/P1082272" xmlDataType="decimal"/>
    </xmlCellPr>
  </singleXmlCell>
  <singleXmlCell id="1162" xr6:uid="{00000000-000C-0000-FFFF-FFFF6F040000}" r="V42" connectionId="0">
    <xmlCellPr id="1" xr6:uid="{00000000-0010-0000-6F04-000001000000}" uniqueName="P1082273">
      <xmlPr mapId="1" xpath="/GFI-IZD-POD/IPK-GFI-IZD-POD_1000344/P1082273" xmlDataType="decimal"/>
    </xmlCellPr>
  </singleXmlCell>
  <singleXmlCell id="1163" xr6:uid="{00000000-000C-0000-FFFF-FFFF70040000}" r="W42" connectionId="0">
    <xmlCellPr id="1" xr6:uid="{00000000-0010-0000-7004-000001000000}" uniqueName="P1082275">
      <xmlPr mapId="1" xpath="/GFI-IZD-POD/IPK-GFI-IZD-POD_1000344/P1082275" xmlDataType="decimal"/>
    </xmlCellPr>
  </singleXmlCell>
  <singleXmlCell id="1164" xr6:uid="{00000000-000C-0000-FFFF-FFFF71040000}" r="X42" connectionId="0">
    <xmlCellPr id="1" xr6:uid="{00000000-0010-0000-7104-000001000000}" uniqueName="P1082276">
      <xmlPr mapId="1" xpath="/GFI-IZD-POD/IPK-GFI-IZD-POD_1000344/P1082276" xmlDataType="decimal"/>
    </xmlCellPr>
  </singleXmlCell>
  <singleXmlCell id="1165" xr6:uid="{00000000-000C-0000-FFFF-FFFF72040000}" r="Y42" connectionId="0">
    <xmlCellPr id="1" xr6:uid="{00000000-0010-0000-7204-000001000000}" uniqueName="P1082277">
      <xmlPr mapId="1" xpath="/GFI-IZD-POD/IPK-GFI-IZD-POD_1000344/P1082277" xmlDataType="decimal"/>
    </xmlCellPr>
  </singleXmlCell>
  <singleXmlCell id="1166" xr6:uid="{00000000-000C-0000-FFFF-FFFF73040000}" r="H43" connectionId="0">
    <xmlCellPr id="1" xr6:uid="{00000000-0010-0000-7304-000001000000}" uniqueName="P1080064">
      <xmlPr mapId="1" xpath="/GFI-IZD-POD/IPK-GFI-IZD-POD_1000344/P1080064" xmlDataType="decimal"/>
    </xmlCellPr>
  </singleXmlCell>
  <singleXmlCell id="1167" xr6:uid="{00000000-000C-0000-FFFF-FFFF74040000}" r="I43" connectionId="0">
    <xmlCellPr id="1" xr6:uid="{00000000-0010-0000-7404-000001000000}" uniqueName="P1080065">
      <xmlPr mapId="1" xpath="/GFI-IZD-POD/IPK-GFI-IZD-POD_1000344/P1080065" xmlDataType="decimal"/>
    </xmlCellPr>
  </singleXmlCell>
  <singleXmlCell id="1168" xr6:uid="{00000000-000C-0000-FFFF-FFFF75040000}" r="J43" connectionId="0">
    <xmlCellPr id="1" xr6:uid="{00000000-0010-0000-7504-000001000000}" uniqueName="P1080066">
      <xmlPr mapId="1" xpath="/GFI-IZD-POD/IPK-GFI-IZD-POD_1000344/P1080066" xmlDataType="decimal"/>
    </xmlCellPr>
  </singleXmlCell>
  <singleXmlCell id="1169" xr6:uid="{00000000-000C-0000-FFFF-FFFF76040000}" r="K43" connectionId="0">
    <xmlCellPr id="1" xr6:uid="{00000000-0010-0000-7604-000001000000}" uniqueName="P1080067">
      <xmlPr mapId="1" xpath="/GFI-IZD-POD/IPK-GFI-IZD-POD_1000344/P1080067" xmlDataType="decimal"/>
    </xmlCellPr>
  </singleXmlCell>
  <singleXmlCell id="1170" xr6:uid="{00000000-000C-0000-FFFF-FFFF77040000}" r="L43" connectionId="0">
    <xmlCellPr id="1" xr6:uid="{00000000-0010-0000-7704-000001000000}" uniqueName="P1080068">
      <xmlPr mapId="1" xpath="/GFI-IZD-POD/IPK-GFI-IZD-POD_1000344/P1080068" xmlDataType="decimal"/>
    </xmlCellPr>
  </singleXmlCell>
  <singleXmlCell id="1171" xr6:uid="{00000000-000C-0000-FFFF-FFFF78040000}" r="M43" connectionId="0">
    <xmlCellPr id="1" xr6:uid="{00000000-0010-0000-7804-000001000000}" uniqueName="P1080069">
      <xmlPr mapId="1" xpath="/GFI-IZD-POD/IPK-GFI-IZD-POD_1000344/P1080069" xmlDataType="decimal"/>
    </xmlCellPr>
  </singleXmlCell>
  <singleXmlCell id="1172" xr6:uid="{00000000-000C-0000-FFFF-FFFF79040000}" r="N43" connectionId="0">
    <xmlCellPr id="1" xr6:uid="{00000000-0010-0000-7904-000001000000}" uniqueName="P1080070">
      <xmlPr mapId="1" xpath="/GFI-IZD-POD/IPK-GFI-IZD-POD_1000344/P1080070" xmlDataType="decimal"/>
    </xmlCellPr>
  </singleXmlCell>
  <singleXmlCell id="1173" xr6:uid="{00000000-000C-0000-FFFF-FFFF7A040000}" r="O43" connectionId="0">
    <xmlCellPr id="1" xr6:uid="{00000000-0010-0000-7A04-000001000000}" uniqueName="P1080071">
      <xmlPr mapId="1" xpath="/GFI-IZD-POD/IPK-GFI-IZD-POD_1000344/P1080071" xmlDataType="decimal"/>
    </xmlCellPr>
  </singleXmlCell>
  <singleXmlCell id="1174" xr6:uid="{00000000-000C-0000-FFFF-FFFF7B040000}" r="P43" connectionId="0">
    <xmlCellPr id="1" xr6:uid="{00000000-0010-0000-7B04-000001000000}" uniqueName="P1082278">
      <xmlPr mapId="1" xpath="/GFI-IZD-POD/IPK-GFI-IZD-POD_1000344/P1082278" xmlDataType="decimal"/>
    </xmlCellPr>
  </singleXmlCell>
  <singleXmlCell id="1175" xr6:uid="{00000000-000C-0000-FFFF-FFFF7C040000}" r="Q43" connectionId="0">
    <xmlCellPr id="1" xr6:uid="{00000000-0010-0000-7C04-000001000000}" uniqueName="P1082279">
      <xmlPr mapId="1" xpath="/GFI-IZD-POD/IPK-GFI-IZD-POD_1000344/P1082279" xmlDataType="decimal"/>
    </xmlCellPr>
  </singleXmlCell>
  <singleXmlCell id="1176" xr6:uid="{00000000-000C-0000-FFFF-FFFF7D040000}" r="R43" connectionId="0">
    <xmlCellPr id="1" xr6:uid="{00000000-0010-0000-7D04-000001000000}" uniqueName="P1082280">
      <xmlPr mapId="1" xpath="/GFI-IZD-POD/IPK-GFI-IZD-POD_1000344/P1082280" xmlDataType="decimal"/>
    </xmlCellPr>
  </singleXmlCell>
  <singleXmlCell id="1177" xr6:uid="{00000000-000C-0000-FFFF-FFFF7E040000}" r="U43" connectionId="0">
    <xmlCellPr id="1" xr6:uid="{00000000-0010-0000-7E04-000001000000}" uniqueName="P1082245">
      <xmlPr mapId="1" xpath="/GFI-IZD-POD/IPK-GFI-IZD-POD_1000344/P1082245" xmlDataType="decimal"/>
    </xmlCellPr>
  </singleXmlCell>
  <singleXmlCell id="1178" xr6:uid="{00000000-000C-0000-FFFF-FFFF7F040000}" r="V43" connectionId="0">
    <xmlCellPr id="1" xr6:uid="{00000000-0010-0000-7F04-000001000000}" uniqueName="P1082282">
      <xmlPr mapId="1" xpath="/GFI-IZD-POD/IPK-GFI-IZD-POD_1000344/P1082282" xmlDataType="decimal"/>
    </xmlCellPr>
  </singleXmlCell>
  <singleXmlCell id="1179" xr6:uid="{00000000-000C-0000-FFFF-FFFF80040000}" r="W43" connectionId="0">
    <xmlCellPr id="1" xr6:uid="{00000000-0010-0000-8004-000001000000}" uniqueName="P1082284">
      <xmlPr mapId="1" xpath="/GFI-IZD-POD/IPK-GFI-IZD-POD_1000344/P1082284" xmlDataType="decimal"/>
    </xmlCellPr>
  </singleXmlCell>
  <singleXmlCell id="1180" xr6:uid="{00000000-000C-0000-FFFF-FFFF81040000}" r="X43" connectionId="0">
    <xmlCellPr id="1" xr6:uid="{00000000-0010-0000-8104-000001000000}" uniqueName="P1082285">
      <xmlPr mapId="1" xpath="/GFI-IZD-POD/IPK-GFI-IZD-POD_1000344/P1082285" xmlDataType="decimal"/>
    </xmlCellPr>
  </singleXmlCell>
  <singleXmlCell id="1181" xr6:uid="{00000000-000C-0000-FFFF-FFFF82040000}" r="Y43" connectionId="0">
    <xmlCellPr id="1" xr6:uid="{00000000-0010-0000-8204-000001000000}" uniqueName="P1082286">
      <xmlPr mapId="1" xpath="/GFI-IZD-POD/IPK-GFI-IZD-POD_1000344/P1082286" xmlDataType="decimal"/>
    </xmlCellPr>
  </singleXmlCell>
  <singleXmlCell id="1182" xr6:uid="{00000000-000C-0000-FFFF-FFFF83040000}" r="H44" connectionId="0">
    <xmlCellPr id="1" xr6:uid="{00000000-0010-0000-8304-000001000000}" uniqueName="P1080072">
      <xmlPr mapId="1" xpath="/GFI-IZD-POD/IPK-GFI-IZD-POD_1000344/P1080072" xmlDataType="decimal"/>
    </xmlCellPr>
  </singleXmlCell>
  <singleXmlCell id="1183" xr6:uid="{00000000-000C-0000-FFFF-FFFF84040000}" r="I44" connectionId="0">
    <xmlCellPr id="1" xr6:uid="{00000000-0010-0000-8404-000001000000}" uniqueName="P1080073">
      <xmlPr mapId="1" xpath="/GFI-IZD-POD/IPK-GFI-IZD-POD_1000344/P1080073" xmlDataType="decimal"/>
    </xmlCellPr>
  </singleXmlCell>
  <singleXmlCell id="1184" xr6:uid="{00000000-000C-0000-FFFF-FFFF85040000}" r="J44" connectionId="0">
    <xmlCellPr id="1" xr6:uid="{00000000-0010-0000-8504-000001000000}" uniqueName="P1080074">
      <xmlPr mapId="1" xpath="/GFI-IZD-POD/IPK-GFI-IZD-POD_1000344/P1080074" xmlDataType="decimal"/>
    </xmlCellPr>
  </singleXmlCell>
  <singleXmlCell id="1185" xr6:uid="{00000000-000C-0000-FFFF-FFFF86040000}" r="K44" connectionId="0">
    <xmlCellPr id="1" xr6:uid="{00000000-0010-0000-8604-000001000000}" uniqueName="P1080075">
      <xmlPr mapId="1" xpath="/GFI-IZD-POD/IPK-GFI-IZD-POD_1000344/P1080075" xmlDataType="decimal"/>
    </xmlCellPr>
  </singleXmlCell>
  <singleXmlCell id="1186" xr6:uid="{00000000-000C-0000-FFFF-FFFF87040000}" r="L44" connectionId="0">
    <xmlCellPr id="1" xr6:uid="{00000000-0010-0000-8704-000001000000}" uniqueName="P1080076">
      <xmlPr mapId="1" xpath="/GFI-IZD-POD/IPK-GFI-IZD-POD_1000344/P1080076" xmlDataType="decimal"/>
    </xmlCellPr>
  </singleXmlCell>
  <singleXmlCell id="1187" xr6:uid="{00000000-000C-0000-FFFF-FFFF88040000}" r="M44" connectionId="0">
    <xmlCellPr id="1" xr6:uid="{00000000-0010-0000-8804-000001000000}" uniqueName="P1080077">
      <xmlPr mapId="1" xpath="/GFI-IZD-POD/IPK-GFI-IZD-POD_1000344/P1080077" xmlDataType="decimal"/>
    </xmlCellPr>
  </singleXmlCell>
  <singleXmlCell id="1188" xr6:uid="{00000000-000C-0000-FFFF-FFFF89040000}" r="N44" connectionId="0">
    <xmlCellPr id="1" xr6:uid="{00000000-0010-0000-8904-000001000000}" uniqueName="P1080078">
      <xmlPr mapId="1" xpath="/GFI-IZD-POD/IPK-GFI-IZD-POD_1000344/P1080078" xmlDataType="decimal"/>
    </xmlCellPr>
  </singleXmlCell>
  <singleXmlCell id="1189" xr6:uid="{00000000-000C-0000-FFFF-FFFF8A040000}" r="O44" connectionId="0">
    <xmlCellPr id="1" xr6:uid="{00000000-0010-0000-8A04-000001000000}" uniqueName="P1080079">
      <xmlPr mapId="1" xpath="/GFI-IZD-POD/IPK-GFI-IZD-POD_1000344/P1080079" xmlDataType="decimal"/>
    </xmlCellPr>
  </singleXmlCell>
  <singleXmlCell id="1190" xr6:uid="{00000000-000C-0000-FFFF-FFFF8B040000}" r="P44" connectionId="0">
    <xmlCellPr id="1" xr6:uid="{00000000-0010-0000-8B04-000001000000}" uniqueName="P1082288">
      <xmlPr mapId="1" xpath="/GFI-IZD-POD/IPK-GFI-IZD-POD_1000344/P1082288" xmlDataType="decimal"/>
    </xmlCellPr>
  </singleXmlCell>
  <singleXmlCell id="1191" xr6:uid="{00000000-000C-0000-FFFF-FFFF8C040000}" r="Q44" connectionId="0">
    <xmlCellPr id="1" xr6:uid="{00000000-0010-0000-8C04-000001000000}" uniqueName="P1082289">
      <xmlPr mapId="1" xpath="/GFI-IZD-POD/IPK-GFI-IZD-POD_1000344/P1082289" xmlDataType="decimal"/>
    </xmlCellPr>
  </singleXmlCell>
  <singleXmlCell id="1192" xr6:uid="{00000000-000C-0000-FFFF-FFFF8D040000}" r="R44" connectionId="0">
    <xmlCellPr id="1" xr6:uid="{00000000-0010-0000-8D04-000001000000}" uniqueName="P1082290">
      <xmlPr mapId="1" xpath="/GFI-IZD-POD/IPK-GFI-IZD-POD_1000344/P1082290" xmlDataType="decimal"/>
    </xmlCellPr>
  </singleXmlCell>
  <singleXmlCell id="1193" xr6:uid="{00000000-000C-0000-FFFF-FFFF8E040000}" r="U44" connectionId="0">
    <xmlCellPr id="1" xr6:uid="{00000000-0010-0000-8E04-000001000000}" uniqueName="P1082292">
      <xmlPr mapId="1" xpath="/GFI-IZD-POD/IPK-GFI-IZD-POD_1000344/P1082292" xmlDataType="decimal"/>
    </xmlCellPr>
  </singleXmlCell>
  <singleXmlCell id="1194" xr6:uid="{00000000-000C-0000-FFFF-FFFF8F040000}" r="V44" connectionId="0">
    <xmlCellPr id="1" xr6:uid="{00000000-0010-0000-8F04-000001000000}" uniqueName="P1082247">
      <xmlPr mapId="1" xpath="/GFI-IZD-POD/IPK-GFI-IZD-POD_1000344/P1082247" xmlDataType="decimal"/>
    </xmlCellPr>
  </singleXmlCell>
  <singleXmlCell id="1195" xr6:uid="{00000000-000C-0000-FFFF-FFFF90040000}" r="W44" connectionId="0">
    <xmlCellPr id="1" xr6:uid="{00000000-0010-0000-9004-000001000000}" uniqueName="P1082295">
      <xmlPr mapId="1" xpath="/GFI-IZD-POD/IPK-GFI-IZD-POD_1000344/P1082295" xmlDataType="decimal"/>
    </xmlCellPr>
  </singleXmlCell>
  <singleXmlCell id="1196" xr6:uid="{00000000-000C-0000-FFFF-FFFF91040000}" r="X44" connectionId="0">
    <xmlCellPr id="1" xr6:uid="{00000000-0010-0000-9104-000001000000}" uniqueName="P1082298">
      <xmlPr mapId="1" xpath="/GFI-IZD-POD/IPK-GFI-IZD-POD_1000344/P1082298" xmlDataType="decimal"/>
    </xmlCellPr>
  </singleXmlCell>
  <singleXmlCell id="1197" xr6:uid="{00000000-000C-0000-FFFF-FFFF92040000}" r="Y44" connectionId="0">
    <xmlCellPr id="1" xr6:uid="{00000000-0010-0000-9204-000001000000}" uniqueName="P1082300">
      <xmlPr mapId="1" xpath="/GFI-IZD-POD/IPK-GFI-IZD-POD_1000344/P1082300" xmlDataType="decimal"/>
    </xmlCellPr>
  </singleXmlCell>
  <singleXmlCell id="1198" xr6:uid="{00000000-000C-0000-FFFF-FFFF93040000}" r="H45" connectionId="0">
    <xmlCellPr id="1" xr6:uid="{00000000-0010-0000-9304-000001000000}" uniqueName="P1080080">
      <xmlPr mapId="1" xpath="/GFI-IZD-POD/IPK-GFI-IZD-POD_1000344/P1080080" xmlDataType="decimal"/>
    </xmlCellPr>
  </singleXmlCell>
  <singleXmlCell id="1199" xr6:uid="{00000000-000C-0000-FFFF-FFFF94040000}" r="I45" connectionId="0">
    <xmlCellPr id="1" xr6:uid="{00000000-0010-0000-9404-000001000000}" uniqueName="P1080081">
      <xmlPr mapId="1" xpath="/GFI-IZD-POD/IPK-GFI-IZD-POD_1000344/P1080081" xmlDataType="decimal"/>
    </xmlCellPr>
  </singleXmlCell>
  <singleXmlCell id="1200" xr6:uid="{00000000-000C-0000-FFFF-FFFF95040000}" r="J45" connectionId="0">
    <xmlCellPr id="1" xr6:uid="{00000000-0010-0000-9504-000001000000}" uniqueName="P1080082">
      <xmlPr mapId="1" xpath="/GFI-IZD-POD/IPK-GFI-IZD-POD_1000344/P1080082" xmlDataType="decimal"/>
    </xmlCellPr>
  </singleXmlCell>
  <singleXmlCell id="1201" xr6:uid="{00000000-000C-0000-FFFF-FFFF96040000}" r="K45" connectionId="0">
    <xmlCellPr id="1" xr6:uid="{00000000-0010-0000-9604-000001000000}" uniqueName="P1080083">
      <xmlPr mapId="1" xpath="/GFI-IZD-POD/IPK-GFI-IZD-POD_1000344/P1080083" xmlDataType="decimal"/>
    </xmlCellPr>
  </singleXmlCell>
  <singleXmlCell id="1202" xr6:uid="{00000000-000C-0000-FFFF-FFFF97040000}" r="L45" connectionId="0">
    <xmlCellPr id="1" xr6:uid="{00000000-0010-0000-9704-000001000000}" uniqueName="P1080084">
      <xmlPr mapId="1" xpath="/GFI-IZD-POD/IPK-GFI-IZD-POD_1000344/P1080084" xmlDataType="decimal"/>
    </xmlCellPr>
  </singleXmlCell>
  <singleXmlCell id="1203" xr6:uid="{00000000-000C-0000-FFFF-FFFF98040000}" r="M45" connectionId="0">
    <xmlCellPr id="1" xr6:uid="{00000000-0010-0000-9804-000001000000}" uniqueName="P1080085">
      <xmlPr mapId="1" xpath="/GFI-IZD-POD/IPK-GFI-IZD-POD_1000344/P1080085" xmlDataType="decimal"/>
    </xmlCellPr>
  </singleXmlCell>
  <singleXmlCell id="1204" xr6:uid="{00000000-000C-0000-FFFF-FFFF99040000}" r="N45" connectionId="0">
    <xmlCellPr id="1" xr6:uid="{00000000-0010-0000-9904-000001000000}" uniqueName="P1080086">
      <xmlPr mapId="1" xpath="/GFI-IZD-POD/IPK-GFI-IZD-POD_1000344/P1080086" xmlDataType="decimal"/>
    </xmlCellPr>
  </singleXmlCell>
  <singleXmlCell id="1205" xr6:uid="{00000000-000C-0000-FFFF-FFFF9A040000}" r="O45" connectionId="0">
    <xmlCellPr id="1" xr6:uid="{00000000-0010-0000-9A04-000001000000}" uniqueName="P1080087">
      <xmlPr mapId="1" xpath="/GFI-IZD-POD/IPK-GFI-IZD-POD_1000344/P1080087" xmlDataType="decimal"/>
    </xmlCellPr>
  </singleXmlCell>
  <singleXmlCell id="1206" xr6:uid="{00000000-000C-0000-FFFF-FFFF9B040000}" r="P45" connectionId="0">
    <xmlCellPr id="1" xr6:uid="{00000000-0010-0000-9B04-000001000000}" uniqueName="P1082301">
      <xmlPr mapId="1" xpath="/GFI-IZD-POD/IPK-GFI-IZD-POD_1000344/P1082301" xmlDataType="decimal"/>
    </xmlCellPr>
  </singleXmlCell>
  <singleXmlCell id="1207" xr6:uid="{00000000-000C-0000-FFFF-FFFF9C040000}" r="Q45" connectionId="0">
    <xmlCellPr id="1" xr6:uid="{00000000-0010-0000-9C04-000001000000}" uniqueName="P1082322">
      <xmlPr mapId="1" xpath="/GFI-IZD-POD/IPK-GFI-IZD-POD_1000344/P1082322" xmlDataType="decimal"/>
    </xmlCellPr>
  </singleXmlCell>
  <singleXmlCell id="1208" xr6:uid="{00000000-000C-0000-FFFF-FFFF9D040000}" r="R45" connectionId="0">
    <xmlCellPr id="1" xr6:uid="{00000000-0010-0000-9D04-000001000000}" uniqueName="P1082323">
      <xmlPr mapId="1" xpath="/GFI-IZD-POD/IPK-GFI-IZD-POD_1000344/P1082323" xmlDataType="decimal"/>
    </xmlCellPr>
  </singleXmlCell>
  <singleXmlCell id="1209" xr6:uid="{00000000-000C-0000-FFFF-FFFF9E040000}" r="U45" connectionId="0">
    <xmlCellPr id="1" xr6:uid="{00000000-0010-0000-9E04-000001000000}" uniqueName="P1082325">
      <xmlPr mapId="1" xpath="/GFI-IZD-POD/IPK-GFI-IZD-POD_1000344/P1082325" xmlDataType="decimal"/>
    </xmlCellPr>
  </singleXmlCell>
  <singleXmlCell id="1210" xr6:uid="{00000000-000C-0000-FFFF-FFFF9F040000}" r="V45" connectionId="0">
    <xmlCellPr id="1" xr6:uid="{00000000-0010-0000-9F04-000001000000}" uniqueName="P1082328">
      <xmlPr mapId="1" xpath="/GFI-IZD-POD/IPK-GFI-IZD-POD_1000344/P1082328" xmlDataType="decimal"/>
    </xmlCellPr>
  </singleXmlCell>
  <singleXmlCell id="1211" xr6:uid="{00000000-000C-0000-FFFF-FFFFA0040000}" r="W45" connectionId="0">
    <xmlCellPr id="1" xr6:uid="{00000000-0010-0000-A004-000001000000}" uniqueName="P1082331">
      <xmlPr mapId="1" xpath="/GFI-IZD-POD/IPK-GFI-IZD-POD_1000344/P1082331" xmlDataType="decimal"/>
    </xmlCellPr>
  </singleXmlCell>
  <singleXmlCell id="1212" xr6:uid="{00000000-000C-0000-FFFF-FFFFA1040000}" r="X45" connectionId="0">
    <xmlCellPr id="1" xr6:uid="{00000000-0010-0000-A104-000001000000}" uniqueName="P1082333">
      <xmlPr mapId="1" xpath="/GFI-IZD-POD/IPK-GFI-IZD-POD_1000344/P1082333" xmlDataType="decimal"/>
    </xmlCellPr>
  </singleXmlCell>
  <singleXmlCell id="1213" xr6:uid="{00000000-000C-0000-FFFF-FFFFA2040000}" r="Y45" connectionId="0">
    <xmlCellPr id="1" xr6:uid="{00000000-0010-0000-A204-000001000000}" uniqueName="P1082336">
      <xmlPr mapId="1" xpath="/GFI-IZD-POD/IPK-GFI-IZD-POD_1000344/P1082336" xmlDataType="decimal"/>
    </xmlCellPr>
  </singleXmlCell>
  <singleXmlCell id="1214" xr6:uid="{00000000-000C-0000-FFFF-FFFFA3040000}" r="H46" connectionId="0">
    <xmlCellPr id="1" xr6:uid="{00000000-0010-0000-A304-000001000000}" uniqueName="P1080088">
      <xmlPr mapId="1" xpath="/GFI-IZD-POD/IPK-GFI-IZD-POD_1000344/P1080088" xmlDataType="decimal"/>
    </xmlCellPr>
  </singleXmlCell>
  <singleXmlCell id="1215" xr6:uid="{00000000-000C-0000-FFFF-FFFFA4040000}" r="I46" connectionId="0">
    <xmlCellPr id="1" xr6:uid="{00000000-0010-0000-A404-000001000000}" uniqueName="P1080089">
      <xmlPr mapId="1" xpath="/GFI-IZD-POD/IPK-GFI-IZD-POD_1000344/P1080089" xmlDataType="decimal"/>
    </xmlCellPr>
  </singleXmlCell>
  <singleXmlCell id="1216" xr6:uid="{00000000-000C-0000-FFFF-FFFFA5040000}" r="J46" connectionId="0">
    <xmlCellPr id="1" xr6:uid="{00000000-0010-0000-A504-000001000000}" uniqueName="P1080090">
      <xmlPr mapId="1" xpath="/GFI-IZD-POD/IPK-GFI-IZD-POD_1000344/P1080090" xmlDataType="decimal"/>
    </xmlCellPr>
  </singleXmlCell>
  <singleXmlCell id="1217" xr6:uid="{00000000-000C-0000-FFFF-FFFFA6040000}" r="K46" connectionId="0">
    <xmlCellPr id="1" xr6:uid="{00000000-0010-0000-A604-000001000000}" uniqueName="P1080091">
      <xmlPr mapId="1" xpath="/GFI-IZD-POD/IPK-GFI-IZD-POD_1000344/P1080091" xmlDataType="decimal"/>
    </xmlCellPr>
  </singleXmlCell>
  <singleXmlCell id="1218" xr6:uid="{00000000-000C-0000-FFFF-FFFFA7040000}" r="L46" connectionId="0">
    <xmlCellPr id="1" xr6:uid="{00000000-0010-0000-A704-000001000000}" uniqueName="P1080092">
      <xmlPr mapId="1" xpath="/GFI-IZD-POD/IPK-GFI-IZD-POD_1000344/P1080092" xmlDataType="decimal"/>
    </xmlCellPr>
  </singleXmlCell>
  <singleXmlCell id="1219" xr6:uid="{00000000-000C-0000-FFFF-FFFFA8040000}" r="M46" connectionId="0">
    <xmlCellPr id="1" xr6:uid="{00000000-0010-0000-A804-000001000000}" uniqueName="P1080093">
      <xmlPr mapId="1" xpath="/GFI-IZD-POD/IPK-GFI-IZD-POD_1000344/P1080093" xmlDataType="decimal"/>
    </xmlCellPr>
  </singleXmlCell>
  <singleXmlCell id="1220" xr6:uid="{00000000-000C-0000-FFFF-FFFFA9040000}" r="N46" connectionId="0">
    <xmlCellPr id="1" xr6:uid="{00000000-0010-0000-A904-000001000000}" uniqueName="P1080094">
      <xmlPr mapId="1" xpath="/GFI-IZD-POD/IPK-GFI-IZD-POD_1000344/P1080094" xmlDataType="decimal"/>
    </xmlCellPr>
  </singleXmlCell>
  <singleXmlCell id="1221" xr6:uid="{00000000-000C-0000-FFFF-FFFFAA040000}" r="O46" connectionId="0">
    <xmlCellPr id="1" xr6:uid="{00000000-0010-0000-AA04-000001000000}" uniqueName="P1080095">
      <xmlPr mapId="1" xpath="/GFI-IZD-POD/IPK-GFI-IZD-POD_1000344/P1080095" xmlDataType="decimal"/>
    </xmlCellPr>
  </singleXmlCell>
  <singleXmlCell id="1222" xr6:uid="{00000000-000C-0000-FFFF-FFFFAB040000}" r="P46" connectionId="0">
    <xmlCellPr id="1" xr6:uid="{00000000-0010-0000-AB04-000001000000}" uniqueName="P1082338">
      <xmlPr mapId="1" xpath="/GFI-IZD-POD/IPK-GFI-IZD-POD_1000344/P1082338" xmlDataType="decimal"/>
    </xmlCellPr>
  </singleXmlCell>
  <singleXmlCell id="1223" xr6:uid="{00000000-000C-0000-FFFF-FFFFAC040000}" r="Q46" connectionId="0">
    <xmlCellPr id="1" xr6:uid="{00000000-0010-0000-AC04-000001000000}" uniqueName="P1082304">
      <xmlPr mapId="1" xpath="/GFI-IZD-POD/IPK-GFI-IZD-POD_1000344/P1082304" xmlDataType="decimal"/>
    </xmlCellPr>
  </singleXmlCell>
  <singleXmlCell id="1224" xr6:uid="{00000000-000C-0000-FFFF-FFFFAD040000}" r="R46" connectionId="0">
    <xmlCellPr id="1" xr6:uid="{00000000-0010-0000-AD04-000001000000}" uniqueName="P1082341">
      <xmlPr mapId="1" xpath="/GFI-IZD-POD/IPK-GFI-IZD-POD_1000344/P1082341" xmlDataType="decimal"/>
    </xmlCellPr>
  </singleXmlCell>
  <singleXmlCell id="1225" xr6:uid="{00000000-000C-0000-FFFF-FFFFAE040000}" r="U46" connectionId="0">
    <xmlCellPr id="1" xr6:uid="{00000000-0010-0000-AE04-000001000000}" uniqueName="P1082343">
      <xmlPr mapId="1" xpath="/GFI-IZD-POD/IPK-GFI-IZD-POD_1000344/P1082343" xmlDataType="decimal"/>
    </xmlCellPr>
  </singleXmlCell>
  <singleXmlCell id="1226" xr6:uid="{00000000-000C-0000-FFFF-FFFFAF040000}" r="V46" connectionId="0">
    <xmlCellPr id="1" xr6:uid="{00000000-0010-0000-AF04-000001000000}" uniqueName="P1082344">
      <xmlPr mapId="1" xpath="/GFI-IZD-POD/IPK-GFI-IZD-POD_1000344/P1082344" xmlDataType="decimal"/>
    </xmlCellPr>
  </singleXmlCell>
  <singleXmlCell id="1227" xr6:uid="{00000000-000C-0000-FFFF-FFFFB0040000}" r="W46" connectionId="0">
    <xmlCellPr id="1" xr6:uid="{00000000-0010-0000-B004-000001000000}" uniqueName="P1082346">
      <xmlPr mapId="1" xpath="/GFI-IZD-POD/IPK-GFI-IZD-POD_1000344/P1082346" xmlDataType="decimal"/>
    </xmlCellPr>
  </singleXmlCell>
  <singleXmlCell id="1228" xr6:uid="{00000000-000C-0000-FFFF-FFFFB1040000}" r="X46" connectionId="0">
    <xmlCellPr id="1" xr6:uid="{00000000-0010-0000-B104-000001000000}" uniqueName="P1082349">
      <xmlPr mapId="1" xpath="/GFI-IZD-POD/IPK-GFI-IZD-POD_1000344/P1082349" xmlDataType="decimal"/>
    </xmlCellPr>
  </singleXmlCell>
  <singleXmlCell id="1229" xr6:uid="{00000000-000C-0000-FFFF-FFFFB2040000}" r="Y46" connectionId="0">
    <xmlCellPr id="1" xr6:uid="{00000000-0010-0000-B204-000001000000}" uniqueName="P1082351">
      <xmlPr mapId="1" xpath="/GFI-IZD-POD/IPK-GFI-IZD-POD_1000344/P1082351" xmlDataType="decimal"/>
    </xmlCellPr>
  </singleXmlCell>
  <singleXmlCell id="1230" xr6:uid="{00000000-000C-0000-FFFF-FFFFB3040000}" r="H47" connectionId="0">
    <xmlCellPr id="1" xr6:uid="{00000000-0010-0000-B304-000001000000}" uniqueName="P1080096">
      <xmlPr mapId="1" xpath="/GFI-IZD-POD/IPK-GFI-IZD-POD_1000344/P1080096" xmlDataType="decimal"/>
    </xmlCellPr>
  </singleXmlCell>
  <singleXmlCell id="1231" xr6:uid="{00000000-000C-0000-FFFF-FFFFB4040000}" r="I47" connectionId="0">
    <xmlCellPr id="1" xr6:uid="{00000000-0010-0000-B404-000001000000}" uniqueName="P1080097">
      <xmlPr mapId="1" xpath="/GFI-IZD-POD/IPK-GFI-IZD-POD_1000344/P1080097" xmlDataType="decimal"/>
    </xmlCellPr>
  </singleXmlCell>
  <singleXmlCell id="1232" xr6:uid="{00000000-000C-0000-FFFF-FFFFB5040000}" r="J47" connectionId="0">
    <xmlCellPr id="1" xr6:uid="{00000000-0010-0000-B504-000001000000}" uniqueName="P1080098">
      <xmlPr mapId="1" xpath="/GFI-IZD-POD/IPK-GFI-IZD-POD_1000344/P1080098" xmlDataType="decimal"/>
    </xmlCellPr>
  </singleXmlCell>
  <singleXmlCell id="1233" xr6:uid="{00000000-000C-0000-FFFF-FFFFB6040000}" r="K47" connectionId="0">
    <xmlCellPr id="1" xr6:uid="{00000000-0010-0000-B604-000001000000}" uniqueName="P1080099">
      <xmlPr mapId="1" xpath="/GFI-IZD-POD/IPK-GFI-IZD-POD_1000344/P1080099" xmlDataType="decimal"/>
    </xmlCellPr>
  </singleXmlCell>
  <singleXmlCell id="1234" xr6:uid="{00000000-000C-0000-FFFF-FFFFB7040000}" r="L47" connectionId="0">
    <xmlCellPr id="1" xr6:uid="{00000000-0010-0000-B704-000001000000}" uniqueName="P1080100">
      <xmlPr mapId="1" xpath="/GFI-IZD-POD/IPK-GFI-IZD-POD_1000344/P1080100" xmlDataType="decimal"/>
    </xmlCellPr>
  </singleXmlCell>
  <singleXmlCell id="1235" xr6:uid="{00000000-000C-0000-FFFF-FFFFB8040000}" r="M47" connectionId="0">
    <xmlCellPr id="1" xr6:uid="{00000000-0010-0000-B804-000001000000}" uniqueName="P1080101">
      <xmlPr mapId="1" xpath="/GFI-IZD-POD/IPK-GFI-IZD-POD_1000344/P1080101" xmlDataType="decimal"/>
    </xmlCellPr>
  </singleXmlCell>
  <singleXmlCell id="1236" xr6:uid="{00000000-000C-0000-FFFF-FFFFB9040000}" r="N47" connectionId="0">
    <xmlCellPr id="1" xr6:uid="{00000000-0010-0000-B904-000001000000}" uniqueName="P1080102">
      <xmlPr mapId="1" xpath="/GFI-IZD-POD/IPK-GFI-IZD-POD_1000344/P1080102" xmlDataType="decimal"/>
    </xmlCellPr>
  </singleXmlCell>
  <singleXmlCell id="1237" xr6:uid="{00000000-000C-0000-FFFF-FFFFBA040000}" r="O47" connectionId="0">
    <xmlCellPr id="1" xr6:uid="{00000000-0010-0000-BA04-000001000000}" uniqueName="P1080103">
      <xmlPr mapId="1" xpath="/GFI-IZD-POD/IPK-GFI-IZD-POD_1000344/P1080103" xmlDataType="decimal"/>
    </xmlCellPr>
  </singleXmlCell>
  <singleXmlCell id="1238" xr6:uid="{00000000-000C-0000-FFFF-FFFFBB040000}" r="P47" connectionId="0">
    <xmlCellPr id="1" xr6:uid="{00000000-0010-0000-BB04-000001000000}" uniqueName="P1082354">
      <xmlPr mapId="1" xpath="/GFI-IZD-POD/IPK-GFI-IZD-POD_1000344/P1082354" xmlDataType="decimal"/>
    </xmlCellPr>
  </singleXmlCell>
  <singleXmlCell id="1239" xr6:uid="{00000000-000C-0000-FFFF-FFFFBC040000}" r="Q47" connectionId="0">
    <xmlCellPr id="1" xr6:uid="{00000000-0010-0000-BC04-000001000000}" uniqueName="P1082356">
      <xmlPr mapId="1" xpath="/GFI-IZD-POD/IPK-GFI-IZD-POD_1000344/P1082356" xmlDataType="decimal"/>
    </xmlCellPr>
  </singleXmlCell>
  <singleXmlCell id="1240" xr6:uid="{00000000-000C-0000-FFFF-FFFFBD040000}" r="R47" connectionId="0">
    <xmlCellPr id="1" xr6:uid="{00000000-0010-0000-BD04-000001000000}" uniqueName="P1082306">
      <xmlPr mapId="1" xpath="/GFI-IZD-POD/IPK-GFI-IZD-POD_1000344/P1082306" xmlDataType="decimal"/>
    </xmlCellPr>
  </singleXmlCell>
  <singleXmlCell id="1241" xr6:uid="{00000000-000C-0000-FFFF-FFFFBE040000}" r="U47" connectionId="0">
    <xmlCellPr id="1" xr6:uid="{00000000-0010-0000-BE04-000001000000}" uniqueName="P1082358">
      <xmlPr mapId="1" xpath="/GFI-IZD-POD/IPK-GFI-IZD-POD_1000344/P1082358" xmlDataType="decimal"/>
    </xmlCellPr>
  </singleXmlCell>
  <singleXmlCell id="1242" xr6:uid="{00000000-000C-0000-FFFF-FFFFBF040000}" r="V47" connectionId="0">
    <xmlCellPr id="1" xr6:uid="{00000000-0010-0000-BF04-000001000000}" uniqueName="P1082360">
      <xmlPr mapId="1" xpath="/GFI-IZD-POD/IPK-GFI-IZD-POD_1000344/P1082360" xmlDataType="decimal"/>
    </xmlCellPr>
  </singleXmlCell>
  <singleXmlCell id="1243" xr6:uid="{00000000-000C-0000-FFFF-FFFFC0040000}" r="W47" connectionId="0">
    <xmlCellPr id="1" xr6:uid="{00000000-0010-0000-C004-000001000000}" uniqueName="P1082361">
      <xmlPr mapId="1" xpath="/GFI-IZD-POD/IPK-GFI-IZD-POD_1000344/P1082361" xmlDataType="decimal"/>
    </xmlCellPr>
  </singleXmlCell>
  <singleXmlCell id="1244" xr6:uid="{00000000-000C-0000-FFFF-FFFFC1040000}" r="X47" connectionId="0">
    <xmlCellPr id="1" xr6:uid="{00000000-0010-0000-C104-000001000000}" uniqueName="P1082362">
      <xmlPr mapId="1" xpath="/GFI-IZD-POD/IPK-GFI-IZD-POD_1000344/P1082362" xmlDataType="decimal"/>
    </xmlCellPr>
  </singleXmlCell>
  <singleXmlCell id="1245" xr6:uid="{00000000-000C-0000-FFFF-FFFFC2040000}" r="Y47" connectionId="0">
    <xmlCellPr id="1" xr6:uid="{00000000-0010-0000-C204-000001000000}" uniqueName="P1082364">
      <xmlPr mapId="1" xpath="/GFI-IZD-POD/IPK-GFI-IZD-POD_1000344/P1082364" xmlDataType="decimal"/>
    </xmlCellPr>
  </singleXmlCell>
  <singleXmlCell id="1246" xr6:uid="{00000000-000C-0000-FFFF-FFFFC3040000}" r="H48" connectionId="0">
    <xmlCellPr id="1" xr6:uid="{00000000-0010-0000-C304-000001000000}" uniqueName="P1080104">
      <xmlPr mapId="1" xpath="/GFI-IZD-POD/IPK-GFI-IZD-POD_1000344/P1080104" xmlDataType="decimal"/>
    </xmlCellPr>
  </singleXmlCell>
  <singleXmlCell id="1247" xr6:uid="{00000000-000C-0000-FFFF-FFFFC4040000}" r="I48" connectionId="0">
    <xmlCellPr id="1" xr6:uid="{00000000-0010-0000-C404-000001000000}" uniqueName="P1080105">
      <xmlPr mapId="1" xpath="/GFI-IZD-POD/IPK-GFI-IZD-POD_1000344/P1080105" xmlDataType="decimal"/>
    </xmlCellPr>
  </singleXmlCell>
  <singleXmlCell id="1248" xr6:uid="{00000000-000C-0000-FFFF-FFFFC5040000}" r="J48" connectionId="0">
    <xmlCellPr id="1" xr6:uid="{00000000-0010-0000-C504-000001000000}" uniqueName="P1080106">
      <xmlPr mapId="1" xpath="/GFI-IZD-POD/IPK-GFI-IZD-POD_1000344/P1080106" xmlDataType="decimal"/>
    </xmlCellPr>
  </singleXmlCell>
  <singleXmlCell id="1249" xr6:uid="{00000000-000C-0000-FFFF-FFFFC6040000}" r="K48" connectionId="0">
    <xmlCellPr id="1" xr6:uid="{00000000-0010-0000-C604-000001000000}" uniqueName="P1080107">
      <xmlPr mapId="1" xpath="/GFI-IZD-POD/IPK-GFI-IZD-POD_1000344/P1080107" xmlDataType="decimal"/>
    </xmlCellPr>
  </singleXmlCell>
  <singleXmlCell id="1250" xr6:uid="{00000000-000C-0000-FFFF-FFFFC7040000}" r="L48" connectionId="0">
    <xmlCellPr id="1" xr6:uid="{00000000-0010-0000-C704-000001000000}" uniqueName="P1080108">
      <xmlPr mapId="1" xpath="/GFI-IZD-POD/IPK-GFI-IZD-POD_1000344/P1080108" xmlDataType="decimal"/>
    </xmlCellPr>
  </singleXmlCell>
  <singleXmlCell id="1251" xr6:uid="{00000000-000C-0000-FFFF-FFFFC8040000}" r="M48" connectionId="0">
    <xmlCellPr id="1" xr6:uid="{00000000-0010-0000-C804-000001000000}" uniqueName="P1080109">
      <xmlPr mapId="1" xpath="/GFI-IZD-POD/IPK-GFI-IZD-POD_1000344/P1080109" xmlDataType="decimal"/>
    </xmlCellPr>
  </singleXmlCell>
  <singleXmlCell id="1252" xr6:uid="{00000000-000C-0000-FFFF-FFFFC9040000}" r="N48" connectionId="0">
    <xmlCellPr id="1" xr6:uid="{00000000-0010-0000-C904-000001000000}" uniqueName="P1080110">
      <xmlPr mapId="1" xpath="/GFI-IZD-POD/IPK-GFI-IZD-POD_1000344/P1080110" xmlDataType="decimal"/>
    </xmlCellPr>
  </singleXmlCell>
  <singleXmlCell id="1253" xr6:uid="{00000000-000C-0000-FFFF-FFFFCA040000}" r="O48" connectionId="0">
    <xmlCellPr id="1" xr6:uid="{00000000-0010-0000-CA04-000001000000}" uniqueName="P1080111">
      <xmlPr mapId="1" xpath="/GFI-IZD-POD/IPK-GFI-IZD-POD_1000344/P1080111" xmlDataType="decimal"/>
    </xmlCellPr>
  </singleXmlCell>
  <singleXmlCell id="1254" xr6:uid="{00000000-000C-0000-FFFF-FFFFCB040000}" r="P48" connectionId="0">
    <xmlCellPr id="1" xr6:uid="{00000000-0010-0000-CB04-000001000000}" uniqueName="P1082365">
      <xmlPr mapId="1" xpath="/GFI-IZD-POD/IPK-GFI-IZD-POD_1000344/P1082365" xmlDataType="decimal"/>
    </xmlCellPr>
  </singleXmlCell>
  <singleXmlCell id="1255" xr6:uid="{00000000-000C-0000-FFFF-FFFFCC040000}" r="Q48" connectionId="0">
    <xmlCellPr id="1" xr6:uid="{00000000-0010-0000-CC04-000001000000}" uniqueName="P1082366">
      <xmlPr mapId="1" xpath="/GFI-IZD-POD/IPK-GFI-IZD-POD_1000344/P1082366" xmlDataType="decimal"/>
    </xmlCellPr>
  </singleXmlCell>
  <singleXmlCell id="1256" xr6:uid="{00000000-000C-0000-FFFF-FFFFCD040000}" r="R48" connectionId="0">
    <xmlCellPr id="1" xr6:uid="{00000000-0010-0000-CD04-000001000000}" uniqueName="P1082367">
      <xmlPr mapId="1" xpath="/GFI-IZD-POD/IPK-GFI-IZD-POD_1000344/P1082367" xmlDataType="decimal"/>
    </xmlCellPr>
  </singleXmlCell>
  <singleXmlCell id="1257" xr6:uid="{00000000-000C-0000-FFFF-FFFFCE040000}" r="U48" connectionId="0">
    <xmlCellPr id="1" xr6:uid="{00000000-0010-0000-CE04-000001000000}" uniqueName="P1082309">
      <xmlPr mapId="1" xpath="/GFI-IZD-POD/IPK-GFI-IZD-POD_1000344/P1082309" xmlDataType="decimal"/>
    </xmlCellPr>
  </singleXmlCell>
  <singleXmlCell id="1258" xr6:uid="{00000000-000C-0000-FFFF-FFFFCF040000}" r="V48" connectionId="0">
    <xmlCellPr id="1" xr6:uid="{00000000-0010-0000-CF04-000001000000}" uniqueName="P1082368">
      <xmlPr mapId="1" xpath="/GFI-IZD-POD/IPK-GFI-IZD-POD_1000344/P1082368" xmlDataType="decimal"/>
    </xmlCellPr>
  </singleXmlCell>
  <singleXmlCell id="1259" xr6:uid="{00000000-000C-0000-FFFF-FFFFD0040000}" r="W48" connectionId="0">
    <xmlCellPr id="1" xr6:uid="{00000000-0010-0000-D004-000001000000}" uniqueName="P1082369">
      <xmlPr mapId="1" xpath="/GFI-IZD-POD/IPK-GFI-IZD-POD_1000344/P1082369" xmlDataType="decimal"/>
    </xmlCellPr>
  </singleXmlCell>
  <singleXmlCell id="1260" xr6:uid="{00000000-000C-0000-FFFF-FFFFD1040000}" r="X48" connectionId="0">
    <xmlCellPr id="1" xr6:uid="{00000000-0010-0000-D104-000001000000}" uniqueName="P1082370">
      <xmlPr mapId="1" xpath="/GFI-IZD-POD/IPK-GFI-IZD-POD_1000344/P1082370" xmlDataType="decimal"/>
    </xmlCellPr>
  </singleXmlCell>
  <singleXmlCell id="1261" xr6:uid="{00000000-000C-0000-FFFF-FFFFD2040000}" r="Y48" connectionId="0">
    <xmlCellPr id="1" xr6:uid="{00000000-0010-0000-D204-000001000000}" uniqueName="P1082372">
      <xmlPr mapId="1" xpath="/GFI-IZD-POD/IPK-GFI-IZD-POD_1000344/P1082372" xmlDataType="decimal"/>
    </xmlCellPr>
  </singleXmlCell>
  <singleXmlCell id="1262" xr6:uid="{00000000-000C-0000-FFFF-FFFFD3040000}" r="H49" connectionId="0">
    <xmlCellPr id="1" xr6:uid="{00000000-0010-0000-D304-000001000000}" uniqueName="P1080112">
      <xmlPr mapId="1" xpath="/GFI-IZD-POD/IPK-GFI-IZD-POD_1000344/P1080112" xmlDataType="decimal"/>
    </xmlCellPr>
  </singleXmlCell>
  <singleXmlCell id="1263" xr6:uid="{00000000-000C-0000-FFFF-FFFFD4040000}" r="I49" connectionId="0">
    <xmlCellPr id="1" xr6:uid="{00000000-0010-0000-D404-000001000000}" uniqueName="P1080113">
      <xmlPr mapId="1" xpath="/GFI-IZD-POD/IPK-GFI-IZD-POD_1000344/P1080113" xmlDataType="decimal"/>
    </xmlCellPr>
  </singleXmlCell>
  <singleXmlCell id="1264" xr6:uid="{00000000-000C-0000-FFFF-FFFFD5040000}" r="J49" connectionId="0">
    <xmlCellPr id="1" xr6:uid="{00000000-0010-0000-D504-000001000000}" uniqueName="P1080114">
      <xmlPr mapId="1" xpath="/GFI-IZD-POD/IPK-GFI-IZD-POD_1000344/P1080114" xmlDataType="decimal"/>
    </xmlCellPr>
  </singleXmlCell>
  <singleXmlCell id="1265" xr6:uid="{00000000-000C-0000-FFFF-FFFFD6040000}" r="K49" connectionId="0">
    <xmlCellPr id="1" xr6:uid="{00000000-0010-0000-D604-000001000000}" uniqueName="P1080115">
      <xmlPr mapId="1" xpath="/GFI-IZD-POD/IPK-GFI-IZD-POD_1000344/P1080115" xmlDataType="decimal"/>
    </xmlCellPr>
  </singleXmlCell>
  <singleXmlCell id="1266" xr6:uid="{00000000-000C-0000-FFFF-FFFFD7040000}" r="L49" connectionId="0">
    <xmlCellPr id="1" xr6:uid="{00000000-0010-0000-D704-000001000000}" uniqueName="P1080116">
      <xmlPr mapId="1" xpath="/GFI-IZD-POD/IPK-GFI-IZD-POD_1000344/P1080116" xmlDataType="decimal"/>
    </xmlCellPr>
  </singleXmlCell>
  <singleXmlCell id="1267" xr6:uid="{00000000-000C-0000-FFFF-FFFFD8040000}" r="M49" connectionId="0">
    <xmlCellPr id="1" xr6:uid="{00000000-0010-0000-D804-000001000000}" uniqueName="P1080117">
      <xmlPr mapId="1" xpath="/GFI-IZD-POD/IPK-GFI-IZD-POD_1000344/P1080117" xmlDataType="decimal"/>
    </xmlCellPr>
  </singleXmlCell>
  <singleXmlCell id="1268" xr6:uid="{00000000-000C-0000-FFFF-FFFFD9040000}" r="N49" connectionId="0">
    <xmlCellPr id="1" xr6:uid="{00000000-0010-0000-D904-000001000000}" uniqueName="P1080118">
      <xmlPr mapId="1" xpath="/GFI-IZD-POD/IPK-GFI-IZD-POD_1000344/P1080118" xmlDataType="decimal"/>
    </xmlCellPr>
  </singleXmlCell>
  <singleXmlCell id="1269" xr6:uid="{00000000-000C-0000-FFFF-FFFFDA040000}" r="O49" connectionId="0">
    <xmlCellPr id="1" xr6:uid="{00000000-0010-0000-DA04-000001000000}" uniqueName="P1080119">
      <xmlPr mapId="1" xpath="/GFI-IZD-POD/IPK-GFI-IZD-POD_1000344/P1080119" xmlDataType="decimal"/>
    </xmlCellPr>
  </singleXmlCell>
  <singleXmlCell id="1270" xr6:uid="{00000000-000C-0000-FFFF-FFFFDB040000}" r="P49" connectionId="0">
    <xmlCellPr id="1" xr6:uid="{00000000-0010-0000-DB04-000001000000}" uniqueName="P1082374">
      <xmlPr mapId="1" xpath="/GFI-IZD-POD/IPK-GFI-IZD-POD_1000344/P1082374" xmlDataType="decimal"/>
    </xmlCellPr>
  </singleXmlCell>
  <singleXmlCell id="1271" xr6:uid="{00000000-000C-0000-FFFF-FFFFDC040000}" r="Q49" connectionId="0">
    <xmlCellPr id="1" xr6:uid="{00000000-0010-0000-DC04-000001000000}" uniqueName="P1082376">
      <xmlPr mapId="1" xpath="/GFI-IZD-POD/IPK-GFI-IZD-POD_1000344/P1082376" xmlDataType="decimal"/>
    </xmlCellPr>
  </singleXmlCell>
  <singleXmlCell id="1272" xr6:uid="{00000000-000C-0000-FFFF-FFFFDD040000}" r="R49" connectionId="0">
    <xmlCellPr id="1" xr6:uid="{00000000-0010-0000-DD04-000001000000}" uniqueName="P1082378">
      <xmlPr mapId="1" xpath="/GFI-IZD-POD/IPK-GFI-IZD-POD_1000344/P1082378" xmlDataType="decimal"/>
    </xmlCellPr>
  </singleXmlCell>
  <singleXmlCell id="1273" xr6:uid="{00000000-000C-0000-FFFF-FFFFDE040000}" r="U49" connectionId="0">
    <xmlCellPr id="1" xr6:uid="{00000000-0010-0000-DE04-000001000000}" uniqueName="P1082381">
      <xmlPr mapId="1" xpath="/GFI-IZD-POD/IPK-GFI-IZD-POD_1000344/P1082381" xmlDataType="decimal"/>
    </xmlCellPr>
  </singleXmlCell>
  <singleXmlCell id="1274" xr6:uid="{00000000-000C-0000-FFFF-FFFFDF040000}" r="V49" connectionId="0">
    <xmlCellPr id="1" xr6:uid="{00000000-0010-0000-DF04-000001000000}" uniqueName="P1082312">
      <xmlPr mapId="1" xpath="/GFI-IZD-POD/IPK-GFI-IZD-POD_1000344/P1082312" xmlDataType="decimal"/>
    </xmlCellPr>
  </singleXmlCell>
  <singleXmlCell id="1275" xr6:uid="{00000000-000C-0000-FFFF-FFFFE0040000}" r="W49" connectionId="0">
    <xmlCellPr id="1" xr6:uid="{00000000-0010-0000-E004-000001000000}" uniqueName="P1082383">
      <xmlPr mapId="1" xpath="/GFI-IZD-POD/IPK-GFI-IZD-POD_1000344/P1082383" xmlDataType="decimal"/>
    </xmlCellPr>
  </singleXmlCell>
  <singleXmlCell id="1276" xr6:uid="{00000000-000C-0000-FFFF-FFFFE1040000}" r="X49" connectionId="0">
    <xmlCellPr id="1" xr6:uid="{00000000-0010-0000-E104-000001000000}" uniqueName="P1082385">
      <xmlPr mapId="1" xpath="/GFI-IZD-POD/IPK-GFI-IZD-POD_1000344/P1082385" xmlDataType="decimal"/>
    </xmlCellPr>
  </singleXmlCell>
  <singleXmlCell id="1277" xr6:uid="{00000000-000C-0000-FFFF-FFFFE2040000}" r="Y49" connectionId="0">
    <xmlCellPr id="1" xr6:uid="{00000000-0010-0000-E204-000001000000}" uniqueName="P1082388">
      <xmlPr mapId="1" xpath="/GFI-IZD-POD/IPK-GFI-IZD-POD_1000344/P1082388" xmlDataType="decimal"/>
    </xmlCellPr>
  </singleXmlCell>
  <singleXmlCell id="1278" xr6:uid="{00000000-000C-0000-FFFF-FFFFE3040000}" r="H50" connectionId="0">
    <xmlCellPr id="1" xr6:uid="{00000000-0010-0000-E304-000001000000}" uniqueName="P1080120">
      <xmlPr mapId="1" xpath="/GFI-IZD-POD/IPK-GFI-IZD-POD_1000344/P1080120" xmlDataType="decimal"/>
    </xmlCellPr>
  </singleXmlCell>
  <singleXmlCell id="1279" xr6:uid="{00000000-000C-0000-FFFF-FFFFE4040000}" r="I50" connectionId="0">
    <xmlCellPr id="1" xr6:uid="{00000000-0010-0000-E404-000001000000}" uniqueName="P1080121">
      <xmlPr mapId="1" xpath="/GFI-IZD-POD/IPK-GFI-IZD-POD_1000344/P1080121" xmlDataType="decimal"/>
    </xmlCellPr>
  </singleXmlCell>
  <singleXmlCell id="1280" xr6:uid="{00000000-000C-0000-FFFF-FFFFE5040000}" r="J50" connectionId="0">
    <xmlCellPr id="1" xr6:uid="{00000000-0010-0000-E504-000001000000}" uniqueName="P1080122">
      <xmlPr mapId="1" xpath="/GFI-IZD-POD/IPK-GFI-IZD-POD_1000344/P1080122" xmlDataType="decimal"/>
    </xmlCellPr>
  </singleXmlCell>
  <singleXmlCell id="1281" xr6:uid="{00000000-000C-0000-FFFF-FFFFE6040000}" r="K50" connectionId="0">
    <xmlCellPr id="1" xr6:uid="{00000000-0010-0000-E604-000001000000}" uniqueName="P1080123">
      <xmlPr mapId="1" xpath="/GFI-IZD-POD/IPK-GFI-IZD-POD_1000344/P1080123" xmlDataType="decimal"/>
    </xmlCellPr>
  </singleXmlCell>
  <singleXmlCell id="1282" xr6:uid="{00000000-000C-0000-FFFF-FFFFE7040000}" r="L50" connectionId="0">
    <xmlCellPr id="1" xr6:uid="{00000000-0010-0000-E704-000001000000}" uniqueName="P1080124">
      <xmlPr mapId="1" xpath="/GFI-IZD-POD/IPK-GFI-IZD-POD_1000344/P1080124" xmlDataType="decimal"/>
    </xmlCellPr>
  </singleXmlCell>
  <singleXmlCell id="1283" xr6:uid="{00000000-000C-0000-FFFF-FFFFE8040000}" r="M50" connectionId="0">
    <xmlCellPr id="1" xr6:uid="{00000000-0010-0000-E804-000001000000}" uniqueName="P1080125">
      <xmlPr mapId="1" xpath="/GFI-IZD-POD/IPK-GFI-IZD-POD_1000344/P1080125" xmlDataType="decimal"/>
    </xmlCellPr>
  </singleXmlCell>
  <singleXmlCell id="1284" xr6:uid="{00000000-000C-0000-FFFF-FFFFE9040000}" r="N50" connectionId="0">
    <xmlCellPr id="1" xr6:uid="{00000000-0010-0000-E904-000001000000}" uniqueName="P1080126">
      <xmlPr mapId="1" xpath="/GFI-IZD-POD/IPK-GFI-IZD-POD_1000344/P1080126" xmlDataType="decimal"/>
    </xmlCellPr>
  </singleXmlCell>
  <singleXmlCell id="1285" xr6:uid="{00000000-000C-0000-FFFF-FFFFEA040000}" r="O50" connectionId="0">
    <xmlCellPr id="1" xr6:uid="{00000000-0010-0000-EA04-000001000000}" uniqueName="P1080127">
      <xmlPr mapId="1" xpath="/GFI-IZD-POD/IPK-GFI-IZD-POD_1000344/P1080127" xmlDataType="decimal"/>
    </xmlCellPr>
  </singleXmlCell>
  <singleXmlCell id="1286" xr6:uid="{00000000-000C-0000-FFFF-FFFFEB040000}" r="P50" connectionId="0">
    <xmlCellPr id="1" xr6:uid="{00000000-0010-0000-EB04-000001000000}" uniqueName="P1082390">
      <xmlPr mapId="1" xpath="/GFI-IZD-POD/IPK-GFI-IZD-POD_1000344/P1082390" xmlDataType="decimal"/>
    </xmlCellPr>
  </singleXmlCell>
  <singleXmlCell id="1287" xr6:uid="{00000000-000C-0000-FFFF-FFFFEC040000}" r="Q50" connectionId="0">
    <xmlCellPr id="1" xr6:uid="{00000000-0010-0000-EC04-000001000000}" uniqueName="P1082392">
      <xmlPr mapId="1" xpath="/GFI-IZD-POD/IPK-GFI-IZD-POD_1000344/P1082392" xmlDataType="decimal"/>
    </xmlCellPr>
  </singleXmlCell>
  <singleXmlCell id="1288" xr6:uid="{00000000-000C-0000-FFFF-FFFFED040000}" r="R50" connectionId="0">
    <xmlCellPr id="1" xr6:uid="{00000000-0010-0000-ED04-000001000000}" uniqueName="P1082394">
      <xmlPr mapId="1" xpath="/GFI-IZD-POD/IPK-GFI-IZD-POD_1000344/P1082394" xmlDataType="decimal"/>
    </xmlCellPr>
  </singleXmlCell>
  <singleXmlCell id="1289" xr6:uid="{00000000-000C-0000-FFFF-FFFFEE040000}" r="U50" connectionId="0">
    <xmlCellPr id="1" xr6:uid="{00000000-0010-0000-EE04-000001000000}" uniqueName="P1082396">
      <xmlPr mapId="1" xpath="/GFI-IZD-POD/IPK-GFI-IZD-POD_1000344/P1082396" xmlDataType="decimal"/>
    </xmlCellPr>
  </singleXmlCell>
  <singleXmlCell id="1290" xr6:uid="{00000000-000C-0000-FFFF-FFFFEF040000}" r="V50" connectionId="0">
    <xmlCellPr id="1" xr6:uid="{00000000-0010-0000-EF04-000001000000}" uniqueName="P1082398">
      <xmlPr mapId="1" xpath="/GFI-IZD-POD/IPK-GFI-IZD-POD_1000344/P1082398" xmlDataType="decimal"/>
    </xmlCellPr>
  </singleXmlCell>
  <singleXmlCell id="1291" xr6:uid="{00000000-000C-0000-FFFF-FFFFF0040000}" r="W50" connectionId="0">
    <xmlCellPr id="1" xr6:uid="{00000000-0010-0000-F004-000001000000}" uniqueName="P1082314">
      <xmlPr mapId="1" xpath="/GFI-IZD-POD/IPK-GFI-IZD-POD_1000344/P1082314" xmlDataType="decimal"/>
    </xmlCellPr>
  </singleXmlCell>
  <singleXmlCell id="1292" xr6:uid="{00000000-000C-0000-FFFF-FFFFF1040000}" r="X50" connectionId="0">
    <xmlCellPr id="1" xr6:uid="{00000000-0010-0000-F104-000001000000}" uniqueName="P1082401">
      <xmlPr mapId="1" xpath="/GFI-IZD-POD/IPK-GFI-IZD-POD_1000344/P1082401" xmlDataType="decimal"/>
    </xmlCellPr>
  </singleXmlCell>
  <singleXmlCell id="1293" xr6:uid="{00000000-000C-0000-FFFF-FFFFF2040000}" r="Y50" connectionId="0">
    <xmlCellPr id="1" xr6:uid="{00000000-0010-0000-F204-000001000000}" uniqueName="P1082403">
      <xmlPr mapId="1" xpath="/GFI-IZD-POD/IPK-GFI-IZD-POD_1000344/P1082403" xmlDataType="decimal"/>
    </xmlCellPr>
  </singleXmlCell>
  <singleXmlCell id="1294" xr6:uid="{00000000-000C-0000-FFFF-FFFFF3040000}" r="H51" connectionId="0">
    <xmlCellPr id="1" xr6:uid="{00000000-0010-0000-F304-000001000000}" uniqueName="P1080128">
      <xmlPr mapId="1" xpath="/GFI-IZD-POD/IPK-GFI-IZD-POD_1000344/P1080128" xmlDataType="decimal"/>
    </xmlCellPr>
  </singleXmlCell>
  <singleXmlCell id="1295" xr6:uid="{00000000-000C-0000-FFFF-FFFFF4040000}" r="I51" connectionId="0">
    <xmlCellPr id="1" xr6:uid="{00000000-0010-0000-F404-000001000000}" uniqueName="P1080129">
      <xmlPr mapId="1" xpath="/GFI-IZD-POD/IPK-GFI-IZD-POD_1000344/P1080129" xmlDataType="decimal"/>
    </xmlCellPr>
  </singleXmlCell>
  <singleXmlCell id="1296" xr6:uid="{00000000-000C-0000-FFFF-FFFFF5040000}" r="J51" connectionId="0">
    <xmlCellPr id="1" xr6:uid="{00000000-0010-0000-F504-000001000000}" uniqueName="P1080130">
      <xmlPr mapId="1" xpath="/GFI-IZD-POD/IPK-GFI-IZD-POD_1000344/P1080130" xmlDataType="decimal"/>
    </xmlCellPr>
  </singleXmlCell>
  <singleXmlCell id="1297" xr6:uid="{00000000-000C-0000-FFFF-FFFFF6040000}" r="K51" connectionId="0">
    <xmlCellPr id="1" xr6:uid="{00000000-0010-0000-F604-000001000000}" uniqueName="P1080131">
      <xmlPr mapId="1" xpath="/GFI-IZD-POD/IPK-GFI-IZD-POD_1000344/P1080131" xmlDataType="decimal"/>
    </xmlCellPr>
  </singleXmlCell>
  <singleXmlCell id="1298" xr6:uid="{00000000-000C-0000-FFFF-FFFFF7040000}" r="L51" connectionId="0">
    <xmlCellPr id="1" xr6:uid="{00000000-0010-0000-F704-000001000000}" uniqueName="P1080132">
      <xmlPr mapId="1" xpath="/GFI-IZD-POD/IPK-GFI-IZD-POD_1000344/P1080132" xmlDataType="decimal"/>
    </xmlCellPr>
  </singleXmlCell>
  <singleXmlCell id="1299" xr6:uid="{00000000-000C-0000-FFFF-FFFFF8040000}" r="M51" connectionId="0">
    <xmlCellPr id="1" xr6:uid="{00000000-0010-0000-F804-000001000000}" uniqueName="P1080133">
      <xmlPr mapId="1" xpath="/GFI-IZD-POD/IPK-GFI-IZD-POD_1000344/P1080133" xmlDataType="decimal"/>
    </xmlCellPr>
  </singleXmlCell>
  <singleXmlCell id="1300" xr6:uid="{00000000-000C-0000-FFFF-FFFFF9040000}" r="N51" connectionId="0">
    <xmlCellPr id="1" xr6:uid="{00000000-0010-0000-F904-000001000000}" uniqueName="P1080134">
      <xmlPr mapId="1" xpath="/GFI-IZD-POD/IPK-GFI-IZD-POD_1000344/P1080134" xmlDataType="decimal"/>
    </xmlCellPr>
  </singleXmlCell>
  <singleXmlCell id="1301" xr6:uid="{00000000-000C-0000-FFFF-FFFFFA040000}" r="O51" connectionId="0">
    <xmlCellPr id="1" xr6:uid="{00000000-0010-0000-FA04-000001000000}" uniqueName="P1080135">
      <xmlPr mapId="1" xpath="/GFI-IZD-POD/IPK-GFI-IZD-POD_1000344/P1080135" xmlDataType="decimal"/>
    </xmlCellPr>
  </singleXmlCell>
  <singleXmlCell id="1302" xr6:uid="{00000000-000C-0000-FFFF-FFFFFB040000}" r="P51" connectionId="0">
    <xmlCellPr id="1" xr6:uid="{00000000-0010-0000-FB04-000001000000}" uniqueName="P1082406">
      <xmlPr mapId="1" xpath="/GFI-IZD-POD/IPK-GFI-IZD-POD_1000344/P1082406" xmlDataType="decimal"/>
    </xmlCellPr>
  </singleXmlCell>
  <singleXmlCell id="1303" xr6:uid="{00000000-000C-0000-FFFF-FFFFFC040000}" r="Q51" connectionId="0">
    <xmlCellPr id="1" xr6:uid="{00000000-0010-0000-FC04-000001000000}" uniqueName="P1082408">
      <xmlPr mapId="1" xpath="/GFI-IZD-POD/IPK-GFI-IZD-POD_1000344/P1082408" xmlDataType="decimal"/>
    </xmlCellPr>
  </singleXmlCell>
  <singleXmlCell id="1304" xr6:uid="{00000000-000C-0000-FFFF-FFFFFD040000}" r="R51" connectionId="0">
    <xmlCellPr id="1" xr6:uid="{00000000-0010-0000-FD04-000001000000}" uniqueName="P1082410">
      <xmlPr mapId="1" xpath="/GFI-IZD-POD/IPK-GFI-IZD-POD_1000344/P1082410" xmlDataType="decimal"/>
    </xmlCellPr>
  </singleXmlCell>
  <singleXmlCell id="1305" xr6:uid="{00000000-000C-0000-FFFF-FFFFFE040000}" r="U51" connectionId="0">
    <xmlCellPr id="1" xr6:uid="{00000000-0010-0000-FE04-000001000000}" uniqueName="P1082412">
      <xmlPr mapId="1" xpath="/GFI-IZD-POD/IPK-GFI-IZD-POD_1000344/P1082412" xmlDataType="decimal"/>
    </xmlCellPr>
  </singleXmlCell>
  <singleXmlCell id="1306" xr6:uid="{00000000-000C-0000-FFFF-FFFFFF040000}" r="V51" connectionId="0">
    <xmlCellPr id="1" xr6:uid="{00000000-0010-0000-FF04-000001000000}" uniqueName="P1082415">
      <xmlPr mapId="1" xpath="/GFI-IZD-POD/IPK-GFI-IZD-POD_1000344/P1082415" xmlDataType="decimal"/>
    </xmlCellPr>
  </singleXmlCell>
  <singleXmlCell id="1307" xr6:uid="{00000000-000C-0000-FFFF-FFFF00050000}" r="W51" connectionId="0">
    <xmlCellPr id="1" xr6:uid="{00000000-0010-0000-0005-000001000000}" uniqueName="P1082416">
      <xmlPr mapId="1" xpath="/GFI-IZD-POD/IPK-GFI-IZD-POD_1000344/P1082416" xmlDataType="decimal"/>
    </xmlCellPr>
  </singleXmlCell>
  <singleXmlCell id="1308" xr6:uid="{00000000-000C-0000-FFFF-FFFF01050000}" r="X51" connectionId="0">
    <xmlCellPr id="1" xr6:uid="{00000000-0010-0000-0105-000001000000}" uniqueName="P1082317">
      <xmlPr mapId="1" xpath="/GFI-IZD-POD/IPK-GFI-IZD-POD_1000344/P1082317" xmlDataType="decimal"/>
    </xmlCellPr>
  </singleXmlCell>
  <singleXmlCell id="1309" xr6:uid="{00000000-000C-0000-FFFF-FFFF02050000}" r="Y51" connectionId="0">
    <xmlCellPr id="1" xr6:uid="{00000000-0010-0000-0205-000001000000}" uniqueName="P1082417">
      <xmlPr mapId="1" xpath="/GFI-IZD-POD/IPK-GFI-IZD-POD_1000344/P1082417" xmlDataType="decimal"/>
    </xmlCellPr>
  </singleXmlCell>
  <singleXmlCell id="1310" xr6:uid="{00000000-000C-0000-FFFF-FFFF03050000}" r="H52" connectionId="0">
    <xmlCellPr id="1" xr6:uid="{00000000-0010-0000-0305-000001000000}" uniqueName="P1080136">
      <xmlPr mapId="1" xpath="/GFI-IZD-POD/IPK-GFI-IZD-POD_1000344/P1080136" xmlDataType="decimal"/>
    </xmlCellPr>
  </singleXmlCell>
  <singleXmlCell id="1311" xr6:uid="{00000000-000C-0000-FFFF-FFFF04050000}" r="I52" connectionId="0">
    <xmlCellPr id="1" xr6:uid="{00000000-0010-0000-0405-000001000000}" uniqueName="P1080137">
      <xmlPr mapId="1" xpath="/GFI-IZD-POD/IPK-GFI-IZD-POD_1000344/P1080137" xmlDataType="decimal"/>
    </xmlCellPr>
  </singleXmlCell>
  <singleXmlCell id="1312" xr6:uid="{00000000-000C-0000-FFFF-FFFF05050000}" r="J52" connectionId="0">
    <xmlCellPr id="1" xr6:uid="{00000000-0010-0000-0505-000001000000}" uniqueName="P1080138">
      <xmlPr mapId="1" xpath="/GFI-IZD-POD/IPK-GFI-IZD-POD_1000344/P1080138" xmlDataType="decimal"/>
    </xmlCellPr>
  </singleXmlCell>
  <singleXmlCell id="1313" xr6:uid="{00000000-000C-0000-FFFF-FFFF06050000}" r="K52" connectionId="0">
    <xmlCellPr id="1" xr6:uid="{00000000-0010-0000-0605-000001000000}" uniqueName="P1080139">
      <xmlPr mapId="1" xpath="/GFI-IZD-POD/IPK-GFI-IZD-POD_1000344/P1080139" xmlDataType="decimal"/>
    </xmlCellPr>
  </singleXmlCell>
  <singleXmlCell id="1314" xr6:uid="{00000000-000C-0000-FFFF-FFFF07050000}" r="L52" connectionId="0">
    <xmlCellPr id="1" xr6:uid="{00000000-0010-0000-0705-000001000000}" uniqueName="P1080140">
      <xmlPr mapId="1" xpath="/GFI-IZD-POD/IPK-GFI-IZD-POD_1000344/P1080140" xmlDataType="decimal"/>
    </xmlCellPr>
  </singleXmlCell>
  <singleXmlCell id="1315" xr6:uid="{00000000-000C-0000-FFFF-FFFF08050000}" r="M52" connectionId="0">
    <xmlCellPr id="1" xr6:uid="{00000000-0010-0000-0805-000001000000}" uniqueName="P1080141">
      <xmlPr mapId="1" xpath="/GFI-IZD-POD/IPK-GFI-IZD-POD_1000344/P1080141" xmlDataType="decimal"/>
    </xmlCellPr>
  </singleXmlCell>
  <singleXmlCell id="1316" xr6:uid="{00000000-000C-0000-FFFF-FFFF09050000}" r="N52" connectionId="0">
    <xmlCellPr id="1" xr6:uid="{00000000-0010-0000-0905-000001000000}" uniqueName="P1080142">
      <xmlPr mapId="1" xpath="/GFI-IZD-POD/IPK-GFI-IZD-POD_1000344/P1080142" xmlDataType="decimal"/>
    </xmlCellPr>
  </singleXmlCell>
  <singleXmlCell id="1317" xr6:uid="{00000000-000C-0000-FFFF-FFFF0A050000}" r="O52" connectionId="0">
    <xmlCellPr id="1" xr6:uid="{00000000-0010-0000-0A05-000001000000}" uniqueName="P1080143">
      <xmlPr mapId="1" xpath="/GFI-IZD-POD/IPK-GFI-IZD-POD_1000344/P1080143" xmlDataType="decimal"/>
    </xmlCellPr>
  </singleXmlCell>
  <singleXmlCell id="1318" xr6:uid="{00000000-000C-0000-FFFF-FFFF0B050000}" r="P52" connectionId="0">
    <xmlCellPr id="1" xr6:uid="{00000000-0010-0000-0B05-000001000000}" uniqueName="P1082418">
      <xmlPr mapId="1" xpath="/GFI-IZD-POD/IPK-GFI-IZD-POD_1000344/P1082418" xmlDataType="decimal"/>
    </xmlCellPr>
  </singleXmlCell>
  <singleXmlCell id="1319" xr6:uid="{00000000-000C-0000-FFFF-FFFF0C050000}" r="Q52" connectionId="0">
    <xmlCellPr id="1" xr6:uid="{00000000-0010-0000-0C05-000001000000}" uniqueName="P1082419">
      <xmlPr mapId="1" xpath="/GFI-IZD-POD/IPK-GFI-IZD-POD_1000344/P1082419" xmlDataType="decimal"/>
    </xmlCellPr>
  </singleXmlCell>
  <singleXmlCell id="1320" xr6:uid="{00000000-000C-0000-FFFF-FFFF0D050000}" r="R52" connectionId="0">
    <xmlCellPr id="1" xr6:uid="{00000000-0010-0000-0D05-000001000000}" uniqueName="P1082420">
      <xmlPr mapId="1" xpath="/GFI-IZD-POD/IPK-GFI-IZD-POD_1000344/P1082420" xmlDataType="decimal"/>
    </xmlCellPr>
  </singleXmlCell>
  <singleXmlCell id="1321" xr6:uid="{00000000-000C-0000-FFFF-FFFF0E050000}" r="U52" connectionId="0">
    <xmlCellPr id="1" xr6:uid="{00000000-0010-0000-0E05-000001000000}" uniqueName="P1082422">
      <xmlPr mapId="1" xpath="/GFI-IZD-POD/IPK-GFI-IZD-POD_1000344/P1082422" xmlDataType="decimal"/>
    </xmlCellPr>
  </singleXmlCell>
  <singleXmlCell id="1322" xr6:uid="{00000000-000C-0000-FFFF-FFFF0F050000}" r="V52" connectionId="0">
    <xmlCellPr id="1" xr6:uid="{00000000-0010-0000-0F05-000001000000}" uniqueName="P1082423">
      <xmlPr mapId="1" xpath="/GFI-IZD-POD/IPK-GFI-IZD-POD_1000344/P1082423" xmlDataType="decimal"/>
    </xmlCellPr>
  </singleXmlCell>
  <singleXmlCell id="1323" xr6:uid="{00000000-000C-0000-FFFF-FFFF10050000}" r="W52" connectionId="0">
    <xmlCellPr id="1" xr6:uid="{00000000-0010-0000-1005-000001000000}" uniqueName="P1082425">
      <xmlPr mapId="1" xpath="/GFI-IZD-POD/IPK-GFI-IZD-POD_1000344/P1082425" xmlDataType="decimal"/>
    </xmlCellPr>
  </singleXmlCell>
  <singleXmlCell id="1324" xr6:uid="{00000000-000C-0000-FFFF-FFFF11050000}" r="X52" connectionId="0">
    <xmlCellPr id="1" xr6:uid="{00000000-0010-0000-1105-000001000000}" uniqueName="P1082428">
      <xmlPr mapId="1" xpath="/GFI-IZD-POD/IPK-GFI-IZD-POD_1000344/P1082428" xmlDataType="decimal"/>
    </xmlCellPr>
  </singleXmlCell>
  <singleXmlCell id="1325" xr6:uid="{00000000-000C-0000-FFFF-FFFF12050000}" r="Y52" connectionId="0">
    <xmlCellPr id="1" xr6:uid="{00000000-0010-0000-1205-000001000000}" uniqueName="P1082320">
      <xmlPr mapId="1" xpath="/GFI-IZD-POD/IPK-GFI-IZD-POD_1000344/P1082320" xmlDataType="decimal"/>
    </xmlCellPr>
  </singleXmlCell>
  <singleXmlCell id="1326" xr6:uid="{00000000-000C-0000-FFFF-FFFF13050000}" r="H53" connectionId="0">
    <xmlCellPr id="1" xr6:uid="{00000000-0010-0000-1305-000001000000}" uniqueName="P1080144">
      <xmlPr mapId="1" xpath="/GFI-IZD-POD/IPK-GFI-IZD-POD_1000344/P1080144" xmlDataType="decimal"/>
    </xmlCellPr>
  </singleXmlCell>
  <singleXmlCell id="1327" xr6:uid="{00000000-000C-0000-FFFF-FFFF14050000}" r="I53" connectionId="0">
    <xmlCellPr id="1" xr6:uid="{00000000-0010-0000-1405-000001000000}" uniqueName="P1080145">
      <xmlPr mapId="1" xpath="/GFI-IZD-POD/IPK-GFI-IZD-POD_1000344/P1080145" xmlDataType="decimal"/>
    </xmlCellPr>
  </singleXmlCell>
  <singleXmlCell id="1328" xr6:uid="{00000000-000C-0000-FFFF-FFFF15050000}" r="J53" connectionId="0">
    <xmlCellPr id="1" xr6:uid="{00000000-0010-0000-1505-000001000000}" uniqueName="P1080146">
      <xmlPr mapId="1" xpath="/GFI-IZD-POD/IPK-GFI-IZD-POD_1000344/P1080146" xmlDataType="decimal"/>
    </xmlCellPr>
  </singleXmlCell>
  <singleXmlCell id="1329" xr6:uid="{00000000-000C-0000-FFFF-FFFF16050000}" r="K53" connectionId="0">
    <xmlCellPr id="1" xr6:uid="{00000000-0010-0000-1605-000001000000}" uniqueName="P1080147">
      <xmlPr mapId="1" xpath="/GFI-IZD-POD/IPK-GFI-IZD-POD_1000344/P1080147" xmlDataType="decimal"/>
    </xmlCellPr>
  </singleXmlCell>
  <singleXmlCell id="1330" xr6:uid="{00000000-000C-0000-FFFF-FFFF17050000}" r="L53" connectionId="0">
    <xmlCellPr id="1" xr6:uid="{00000000-0010-0000-1705-000001000000}" uniqueName="P1080148">
      <xmlPr mapId="1" xpath="/GFI-IZD-POD/IPK-GFI-IZD-POD_1000344/P1080148" xmlDataType="decimal"/>
    </xmlCellPr>
  </singleXmlCell>
  <singleXmlCell id="1331" xr6:uid="{00000000-000C-0000-FFFF-FFFF18050000}" r="M53" connectionId="0">
    <xmlCellPr id="1" xr6:uid="{00000000-0010-0000-1805-000001000000}" uniqueName="P1080149">
      <xmlPr mapId="1" xpath="/GFI-IZD-POD/IPK-GFI-IZD-POD_1000344/P1080149" xmlDataType="decimal"/>
    </xmlCellPr>
  </singleXmlCell>
  <singleXmlCell id="1332" xr6:uid="{00000000-000C-0000-FFFF-FFFF19050000}" r="N53" connectionId="0">
    <xmlCellPr id="1" xr6:uid="{00000000-0010-0000-1905-000001000000}" uniqueName="P1080150">
      <xmlPr mapId="1" xpath="/GFI-IZD-POD/IPK-GFI-IZD-POD_1000344/P1080150" xmlDataType="decimal"/>
    </xmlCellPr>
  </singleXmlCell>
  <singleXmlCell id="1333" xr6:uid="{00000000-000C-0000-FFFF-FFFF1A050000}" r="O53" connectionId="0">
    <xmlCellPr id="1" xr6:uid="{00000000-0010-0000-1A05-000001000000}" uniqueName="P1080397">
      <xmlPr mapId="1" xpath="/GFI-IZD-POD/IPK-GFI-IZD-POD_1000344/P1080397" xmlDataType="decimal"/>
    </xmlCellPr>
  </singleXmlCell>
  <singleXmlCell id="1334" xr6:uid="{00000000-000C-0000-FFFF-FFFF1B050000}" r="P53" connectionId="0">
    <xmlCellPr id="1" xr6:uid="{00000000-0010-0000-1B05-000001000000}" uniqueName="P1082429">
      <xmlPr mapId="1" xpath="/GFI-IZD-POD/IPK-GFI-IZD-POD_1000344/P1082429" xmlDataType="decimal"/>
    </xmlCellPr>
  </singleXmlCell>
  <singleXmlCell id="1335" xr6:uid="{00000000-000C-0000-FFFF-FFFF1C050000}" r="Q53" connectionId="0">
    <xmlCellPr id="1" xr6:uid="{00000000-0010-0000-1C05-000001000000}" uniqueName="P1082447">
      <xmlPr mapId="1" xpath="/GFI-IZD-POD/IPK-GFI-IZD-POD_1000344/P1082447" xmlDataType="decimal"/>
    </xmlCellPr>
  </singleXmlCell>
  <singleXmlCell id="1336" xr6:uid="{00000000-000C-0000-FFFF-FFFF1D050000}" r="R53" connectionId="0">
    <xmlCellPr id="1" xr6:uid="{00000000-0010-0000-1D05-000001000000}" uniqueName="P1082450">
      <xmlPr mapId="1" xpath="/GFI-IZD-POD/IPK-GFI-IZD-POD_1000344/P1082450" xmlDataType="decimal"/>
    </xmlCellPr>
  </singleXmlCell>
  <singleXmlCell id="1337" xr6:uid="{00000000-000C-0000-FFFF-FFFF1E050000}" r="U53" connectionId="0">
    <xmlCellPr id="1" xr6:uid="{00000000-0010-0000-1E05-000001000000}" uniqueName="P1082453">
      <xmlPr mapId="1" xpath="/GFI-IZD-POD/IPK-GFI-IZD-POD_1000344/P1082453" xmlDataType="decimal"/>
    </xmlCellPr>
  </singleXmlCell>
  <singleXmlCell id="1338" xr6:uid="{00000000-000C-0000-FFFF-FFFF1F050000}" r="V53" connectionId="0">
    <xmlCellPr id="1" xr6:uid="{00000000-0010-0000-1F05-000001000000}" uniqueName="P1082455">
      <xmlPr mapId="1" xpath="/GFI-IZD-POD/IPK-GFI-IZD-POD_1000344/P1082455" xmlDataType="decimal"/>
    </xmlCellPr>
  </singleXmlCell>
  <singleXmlCell id="1339" xr6:uid="{00000000-000C-0000-FFFF-FFFF20050000}" r="W53" connectionId="0">
    <xmlCellPr id="1" xr6:uid="{00000000-0010-0000-2005-000001000000}" uniqueName="P1082458">
      <xmlPr mapId="1" xpath="/GFI-IZD-POD/IPK-GFI-IZD-POD_1000344/P1082458" xmlDataType="decimal"/>
    </xmlCellPr>
  </singleXmlCell>
  <singleXmlCell id="1340" xr6:uid="{00000000-000C-0000-FFFF-FFFF21050000}" r="X53" connectionId="0">
    <xmlCellPr id="1" xr6:uid="{00000000-0010-0000-2105-000001000000}" uniqueName="P1082460">
      <xmlPr mapId="1" xpath="/GFI-IZD-POD/IPK-GFI-IZD-POD_1000344/P1082460" xmlDataType="decimal"/>
    </xmlCellPr>
  </singleXmlCell>
  <singleXmlCell id="1341" xr6:uid="{00000000-000C-0000-FFFF-FFFF22050000}" r="Y53" connectionId="0">
    <xmlCellPr id="1" xr6:uid="{00000000-0010-0000-2205-000001000000}" uniqueName="P1082461">
      <xmlPr mapId="1" xpath="/GFI-IZD-POD/IPK-GFI-IZD-POD_1000344/P1082461" xmlDataType="decimal"/>
    </xmlCellPr>
  </singleXmlCell>
  <singleXmlCell id="1342" xr6:uid="{00000000-000C-0000-FFFF-FFFF23050000}" r="H54" connectionId="0">
    <xmlCellPr id="1" xr6:uid="{00000000-0010-0000-2305-000001000000}" uniqueName="P1080398">
      <xmlPr mapId="1" xpath="/GFI-IZD-POD/IPK-GFI-IZD-POD_1000344/P1080398" xmlDataType="decimal"/>
    </xmlCellPr>
  </singleXmlCell>
  <singleXmlCell id="1343" xr6:uid="{00000000-000C-0000-FFFF-FFFF24050000}" r="I54" connectionId="0">
    <xmlCellPr id="1" xr6:uid="{00000000-0010-0000-2405-000001000000}" uniqueName="P1080399">
      <xmlPr mapId="1" xpath="/GFI-IZD-POD/IPK-GFI-IZD-POD_1000344/P1080399" xmlDataType="decimal"/>
    </xmlCellPr>
  </singleXmlCell>
  <singleXmlCell id="1344" xr6:uid="{00000000-000C-0000-FFFF-FFFF25050000}" r="J54" connectionId="0">
    <xmlCellPr id="1" xr6:uid="{00000000-0010-0000-2505-000001000000}" uniqueName="P1080586">
      <xmlPr mapId="1" xpath="/GFI-IZD-POD/IPK-GFI-IZD-POD_1000344/P1080586" xmlDataType="decimal"/>
    </xmlCellPr>
  </singleXmlCell>
  <singleXmlCell id="1345" xr6:uid="{00000000-000C-0000-FFFF-FFFF26050000}" r="K54" connectionId="0">
    <xmlCellPr id="1" xr6:uid="{00000000-0010-0000-2605-000001000000}" uniqueName="P1080587">
      <xmlPr mapId="1" xpath="/GFI-IZD-POD/IPK-GFI-IZD-POD_1000344/P1080587" xmlDataType="decimal"/>
    </xmlCellPr>
  </singleXmlCell>
  <singleXmlCell id="1346" xr6:uid="{00000000-000C-0000-FFFF-FFFF27050000}" r="L54" connectionId="0">
    <xmlCellPr id="1" xr6:uid="{00000000-0010-0000-2705-000001000000}" uniqueName="P1080588">
      <xmlPr mapId="1" xpath="/GFI-IZD-POD/IPK-GFI-IZD-POD_1000344/P1080588" xmlDataType="decimal"/>
    </xmlCellPr>
  </singleXmlCell>
  <singleXmlCell id="1347" xr6:uid="{00000000-000C-0000-FFFF-FFFF28050000}" r="M54" connectionId="0">
    <xmlCellPr id="1" xr6:uid="{00000000-0010-0000-2805-000001000000}" uniqueName="P1080589">
      <xmlPr mapId="1" xpath="/GFI-IZD-POD/IPK-GFI-IZD-POD_1000344/P1080589" xmlDataType="decimal"/>
    </xmlCellPr>
  </singleXmlCell>
  <singleXmlCell id="1348" xr6:uid="{00000000-000C-0000-FFFF-FFFF29050000}" r="N54" connectionId="0">
    <xmlCellPr id="1" xr6:uid="{00000000-0010-0000-2905-000001000000}" uniqueName="P1080590">
      <xmlPr mapId="1" xpath="/GFI-IZD-POD/IPK-GFI-IZD-POD_1000344/P1080590" xmlDataType="decimal"/>
    </xmlCellPr>
  </singleXmlCell>
  <singleXmlCell id="1349" xr6:uid="{00000000-000C-0000-FFFF-FFFF2A050000}" r="O54" connectionId="0">
    <xmlCellPr id="1" xr6:uid="{00000000-0010-0000-2A05-000001000000}" uniqueName="P1080591">
      <xmlPr mapId="1" xpath="/GFI-IZD-POD/IPK-GFI-IZD-POD_1000344/P1080591" xmlDataType="decimal"/>
    </xmlCellPr>
  </singleXmlCell>
  <singleXmlCell id="1350" xr6:uid="{00000000-000C-0000-FFFF-FFFF2B050000}" r="P54" connectionId="0">
    <xmlCellPr id="1" xr6:uid="{00000000-0010-0000-2B05-000001000000}" uniqueName="P1082462">
      <xmlPr mapId="1" xpath="/GFI-IZD-POD/IPK-GFI-IZD-POD_1000344/P1082462" xmlDataType="decimal"/>
    </xmlCellPr>
  </singleXmlCell>
  <singleXmlCell id="1351" xr6:uid="{00000000-000C-0000-FFFF-FFFF2C050000}" r="Q54" connectionId="0">
    <xmlCellPr id="1" xr6:uid="{00000000-0010-0000-2C05-000001000000}" uniqueName="P1082430">
      <xmlPr mapId="1" xpath="/GFI-IZD-POD/IPK-GFI-IZD-POD_1000344/P1082430" xmlDataType="decimal"/>
    </xmlCellPr>
  </singleXmlCell>
  <singleXmlCell id="1352" xr6:uid="{00000000-000C-0000-FFFF-FFFF2D050000}" r="R54" connectionId="0">
    <xmlCellPr id="1" xr6:uid="{00000000-0010-0000-2D05-000001000000}" uniqueName="P1082463">
      <xmlPr mapId="1" xpath="/GFI-IZD-POD/IPK-GFI-IZD-POD_1000344/P1082463" xmlDataType="decimal"/>
    </xmlCellPr>
  </singleXmlCell>
  <singleXmlCell id="1353" xr6:uid="{00000000-000C-0000-FFFF-FFFF2E050000}" r="U54" connectionId="0">
    <xmlCellPr id="1" xr6:uid="{00000000-0010-0000-2E05-000001000000}" uniqueName="P1082464">
      <xmlPr mapId="1" xpath="/GFI-IZD-POD/IPK-GFI-IZD-POD_1000344/P1082464" xmlDataType="decimal"/>
    </xmlCellPr>
  </singleXmlCell>
  <singleXmlCell id="1354" xr6:uid="{00000000-000C-0000-FFFF-FFFF2F050000}" r="V54" connectionId="0">
    <xmlCellPr id="1" xr6:uid="{00000000-0010-0000-2F05-000001000000}" uniqueName="P1082465">
      <xmlPr mapId="1" xpath="/GFI-IZD-POD/IPK-GFI-IZD-POD_1000344/P1082465" xmlDataType="decimal"/>
    </xmlCellPr>
  </singleXmlCell>
  <singleXmlCell id="1355" xr6:uid="{00000000-000C-0000-FFFF-FFFF30050000}" r="W54" connectionId="0">
    <xmlCellPr id="1" xr6:uid="{00000000-0010-0000-3005-000001000000}" uniqueName="P1082466">
      <xmlPr mapId="1" xpath="/GFI-IZD-POD/IPK-GFI-IZD-POD_1000344/P1082466" xmlDataType="decimal"/>
    </xmlCellPr>
  </singleXmlCell>
  <singleXmlCell id="1356" xr6:uid="{00000000-000C-0000-FFFF-FFFF31050000}" r="X54" connectionId="0">
    <xmlCellPr id="1" xr6:uid="{00000000-0010-0000-3105-000001000000}" uniqueName="P1082467">
      <xmlPr mapId="1" xpath="/GFI-IZD-POD/IPK-GFI-IZD-POD_1000344/P1082467" xmlDataType="decimal"/>
    </xmlCellPr>
  </singleXmlCell>
  <singleXmlCell id="1357" xr6:uid="{00000000-000C-0000-FFFF-FFFF32050000}" r="Y54" connectionId="0">
    <xmlCellPr id="1" xr6:uid="{00000000-0010-0000-3205-000001000000}" uniqueName="P1082468">
      <xmlPr mapId="1" xpath="/GFI-IZD-POD/IPK-GFI-IZD-POD_1000344/P1082468" xmlDataType="decimal"/>
    </xmlCellPr>
  </singleXmlCell>
  <singleXmlCell id="1358" xr6:uid="{00000000-000C-0000-FFFF-FFFF33050000}" r="H55" connectionId="0">
    <xmlCellPr id="1" xr6:uid="{00000000-0010-0000-3305-000001000000}" uniqueName="P1080692">
      <xmlPr mapId="1" xpath="/GFI-IZD-POD/IPK-GFI-IZD-POD_1000344/P1080692" xmlDataType="decimal"/>
    </xmlCellPr>
  </singleXmlCell>
  <singleXmlCell id="1359" xr6:uid="{00000000-000C-0000-FFFF-FFFF34050000}" r="I55" connectionId="0">
    <xmlCellPr id="1" xr6:uid="{00000000-0010-0000-3405-000001000000}" uniqueName="P1080693">
      <xmlPr mapId="1" xpath="/GFI-IZD-POD/IPK-GFI-IZD-POD_1000344/P1080693" xmlDataType="decimal"/>
    </xmlCellPr>
  </singleXmlCell>
  <singleXmlCell id="1360" xr6:uid="{00000000-000C-0000-FFFF-FFFF35050000}" r="J55" connectionId="0">
    <xmlCellPr id="1" xr6:uid="{00000000-0010-0000-3505-000001000000}" uniqueName="P1080694">
      <xmlPr mapId="1" xpath="/GFI-IZD-POD/IPK-GFI-IZD-POD_1000344/P1080694" xmlDataType="decimal"/>
    </xmlCellPr>
  </singleXmlCell>
  <singleXmlCell id="1361" xr6:uid="{00000000-000C-0000-FFFF-FFFF36050000}" r="K55" connectionId="0">
    <xmlCellPr id="1" xr6:uid="{00000000-0010-0000-3605-000001000000}" uniqueName="P1080779">
      <xmlPr mapId="1" xpath="/GFI-IZD-POD/IPK-GFI-IZD-POD_1000344/P1080779" xmlDataType="decimal"/>
    </xmlCellPr>
  </singleXmlCell>
  <singleXmlCell id="1362" xr6:uid="{00000000-000C-0000-FFFF-FFFF37050000}" r="L55" connectionId="0">
    <xmlCellPr id="1" xr6:uid="{00000000-0010-0000-3705-000001000000}" uniqueName="P1080780">
      <xmlPr mapId="1" xpath="/GFI-IZD-POD/IPK-GFI-IZD-POD_1000344/P1080780" xmlDataType="decimal"/>
    </xmlCellPr>
  </singleXmlCell>
  <singleXmlCell id="1363" xr6:uid="{00000000-000C-0000-FFFF-FFFF38050000}" r="M55" connectionId="0">
    <xmlCellPr id="1" xr6:uid="{00000000-0010-0000-3805-000001000000}" uniqueName="P1080781">
      <xmlPr mapId="1" xpath="/GFI-IZD-POD/IPK-GFI-IZD-POD_1000344/P1080781" xmlDataType="decimal"/>
    </xmlCellPr>
  </singleXmlCell>
  <singleXmlCell id="1364" xr6:uid="{00000000-000C-0000-FFFF-FFFF39050000}" r="N55" connectionId="0">
    <xmlCellPr id="1" xr6:uid="{00000000-0010-0000-3905-000001000000}" uniqueName="P1080782">
      <xmlPr mapId="1" xpath="/GFI-IZD-POD/IPK-GFI-IZD-POD_1000344/P1080782" xmlDataType="decimal"/>
    </xmlCellPr>
  </singleXmlCell>
  <singleXmlCell id="1365" xr6:uid="{00000000-000C-0000-FFFF-FFFF3A050000}" r="O55" connectionId="0">
    <xmlCellPr id="1" xr6:uid="{00000000-0010-0000-3A05-000001000000}" uniqueName="P1080783">
      <xmlPr mapId="1" xpath="/GFI-IZD-POD/IPK-GFI-IZD-POD_1000344/P1080783" xmlDataType="decimal"/>
    </xmlCellPr>
  </singleXmlCell>
  <singleXmlCell id="1366" xr6:uid="{00000000-000C-0000-FFFF-FFFF3B050000}" r="P55" connectionId="0">
    <xmlCellPr id="1" xr6:uid="{00000000-0010-0000-3B05-000001000000}" uniqueName="P1082469">
      <xmlPr mapId="1" xpath="/GFI-IZD-POD/IPK-GFI-IZD-POD_1000344/P1082469" xmlDataType="decimal"/>
    </xmlCellPr>
  </singleXmlCell>
  <singleXmlCell id="1367" xr6:uid="{00000000-000C-0000-FFFF-FFFF3C050000}" r="Q55" connectionId="0">
    <xmlCellPr id="1" xr6:uid="{00000000-0010-0000-3C05-000001000000}" uniqueName="P1082470">
      <xmlPr mapId="1" xpath="/GFI-IZD-POD/IPK-GFI-IZD-POD_1000344/P1082470" xmlDataType="decimal"/>
    </xmlCellPr>
  </singleXmlCell>
  <singleXmlCell id="1368" xr6:uid="{00000000-000C-0000-FFFF-FFFF3D050000}" r="R55" connectionId="0">
    <xmlCellPr id="1" xr6:uid="{00000000-0010-0000-3D05-000001000000}" uniqueName="P1082433">
      <xmlPr mapId="1" xpath="/GFI-IZD-POD/IPK-GFI-IZD-POD_1000344/P1082433" xmlDataType="decimal"/>
    </xmlCellPr>
  </singleXmlCell>
  <singleXmlCell id="1369" xr6:uid="{00000000-000C-0000-FFFF-FFFF3E050000}" r="U55" connectionId="0">
    <xmlCellPr id="1" xr6:uid="{00000000-0010-0000-3E05-000001000000}" uniqueName="P1082471">
      <xmlPr mapId="1" xpath="/GFI-IZD-POD/IPK-GFI-IZD-POD_1000344/P1082471" xmlDataType="decimal"/>
    </xmlCellPr>
  </singleXmlCell>
  <singleXmlCell id="1370" xr6:uid="{00000000-000C-0000-FFFF-FFFF3F050000}" r="V55" connectionId="0">
    <xmlCellPr id="1" xr6:uid="{00000000-0010-0000-3F05-000001000000}" uniqueName="P1082472">
      <xmlPr mapId="1" xpath="/GFI-IZD-POD/IPK-GFI-IZD-POD_1000344/P1082472" xmlDataType="decimal"/>
    </xmlCellPr>
  </singleXmlCell>
  <singleXmlCell id="1371" xr6:uid="{00000000-000C-0000-FFFF-FFFF40050000}" r="W55" connectionId="0">
    <xmlCellPr id="1" xr6:uid="{00000000-0010-0000-4005-000001000000}" uniqueName="P1082473">
      <xmlPr mapId="1" xpath="/GFI-IZD-POD/IPK-GFI-IZD-POD_1000344/P1082473" xmlDataType="decimal"/>
    </xmlCellPr>
  </singleXmlCell>
  <singleXmlCell id="1372" xr6:uid="{00000000-000C-0000-FFFF-FFFF41050000}" r="X55" connectionId="0">
    <xmlCellPr id="1" xr6:uid="{00000000-0010-0000-4105-000001000000}" uniqueName="P1082474">
      <xmlPr mapId="1" xpath="/GFI-IZD-POD/IPK-GFI-IZD-POD_1000344/P1082474" xmlDataType="decimal"/>
    </xmlCellPr>
  </singleXmlCell>
  <singleXmlCell id="1373" xr6:uid="{00000000-000C-0000-FFFF-FFFF42050000}" r="Y55" connectionId="0">
    <xmlCellPr id="1" xr6:uid="{00000000-0010-0000-4205-000001000000}" uniqueName="P1082475">
      <xmlPr mapId="1" xpath="/GFI-IZD-POD/IPK-GFI-IZD-POD_1000344/P1082475" xmlDataType="decimal"/>
    </xmlCellPr>
  </singleXmlCell>
  <singleXmlCell id="1374" xr6:uid="{00000000-000C-0000-FFFF-FFFF43050000}" r="H56" connectionId="0">
    <xmlCellPr id="1" xr6:uid="{00000000-0010-0000-4305-000001000000}" uniqueName="P1080784">
      <xmlPr mapId="1" xpath="/GFI-IZD-POD/IPK-GFI-IZD-POD_1000344/P1080784" xmlDataType="decimal"/>
    </xmlCellPr>
  </singleXmlCell>
  <singleXmlCell id="1375" xr6:uid="{00000000-000C-0000-FFFF-FFFF44050000}" r="I56" connectionId="0">
    <xmlCellPr id="1" xr6:uid="{00000000-0010-0000-4405-000001000000}" uniqueName="P1080785">
      <xmlPr mapId="1" xpath="/GFI-IZD-POD/IPK-GFI-IZD-POD_1000344/P1080785" xmlDataType="decimal"/>
    </xmlCellPr>
  </singleXmlCell>
  <singleXmlCell id="1376" xr6:uid="{00000000-000C-0000-FFFF-FFFF45050000}" r="J56" connectionId="0">
    <xmlCellPr id="1" xr6:uid="{00000000-0010-0000-4505-000001000000}" uniqueName="P1080786">
      <xmlPr mapId="1" xpath="/GFI-IZD-POD/IPK-GFI-IZD-POD_1000344/P1080786" xmlDataType="decimal"/>
    </xmlCellPr>
  </singleXmlCell>
  <singleXmlCell id="1377" xr6:uid="{00000000-000C-0000-FFFF-FFFF46050000}" r="K56" connectionId="0">
    <xmlCellPr id="1" xr6:uid="{00000000-0010-0000-4605-000001000000}" uniqueName="P1081033">
      <xmlPr mapId="1" xpath="/GFI-IZD-POD/IPK-GFI-IZD-POD_1000344/P1081033" xmlDataType="decimal"/>
    </xmlCellPr>
  </singleXmlCell>
  <singleXmlCell id="1378" xr6:uid="{00000000-000C-0000-FFFF-FFFF47050000}" r="L56" connectionId="0">
    <xmlCellPr id="1" xr6:uid="{00000000-0010-0000-4705-000001000000}" uniqueName="P1081034">
      <xmlPr mapId="1" xpath="/GFI-IZD-POD/IPK-GFI-IZD-POD_1000344/P1081034" xmlDataType="decimal"/>
    </xmlCellPr>
  </singleXmlCell>
  <singleXmlCell id="1379" xr6:uid="{00000000-000C-0000-FFFF-FFFF48050000}" r="M56" connectionId="0">
    <xmlCellPr id="1" xr6:uid="{00000000-0010-0000-4805-000001000000}" uniqueName="P1081035">
      <xmlPr mapId="1" xpath="/GFI-IZD-POD/IPK-GFI-IZD-POD_1000344/P1081035" xmlDataType="decimal"/>
    </xmlCellPr>
  </singleXmlCell>
  <singleXmlCell id="1380" xr6:uid="{00000000-000C-0000-FFFF-FFFF49050000}" r="N56" connectionId="0">
    <xmlCellPr id="1" xr6:uid="{00000000-0010-0000-4905-000001000000}" uniqueName="P1081222">
      <xmlPr mapId="1" xpath="/GFI-IZD-POD/IPK-GFI-IZD-POD_1000344/P1081222" xmlDataType="decimal"/>
    </xmlCellPr>
  </singleXmlCell>
  <singleXmlCell id="1381" xr6:uid="{00000000-000C-0000-FFFF-FFFF4A050000}" r="O56" connectionId="0">
    <xmlCellPr id="1" xr6:uid="{00000000-0010-0000-4A05-000001000000}" uniqueName="P1081223">
      <xmlPr mapId="1" xpath="/GFI-IZD-POD/IPK-GFI-IZD-POD_1000344/P1081223" xmlDataType="decimal"/>
    </xmlCellPr>
  </singleXmlCell>
  <singleXmlCell id="1382" xr6:uid="{00000000-000C-0000-FFFF-FFFF4B050000}" r="P56" connectionId="0">
    <xmlCellPr id="1" xr6:uid="{00000000-0010-0000-4B05-000001000000}" uniqueName="P1082477">
      <xmlPr mapId="1" xpath="/GFI-IZD-POD/IPK-GFI-IZD-POD_1000344/P1082477" xmlDataType="decimal"/>
    </xmlCellPr>
  </singleXmlCell>
  <singleXmlCell id="1383" xr6:uid="{00000000-000C-0000-FFFF-FFFF4C050000}" r="Q56" connectionId="0">
    <xmlCellPr id="1" xr6:uid="{00000000-0010-0000-4C05-000001000000}" uniqueName="P1082480">
      <xmlPr mapId="1" xpath="/GFI-IZD-POD/IPK-GFI-IZD-POD_1000344/P1082480" xmlDataType="decimal"/>
    </xmlCellPr>
  </singleXmlCell>
  <singleXmlCell id="1384" xr6:uid="{00000000-000C-0000-FFFF-FFFF4D050000}" r="R56" connectionId="0">
    <xmlCellPr id="1" xr6:uid="{00000000-0010-0000-4D05-000001000000}" uniqueName="P1082482">
      <xmlPr mapId="1" xpath="/GFI-IZD-POD/IPK-GFI-IZD-POD_1000344/P1082482" xmlDataType="decimal"/>
    </xmlCellPr>
  </singleXmlCell>
  <singleXmlCell id="1385" xr6:uid="{00000000-000C-0000-FFFF-FFFF4E050000}" r="U56" connectionId="0">
    <xmlCellPr id="1" xr6:uid="{00000000-0010-0000-4E05-000001000000}" uniqueName="P1082435">
      <xmlPr mapId="1" xpath="/GFI-IZD-POD/IPK-GFI-IZD-POD_1000344/P1082435" xmlDataType="decimal"/>
    </xmlCellPr>
  </singleXmlCell>
  <singleXmlCell id="1386" xr6:uid="{00000000-000C-0000-FFFF-FFFF4F050000}" r="V56" connectionId="0">
    <xmlCellPr id="1" xr6:uid="{00000000-0010-0000-4F05-000001000000}" uniqueName="P1082484">
      <xmlPr mapId="1" xpath="/GFI-IZD-POD/IPK-GFI-IZD-POD_1000344/P1082484" xmlDataType="decimal"/>
    </xmlCellPr>
  </singleXmlCell>
  <singleXmlCell id="1387" xr6:uid="{00000000-000C-0000-FFFF-FFFF50050000}" r="W56" connectionId="0">
    <xmlCellPr id="1" xr6:uid="{00000000-0010-0000-5005-000001000000}" uniqueName="P1082487">
      <xmlPr mapId="1" xpath="/GFI-IZD-POD/IPK-GFI-IZD-POD_1000344/P1082487" xmlDataType="decimal"/>
    </xmlCellPr>
  </singleXmlCell>
  <singleXmlCell id="1388" xr6:uid="{00000000-000C-0000-FFFF-FFFF51050000}" r="X56" connectionId="0">
    <xmlCellPr id="1" xr6:uid="{00000000-0010-0000-5105-000001000000}" uniqueName="P1082488">
      <xmlPr mapId="1" xpath="/GFI-IZD-POD/IPK-GFI-IZD-POD_1000344/P1082488" xmlDataType="decimal"/>
    </xmlCellPr>
  </singleXmlCell>
  <singleXmlCell id="1389" xr6:uid="{00000000-000C-0000-FFFF-FFFF52050000}" r="Y56" connectionId="0">
    <xmlCellPr id="1" xr6:uid="{00000000-0010-0000-5205-000001000000}" uniqueName="P1082490">
      <xmlPr mapId="1" xpath="/GFI-IZD-POD/IPK-GFI-IZD-POD_1000344/P1082490" xmlDataType="decimal"/>
    </xmlCellPr>
  </singleXmlCell>
  <singleXmlCell id="1390" xr6:uid="{00000000-000C-0000-FFFF-FFFF53050000}" r="H57" connectionId="0">
    <xmlCellPr id="1" xr6:uid="{00000000-0010-0000-5305-000001000000}" uniqueName="P1081224">
      <xmlPr mapId="1" xpath="/GFI-IZD-POD/IPK-GFI-IZD-POD_1000344/P1081224" xmlDataType="decimal"/>
    </xmlCellPr>
  </singleXmlCell>
  <singleXmlCell id="1391" xr6:uid="{00000000-000C-0000-FFFF-FFFF54050000}" r="I57" connectionId="0">
    <xmlCellPr id="1" xr6:uid="{00000000-0010-0000-5405-000001000000}" uniqueName="P1081225">
      <xmlPr mapId="1" xpath="/GFI-IZD-POD/IPK-GFI-IZD-POD_1000344/P1081225" xmlDataType="decimal"/>
    </xmlCellPr>
  </singleXmlCell>
  <singleXmlCell id="1392" xr6:uid="{00000000-000C-0000-FFFF-FFFF55050000}" r="J57" connectionId="0">
    <xmlCellPr id="1" xr6:uid="{00000000-0010-0000-5505-000001000000}" uniqueName="P1081326">
      <xmlPr mapId="1" xpath="/GFI-IZD-POD/IPK-GFI-IZD-POD_1000344/P1081326" xmlDataType="decimal"/>
    </xmlCellPr>
  </singleXmlCell>
  <singleXmlCell id="1393" xr6:uid="{00000000-000C-0000-FFFF-FFFF56050000}" r="K57" connectionId="0">
    <xmlCellPr id="1" xr6:uid="{00000000-0010-0000-5605-000001000000}" uniqueName="P1081327">
      <xmlPr mapId="1" xpath="/GFI-IZD-POD/IPK-GFI-IZD-POD_1000344/P1081327" xmlDataType="decimal"/>
    </xmlCellPr>
  </singleXmlCell>
  <singleXmlCell id="1394" xr6:uid="{00000000-000C-0000-FFFF-FFFF57050000}" r="L57" connectionId="0">
    <xmlCellPr id="1" xr6:uid="{00000000-0010-0000-5705-000001000000}" uniqueName="P1081328">
      <xmlPr mapId="1" xpath="/GFI-IZD-POD/IPK-GFI-IZD-POD_1000344/P1081328" xmlDataType="decimal"/>
    </xmlCellPr>
  </singleXmlCell>
  <singleXmlCell id="1395" xr6:uid="{00000000-000C-0000-FFFF-FFFF58050000}" r="M57" connectionId="0">
    <xmlCellPr id="1" xr6:uid="{00000000-0010-0000-5805-000001000000}" uniqueName="P1081413">
      <xmlPr mapId="1" xpath="/GFI-IZD-POD/IPK-GFI-IZD-POD_1000344/P1081413" xmlDataType="decimal"/>
    </xmlCellPr>
  </singleXmlCell>
  <singleXmlCell id="1396" xr6:uid="{00000000-000C-0000-FFFF-FFFF59050000}" r="N57" connectionId="0">
    <xmlCellPr id="1" xr6:uid="{00000000-0010-0000-5905-000001000000}" uniqueName="P1081414">
      <xmlPr mapId="1" xpath="/GFI-IZD-POD/IPK-GFI-IZD-POD_1000344/P1081414" xmlDataType="decimal"/>
    </xmlCellPr>
  </singleXmlCell>
  <singleXmlCell id="1397" xr6:uid="{00000000-000C-0000-FFFF-FFFF5A050000}" r="O57" connectionId="0">
    <xmlCellPr id="1" xr6:uid="{00000000-0010-0000-5A05-000001000000}" uniqueName="P1081415">
      <xmlPr mapId="1" xpath="/GFI-IZD-POD/IPK-GFI-IZD-POD_1000344/P1081415" xmlDataType="decimal"/>
    </xmlCellPr>
  </singleXmlCell>
  <singleXmlCell id="1398" xr6:uid="{00000000-000C-0000-FFFF-FFFF5B050000}" r="P57" connectionId="0">
    <xmlCellPr id="1" xr6:uid="{00000000-0010-0000-5B05-000001000000}" uniqueName="P1082493">
      <xmlPr mapId="1" xpath="/GFI-IZD-POD/IPK-GFI-IZD-POD_1000344/P1082493" xmlDataType="decimal"/>
    </xmlCellPr>
  </singleXmlCell>
  <singleXmlCell id="1399" xr6:uid="{00000000-000C-0000-FFFF-FFFF5C050000}" r="Q57" connectionId="0">
    <xmlCellPr id="1" xr6:uid="{00000000-0010-0000-5C05-000001000000}" uniqueName="P1082497">
      <xmlPr mapId="1" xpath="/GFI-IZD-POD/IPK-GFI-IZD-POD_1000344/P1082497" xmlDataType="decimal"/>
    </xmlCellPr>
  </singleXmlCell>
  <singleXmlCell id="1400" xr6:uid="{00000000-000C-0000-FFFF-FFFF5D050000}" r="R57" connectionId="0">
    <xmlCellPr id="1" xr6:uid="{00000000-0010-0000-5D05-000001000000}" uniqueName="P1082498">
      <xmlPr mapId="1" xpath="/GFI-IZD-POD/IPK-GFI-IZD-POD_1000344/P1082498" xmlDataType="decimal"/>
    </xmlCellPr>
  </singleXmlCell>
  <singleXmlCell id="1401" xr6:uid="{00000000-000C-0000-FFFF-FFFF5E050000}" r="U57" connectionId="0">
    <xmlCellPr id="1" xr6:uid="{00000000-0010-0000-5E05-000001000000}" uniqueName="P1082501">
      <xmlPr mapId="1" xpath="/GFI-IZD-POD/IPK-GFI-IZD-POD_1000344/P1082501" xmlDataType="decimal"/>
    </xmlCellPr>
  </singleXmlCell>
  <singleXmlCell id="1402" xr6:uid="{00000000-000C-0000-FFFF-FFFF5F050000}" r="V57" connectionId="0">
    <xmlCellPr id="1" xr6:uid="{00000000-0010-0000-5F05-000001000000}" uniqueName="P1082437">
      <xmlPr mapId="1" xpath="/GFI-IZD-POD/IPK-GFI-IZD-POD_1000344/P1082437" xmlDataType="decimal"/>
    </xmlCellPr>
  </singleXmlCell>
  <singleXmlCell id="1403" xr6:uid="{00000000-000C-0000-FFFF-FFFF60050000}" r="W57" connectionId="0">
    <xmlCellPr id="1" xr6:uid="{00000000-0010-0000-6005-000001000000}" uniqueName="P1082503">
      <xmlPr mapId="1" xpath="/GFI-IZD-POD/IPK-GFI-IZD-POD_1000344/P1082503" xmlDataType="decimal"/>
    </xmlCellPr>
  </singleXmlCell>
  <singleXmlCell id="1404" xr6:uid="{00000000-000C-0000-FFFF-FFFF61050000}" r="X57" connectionId="0">
    <xmlCellPr id="1" xr6:uid="{00000000-0010-0000-6105-000001000000}" uniqueName="P1082505">
      <xmlPr mapId="1" xpath="/GFI-IZD-POD/IPK-GFI-IZD-POD_1000344/P1082505" xmlDataType="decimal"/>
    </xmlCellPr>
  </singleXmlCell>
  <singleXmlCell id="1405" xr6:uid="{00000000-000C-0000-FFFF-FFFF62050000}" r="Y57" connectionId="0">
    <xmlCellPr id="1" xr6:uid="{00000000-0010-0000-6205-000001000000}" uniqueName="P1082507">
      <xmlPr mapId="1" xpath="/GFI-IZD-POD/IPK-GFI-IZD-POD_1000344/P1082507" xmlDataType="decimal"/>
    </xmlCellPr>
  </singleXmlCell>
  <singleXmlCell id="1406" xr6:uid="{00000000-000C-0000-FFFF-FFFF63050000}" r="H59" connectionId="0">
    <xmlCellPr id="1" xr6:uid="{00000000-0010-0000-6305-000001000000}" uniqueName="P1081416">
      <xmlPr mapId="1" xpath="/GFI-IZD-POD/IPK-GFI-IZD-POD_1000344/P1081416" xmlDataType="decimal"/>
    </xmlCellPr>
  </singleXmlCell>
  <singleXmlCell id="1407" xr6:uid="{00000000-000C-0000-FFFF-FFFF64050000}" r="I59" connectionId="0">
    <xmlCellPr id="1" xr6:uid="{00000000-0010-0000-6405-000001000000}" uniqueName="P1081501">
      <xmlPr mapId="1" xpath="/GFI-IZD-POD/IPK-GFI-IZD-POD_1000344/P1081501" xmlDataType="decimal"/>
    </xmlCellPr>
  </singleXmlCell>
  <singleXmlCell id="1408" xr6:uid="{00000000-000C-0000-FFFF-FFFF65050000}" r="J59" connectionId="0">
    <xmlCellPr id="1" xr6:uid="{00000000-0010-0000-6505-000001000000}" uniqueName="P1081502">
      <xmlPr mapId="1" xpath="/GFI-IZD-POD/IPK-GFI-IZD-POD_1000344/P1081502" xmlDataType="decimal"/>
    </xmlCellPr>
  </singleXmlCell>
  <singleXmlCell id="1409" xr6:uid="{00000000-000C-0000-FFFF-FFFF66050000}" r="K59" connectionId="0">
    <xmlCellPr id="1" xr6:uid="{00000000-0010-0000-6605-000001000000}" uniqueName="P1081503">
      <xmlPr mapId="1" xpath="/GFI-IZD-POD/IPK-GFI-IZD-POD_1000344/P1081503" xmlDataType="decimal"/>
    </xmlCellPr>
  </singleXmlCell>
  <singleXmlCell id="1410" xr6:uid="{00000000-000C-0000-FFFF-FFFF67050000}" r="L59" connectionId="0">
    <xmlCellPr id="1" xr6:uid="{00000000-0010-0000-6705-000001000000}" uniqueName="P1081504">
      <xmlPr mapId="1" xpath="/GFI-IZD-POD/IPK-GFI-IZD-POD_1000344/P1081504" xmlDataType="decimal"/>
    </xmlCellPr>
  </singleXmlCell>
  <singleXmlCell id="1411" xr6:uid="{00000000-000C-0000-FFFF-FFFF68050000}" r="M59" connectionId="0">
    <xmlCellPr id="1" xr6:uid="{00000000-0010-0000-6805-000001000000}" uniqueName="P1081505">
      <xmlPr mapId="1" xpath="/GFI-IZD-POD/IPK-GFI-IZD-POD_1000344/P1081505" xmlDataType="decimal"/>
    </xmlCellPr>
  </singleXmlCell>
  <singleXmlCell id="1412" xr6:uid="{00000000-000C-0000-FFFF-FFFF69050000}" r="N59" connectionId="0">
    <xmlCellPr id="1" xr6:uid="{00000000-0010-0000-6905-000001000000}" uniqueName="P1081506">
      <xmlPr mapId="1" xpath="/GFI-IZD-POD/IPK-GFI-IZD-POD_1000344/P1081506" xmlDataType="decimal"/>
    </xmlCellPr>
  </singleXmlCell>
  <singleXmlCell id="1413" xr6:uid="{00000000-000C-0000-FFFF-FFFF6A050000}" r="O59" connectionId="0">
    <xmlCellPr id="1" xr6:uid="{00000000-0010-0000-6A05-000001000000}" uniqueName="P1081507">
      <xmlPr mapId="1" xpath="/GFI-IZD-POD/IPK-GFI-IZD-POD_1000344/P1081507" xmlDataType="decimal"/>
    </xmlCellPr>
  </singleXmlCell>
  <singleXmlCell id="1414" xr6:uid="{00000000-000C-0000-FFFF-FFFF6B050000}" r="P59" connectionId="0">
    <xmlCellPr id="1" xr6:uid="{00000000-0010-0000-6B05-000001000000}" uniqueName="P1082510">
      <xmlPr mapId="1" xpath="/GFI-IZD-POD/IPK-GFI-IZD-POD_1000344/P1082510" xmlDataType="decimal"/>
    </xmlCellPr>
  </singleXmlCell>
  <singleXmlCell id="1415" xr6:uid="{00000000-000C-0000-FFFF-FFFF6C050000}" r="Q59" connectionId="0">
    <xmlCellPr id="1" xr6:uid="{00000000-0010-0000-6C05-000001000000}" uniqueName="P1082512">
      <xmlPr mapId="1" xpath="/GFI-IZD-POD/IPK-GFI-IZD-POD_1000344/P1082512" xmlDataType="decimal"/>
    </xmlCellPr>
  </singleXmlCell>
  <singleXmlCell id="1416" xr6:uid="{00000000-000C-0000-FFFF-FFFF6D050000}" r="R59" connectionId="0">
    <xmlCellPr id="1" xr6:uid="{00000000-0010-0000-6D05-000001000000}" uniqueName="P1082514">
      <xmlPr mapId="1" xpath="/GFI-IZD-POD/IPK-GFI-IZD-POD_1000344/P1082514" xmlDataType="decimal"/>
    </xmlCellPr>
  </singleXmlCell>
  <singleXmlCell id="1417" xr6:uid="{00000000-000C-0000-FFFF-FFFF6E050000}" r="U59" connectionId="0">
    <xmlCellPr id="1" xr6:uid="{00000000-0010-0000-6E05-000001000000}" uniqueName="P1082516">
      <xmlPr mapId="1" xpath="/GFI-IZD-POD/IPK-GFI-IZD-POD_1000344/P1082516" xmlDataType="decimal"/>
    </xmlCellPr>
  </singleXmlCell>
  <singleXmlCell id="1418" xr6:uid="{00000000-000C-0000-FFFF-FFFF6F050000}" r="V59" connectionId="0">
    <xmlCellPr id="1" xr6:uid="{00000000-0010-0000-6F05-000001000000}" uniqueName="P1082519">
      <xmlPr mapId="1" xpath="/GFI-IZD-POD/IPK-GFI-IZD-POD_1000344/P1082519" xmlDataType="decimal"/>
    </xmlCellPr>
  </singleXmlCell>
  <singleXmlCell id="1419" xr6:uid="{00000000-000C-0000-FFFF-FFFF70050000}" r="W59" connectionId="0">
    <xmlCellPr id="1" xr6:uid="{00000000-0010-0000-7005-000001000000}" uniqueName="P1082440">
      <xmlPr mapId="1" xpath="/GFI-IZD-POD/IPK-GFI-IZD-POD_1000344/P1082440" xmlDataType="decimal"/>
    </xmlCellPr>
  </singleXmlCell>
  <singleXmlCell id="1420" xr6:uid="{00000000-000C-0000-FFFF-FFFF71050000}" r="X59" connectionId="0">
    <xmlCellPr id="1" xr6:uid="{00000000-0010-0000-7105-000001000000}" uniqueName="P1082521">
      <xmlPr mapId="1" xpath="/GFI-IZD-POD/IPK-GFI-IZD-POD_1000344/P1082521" xmlDataType="decimal"/>
    </xmlCellPr>
  </singleXmlCell>
  <singleXmlCell id="1421" xr6:uid="{00000000-000C-0000-FFFF-FFFF72050000}" r="Y59" connectionId="0">
    <xmlCellPr id="1" xr6:uid="{00000000-0010-0000-7205-000001000000}" uniqueName="P1082523">
      <xmlPr mapId="1" xpath="/GFI-IZD-POD/IPK-GFI-IZD-POD_1000344/P1082523" xmlDataType="decimal"/>
    </xmlCellPr>
  </singleXmlCell>
  <singleXmlCell id="1422" xr6:uid="{00000000-000C-0000-FFFF-FFFF73050000}" r="H61" connectionId="0">
    <xmlCellPr id="1" xr6:uid="{00000000-0010-0000-7305-000001000000}" uniqueName="P1081508">
      <xmlPr mapId="1" xpath="/GFI-IZD-POD/IPK-GFI-IZD-POD_1000344/P1081508" xmlDataType="decimal"/>
    </xmlCellPr>
  </singleXmlCell>
  <singleXmlCell id="1423" xr6:uid="{00000000-000C-0000-FFFF-FFFF74050000}" r="I61" connectionId="0">
    <xmlCellPr id="1" xr6:uid="{00000000-0010-0000-7405-000001000000}" uniqueName="P1081509">
      <xmlPr mapId="1" xpath="/GFI-IZD-POD/IPK-GFI-IZD-POD_1000344/P1081509" xmlDataType="decimal"/>
    </xmlCellPr>
  </singleXmlCell>
  <singleXmlCell id="1424" xr6:uid="{00000000-000C-0000-FFFF-FFFF75050000}" r="J61" connectionId="0">
    <xmlCellPr id="1" xr6:uid="{00000000-0010-0000-7505-000001000000}" uniqueName="P1081510">
      <xmlPr mapId="1" xpath="/GFI-IZD-POD/IPK-GFI-IZD-POD_1000344/P1081510" xmlDataType="decimal"/>
    </xmlCellPr>
  </singleXmlCell>
  <singleXmlCell id="1425" xr6:uid="{00000000-000C-0000-FFFF-FFFF76050000}" r="K61" connectionId="0">
    <xmlCellPr id="1" xr6:uid="{00000000-0010-0000-7605-000001000000}" uniqueName="P1081511">
      <xmlPr mapId="1" xpath="/GFI-IZD-POD/IPK-GFI-IZD-POD_1000344/P1081511" xmlDataType="decimal"/>
    </xmlCellPr>
  </singleXmlCell>
  <singleXmlCell id="1426" xr6:uid="{00000000-000C-0000-FFFF-FFFF77050000}" r="L61" connectionId="0">
    <xmlCellPr id="1" xr6:uid="{00000000-0010-0000-7705-000001000000}" uniqueName="P1081512">
      <xmlPr mapId="1" xpath="/GFI-IZD-POD/IPK-GFI-IZD-POD_1000344/P1081512" xmlDataType="decimal"/>
    </xmlCellPr>
  </singleXmlCell>
  <singleXmlCell id="1427" xr6:uid="{00000000-000C-0000-FFFF-FFFF78050000}" r="M61" connectionId="0">
    <xmlCellPr id="1" xr6:uid="{00000000-0010-0000-7805-000001000000}" uniqueName="P1081513">
      <xmlPr mapId="1" xpath="/GFI-IZD-POD/IPK-GFI-IZD-POD_1000344/P1081513" xmlDataType="decimal"/>
    </xmlCellPr>
  </singleXmlCell>
  <singleXmlCell id="1428" xr6:uid="{00000000-000C-0000-FFFF-FFFF79050000}" r="N61" connectionId="0">
    <xmlCellPr id="1" xr6:uid="{00000000-0010-0000-7905-000001000000}" uniqueName="P1081514">
      <xmlPr mapId="1" xpath="/GFI-IZD-POD/IPK-GFI-IZD-POD_1000344/P1081514" xmlDataType="decimal"/>
    </xmlCellPr>
  </singleXmlCell>
  <singleXmlCell id="1429" xr6:uid="{00000000-000C-0000-FFFF-FFFF7A050000}" r="O61" connectionId="0">
    <xmlCellPr id="1" xr6:uid="{00000000-0010-0000-7A05-000001000000}" uniqueName="P1081515">
      <xmlPr mapId="1" xpath="/GFI-IZD-POD/IPK-GFI-IZD-POD_1000344/P1081515" xmlDataType="decimal"/>
    </xmlCellPr>
  </singleXmlCell>
  <singleXmlCell id="1430" xr6:uid="{00000000-000C-0000-FFFF-FFFF7B050000}" r="P61" connectionId="0">
    <xmlCellPr id="1" xr6:uid="{00000000-0010-0000-7B05-000001000000}" uniqueName="P1082525">
      <xmlPr mapId="1" xpath="/GFI-IZD-POD/IPK-GFI-IZD-POD_1000344/P1082525" xmlDataType="decimal"/>
    </xmlCellPr>
  </singleXmlCell>
  <singleXmlCell id="1431" xr6:uid="{00000000-000C-0000-FFFF-FFFF7C050000}" r="Q61" connectionId="0">
    <xmlCellPr id="1" xr6:uid="{00000000-0010-0000-7C05-000001000000}" uniqueName="P1082527">
      <xmlPr mapId="1" xpath="/GFI-IZD-POD/IPK-GFI-IZD-POD_1000344/P1082527" xmlDataType="decimal"/>
    </xmlCellPr>
  </singleXmlCell>
  <singleXmlCell id="1432" xr6:uid="{00000000-000C-0000-FFFF-FFFF7D050000}" r="R61" connectionId="0">
    <xmlCellPr id="1" xr6:uid="{00000000-0010-0000-7D05-000001000000}" uniqueName="P1082528">
      <xmlPr mapId="1" xpath="/GFI-IZD-POD/IPK-GFI-IZD-POD_1000344/P1082528" xmlDataType="decimal"/>
    </xmlCellPr>
  </singleXmlCell>
  <singleXmlCell id="1433" xr6:uid="{00000000-000C-0000-FFFF-FFFF7E050000}" r="U61" connectionId="0">
    <xmlCellPr id="1" xr6:uid="{00000000-0010-0000-7E05-000001000000}" uniqueName="P1082529">
      <xmlPr mapId="1" xpath="/GFI-IZD-POD/IPK-GFI-IZD-POD_1000344/P1082529" xmlDataType="decimal"/>
    </xmlCellPr>
  </singleXmlCell>
  <singleXmlCell id="1434" xr6:uid="{00000000-000C-0000-FFFF-FFFF7F050000}" r="V61" connectionId="0">
    <xmlCellPr id="1" xr6:uid="{00000000-0010-0000-7F05-000001000000}" uniqueName="P1082530">
      <xmlPr mapId="1" xpath="/GFI-IZD-POD/IPK-GFI-IZD-POD_1000344/P1082530" xmlDataType="decimal"/>
    </xmlCellPr>
  </singleXmlCell>
  <singleXmlCell id="1435" xr6:uid="{00000000-000C-0000-FFFF-FFFF80050000}" r="W61" connectionId="0">
    <xmlCellPr id="1" xr6:uid="{00000000-0010-0000-8005-000001000000}" uniqueName="P1082532">
      <xmlPr mapId="1" xpath="/GFI-IZD-POD/IPK-GFI-IZD-POD_1000344/P1082532" xmlDataType="decimal"/>
    </xmlCellPr>
  </singleXmlCell>
  <singleXmlCell id="1436" xr6:uid="{00000000-000C-0000-FFFF-FFFF81050000}" r="X61" connectionId="0">
    <xmlCellPr id="1" xr6:uid="{00000000-0010-0000-8105-000001000000}" uniqueName="P1082442">
      <xmlPr mapId="1" xpath="/GFI-IZD-POD/IPK-GFI-IZD-POD_1000344/P1082442" xmlDataType="decimal"/>
    </xmlCellPr>
  </singleXmlCell>
  <singleXmlCell id="1437" xr6:uid="{00000000-000C-0000-FFFF-FFFF82050000}" r="Y61" connectionId="0">
    <xmlCellPr id="1" xr6:uid="{00000000-0010-0000-8205-000001000000}" uniqueName="P1082533">
      <xmlPr mapId="1" xpath="/GFI-IZD-POD/IPK-GFI-IZD-POD_1000344/P1082533" xmlDataType="decimal"/>
    </xmlCellPr>
  </singleXmlCell>
  <singleXmlCell id="1438" xr6:uid="{00000000-000C-0000-FFFF-FFFF83050000}" r="H62" connectionId="0">
    <xmlCellPr id="1" xr6:uid="{00000000-0010-0000-8305-000001000000}" uniqueName="P1081516">
      <xmlPr mapId="1" xpath="/GFI-IZD-POD/IPK-GFI-IZD-POD_1000344/P1081516" xmlDataType="decimal"/>
    </xmlCellPr>
  </singleXmlCell>
  <singleXmlCell id="1439" xr6:uid="{00000000-000C-0000-FFFF-FFFF84050000}" r="I62" connectionId="0">
    <xmlCellPr id="1" xr6:uid="{00000000-0010-0000-8405-000001000000}" uniqueName="P1081517">
      <xmlPr mapId="1" xpath="/GFI-IZD-POD/IPK-GFI-IZD-POD_1000344/P1081517" xmlDataType="decimal"/>
    </xmlCellPr>
  </singleXmlCell>
  <singleXmlCell id="1440" xr6:uid="{00000000-000C-0000-FFFF-FFFF85050000}" r="J62" connectionId="0">
    <xmlCellPr id="1" xr6:uid="{00000000-0010-0000-8505-000001000000}" uniqueName="P1081518">
      <xmlPr mapId="1" xpath="/GFI-IZD-POD/IPK-GFI-IZD-POD_1000344/P1081518" xmlDataType="decimal"/>
    </xmlCellPr>
  </singleXmlCell>
  <singleXmlCell id="1441" xr6:uid="{00000000-000C-0000-FFFF-FFFF86050000}" r="K62" connectionId="0">
    <xmlCellPr id="1" xr6:uid="{00000000-0010-0000-8605-000001000000}" uniqueName="P1081519">
      <xmlPr mapId="1" xpath="/GFI-IZD-POD/IPK-GFI-IZD-POD_1000344/P1081519" xmlDataType="decimal"/>
    </xmlCellPr>
  </singleXmlCell>
  <singleXmlCell id="1442" xr6:uid="{00000000-000C-0000-FFFF-FFFF87050000}" r="L62" connectionId="0">
    <xmlCellPr id="1" xr6:uid="{00000000-0010-0000-8705-000001000000}" uniqueName="P1081520">
      <xmlPr mapId="1" xpath="/GFI-IZD-POD/IPK-GFI-IZD-POD_1000344/P1081520" xmlDataType="decimal"/>
    </xmlCellPr>
  </singleXmlCell>
  <singleXmlCell id="1443" xr6:uid="{00000000-000C-0000-FFFF-FFFF88050000}" r="M62" connectionId="0">
    <xmlCellPr id="1" xr6:uid="{00000000-0010-0000-8805-000001000000}" uniqueName="P1081521">
      <xmlPr mapId="1" xpath="/GFI-IZD-POD/IPK-GFI-IZD-POD_1000344/P1081521" xmlDataType="decimal"/>
    </xmlCellPr>
  </singleXmlCell>
  <singleXmlCell id="1444" xr6:uid="{00000000-000C-0000-FFFF-FFFF89050000}" r="N62" connectionId="0">
    <xmlCellPr id="1" xr6:uid="{00000000-0010-0000-8905-000001000000}" uniqueName="P1081522">
      <xmlPr mapId="1" xpath="/GFI-IZD-POD/IPK-GFI-IZD-POD_1000344/P1081522" xmlDataType="decimal"/>
    </xmlCellPr>
  </singleXmlCell>
  <singleXmlCell id="1445" xr6:uid="{00000000-000C-0000-FFFF-FFFF8A050000}" r="O62" connectionId="0">
    <xmlCellPr id="1" xr6:uid="{00000000-0010-0000-8A05-000001000000}" uniqueName="P1081523">
      <xmlPr mapId="1" xpath="/GFI-IZD-POD/IPK-GFI-IZD-POD_1000344/P1081523" xmlDataType="decimal"/>
    </xmlCellPr>
  </singleXmlCell>
  <singleXmlCell id="1446" xr6:uid="{00000000-000C-0000-FFFF-FFFF8B050000}" r="P62" connectionId="0">
    <xmlCellPr id="1" xr6:uid="{00000000-0010-0000-8B05-000001000000}" uniqueName="P1082550">
      <xmlPr mapId="1" xpath="/GFI-IZD-POD/IPK-GFI-IZD-POD_1000344/P1082550" xmlDataType="decimal"/>
    </xmlCellPr>
  </singleXmlCell>
  <singleXmlCell id="1447" xr6:uid="{00000000-000C-0000-FFFF-FFFF8C050000}" r="Q62" connectionId="0">
    <xmlCellPr id="1" xr6:uid="{00000000-0010-0000-8C05-000001000000}" uniqueName="P1082552">
      <xmlPr mapId="1" xpath="/GFI-IZD-POD/IPK-GFI-IZD-POD_1000344/P1082552" xmlDataType="decimal"/>
    </xmlCellPr>
  </singleXmlCell>
  <singleXmlCell id="1448" xr6:uid="{00000000-000C-0000-FFFF-FFFF8D050000}" r="R62" connectionId="0">
    <xmlCellPr id="1" xr6:uid="{00000000-0010-0000-8D05-000001000000}" uniqueName="P1082554">
      <xmlPr mapId="1" xpath="/GFI-IZD-POD/IPK-GFI-IZD-POD_1000344/P1082554" xmlDataType="decimal"/>
    </xmlCellPr>
  </singleXmlCell>
  <singleXmlCell id="1449" xr6:uid="{00000000-000C-0000-FFFF-FFFF8E050000}" r="U62" connectionId="0">
    <xmlCellPr id="1" xr6:uid="{00000000-0010-0000-8E05-000001000000}" uniqueName="P1082558">
      <xmlPr mapId="1" xpath="/GFI-IZD-POD/IPK-GFI-IZD-POD_1000344/P1082558" xmlDataType="decimal"/>
    </xmlCellPr>
  </singleXmlCell>
  <singleXmlCell id="1450" xr6:uid="{00000000-000C-0000-FFFF-FFFF8F050000}" r="V62" connectionId="0">
    <xmlCellPr id="1" xr6:uid="{00000000-0010-0000-8F05-000001000000}" uniqueName="P1082562">
      <xmlPr mapId="1" xpath="/GFI-IZD-POD/IPK-GFI-IZD-POD_1000344/P1082562" xmlDataType="decimal"/>
    </xmlCellPr>
  </singleXmlCell>
  <singleXmlCell id="1451" xr6:uid="{00000000-000C-0000-FFFF-FFFF90050000}" r="W62" connectionId="0">
    <xmlCellPr id="1" xr6:uid="{00000000-0010-0000-9005-000001000000}" uniqueName="P1082564">
      <xmlPr mapId="1" xpath="/GFI-IZD-POD/IPK-GFI-IZD-POD_1000344/P1082564" xmlDataType="decimal"/>
    </xmlCellPr>
  </singleXmlCell>
  <singleXmlCell id="1452" xr6:uid="{00000000-000C-0000-FFFF-FFFF91050000}" r="X62" connectionId="0">
    <xmlCellPr id="1" xr6:uid="{00000000-0010-0000-9105-000001000000}" uniqueName="P1082566">
      <xmlPr mapId="1" xpath="/GFI-IZD-POD/IPK-GFI-IZD-POD_1000344/P1082566" xmlDataType="decimal"/>
    </xmlCellPr>
  </singleXmlCell>
  <singleXmlCell id="1453" xr6:uid="{00000000-000C-0000-FFFF-FFFF92050000}" r="Y62" connectionId="0">
    <xmlCellPr id="1" xr6:uid="{00000000-0010-0000-9205-000001000000}" uniqueName="P1082445">
      <xmlPr mapId="1" xpath="/GFI-IZD-POD/IPK-GFI-IZD-POD_1000344/P1082445" xmlDataType="decimal"/>
    </xmlCellPr>
  </singleXmlCell>
  <singleXmlCell id="1454" xr6:uid="{00000000-000C-0000-FFFF-FFFF93050000}" r="H63" connectionId="0">
    <xmlCellPr id="1" xr6:uid="{00000000-0010-0000-9305-000001000000}" uniqueName="P1081524">
      <xmlPr mapId="1" xpath="/GFI-IZD-POD/IPK-GFI-IZD-POD_1000344/P1081524" xmlDataType="decimal"/>
    </xmlCellPr>
  </singleXmlCell>
  <singleXmlCell id="1455" xr6:uid="{00000000-000C-0000-FFFF-FFFF94050000}" r="I63" connectionId="0">
    <xmlCellPr id="1" xr6:uid="{00000000-0010-0000-9405-000001000000}" uniqueName="P1081525">
      <xmlPr mapId="1" xpath="/GFI-IZD-POD/IPK-GFI-IZD-POD_1000344/P1081525" xmlDataType="decimal"/>
    </xmlCellPr>
  </singleXmlCell>
  <singleXmlCell id="1456" xr6:uid="{00000000-000C-0000-FFFF-FFFF95050000}" r="J63" connectionId="0">
    <xmlCellPr id="1" xr6:uid="{00000000-0010-0000-9505-000001000000}" uniqueName="P1081526">
      <xmlPr mapId="1" xpath="/GFI-IZD-POD/IPK-GFI-IZD-POD_1000344/P1081526" xmlDataType="decimal"/>
    </xmlCellPr>
  </singleXmlCell>
  <singleXmlCell id="1457" xr6:uid="{00000000-000C-0000-FFFF-FFFF96050000}" r="K63" connectionId="0">
    <xmlCellPr id="1" xr6:uid="{00000000-0010-0000-9605-000001000000}" uniqueName="P1081527">
      <xmlPr mapId="1" xpath="/GFI-IZD-POD/IPK-GFI-IZD-POD_1000344/P1081527" xmlDataType="decimal"/>
    </xmlCellPr>
  </singleXmlCell>
  <singleXmlCell id="1458" xr6:uid="{00000000-000C-0000-FFFF-FFFF97050000}" r="L63" connectionId="0">
    <xmlCellPr id="1" xr6:uid="{00000000-0010-0000-9705-000001000000}" uniqueName="P1081528">
      <xmlPr mapId="1" xpath="/GFI-IZD-POD/IPK-GFI-IZD-POD_1000344/P1081528" xmlDataType="decimal"/>
    </xmlCellPr>
  </singleXmlCell>
  <singleXmlCell id="1459" xr6:uid="{00000000-000C-0000-FFFF-FFFF98050000}" r="M63" connectionId="0">
    <xmlCellPr id="1" xr6:uid="{00000000-0010-0000-9805-000001000000}" uniqueName="P1081529">
      <xmlPr mapId="1" xpath="/GFI-IZD-POD/IPK-GFI-IZD-POD_1000344/P1081529" xmlDataType="decimal"/>
    </xmlCellPr>
  </singleXmlCell>
  <singleXmlCell id="1460" xr6:uid="{00000000-000C-0000-FFFF-FFFF99050000}" r="N63" connectionId="0">
    <xmlCellPr id="1" xr6:uid="{00000000-0010-0000-9905-000001000000}" uniqueName="P1081530">
      <xmlPr mapId="1" xpath="/GFI-IZD-POD/IPK-GFI-IZD-POD_1000344/P1081530" xmlDataType="decimal"/>
    </xmlCellPr>
  </singleXmlCell>
  <singleXmlCell id="1461" xr6:uid="{00000000-000C-0000-FFFF-FFFF9A050000}" r="O63" connectionId="0">
    <xmlCellPr id="1" xr6:uid="{00000000-0010-0000-9A05-000001000000}" uniqueName="P1081531">
      <xmlPr mapId="1" xpath="/GFI-IZD-POD/IPK-GFI-IZD-POD_1000344/P1081531" xmlDataType="decimal"/>
    </xmlCellPr>
  </singleXmlCell>
  <singleXmlCell id="1462" xr6:uid="{00000000-000C-0000-FFFF-FFFF9B050000}" r="P63" connectionId="0">
    <xmlCellPr id="1" xr6:uid="{00000000-0010-0000-9B05-000001000000}" uniqueName="P1082568">
      <xmlPr mapId="1" xpath="/GFI-IZD-POD/IPK-GFI-IZD-POD_1000344/P1082568" xmlDataType="decimal"/>
    </xmlCellPr>
  </singleXmlCell>
  <singleXmlCell id="1463" xr6:uid="{00000000-000C-0000-FFFF-FFFF9C050000}" r="Q63" connectionId="0">
    <xmlCellPr id="1" xr6:uid="{00000000-0010-0000-9C05-000001000000}" uniqueName="P1082570">
      <xmlPr mapId="1" xpath="/GFI-IZD-POD/IPK-GFI-IZD-POD_1000344/P1082570" xmlDataType="decimal"/>
    </xmlCellPr>
  </singleXmlCell>
  <singleXmlCell id="1464" xr6:uid="{00000000-000C-0000-FFFF-FFFF9D050000}" r="R63" connectionId="0">
    <xmlCellPr id="1" xr6:uid="{00000000-0010-0000-9D05-000001000000}" uniqueName="P1082573">
      <xmlPr mapId="1" xpath="/GFI-IZD-POD/IPK-GFI-IZD-POD_1000344/P1082573" xmlDataType="decimal"/>
    </xmlCellPr>
  </singleXmlCell>
  <singleXmlCell id="1465" xr6:uid="{00000000-000C-0000-FFFF-FFFF9E050000}" r="U63" connectionId="0">
    <xmlCellPr id="1" xr6:uid="{00000000-0010-0000-9E05-000001000000}" uniqueName="P1082576">
      <xmlPr mapId="1" xpath="/GFI-IZD-POD/IPK-GFI-IZD-POD_1000344/P1082576" xmlDataType="decimal"/>
    </xmlCellPr>
  </singleXmlCell>
  <singleXmlCell id="1466" xr6:uid="{00000000-000C-0000-FFFF-FFFF9F050000}" r="V63" connectionId="0">
    <xmlCellPr id="1" xr6:uid="{00000000-0010-0000-9F05-000001000000}" uniqueName="P1082578">
      <xmlPr mapId="1" xpath="/GFI-IZD-POD/IPK-GFI-IZD-POD_1000344/P1082578" xmlDataType="decimal"/>
    </xmlCellPr>
  </singleXmlCell>
  <singleXmlCell id="1467" xr6:uid="{00000000-000C-0000-FFFF-FFFFA0050000}" r="W63" connectionId="0">
    <xmlCellPr id="1" xr6:uid="{00000000-0010-0000-A005-000001000000}" uniqueName="P1082580">
      <xmlPr mapId="1" xpath="/GFI-IZD-POD/IPK-GFI-IZD-POD_1000344/P1082580" xmlDataType="decimal"/>
    </xmlCellPr>
  </singleXmlCell>
  <singleXmlCell id="1468" xr6:uid="{00000000-000C-0000-FFFF-FFFFA1050000}" r="X63" connectionId="0">
    <xmlCellPr id="1" xr6:uid="{00000000-0010-0000-A105-000001000000}" uniqueName="P1082582">
      <xmlPr mapId="1" xpath="/GFI-IZD-POD/IPK-GFI-IZD-POD_1000344/P1082582" xmlDataType="decimal"/>
    </xmlCellPr>
  </singleXmlCell>
  <singleXmlCell id="1469" xr6:uid="{00000000-000C-0000-FFFF-FFFFA2050000}" r="Y63" connectionId="0">
    <xmlCellPr id="1" xr6:uid="{00000000-0010-0000-A205-000001000000}" uniqueName="P1082584">
      <xmlPr mapId="1" xpath="/GFI-IZD-POD/IPK-GFI-IZD-POD_1000344/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zoomScaleSheetLayoutView="100" workbookViewId="0">
      <selection activeCell="J66" sqref="J66"/>
    </sheetView>
  </sheetViews>
  <sheetFormatPr defaultRowHeight="12.75" x14ac:dyDescent="0.2"/>
  <cols>
    <col min="1" max="1" width="12.42578125" customWidth="1"/>
    <col min="2" max="2" width="9.140625" customWidth="1"/>
    <col min="9" max="9" width="12.7109375" customWidth="1"/>
  </cols>
  <sheetData>
    <row r="1" spans="1:10" ht="15.75" x14ac:dyDescent="0.2">
      <c r="A1" s="137"/>
      <c r="B1" s="138"/>
      <c r="C1" s="138"/>
      <c r="D1" s="29"/>
      <c r="E1" s="29"/>
      <c r="F1" s="29"/>
      <c r="G1" s="29"/>
      <c r="H1" s="29"/>
      <c r="I1" s="29"/>
      <c r="J1" s="30"/>
    </row>
    <row r="2" spans="1:10" ht="14.45" customHeight="1" x14ac:dyDescent="0.2">
      <c r="A2" s="139" t="s">
        <v>0</v>
      </c>
      <c r="B2" s="140"/>
      <c r="C2" s="140"/>
      <c r="D2" s="140"/>
      <c r="E2" s="140"/>
      <c r="F2" s="140"/>
      <c r="G2" s="140"/>
      <c r="H2" s="140"/>
      <c r="I2" s="140"/>
      <c r="J2" s="141"/>
    </row>
    <row r="3" spans="1:10" ht="15" x14ac:dyDescent="0.2">
      <c r="A3" s="82"/>
      <c r="B3" s="83"/>
      <c r="C3" s="83"/>
      <c r="D3" s="83"/>
      <c r="E3" s="83"/>
      <c r="F3" s="83"/>
      <c r="G3" s="83"/>
      <c r="H3" s="83"/>
      <c r="I3" s="83"/>
      <c r="J3" s="84"/>
    </row>
    <row r="4" spans="1:10" ht="33.6" customHeight="1" x14ac:dyDescent="0.2">
      <c r="A4" s="142" t="s">
        <v>1</v>
      </c>
      <c r="B4" s="143"/>
      <c r="C4" s="143"/>
      <c r="D4" s="143"/>
      <c r="E4" s="144">
        <v>45292</v>
      </c>
      <c r="F4" s="145"/>
      <c r="G4" s="90" t="s">
        <v>2</v>
      </c>
      <c r="H4" s="144">
        <v>45657</v>
      </c>
      <c r="I4" s="145"/>
      <c r="J4" s="31"/>
    </row>
    <row r="5" spans="1:10" s="95" customFormat="1" ht="10.15" customHeight="1" x14ac:dyDescent="0.25">
      <c r="A5" s="146"/>
      <c r="B5" s="147"/>
      <c r="C5" s="147"/>
      <c r="D5" s="147"/>
      <c r="E5" s="147"/>
      <c r="F5" s="147"/>
      <c r="G5" s="147"/>
      <c r="H5" s="147"/>
      <c r="I5" s="147"/>
      <c r="J5" s="148"/>
    </row>
    <row r="6" spans="1:10" ht="20.45" customHeight="1" x14ac:dyDescent="0.2">
      <c r="A6" s="85"/>
      <c r="B6" s="96" t="s">
        <v>3</v>
      </c>
      <c r="C6" s="86"/>
      <c r="D6" s="86"/>
      <c r="E6" s="108">
        <v>2024</v>
      </c>
      <c r="F6" s="97"/>
      <c r="G6" s="90"/>
      <c r="H6" s="97"/>
      <c r="I6" s="97"/>
      <c r="J6" s="40"/>
    </row>
    <row r="7" spans="1:10" s="99" customFormat="1" ht="10.9" customHeight="1" x14ac:dyDescent="0.2">
      <c r="A7" s="85"/>
      <c r="B7" s="86"/>
      <c r="C7" s="86"/>
      <c r="D7" s="86"/>
      <c r="E7" s="98"/>
      <c r="F7" s="98"/>
      <c r="G7" s="90"/>
      <c r="H7" s="98"/>
      <c r="I7" s="98"/>
      <c r="J7" s="40"/>
    </row>
    <row r="8" spans="1:10" ht="37.9" customHeight="1" x14ac:dyDescent="0.2">
      <c r="A8" s="151" t="s">
        <v>4</v>
      </c>
      <c r="B8" s="152"/>
      <c r="C8" s="152"/>
      <c r="D8" s="152"/>
      <c r="E8" s="152"/>
      <c r="F8" s="152"/>
      <c r="G8" s="152"/>
      <c r="H8" s="152"/>
      <c r="I8" s="152"/>
      <c r="J8" s="32"/>
    </row>
    <row r="9" spans="1:10" ht="14.25" x14ac:dyDescent="0.2">
      <c r="A9" s="33"/>
      <c r="B9" s="78"/>
      <c r="C9" s="78"/>
      <c r="D9" s="78"/>
      <c r="E9" s="150"/>
      <c r="F9" s="150"/>
      <c r="G9" s="123"/>
      <c r="H9" s="123"/>
      <c r="I9" s="88"/>
      <c r="J9" s="89"/>
    </row>
    <row r="10" spans="1:10" ht="25.9" customHeight="1" x14ac:dyDescent="0.2">
      <c r="A10" s="153" t="s">
        <v>5</v>
      </c>
      <c r="B10" s="154"/>
      <c r="C10" s="155" t="s">
        <v>494</v>
      </c>
      <c r="D10" s="156"/>
      <c r="E10" s="80"/>
      <c r="F10" s="125" t="s">
        <v>6</v>
      </c>
      <c r="G10" s="157"/>
      <c r="H10" s="158" t="s">
        <v>498</v>
      </c>
      <c r="I10" s="159"/>
      <c r="J10" s="34"/>
    </row>
    <row r="11" spans="1:10" ht="15.6" customHeight="1" x14ac:dyDescent="0.2">
      <c r="A11" s="33"/>
      <c r="B11" s="78"/>
      <c r="C11" s="78"/>
      <c r="D11" s="78"/>
      <c r="E11" s="149"/>
      <c r="F11" s="149"/>
      <c r="G11" s="149"/>
      <c r="H11" s="149"/>
      <c r="I11" s="81"/>
      <c r="J11" s="34"/>
    </row>
    <row r="12" spans="1:10" ht="21" customHeight="1" x14ac:dyDescent="0.2">
      <c r="A12" s="124" t="s">
        <v>7</v>
      </c>
      <c r="B12" s="154"/>
      <c r="C12" s="155" t="s">
        <v>495</v>
      </c>
      <c r="D12" s="156"/>
      <c r="E12" s="162"/>
      <c r="F12" s="149"/>
      <c r="G12" s="149"/>
      <c r="H12" s="149"/>
      <c r="I12" s="81"/>
      <c r="J12" s="34"/>
    </row>
    <row r="13" spans="1:10" ht="10.9" customHeight="1" x14ac:dyDescent="0.2">
      <c r="A13" s="80"/>
      <c r="B13" s="81"/>
      <c r="C13" s="78"/>
      <c r="D13" s="78"/>
      <c r="E13" s="123"/>
      <c r="F13" s="123"/>
      <c r="G13" s="123"/>
      <c r="H13" s="123"/>
      <c r="I13" s="78"/>
      <c r="J13" s="35"/>
    </row>
    <row r="14" spans="1:10" ht="22.9" customHeight="1" x14ac:dyDescent="0.2">
      <c r="A14" s="124" t="s">
        <v>8</v>
      </c>
      <c r="B14" s="157"/>
      <c r="C14" s="155" t="s">
        <v>496</v>
      </c>
      <c r="D14" s="156"/>
      <c r="E14" s="160"/>
      <c r="F14" s="161"/>
      <c r="G14" s="94" t="s">
        <v>9</v>
      </c>
      <c r="H14" s="158" t="s">
        <v>499</v>
      </c>
      <c r="I14" s="159"/>
      <c r="J14" s="91"/>
    </row>
    <row r="15" spans="1:10" ht="14.45" customHeight="1" x14ac:dyDescent="0.2">
      <c r="A15" s="80"/>
      <c r="B15" s="81"/>
      <c r="C15" s="78"/>
      <c r="D15" s="78"/>
      <c r="E15" s="123"/>
      <c r="F15" s="123"/>
      <c r="G15" s="123"/>
      <c r="H15" s="123"/>
      <c r="I15" s="78"/>
      <c r="J15" s="35"/>
    </row>
    <row r="16" spans="1:10" ht="13.15" customHeight="1" x14ac:dyDescent="0.2">
      <c r="A16" s="124" t="s">
        <v>10</v>
      </c>
      <c r="B16" s="157"/>
      <c r="C16" s="155" t="s">
        <v>497</v>
      </c>
      <c r="D16" s="156"/>
      <c r="E16" s="87"/>
      <c r="F16" s="87"/>
      <c r="G16" s="87"/>
      <c r="H16" s="87"/>
      <c r="I16" s="87"/>
      <c r="J16" s="91"/>
    </row>
    <row r="17" spans="1:10" ht="14.45" customHeight="1" x14ac:dyDescent="0.2">
      <c r="A17" s="163"/>
      <c r="B17" s="164"/>
      <c r="C17" s="164"/>
      <c r="D17" s="164"/>
      <c r="E17" s="164"/>
      <c r="F17" s="164"/>
      <c r="G17" s="164"/>
      <c r="H17" s="164"/>
      <c r="I17" s="164"/>
      <c r="J17" s="165"/>
    </row>
    <row r="18" spans="1:10" x14ac:dyDescent="0.2">
      <c r="A18" s="153" t="s">
        <v>11</v>
      </c>
      <c r="B18" s="154"/>
      <c r="C18" s="166" t="s">
        <v>500</v>
      </c>
      <c r="D18" s="167"/>
      <c r="E18" s="167"/>
      <c r="F18" s="167"/>
      <c r="G18" s="167"/>
      <c r="H18" s="167"/>
      <c r="I18" s="167"/>
      <c r="J18" s="168"/>
    </row>
    <row r="19" spans="1:10" ht="14.25" x14ac:dyDescent="0.2">
      <c r="A19" s="33"/>
      <c r="B19" s="78"/>
      <c r="C19" s="93"/>
      <c r="D19" s="78"/>
      <c r="E19" s="123"/>
      <c r="F19" s="123"/>
      <c r="G19" s="123"/>
      <c r="H19" s="123"/>
      <c r="I19" s="78"/>
      <c r="J19" s="35"/>
    </row>
    <row r="20" spans="1:10" ht="14.25" x14ac:dyDescent="0.2">
      <c r="A20" s="153" t="s">
        <v>12</v>
      </c>
      <c r="B20" s="154"/>
      <c r="C20" s="158">
        <v>52240</v>
      </c>
      <c r="D20" s="159"/>
      <c r="E20" s="123"/>
      <c r="F20" s="123"/>
      <c r="G20" s="166" t="s">
        <v>501</v>
      </c>
      <c r="H20" s="167"/>
      <c r="I20" s="167"/>
      <c r="J20" s="168"/>
    </row>
    <row r="21" spans="1:10" ht="14.25" x14ac:dyDescent="0.2">
      <c r="A21" s="33"/>
      <c r="B21" s="78"/>
      <c r="C21" s="78"/>
      <c r="D21" s="78"/>
      <c r="E21" s="123"/>
      <c r="F21" s="123"/>
      <c r="G21" s="123"/>
      <c r="H21" s="123"/>
      <c r="I21" s="78"/>
      <c r="J21" s="35"/>
    </row>
    <row r="22" spans="1:10" x14ac:dyDescent="0.2">
      <c r="A22" s="153" t="s">
        <v>13</v>
      </c>
      <c r="B22" s="154"/>
      <c r="C22" s="166" t="s">
        <v>502</v>
      </c>
      <c r="D22" s="167"/>
      <c r="E22" s="167"/>
      <c r="F22" s="167"/>
      <c r="G22" s="167"/>
      <c r="H22" s="167"/>
      <c r="I22" s="167"/>
      <c r="J22" s="168"/>
    </row>
    <row r="23" spans="1:10" ht="14.25" x14ac:dyDescent="0.2">
      <c r="A23" s="33"/>
      <c r="B23" s="78"/>
      <c r="C23" s="78"/>
      <c r="D23" s="78"/>
      <c r="E23" s="123"/>
      <c r="F23" s="123"/>
      <c r="G23" s="123"/>
      <c r="H23" s="123"/>
      <c r="I23" s="78"/>
      <c r="J23" s="35"/>
    </row>
    <row r="24" spans="1:10" ht="14.25" x14ac:dyDescent="0.2">
      <c r="A24" s="153" t="s">
        <v>14</v>
      </c>
      <c r="B24" s="154"/>
      <c r="C24" s="169" t="s">
        <v>503</v>
      </c>
      <c r="D24" s="170"/>
      <c r="E24" s="170"/>
      <c r="F24" s="170"/>
      <c r="G24" s="170"/>
      <c r="H24" s="170"/>
      <c r="I24" s="170"/>
      <c r="J24" s="171"/>
    </row>
    <row r="25" spans="1:10" ht="14.25" x14ac:dyDescent="0.2">
      <c r="A25" s="33"/>
      <c r="B25" s="78"/>
      <c r="C25" s="93"/>
      <c r="D25" s="78"/>
      <c r="E25" s="123"/>
      <c r="F25" s="123"/>
      <c r="G25" s="123"/>
      <c r="H25" s="123"/>
      <c r="I25" s="78"/>
      <c r="J25" s="35"/>
    </row>
    <row r="26" spans="1:10" ht="14.25" x14ac:dyDescent="0.2">
      <c r="A26" s="153" t="s">
        <v>15</v>
      </c>
      <c r="B26" s="154"/>
      <c r="C26" s="169" t="s">
        <v>504</v>
      </c>
      <c r="D26" s="170"/>
      <c r="E26" s="170"/>
      <c r="F26" s="170"/>
      <c r="G26" s="170"/>
      <c r="H26" s="170"/>
      <c r="I26" s="170"/>
      <c r="J26" s="171"/>
    </row>
    <row r="27" spans="1:10" ht="13.9" customHeight="1" x14ac:dyDescent="0.2">
      <c r="A27" s="33"/>
      <c r="B27" s="78"/>
      <c r="C27" s="93"/>
      <c r="D27" s="78"/>
      <c r="E27" s="123"/>
      <c r="F27" s="123"/>
      <c r="G27" s="123"/>
      <c r="H27" s="123"/>
      <c r="I27" s="78"/>
      <c r="J27" s="35"/>
    </row>
    <row r="28" spans="1:10" ht="22.9" customHeight="1" x14ac:dyDescent="0.2">
      <c r="A28" s="124" t="s">
        <v>16</v>
      </c>
      <c r="B28" s="154"/>
      <c r="C28" s="116">
        <v>2969</v>
      </c>
      <c r="D28" s="36"/>
      <c r="E28" s="131"/>
      <c r="F28" s="131"/>
      <c r="G28" s="131"/>
      <c r="H28" s="131"/>
      <c r="I28" s="172"/>
      <c r="J28" s="173"/>
    </row>
    <row r="29" spans="1:10" ht="14.25" x14ac:dyDescent="0.2">
      <c r="A29" s="33"/>
      <c r="B29" s="78"/>
      <c r="C29" s="78"/>
      <c r="D29" s="78"/>
      <c r="E29" s="123"/>
      <c r="F29" s="123"/>
      <c r="G29" s="123"/>
      <c r="H29" s="123"/>
      <c r="I29" s="78"/>
      <c r="J29" s="35"/>
    </row>
    <row r="30" spans="1:10" ht="15" x14ac:dyDescent="0.2">
      <c r="A30" s="153" t="s">
        <v>17</v>
      </c>
      <c r="B30" s="154"/>
      <c r="C30" s="107" t="s">
        <v>505</v>
      </c>
      <c r="D30" s="174" t="s">
        <v>18</v>
      </c>
      <c r="E30" s="135"/>
      <c r="F30" s="135"/>
      <c r="G30" s="135"/>
      <c r="H30" s="100" t="s">
        <v>19</v>
      </c>
      <c r="I30" s="101" t="s">
        <v>20</v>
      </c>
      <c r="J30" s="102"/>
    </row>
    <row r="31" spans="1:10" x14ac:dyDescent="0.2">
      <c r="A31" s="153"/>
      <c r="B31" s="154"/>
      <c r="C31" s="37"/>
      <c r="D31" s="90"/>
      <c r="E31" s="161"/>
      <c r="F31" s="161"/>
      <c r="G31" s="161"/>
      <c r="H31" s="161"/>
      <c r="I31" s="175"/>
      <c r="J31" s="176"/>
    </row>
    <row r="32" spans="1:10" x14ac:dyDescent="0.2">
      <c r="A32" s="153" t="s">
        <v>21</v>
      </c>
      <c r="B32" s="154"/>
      <c r="C32" s="62" t="s">
        <v>506</v>
      </c>
      <c r="D32" s="174" t="s">
        <v>22</v>
      </c>
      <c r="E32" s="135"/>
      <c r="F32" s="135"/>
      <c r="G32" s="135"/>
      <c r="H32" s="103" t="s">
        <v>23</v>
      </c>
      <c r="I32" s="104" t="s">
        <v>24</v>
      </c>
      <c r="J32" s="105"/>
    </row>
    <row r="33" spans="1:10" ht="14.25" x14ac:dyDescent="0.2">
      <c r="A33" s="33"/>
      <c r="B33" s="78"/>
      <c r="C33" s="78"/>
      <c r="D33" s="78"/>
      <c r="E33" s="123"/>
      <c r="F33" s="123"/>
      <c r="G33" s="123"/>
      <c r="H33" s="123"/>
      <c r="I33" s="78"/>
      <c r="J33" s="35"/>
    </row>
    <row r="34" spans="1:10" x14ac:dyDescent="0.2">
      <c r="A34" s="174" t="s">
        <v>25</v>
      </c>
      <c r="B34" s="135"/>
      <c r="C34" s="135"/>
      <c r="D34" s="135"/>
      <c r="E34" s="135" t="s">
        <v>26</v>
      </c>
      <c r="F34" s="135"/>
      <c r="G34" s="135"/>
      <c r="H34" s="135"/>
      <c r="I34" s="135"/>
      <c r="J34" s="38" t="s">
        <v>27</v>
      </c>
    </row>
    <row r="35" spans="1:10" ht="14.25" x14ac:dyDescent="0.2">
      <c r="A35" s="33"/>
      <c r="B35" s="78"/>
      <c r="C35" s="78"/>
      <c r="D35" s="78"/>
      <c r="E35" s="123"/>
      <c r="F35" s="123"/>
      <c r="G35" s="123"/>
      <c r="H35" s="123"/>
      <c r="I35" s="78"/>
      <c r="J35" s="89"/>
    </row>
    <row r="36" spans="1:10" x14ac:dyDescent="0.2">
      <c r="A36" s="177"/>
      <c r="B36" s="178"/>
      <c r="C36" s="178"/>
      <c r="D36" s="178"/>
      <c r="E36" s="177"/>
      <c r="F36" s="178"/>
      <c r="G36" s="178"/>
      <c r="H36" s="178"/>
      <c r="I36" s="180"/>
      <c r="J36" s="79"/>
    </row>
    <row r="37" spans="1:10" ht="14.25" x14ac:dyDescent="0.2">
      <c r="A37" s="33"/>
      <c r="B37" s="78"/>
      <c r="C37" s="93"/>
      <c r="D37" s="182"/>
      <c r="E37" s="182"/>
      <c r="F37" s="182"/>
      <c r="G37" s="182"/>
      <c r="H37" s="182"/>
      <c r="I37" s="182"/>
      <c r="J37" s="35"/>
    </row>
    <row r="38" spans="1:10" x14ac:dyDescent="0.2">
      <c r="A38" s="177"/>
      <c r="B38" s="178"/>
      <c r="C38" s="178"/>
      <c r="D38" s="180"/>
      <c r="E38" s="177"/>
      <c r="F38" s="178"/>
      <c r="G38" s="178"/>
      <c r="H38" s="178"/>
      <c r="I38" s="180"/>
      <c r="J38" s="62"/>
    </row>
    <row r="39" spans="1:10" ht="14.25" x14ac:dyDescent="0.2">
      <c r="A39" s="33"/>
      <c r="B39" s="78"/>
      <c r="C39" s="93"/>
      <c r="D39" s="92"/>
      <c r="E39" s="182"/>
      <c r="F39" s="182"/>
      <c r="G39" s="182"/>
      <c r="H39" s="182"/>
      <c r="I39" s="81"/>
      <c r="J39" s="35"/>
    </row>
    <row r="40" spans="1:10" x14ac:dyDescent="0.2">
      <c r="A40" s="177"/>
      <c r="B40" s="178"/>
      <c r="C40" s="178"/>
      <c r="D40" s="180"/>
      <c r="E40" s="177"/>
      <c r="F40" s="178"/>
      <c r="G40" s="178"/>
      <c r="H40" s="178"/>
      <c r="I40" s="180"/>
      <c r="J40" s="62"/>
    </row>
    <row r="41" spans="1:10" ht="14.25" x14ac:dyDescent="0.2">
      <c r="A41" s="33"/>
      <c r="B41" s="78"/>
      <c r="C41" s="93"/>
      <c r="D41" s="92"/>
      <c r="E41" s="182"/>
      <c r="F41" s="182"/>
      <c r="G41" s="182"/>
      <c r="H41" s="182"/>
      <c r="I41" s="81"/>
      <c r="J41" s="35"/>
    </row>
    <row r="42" spans="1:10" x14ac:dyDescent="0.2">
      <c r="A42" s="177"/>
      <c r="B42" s="178"/>
      <c r="C42" s="178"/>
      <c r="D42" s="180"/>
      <c r="E42" s="177"/>
      <c r="F42" s="178"/>
      <c r="G42" s="178"/>
      <c r="H42" s="178"/>
      <c r="I42" s="180"/>
      <c r="J42" s="62"/>
    </row>
    <row r="43" spans="1:10" ht="14.25" x14ac:dyDescent="0.2">
      <c r="A43" s="39"/>
      <c r="B43" s="93"/>
      <c r="C43" s="181"/>
      <c r="D43" s="181"/>
      <c r="E43" s="123"/>
      <c r="F43" s="123"/>
      <c r="G43" s="181"/>
      <c r="H43" s="181"/>
      <c r="I43" s="181"/>
      <c r="J43" s="35"/>
    </row>
    <row r="44" spans="1:10" x14ac:dyDescent="0.2">
      <c r="A44" s="177"/>
      <c r="B44" s="178"/>
      <c r="C44" s="178"/>
      <c r="D44" s="180"/>
      <c r="E44" s="177"/>
      <c r="F44" s="178"/>
      <c r="G44" s="178"/>
      <c r="H44" s="178"/>
      <c r="I44" s="180"/>
      <c r="J44" s="62"/>
    </row>
    <row r="45" spans="1:10" ht="14.25" x14ac:dyDescent="0.2">
      <c r="A45" s="39"/>
      <c r="B45" s="93"/>
      <c r="C45" s="93"/>
      <c r="D45" s="78"/>
      <c r="E45" s="179"/>
      <c r="F45" s="179"/>
      <c r="G45" s="181"/>
      <c r="H45" s="181"/>
      <c r="I45" s="78"/>
      <c r="J45" s="35"/>
    </row>
    <row r="46" spans="1:10" x14ac:dyDescent="0.2">
      <c r="A46" s="177"/>
      <c r="B46" s="178"/>
      <c r="C46" s="178"/>
      <c r="D46" s="180"/>
      <c r="E46" s="177"/>
      <c r="F46" s="178"/>
      <c r="G46" s="178"/>
      <c r="H46" s="178"/>
      <c r="I46" s="180"/>
      <c r="J46" s="62"/>
    </row>
    <row r="47" spans="1:10" ht="14.25" x14ac:dyDescent="0.2">
      <c r="A47" s="39"/>
      <c r="B47" s="93"/>
      <c r="C47" s="93"/>
      <c r="D47" s="78"/>
      <c r="E47" s="123"/>
      <c r="F47" s="123"/>
      <c r="G47" s="181"/>
      <c r="H47" s="181"/>
      <c r="I47" s="78"/>
      <c r="J47" s="106" t="s">
        <v>28</v>
      </c>
    </row>
    <row r="48" spans="1:10" ht="14.25" x14ac:dyDescent="0.2">
      <c r="A48" s="39"/>
      <c r="B48" s="93"/>
      <c r="C48" s="93"/>
      <c r="D48" s="78"/>
      <c r="E48" s="123"/>
      <c r="F48" s="123"/>
      <c r="G48" s="181"/>
      <c r="H48" s="181"/>
      <c r="I48" s="78"/>
      <c r="J48" s="106" t="s">
        <v>29</v>
      </c>
    </row>
    <row r="49" spans="1:10" ht="14.45" customHeight="1" x14ac:dyDescent="0.2">
      <c r="A49" s="124" t="s">
        <v>30</v>
      </c>
      <c r="B49" s="125"/>
      <c r="C49" s="158" t="s">
        <v>507</v>
      </c>
      <c r="D49" s="159"/>
      <c r="E49" s="183" t="s">
        <v>31</v>
      </c>
      <c r="F49" s="184"/>
      <c r="G49" s="166"/>
      <c r="H49" s="167"/>
      <c r="I49" s="167"/>
      <c r="J49" s="168"/>
    </row>
    <row r="50" spans="1:10" ht="14.25" x14ac:dyDescent="0.2">
      <c r="A50" s="39"/>
      <c r="B50" s="93"/>
      <c r="C50" s="181"/>
      <c r="D50" s="181"/>
      <c r="E50" s="123"/>
      <c r="F50" s="123"/>
      <c r="G50" s="129" t="s">
        <v>32</v>
      </c>
      <c r="H50" s="129"/>
      <c r="I50" s="129"/>
      <c r="J50" s="40"/>
    </row>
    <row r="51" spans="1:10" ht="13.9" customHeight="1" x14ac:dyDescent="0.2">
      <c r="A51" s="124" t="s">
        <v>33</v>
      </c>
      <c r="B51" s="125"/>
      <c r="C51" s="166" t="s">
        <v>508</v>
      </c>
      <c r="D51" s="167"/>
      <c r="E51" s="167"/>
      <c r="F51" s="167"/>
      <c r="G51" s="167"/>
      <c r="H51" s="167"/>
      <c r="I51" s="167"/>
      <c r="J51" s="168"/>
    </row>
    <row r="52" spans="1:10" ht="14.25" x14ac:dyDescent="0.2">
      <c r="A52" s="33"/>
      <c r="B52" s="78"/>
      <c r="C52" s="131" t="s">
        <v>34</v>
      </c>
      <c r="D52" s="131"/>
      <c r="E52" s="131"/>
      <c r="F52" s="131"/>
      <c r="G52" s="131"/>
      <c r="H52" s="131"/>
      <c r="I52" s="131"/>
      <c r="J52" s="35"/>
    </row>
    <row r="53" spans="1:10" ht="14.25" x14ac:dyDescent="0.2">
      <c r="A53" s="124" t="s">
        <v>35</v>
      </c>
      <c r="B53" s="125"/>
      <c r="C53" s="132" t="s">
        <v>509</v>
      </c>
      <c r="D53" s="133"/>
      <c r="E53" s="134"/>
      <c r="F53" s="123"/>
      <c r="G53" s="123"/>
      <c r="H53" s="135"/>
      <c r="I53" s="135"/>
      <c r="J53" s="136"/>
    </row>
    <row r="54" spans="1:10" ht="14.25" x14ac:dyDescent="0.2">
      <c r="A54" s="33"/>
      <c r="B54" s="78"/>
      <c r="C54" s="93"/>
      <c r="D54" s="78"/>
      <c r="E54" s="123"/>
      <c r="F54" s="123"/>
      <c r="G54" s="123"/>
      <c r="H54" s="123"/>
      <c r="I54" s="78"/>
      <c r="J54" s="35"/>
    </row>
    <row r="55" spans="1:10" ht="14.45" customHeight="1" x14ac:dyDescent="0.2">
      <c r="A55" s="124" t="s">
        <v>36</v>
      </c>
      <c r="B55" s="125"/>
      <c r="C55" s="126" t="s">
        <v>510</v>
      </c>
      <c r="D55" s="127"/>
      <c r="E55" s="127"/>
      <c r="F55" s="127"/>
      <c r="G55" s="127"/>
      <c r="H55" s="127"/>
      <c r="I55" s="127"/>
      <c r="J55" s="128"/>
    </row>
    <row r="56" spans="1:10" ht="14.25" x14ac:dyDescent="0.2">
      <c r="A56" s="33"/>
      <c r="B56" s="78"/>
      <c r="C56" s="78"/>
      <c r="D56" s="78"/>
      <c r="E56" s="123"/>
      <c r="F56" s="123"/>
      <c r="G56" s="123"/>
      <c r="H56" s="123"/>
      <c r="I56" s="78"/>
      <c r="J56" s="35"/>
    </row>
    <row r="57" spans="1:10" ht="14.25" x14ac:dyDescent="0.2">
      <c r="A57" s="124" t="s">
        <v>37</v>
      </c>
      <c r="B57" s="125"/>
      <c r="C57" s="126" t="s">
        <v>511</v>
      </c>
      <c r="D57" s="127"/>
      <c r="E57" s="127"/>
      <c r="F57" s="127"/>
      <c r="G57" s="127"/>
      <c r="H57" s="127"/>
      <c r="I57" s="127"/>
      <c r="J57" s="128"/>
    </row>
    <row r="58" spans="1:10" ht="14.45" customHeight="1" x14ac:dyDescent="0.2">
      <c r="A58" s="33"/>
      <c r="B58" s="78"/>
      <c r="C58" s="129" t="s">
        <v>38</v>
      </c>
      <c r="D58" s="129"/>
      <c r="E58" s="129"/>
      <c r="F58" s="129"/>
      <c r="G58" s="78"/>
      <c r="H58" s="78"/>
      <c r="I58" s="78"/>
      <c r="J58" s="35"/>
    </row>
    <row r="59" spans="1:10" ht="14.25" x14ac:dyDescent="0.2">
      <c r="A59" s="124" t="s">
        <v>39</v>
      </c>
      <c r="B59" s="125"/>
      <c r="C59" s="126" t="s">
        <v>543</v>
      </c>
      <c r="D59" s="127"/>
      <c r="E59" s="127"/>
      <c r="F59" s="127"/>
      <c r="G59" s="127"/>
      <c r="H59" s="127"/>
      <c r="I59" s="127"/>
      <c r="J59" s="128"/>
    </row>
    <row r="60" spans="1:10" ht="14.45" customHeight="1" x14ac:dyDescent="0.2">
      <c r="A60" s="41"/>
      <c r="B60" s="42"/>
      <c r="C60" s="130" t="s">
        <v>40</v>
      </c>
      <c r="D60" s="130"/>
      <c r="E60" s="130"/>
      <c r="F60" s="130"/>
      <c r="G60" s="130"/>
      <c r="H60" s="42"/>
      <c r="I60" s="42"/>
      <c r="J60" s="43"/>
    </row>
    <row r="67" ht="27" customHeight="1" x14ac:dyDescent="0.2"/>
    <row r="71" ht="38.450000000000003" customHeight="1" x14ac:dyDescent="0.2"/>
  </sheetData>
  <sheetProtection algorithmName="SHA-512" hashValue="MdwuNgaDQ725UaLrccuDvCVbekCg+s4vjkKJx8wJ4PTsNGef4UXjCPf/sC9ZZorqXZtlTmB7XlM+e+P/nMADRQ==" saltValue="nI/gIAR6Yq+j8/Ci3xI9yw==" spinCount="100000" sheet="1" formatCells="0" insertRows="0"/>
  <mergeCells count="124">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E41:F41"/>
    <mergeCell ref="G41:H41"/>
    <mergeCell ref="A30:B30"/>
    <mergeCell ref="D30:G30"/>
    <mergeCell ref="A31:B31"/>
    <mergeCell ref="E31:F31"/>
    <mergeCell ref="G31:H31"/>
    <mergeCell ref="I31:J31"/>
    <mergeCell ref="A32:B32"/>
    <mergeCell ref="D32:G32"/>
    <mergeCell ref="E33:F33"/>
    <mergeCell ref="G33:H33"/>
    <mergeCell ref="E28:F28"/>
    <mergeCell ref="G28:H28"/>
    <mergeCell ref="A26:B26"/>
    <mergeCell ref="E27:F27"/>
    <mergeCell ref="G27:H27"/>
    <mergeCell ref="C26:J26"/>
    <mergeCell ref="A28:B28"/>
    <mergeCell ref="I28:J28"/>
    <mergeCell ref="E29:F29"/>
    <mergeCell ref="G29:H29"/>
    <mergeCell ref="E21:F21"/>
    <mergeCell ref="G21:H21"/>
    <mergeCell ref="E25:F25"/>
    <mergeCell ref="G25:H25"/>
    <mergeCell ref="E23:F23"/>
    <mergeCell ref="G23:H23"/>
    <mergeCell ref="A22:B22"/>
    <mergeCell ref="C22:J22"/>
    <mergeCell ref="A24:B24"/>
    <mergeCell ref="C24:J24"/>
    <mergeCell ref="E20:F20"/>
    <mergeCell ref="A16:B16"/>
    <mergeCell ref="C16:D16"/>
    <mergeCell ref="A17:J17"/>
    <mergeCell ref="A18:B18"/>
    <mergeCell ref="C18:J18"/>
    <mergeCell ref="E19:F19"/>
    <mergeCell ref="G19:H19"/>
    <mergeCell ref="A20:B20"/>
    <mergeCell ref="C20:D20"/>
    <mergeCell ref="G20:J20"/>
    <mergeCell ref="E14:F14"/>
    <mergeCell ref="E15:F15"/>
    <mergeCell ref="A12:B12"/>
    <mergeCell ref="C12:D12"/>
    <mergeCell ref="E12:F12"/>
    <mergeCell ref="G12:H12"/>
    <mergeCell ref="E13:F13"/>
    <mergeCell ref="G13:H13"/>
    <mergeCell ref="A14:B14"/>
    <mergeCell ref="C14:D14"/>
    <mergeCell ref="H14:I14"/>
    <mergeCell ref="G15:H1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Normal="100" zoomScaleSheetLayoutView="100" workbookViewId="0">
      <selection activeCell="O125" sqref="N125:O126"/>
    </sheetView>
  </sheetViews>
  <sheetFormatPr defaultColWidth="8.85546875" defaultRowHeight="12.75" x14ac:dyDescent="0.2"/>
  <cols>
    <col min="1" max="7" width="8.85546875" style="25"/>
    <col min="8" max="9" width="16.7109375" style="61" customWidth="1"/>
    <col min="10" max="10" width="10.28515625" style="25" bestFit="1" customWidth="1"/>
    <col min="11" max="16384" width="8.85546875" style="25"/>
  </cols>
  <sheetData>
    <row r="1" spans="1:9" x14ac:dyDescent="0.2">
      <c r="A1" s="210" t="s">
        <v>41</v>
      </c>
      <c r="B1" s="211"/>
      <c r="C1" s="211"/>
      <c r="D1" s="211"/>
      <c r="E1" s="211"/>
      <c r="F1" s="211"/>
      <c r="G1" s="211"/>
      <c r="H1" s="211"/>
      <c r="I1" s="211"/>
    </row>
    <row r="2" spans="1:9" x14ac:dyDescent="0.2">
      <c r="A2" s="212" t="s">
        <v>512</v>
      </c>
      <c r="B2" s="213"/>
      <c r="C2" s="213"/>
      <c r="D2" s="213"/>
      <c r="E2" s="213"/>
      <c r="F2" s="213"/>
      <c r="G2" s="213"/>
      <c r="H2" s="213"/>
      <c r="I2" s="213"/>
    </row>
    <row r="3" spans="1:9" x14ac:dyDescent="0.2">
      <c r="A3" s="214" t="s">
        <v>493</v>
      </c>
      <c r="B3" s="215"/>
      <c r="C3" s="215"/>
      <c r="D3" s="215"/>
      <c r="E3" s="215"/>
      <c r="F3" s="215"/>
      <c r="G3" s="215"/>
      <c r="H3" s="215"/>
      <c r="I3" s="215"/>
    </row>
    <row r="4" spans="1:9" x14ac:dyDescent="0.2">
      <c r="A4" s="219" t="s">
        <v>513</v>
      </c>
      <c r="B4" s="220"/>
      <c r="C4" s="220"/>
      <c r="D4" s="220"/>
      <c r="E4" s="220"/>
      <c r="F4" s="220"/>
      <c r="G4" s="220"/>
      <c r="H4" s="220"/>
      <c r="I4" s="221"/>
    </row>
    <row r="5" spans="1:9" ht="34.5" thickBot="1" x14ac:dyDescent="0.25">
      <c r="A5" s="225" t="s">
        <v>42</v>
      </c>
      <c r="B5" s="226"/>
      <c r="C5" s="226"/>
      <c r="D5" s="226"/>
      <c r="E5" s="226"/>
      <c r="F5" s="227"/>
      <c r="G5" s="26" t="s">
        <v>43</v>
      </c>
      <c r="H5" s="56" t="s">
        <v>44</v>
      </c>
      <c r="I5" s="57" t="s">
        <v>45</v>
      </c>
    </row>
    <row r="6" spans="1:9" x14ac:dyDescent="0.2">
      <c r="A6" s="222">
        <v>1</v>
      </c>
      <c r="B6" s="223"/>
      <c r="C6" s="223"/>
      <c r="D6" s="223"/>
      <c r="E6" s="223"/>
      <c r="F6" s="224"/>
      <c r="G6" s="27">
        <v>2</v>
      </c>
      <c r="H6" s="28">
        <v>3</v>
      </c>
      <c r="I6" s="28">
        <v>4</v>
      </c>
    </row>
    <row r="7" spans="1:9" x14ac:dyDescent="0.2">
      <c r="A7" s="228"/>
      <c r="B7" s="228"/>
      <c r="C7" s="228"/>
      <c r="D7" s="228"/>
      <c r="E7" s="228"/>
      <c r="F7" s="228"/>
      <c r="G7" s="228"/>
      <c r="H7" s="228"/>
      <c r="I7" s="229"/>
    </row>
    <row r="8" spans="1:9" ht="12.75" customHeight="1" x14ac:dyDescent="0.2">
      <c r="A8" s="230" t="s">
        <v>46</v>
      </c>
      <c r="B8" s="231"/>
      <c r="C8" s="231"/>
      <c r="D8" s="231"/>
      <c r="E8" s="231"/>
      <c r="F8" s="232"/>
      <c r="G8" s="16">
        <v>1</v>
      </c>
      <c r="H8" s="58">
        <v>0</v>
      </c>
      <c r="I8" s="58">
        <v>0</v>
      </c>
    </row>
    <row r="9" spans="1:9" ht="12.75" customHeight="1" x14ac:dyDescent="0.2">
      <c r="A9" s="199" t="s">
        <v>47</v>
      </c>
      <c r="B9" s="200"/>
      <c r="C9" s="200"/>
      <c r="D9" s="200"/>
      <c r="E9" s="200"/>
      <c r="F9" s="201"/>
      <c r="G9" s="17">
        <v>2</v>
      </c>
      <c r="H9" s="59">
        <f>H10+H17+H27+H38+H43</f>
        <v>597799951</v>
      </c>
      <c r="I9" s="59">
        <f>I10+I17+I27+I38+I43</f>
        <v>703490535</v>
      </c>
    </row>
    <row r="10" spans="1:9" ht="12.75" customHeight="1" x14ac:dyDescent="0.2">
      <c r="A10" s="216" t="s">
        <v>48</v>
      </c>
      <c r="B10" s="217"/>
      <c r="C10" s="217"/>
      <c r="D10" s="217"/>
      <c r="E10" s="217"/>
      <c r="F10" s="218"/>
      <c r="G10" s="17">
        <v>3</v>
      </c>
      <c r="H10" s="59">
        <f>H11+H12+H13+H14+H15+H16</f>
        <v>6565018</v>
      </c>
      <c r="I10" s="59">
        <f>I11+I12+I13+I14+I15+I16</f>
        <v>8336873</v>
      </c>
    </row>
    <row r="11" spans="1:9" ht="12.75" customHeight="1" x14ac:dyDescent="0.2">
      <c r="A11" s="207" t="s">
        <v>49</v>
      </c>
      <c r="B11" s="208"/>
      <c r="C11" s="208"/>
      <c r="D11" s="208"/>
      <c r="E11" s="208"/>
      <c r="F11" s="209"/>
      <c r="G11" s="16">
        <v>4</v>
      </c>
      <c r="H11" s="58">
        <v>0</v>
      </c>
      <c r="I11" s="58">
        <v>0</v>
      </c>
    </row>
    <row r="12" spans="1:9" ht="23.45" customHeight="1" x14ac:dyDescent="0.2">
      <c r="A12" s="207" t="s">
        <v>50</v>
      </c>
      <c r="B12" s="208"/>
      <c r="C12" s="208"/>
      <c r="D12" s="208"/>
      <c r="E12" s="208"/>
      <c r="F12" s="209"/>
      <c r="G12" s="16">
        <v>5</v>
      </c>
      <c r="H12" s="58">
        <v>4779225</v>
      </c>
      <c r="I12" s="58">
        <v>6548274</v>
      </c>
    </row>
    <row r="13" spans="1:9" ht="12.75" customHeight="1" x14ac:dyDescent="0.2">
      <c r="A13" s="207" t="s">
        <v>51</v>
      </c>
      <c r="B13" s="208"/>
      <c r="C13" s="208"/>
      <c r="D13" s="208"/>
      <c r="E13" s="208"/>
      <c r="F13" s="209"/>
      <c r="G13" s="16">
        <v>6</v>
      </c>
      <c r="H13" s="58">
        <v>871672</v>
      </c>
      <c r="I13" s="58">
        <v>871672</v>
      </c>
    </row>
    <row r="14" spans="1:9" ht="12.75" customHeight="1" x14ac:dyDescent="0.2">
      <c r="A14" s="207" t="s">
        <v>52</v>
      </c>
      <c r="B14" s="208"/>
      <c r="C14" s="208"/>
      <c r="D14" s="208"/>
      <c r="E14" s="208"/>
      <c r="F14" s="209"/>
      <c r="G14" s="16">
        <v>7</v>
      </c>
      <c r="H14" s="58">
        <v>0</v>
      </c>
      <c r="I14" s="58">
        <v>0</v>
      </c>
    </row>
    <row r="15" spans="1:9" ht="12.75" customHeight="1" x14ac:dyDescent="0.2">
      <c r="A15" s="207" t="s">
        <v>53</v>
      </c>
      <c r="B15" s="208"/>
      <c r="C15" s="208"/>
      <c r="D15" s="208"/>
      <c r="E15" s="208"/>
      <c r="F15" s="209"/>
      <c r="G15" s="16">
        <v>8</v>
      </c>
      <c r="H15" s="58">
        <v>914121</v>
      </c>
      <c r="I15" s="58">
        <v>916927</v>
      </c>
    </row>
    <row r="16" spans="1:9" ht="12.75" customHeight="1" x14ac:dyDescent="0.2">
      <c r="A16" s="207" t="s">
        <v>54</v>
      </c>
      <c r="B16" s="208"/>
      <c r="C16" s="208"/>
      <c r="D16" s="208"/>
      <c r="E16" s="208"/>
      <c r="F16" s="209"/>
      <c r="G16" s="16">
        <v>9</v>
      </c>
      <c r="H16" s="58">
        <v>0</v>
      </c>
      <c r="I16" s="58">
        <v>0</v>
      </c>
    </row>
    <row r="17" spans="1:9" ht="12.75" customHeight="1" x14ac:dyDescent="0.2">
      <c r="A17" s="216" t="s">
        <v>55</v>
      </c>
      <c r="B17" s="217"/>
      <c r="C17" s="217"/>
      <c r="D17" s="217"/>
      <c r="E17" s="217"/>
      <c r="F17" s="218"/>
      <c r="G17" s="17">
        <v>10</v>
      </c>
      <c r="H17" s="59">
        <f>H18+H19+H20+H21+H22+H23+H24+H25+H26</f>
        <v>446642084</v>
      </c>
      <c r="I17" s="59">
        <f>I18+I19+I20+I21+I22+I23+I24+I25+I26</f>
        <v>547412609</v>
      </c>
    </row>
    <row r="18" spans="1:9" ht="12.75" customHeight="1" x14ac:dyDescent="0.2">
      <c r="A18" s="207" t="s">
        <v>56</v>
      </c>
      <c r="B18" s="208"/>
      <c r="C18" s="208"/>
      <c r="D18" s="208"/>
      <c r="E18" s="208"/>
      <c r="F18" s="209"/>
      <c r="G18" s="16">
        <v>11</v>
      </c>
      <c r="H18" s="58">
        <v>70644262</v>
      </c>
      <c r="I18" s="58">
        <v>127172259</v>
      </c>
    </row>
    <row r="19" spans="1:9" ht="12.75" customHeight="1" x14ac:dyDescent="0.2">
      <c r="A19" s="207" t="s">
        <v>57</v>
      </c>
      <c r="B19" s="208"/>
      <c r="C19" s="208"/>
      <c r="D19" s="208"/>
      <c r="E19" s="208"/>
      <c r="F19" s="209"/>
      <c r="G19" s="16">
        <v>12</v>
      </c>
      <c r="H19" s="58">
        <v>287897269</v>
      </c>
      <c r="I19" s="58">
        <v>288789056</v>
      </c>
    </row>
    <row r="20" spans="1:9" ht="12.75" customHeight="1" x14ac:dyDescent="0.2">
      <c r="A20" s="207" t="s">
        <v>58</v>
      </c>
      <c r="B20" s="208"/>
      <c r="C20" s="208"/>
      <c r="D20" s="208"/>
      <c r="E20" s="208"/>
      <c r="F20" s="209"/>
      <c r="G20" s="16">
        <v>13</v>
      </c>
      <c r="H20" s="58">
        <v>38770695</v>
      </c>
      <c r="I20" s="58">
        <v>40741520</v>
      </c>
    </row>
    <row r="21" spans="1:9" ht="12.75" customHeight="1" x14ac:dyDescent="0.2">
      <c r="A21" s="207" t="s">
        <v>59</v>
      </c>
      <c r="B21" s="208"/>
      <c r="C21" s="208"/>
      <c r="D21" s="208"/>
      <c r="E21" s="208"/>
      <c r="F21" s="209"/>
      <c r="G21" s="16">
        <v>14</v>
      </c>
      <c r="H21" s="58">
        <v>7487134</v>
      </c>
      <c r="I21" s="58">
        <v>9268096</v>
      </c>
    </row>
    <row r="22" spans="1:9" ht="12.75" customHeight="1" x14ac:dyDescent="0.2">
      <c r="A22" s="207" t="s">
        <v>60</v>
      </c>
      <c r="B22" s="208"/>
      <c r="C22" s="208"/>
      <c r="D22" s="208"/>
      <c r="E22" s="208"/>
      <c r="F22" s="209"/>
      <c r="G22" s="16">
        <v>15</v>
      </c>
      <c r="H22" s="58">
        <v>0</v>
      </c>
      <c r="I22" s="58">
        <v>0</v>
      </c>
    </row>
    <row r="23" spans="1:9" ht="12.75" customHeight="1" x14ac:dyDescent="0.2">
      <c r="A23" s="207" t="s">
        <v>61</v>
      </c>
      <c r="B23" s="208"/>
      <c r="C23" s="208"/>
      <c r="D23" s="208"/>
      <c r="E23" s="208"/>
      <c r="F23" s="209"/>
      <c r="G23" s="16">
        <v>16</v>
      </c>
      <c r="H23" s="58">
        <v>69958</v>
      </c>
      <c r="I23" s="58">
        <v>14608527</v>
      </c>
    </row>
    <row r="24" spans="1:9" ht="12.75" customHeight="1" x14ac:dyDescent="0.2">
      <c r="A24" s="207" t="s">
        <v>62</v>
      </c>
      <c r="B24" s="208"/>
      <c r="C24" s="208"/>
      <c r="D24" s="208"/>
      <c r="E24" s="208"/>
      <c r="F24" s="209"/>
      <c r="G24" s="16">
        <v>17</v>
      </c>
      <c r="H24" s="58">
        <v>36238653</v>
      </c>
      <c r="I24" s="58">
        <v>61705707</v>
      </c>
    </row>
    <row r="25" spans="1:9" ht="12.75" customHeight="1" x14ac:dyDescent="0.2">
      <c r="A25" s="207" t="s">
        <v>63</v>
      </c>
      <c r="B25" s="208"/>
      <c r="C25" s="208"/>
      <c r="D25" s="208"/>
      <c r="E25" s="208"/>
      <c r="F25" s="209"/>
      <c r="G25" s="16">
        <v>18</v>
      </c>
      <c r="H25" s="58">
        <v>5185811</v>
      </c>
      <c r="I25" s="58">
        <v>4816018</v>
      </c>
    </row>
    <row r="26" spans="1:9" ht="12.75" customHeight="1" x14ac:dyDescent="0.2">
      <c r="A26" s="207" t="s">
        <v>64</v>
      </c>
      <c r="B26" s="208"/>
      <c r="C26" s="208"/>
      <c r="D26" s="208"/>
      <c r="E26" s="208"/>
      <c r="F26" s="209"/>
      <c r="G26" s="16">
        <v>19</v>
      </c>
      <c r="H26" s="58">
        <v>348302</v>
      </c>
      <c r="I26" s="58">
        <v>311426</v>
      </c>
    </row>
    <row r="27" spans="1:9" ht="12.75" customHeight="1" x14ac:dyDescent="0.2">
      <c r="A27" s="216" t="s">
        <v>65</v>
      </c>
      <c r="B27" s="217"/>
      <c r="C27" s="217"/>
      <c r="D27" s="217"/>
      <c r="E27" s="217"/>
      <c r="F27" s="218"/>
      <c r="G27" s="17">
        <v>20</v>
      </c>
      <c r="H27" s="59">
        <f>SUM(H28:H37)</f>
        <v>143056928</v>
      </c>
      <c r="I27" s="59">
        <f>SUM(I28:I37)</f>
        <v>146084631</v>
      </c>
    </row>
    <row r="28" spans="1:9" ht="12.75" customHeight="1" x14ac:dyDescent="0.2">
      <c r="A28" s="207" t="s">
        <v>66</v>
      </c>
      <c r="B28" s="208"/>
      <c r="C28" s="208"/>
      <c r="D28" s="208"/>
      <c r="E28" s="208"/>
      <c r="F28" s="209"/>
      <c r="G28" s="16">
        <v>21</v>
      </c>
      <c r="H28" s="58">
        <v>124258659</v>
      </c>
      <c r="I28" s="58">
        <v>124258659</v>
      </c>
    </row>
    <row r="29" spans="1:9" ht="12.75" customHeight="1" x14ac:dyDescent="0.2">
      <c r="A29" s="207" t="s">
        <v>67</v>
      </c>
      <c r="B29" s="208"/>
      <c r="C29" s="208"/>
      <c r="D29" s="208"/>
      <c r="E29" s="208"/>
      <c r="F29" s="209"/>
      <c r="G29" s="16">
        <v>22</v>
      </c>
      <c r="H29" s="58">
        <v>0</v>
      </c>
      <c r="I29" s="58">
        <v>0</v>
      </c>
    </row>
    <row r="30" spans="1:9" ht="12.75" customHeight="1" x14ac:dyDescent="0.2">
      <c r="A30" s="207" t="s">
        <v>68</v>
      </c>
      <c r="B30" s="208"/>
      <c r="C30" s="208"/>
      <c r="D30" s="208"/>
      <c r="E30" s="208"/>
      <c r="F30" s="209"/>
      <c r="G30" s="16">
        <v>23</v>
      </c>
      <c r="H30" s="58">
        <v>0</v>
      </c>
      <c r="I30" s="58">
        <v>0</v>
      </c>
    </row>
    <row r="31" spans="1:9" ht="24.6" customHeight="1" x14ac:dyDescent="0.2">
      <c r="A31" s="207" t="s">
        <v>69</v>
      </c>
      <c r="B31" s="208"/>
      <c r="C31" s="208"/>
      <c r="D31" s="208"/>
      <c r="E31" s="208"/>
      <c r="F31" s="209"/>
      <c r="G31" s="16">
        <v>24</v>
      </c>
      <c r="H31" s="58">
        <v>16816257</v>
      </c>
      <c r="I31" s="58">
        <v>17503377</v>
      </c>
    </row>
    <row r="32" spans="1:9" ht="24" customHeight="1" x14ac:dyDescent="0.2">
      <c r="A32" s="207" t="s">
        <v>70</v>
      </c>
      <c r="B32" s="208"/>
      <c r="C32" s="208"/>
      <c r="D32" s="208"/>
      <c r="E32" s="208"/>
      <c r="F32" s="209"/>
      <c r="G32" s="16">
        <v>25</v>
      </c>
      <c r="H32" s="58">
        <v>0</v>
      </c>
      <c r="I32" s="58">
        <v>0</v>
      </c>
    </row>
    <row r="33" spans="1:9" ht="26.45" customHeight="1" x14ac:dyDescent="0.2">
      <c r="A33" s="207" t="s">
        <v>71</v>
      </c>
      <c r="B33" s="208"/>
      <c r="C33" s="208"/>
      <c r="D33" s="208"/>
      <c r="E33" s="208"/>
      <c r="F33" s="209"/>
      <c r="G33" s="16">
        <v>26</v>
      </c>
      <c r="H33" s="58">
        <v>795420</v>
      </c>
      <c r="I33" s="58">
        <v>3643444</v>
      </c>
    </row>
    <row r="34" spans="1:9" ht="12.75" customHeight="1" x14ac:dyDescent="0.2">
      <c r="A34" s="207" t="s">
        <v>72</v>
      </c>
      <c r="B34" s="208"/>
      <c r="C34" s="208"/>
      <c r="D34" s="208"/>
      <c r="E34" s="208"/>
      <c r="F34" s="209"/>
      <c r="G34" s="16">
        <v>27</v>
      </c>
      <c r="H34" s="58">
        <v>135603</v>
      </c>
      <c r="I34" s="58">
        <v>0</v>
      </c>
    </row>
    <row r="35" spans="1:9" ht="12.75" customHeight="1" x14ac:dyDescent="0.2">
      <c r="A35" s="207" t="s">
        <v>73</v>
      </c>
      <c r="B35" s="208"/>
      <c r="C35" s="208"/>
      <c r="D35" s="208"/>
      <c r="E35" s="208"/>
      <c r="F35" s="209"/>
      <c r="G35" s="16">
        <v>28</v>
      </c>
      <c r="H35" s="58">
        <v>590532</v>
      </c>
      <c r="I35" s="58">
        <v>613367</v>
      </c>
    </row>
    <row r="36" spans="1:9" ht="12.75" customHeight="1" x14ac:dyDescent="0.2">
      <c r="A36" s="207" t="s">
        <v>74</v>
      </c>
      <c r="B36" s="208"/>
      <c r="C36" s="208"/>
      <c r="D36" s="208"/>
      <c r="E36" s="208"/>
      <c r="F36" s="209"/>
      <c r="G36" s="16">
        <v>29</v>
      </c>
      <c r="H36" s="58">
        <v>0</v>
      </c>
      <c r="I36" s="58">
        <v>0</v>
      </c>
    </row>
    <row r="37" spans="1:9" ht="12.75" customHeight="1" x14ac:dyDescent="0.2">
      <c r="A37" s="207" t="s">
        <v>75</v>
      </c>
      <c r="B37" s="208"/>
      <c r="C37" s="208"/>
      <c r="D37" s="208"/>
      <c r="E37" s="208"/>
      <c r="F37" s="209"/>
      <c r="G37" s="16">
        <v>30</v>
      </c>
      <c r="H37" s="58">
        <v>460457</v>
      </c>
      <c r="I37" s="58">
        <v>65784</v>
      </c>
    </row>
    <row r="38" spans="1:9" ht="12.75" customHeight="1" x14ac:dyDescent="0.2">
      <c r="A38" s="216" t="s">
        <v>76</v>
      </c>
      <c r="B38" s="217"/>
      <c r="C38" s="217"/>
      <c r="D38" s="217"/>
      <c r="E38" s="217"/>
      <c r="F38" s="218"/>
      <c r="G38" s="17">
        <v>31</v>
      </c>
      <c r="H38" s="59">
        <f>H39+H40+H41+H42</f>
        <v>0</v>
      </c>
      <c r="I38" s="59">
        <f>I39+I40+I41+I42</f>
        <v>0</v>
      </c>
    </row>
    <row r="39" spans="1:9" ht="12.75" customHeight="1" x14ac:dyDescent="0.2">
      <c r="A39" s="207" t="s">
        <v>77</v>
      </c>
      <c r="B39" s="208"/>
      <c r="C39" s="208"/>
      <c r="D39" s="208"/>
      <c r="E39" s="208"/>
      <c r="F39" s="209"/>
      <c r="G39" s="16">
        <v>32</v>
      </c>
      <c r="H39" s="58">
        <v>0</v>
      </c>
      <c r="I39" s="58">
        <v>0</v>
      </c>
    </row>
    <row r="40" spans="1:9" ht="21.6" customHeight="1" x14ac:dyDescent="0.2">
      <c r="A40" s="207" t="s">
        <v>78</v>
      </c>
      <c r="B40" s="208"/>
      <c r="C40" s="208"/>
      <c r="D40" s="208"/>
      <c r="E40" s="208"/>
      <c r="F40" s="209"/>
      <c r="G40" s="16">
        <v>33</v>
      </c>
      <c r="H40" s="58">
        <v>0</v>
      </c>
      <c r="I40" s="58">
        <v>0</v>
      </c>
    </row>
    <row r="41" spans="1:9" ht="12.75" customHeight="1" x14ac:dyDescent="0.2">
      <c r="A41" s="207" t="s">
        <v>79</v>
      </c>
      <c r="B41" s="208"/>
      <c r="C41" s="208"/>
      <c r="D41" s="208"/>
      <c r="E41" s="208"/>
      <c r="F41" s="209"/>
      <c r="G41" s="16">
        <v>34</v>
      </c>
      <c r="H41" s="58">
        <v>0</v>
      </c>
      <c r="I41" s="58">
        <v>0</v>
      </c>
    </row>
    <row r="42" spans="1:9" ht="12.75" customHeight="1" x14ac:dyDescent="0.2">
      <c r="A42" s="207" t="s">
        <v>80</v>
      </c>
      <c r="B42" s="208"/>
      <c r="C42" s="208"/>
      <c r="D42" s="208"/>
      <c r="E42" s="208"/>
      <c r="F42" s="209"/>
      <c r="G42" s="16">
        <v>35</v>
      </c>
      <c r="H42" s="58">
        <v>0</v>
      </c>
      <c r="I42" s="58">
        <v>0</v>
      </c>
    </row>
    <row r="43" spans="1:9" ht="12.75" customHeight="1" x14ac:dyDescent="0.2">
      <c r="A43" s="190" t="s">
        <v>81</v>
      </c>
      <c r="B43" s="191"/>
      <c r="C43" s="191"/>
      <c r="D43" s="191"/>
      <c r="E43" s="191"/>
      <c r="F43" s="192"/>
      <c r="G43" s="16">
        <v>36</v>
      </c>
      <c r="H43" s="58">
        <v>1535921</v>
      </c>
      <c r="I43" s="58">
        <v>1656422</v>
      </c>
    </row>
    <row r="44" spans="1:9" ht="12.75" customHeight="1" x14ac:dyDescent="0.2">
      <c r="A44" s="199" t="s">
        <v>82</v>
      </c>
      <c r="B44" s="200"/>
      <c r="C44" s="200"/>
      <c r="D44" s="200"/>
      <c r="E44" s="200"/>
      <c r="F44" s="201"/>
      <c r="G44" s="17">
        <v>37</v>
      </c>
      <c r="H44" s="59">
        <f>H45+H53+H60+H70</f>
        <v>59905492</v>
      </c>
      <c r="I44" s="59">
        <f>I45+I53+I60+I70</f>
        <v>75555864</v>
      </c>
    </row>
    <row r="45" spans="1:9" ht="12.75" customHeight="1" x14ac:dyDescent="0.2">
      <c r="A45" s="216" t="s">
        <v>83</v>
      </c>
      <c r="B45" s="217"/>
      <c r="C45" s="217"/>
      <c r="D45" s="217"/>
      <c r="E45" s="217"/>
      <c r="F45" s="218"/>
      <c r="G45" s="17">
        <v>38</v>
      </c>
      <c r="H45" s="59">
        <f>SUM(H46:H52)</f>
        <v>5945539</v>
      </c>
      <c r="I45" s="59">
        <f>SUM(I46:I52)</f>
        <v>8580962</v>
      </c>
    </row>
    <row r="46" spans="1:9" ht="12.75" customHeight="1" x14ac:dyDescent="0.2">
      <c r="A46" s="207" t="s">
        <v>84</v>
      </c>
      <c r="B46" s="208"/>
      <c r="C46" s="208"/>
      <c r="D46" s="208"/>
      <c r="E46" s="208"/>
      <c r="F46" s="209"/>
      <c r="G46" s="16">
        <v>39</v>
      </c>
      <c r="H46" s="58">
        <v>5587078</v>
      </c>
      <c r="I46" s="58">
        <v>8296206</v>
      </c>
    </row>
    <row r="47" spans="1:9" ht="12.75" customHeight="1" x14ac:dyDescent="0.2">
      <c r="A47" s="207" t="s">
        <v>85</v>
      </c>
      <c r="B47" s="208"/>
      <c r="C47" s="208"/>
      <c r="D47" s="208"/>
      <c r="E47" s="208"/>
      <c r="F47" s="209"/>
      <c r="G47" s="16">
        <v>40</v>
      </c>
      <c r="H47" s="58">
        <v>0</v>
      </c>
      <c r="I47" s="58">
        <v>0</v>
      </c>
    </row>
    <row r="48" spans="1:9" ht="12.75" customHeight="1" x14ac:dyDescent="0.2">
      <c r="A48" s="207" t="s">
        <v>86</v>
      </c>
      <c r="B48" s="208"/>
      <c r="C48" s="208"/>
      <c r="D48" s="208"/>
      <c r="E48" s="208"/>
      <c r="F48" s="209"/>
      <c r="G48" s="16">
        <v>41</v>
      </c>
      <c r="H48" s="58">
        <v>0</v>
      </c>
      <c r="I48" s="58">
        <v>0</v>
      </c>
    </row>
    <row r="49" spans="1:9" ht="12.75" customHeight="1" x14ac:dyDescent="0.2">
      <c r="A49" s="207" t="s">
        <v>87</v>
      </c>
      <c r="B49" s="208"/>
      <c r="C49" s="208"/>
      <c r="D49" s="208"/>
      <c r="E49" s="208"/>
      <c r="F49" s="209"/>
      <c r="G49" s="16">
        <v>42</v>
      </c>
      <c r="H49" s="58">
        <v>358461</v>
      </c>
      <c r="I49" s="58">
        <v>284756</v>
      </c>
    </row>
    <row r="50" spans="1:9" ht="12.75" customHeight="1" x14ac:dyDescent="0.2">
      <c r="A50" s="207" t="s">
        <v>88</v>
      </c>
      <c r="B50" s="208"/>
      <c r="C50" s="208"/>
      <c r="D50" s="208"/>
      <c r="E50" s="208"/>
      <c r="F50" s="209"/>
      <c r="G50" s="16">
        <v>43</v>
      </c>
      <c r="H50" s="58">
        <v>0</v>
      </c>
      <c r="I50" s="58">
        <v>0</v>
      </c>
    </row>
    <row r="51" spans="1:9" ht="12.75" customHeight="1" x14ac:dyDescent="0.2">
      <c r="A51" s="207" t="s">
        <v>89</v>
      </c>
      <c r="B51" s="208"/>
      <c r="C51" s="208"/>
      <c r="D51" s="208"/>
      <c r="E51" s="208"/>
      <c r="F51" s="209"/>
      <c r="G51" s="16">
        <v>44</v>
      </c>
      <c r="H51" s="58">
        <v>0</v>
      </c>
      <c r="I51" s="58">
        <v>0</v>
      </c>
    </row>
    <row r="52" spans="1:9" ht="12.75" customHeight="1" x14ac:dyDescent="0.2">
      <c r="A52" s="207" t="s">
        <v>90</v>
      </c>
      <c r="B52" s="208"/>
      <c r="C52" s="208"/>
      <c r="D52" s="208"/>
      <c r="E52" s="208"/>
      <c r="F52" s="209"/>
      <c r="G52" s="16">
        <v>45</v>
      </c>
      <c r="H52" s="58">
        <v>0</v>
      </c>
      <c r="I52" s="58">
        <v>0</v>
      </c>
    </row>
    <row r="53" spans="1:9" ht="12.75" customHeight="1" x14ac:dyDescent="0.2">
      <c r="A53" s="216" t="s">
        <v>91</v>
      </c>
      <c r="B53" s="217"/>
      <c r="C53" s="217"/>
      <c r="D53" s="217"/>
      <c r="E53" s="217"/>
      <c r="F53" s="218"/>
      <c r="G53" s="17">
        <v>46</v>
      </c>
      <c r="H53" s="59">
        <f>SUM(H54:H59)</f>
        <v>6851328</v>
      </c>
      <c r="I53" s="59">
        <f>SUM(I54:I59)</f>
        <v>13317840</v>
      </c>
    </row>
    <row r="54" spans="1:9" ht="12.75" customHeight="1" x14ac:dyDescent="0.2">
      <c r="A54" s="207" t="s">
        <v>92</v>
      </c>
      <c r="B54" s="208"/>
      <c r="C54" s="208"/>
      <c r="D54" s="208"/>
      <c r="E54" s="208"/>
      <c r="F54" s="209"/>
      <c r="G54" s="16">
        <v>47</v>
      </c>
      <c r="H54" s="58">
        <v>2340631</v>
      </c>
      <c r="I54" s="58">
        <v>7559683</v>
      </c>
    </row>
    <row r="55" spans="1:9" ht="24.6" customHeight="1" x14ac:dyDescent="0.2">
      <c r="A55" s="207" t="s">
        <v>93</v>
      </c>
      <c r="B55" s="208"/>
      <c r="C55" s="208"/>
      <c r="D55" s="208"/>
      <c r="E55" s="208"/>
      <c r="F55" s="209"/>
      <c r="G55" s="16">
        <v>48</v>
      </c>
      <c r="H55" s="58">
        <v>1373496</v>
      </c>
      <c r="I55" s="58">
        <v>415736</v>
      </c>
    </row>
    <row r="56" spans="1:9" ht="12.75" customHeight="1" x14ac:dyDescent="0.2">
      <c r="A56" s="207" t="s">
        <v>94</v>
      </c>
      <c r="B56" s="208"/>
      <c r="C56" s="208"/>
      <c r="D56" s="208"/>
      <c r="E56" s="208"/>
      <c r="F56" s="209"/>
      <c r="G56" s="16">
        <v>49</v>
      </c>
      <c r="H56" s="58">
        <v>1909335</v>
      </c>
      <c r="I56" s="58">
        <v>2318899</v>
      </c>
    </row>
    <row r="57" spans="1:9" ht="12.75" customHeight="1" x14ac:dyDescent="0.2">
      <c r="A57" s="207" t="s">
        <v>95</v>
      </c>
      <c r="B57" s="208"/>
      <c r="C57" s="208"/>
      <c r="D57" s="208"/>
      <c r="E57" s="208"/>
      <c r="F57" s="209"/>
      <c r="G57" s="16">
        <v>50</v>
      </c>
      <c r="H57" s="58">
        <v>88956</v>
      </c>
      <c r="I57" s="58">
        <v>1561948</v>
      </c>
    </row>
    <row r="58" spans="1:9" ht="12.75" customHeight="1" x14ac:dyDescent="0.2">
      <c r="A58" s="207" t="s">
        <v>96</v>
      </c>
      <c r="B58" s="208"/>
      <c r="C58" s="208"/>
      <c r="D58" s="208"/>
      <c r="E58" s="208"/>
      <c r="F58" s="209"/>
      <c r="G58" s="16">
        <v>51</v>
      </c>
      <c r="H58" s="58">
        <v>893990</v>
      </c>
      <c r="I58" s="58">
        <v>634436</v>
      </c>
    </row>
    <row r="59" spans="1:9" ht="12.75" customHeight="1" x14ac:dyDescent="0.2">
      <c r="A59" s="207" t="s">
        <v>97</v>
      </c>
      <c r="B59" s="208"/>
      <c r="C59" s="208"/>
      <c r="D59" s="208"/>
      <c r="E59" s="208"/>
      <c r="F59" s="209"/>
      <c r="G59" s="16">
        <v>52</v>
      </c>
      <c r="H59" s="58">
        <v>244920</v>
      </c>
      <c r="I59" s="58">
        <v>827138</v>
      </c>
    </row>
    <row r="60" spans="1:9" ht="12.75" customHeight="1" x14ac:dyDescent="0.2">
      <c r="A60" s="216" t="s">
        <v>98</v>
      </c>
      <c r="B60" s="217"/>
      <c r="C60" s="217"/>
      <c r="D60" s="217"/>
      <c r="E60" s="217"/>
      <c r="F60" s="218"/>
      <c r="G60" s="17">
        <v>53</v>
      </c>
      <c r="H60" s="59">
        <f>SUM(H61:H69)</f>
        <v>821086</v>
      </c>
      <c r="I60" s="59">
        <f>SUM(I61:I69)</f>
        <v>426683</v>
      </c>
    </row>
    <row r="61" spans="1:9" ht="12.75" customHeight="1" x14ac:dyDescent="0.2">
      <c r="A61" s="207" t="s">
        <v>99</v>
      </c>
      <c r="B61" s="208"/>
      <c r="C61" s="208"/>
      <c r="D61" s="208"/>
      <c r="E61" s="208"/>
      <c r="F61" s="209"/>
      <c r="G61" s="16">
        <v>54</v>
      </c>
      <c r="H61" s="58">
        <v>0</v>
      </c>
      <c r="I61" s="58">
        <v>0</v>
      </c>
    </row>
    <row r="62" spans="1:9" ht="12.75" customHeight="1" x14ac:dyDescent="0.2">
      <c r="A62" s="207" t="s">
        <v>100</v>
      </c>
      <c r="B62" s="208"/>
      <c r="C62" s="208"/>
      <c r="D62" s="208"/>
      <c r="E62" s="208"/>
      <c r="F62" s="209"/>
      <c r="G62" s="16">
        <v>55</v>
      </c>
      <c r="H62" s="58">
        <v>0</v>
      </c>
      <c r="I62" s="58">
        <v>0</v>
      </c>
    </row>
    <row r="63" spans="1:9" ht="12.75" customHeight="1" x14ac:dyDescent="0.2">
      <c r="A63" s="207" t="s">
        <v>101</v>
      </c>
      <c r="B63" s="208"/>
      <c r="C63" s="208"/>
      <c r="D63" s="208"/>
      <c r="E63" s="208"/>
      <c r="F63" s="209"/>
      <c r="G63" s="16">
        <v>56</v>
      </c>
      <c r="H63" s="58">
        <v>0</v>
      </c>
      <c r="I63" s="58">
        <v>0</v>
      </c>
    </row>
    <row r="64" spans="1:9" ht="23.45" customHeight="1" x14ac:dyDescent="0.2">
      <c r="A64" s="207" t="s">
        <v>102</v>
      </c>
      <c r="B64" s="208"/>
      <c r="C64" s="208"/>
      <c r="D64" s="208"/>
      <c r="E64" s="208"/>
      <c r="F64" s="209"/>
      <c r="G64" s="16">
        <v>57</v>
      </c>
      <c r="H64" s="58">
        <v>0</v>
      </c>
      <c r="I64" s="58">
        <v>0</v>
      </c>
    </row>
    <row r="65" spans="1:9" ht="21" customHeight="1" x14ac:dyDescent="0.2">
      <c r="A65" s="207" t="s">
        <v>103</v>
      </c>
      <c r="B65" s="208"/>
      <c r="C65" s="208"/>
      <c r="D65" s="208"/>
      <c r="E65" s="208"/>
      <c r="F65" s="209"/>
      <c r="G65" s="16">
        <v>58</v>
      </c>
      <c r="H65" s="58">
        <v>0</v>
      </c>
      <c r="I65" s="58">
        <v>0</v>
      </c>
    </row>
    <row r="66" spans="1:9" ht="22.9" customHeight="1" x14ac:dyDescent="0.2">
      <c r="A66" s="207" t="s">
        <v>104</v>
      </c>
      <c r="B66" s="208"/>
      <c r="C66" s="208"/>
      <c r="D66" s="208"/>
      <c r="E66" s="208"/>
      <c r="F66" s="209"/>
      <c r="G66" s="16">
        <v>59</v>
      </c>
      <c r="H66" s="58">
        <v>0</v>
      </c>
      <c r="I66" s="58">
        <v>0</v>
      </c>
    </row>
    <row r="67" spans="1:9" ht="12.75" customHeight="1" x14ac:dyDescent="0.2">
      <c r="A67" s="207" t="s">
        <v>105</v>
      </c>
      <c r="B67" s="208"/>
      <c r="C67" s="208"/>
      <c r="D67" s="208"/>
      <c r="E67" s="208"/>
      <c r="F67" s="209"/>
      <c r="G67" s="16">
        <v>60</v>
      </c>
      <c r="H67" s="58">
        <v>0</v>
      </c>
      <c r="I67" s="58">
        <v>0</v>
      </c>
    </row>
    <row r="68" spans="1:9" ht="12.75" customHeight="1" x14ac:dyDescent="0.2">
      <c r="A68" s="207" t="s">
        <v>106</v>
      </c>
      <c r="B68" s="208"/>
      <c r="C68" s="208"/>
      <c r="D68" s="208"/>
      <c r="E68" s="208"/>
      <c r="F68" s="209"/>
      <c r="G68" s="16">
        <v>61</v>
      </c>
      <c r="H68" s="58">
        <v>35528</v>
      </c>
      <c r="I68" s="58">
        <v>154210</v>
      </c>
    </row>
    <row r="69" spans="1:9" ht="12.75" customHeight="1" x14ac:dyDescent="0.2">
      <c r="A69" s="207" t="s">
        <v>107</v>
      </c>
      <c r="B69" s="208"/>
      <c r="C69" s="208"/>
      <c r="D69" s="208"/>
      <c r="E69" s="208"/>
      <c r="F69" s="209"/>
      <c r="G69" s="16">
        <v>62</v>
      </c>
      <c r="H69" s="58">
        <v>785558</v>
      </c>
      <c r="I69" s="58">
        <v>272473</v>
      </c>
    </row>
    <row r="70" spans="1:9" ht="12.75" customHeight="1" x14ac:dyDescent="0.2">
      <c r="A70" s="190" t="s">
        <v>108</v>
      </c>
      <c r="B70" s="191"/>
      <c r="C70" s="191"/>
      <c r="D70" s="191"/>
      <c r="E70" s="191"/>
      <c r="F70" s="192"/>
      <c r="G70" s="16">
        <v>63</v>
      </c>
      <c r="H70" s="58">
        <v>46287539</v>
      </c>
      <c r="I70" s="58">
        <v>53230379</v>
      </c>
    </row>
    <row r="71" spans="1:9" ht="12.75" customHeight="1" x14ac:dyDescent="0.2">
      <c r="A71" s="193" t="s">
        <v>109</v>
      </c>
      <c r="B71" s="194"/>
      <c r="C71" s="194"/>
      <c r="D71" s="194"/>
      <c r="E71" s="194"/>
      <c r="F71" s="195"/>
      <c r="G71" s="16">
        <v>64</v>
      </c>
      <c r="H71" s="58">
        <v>2611402</v>
      </c>
      <c r="I71" s="58">
        <v>3376303</v>
      </c>
    </row>
    <row r="72" spans="1:9" ht="12.75" customHeight="1" x14ac:dyDescent="0.2">
      <c r="A72" s="199" t="s">
        <v>110</v>
      </c>
      <c r="B72" s="200"/>
      <c r="C72" s="200"/>
      <c r="D72" s="200"/>
      <c r="E72" s="200"/>
      <c r="F72" s="201"/>
      <c r="G72" s="17">
        <v>65</v>
      </c>
      <c r="H72" s="59">
        <f>H8+H9+H44+H71</f>
        <v>660316845</v>
      </c>
      <c r="I72" s="59">
        <f>I8+I9+I44+I71</f>
        <v>782422702</v>
      </c>
    </row>
    <row r="73" spans="1:9" ht="12.75" customHeight="1" x14ac:dyDescent="0.2">
      <c r="A73" s="202" t="s">
        <v>111</v>
      </c>
      <c r="B73" s="203"/>
      <c r="C73" s="203"/>
      <c r="D73" s="203"/>
      <c r="E73" s="203"/>
      <c r="F73" s="204"/>
      <c r="G73" s="19">
        <v>66</v>
      </c>
      <c r="H73" s="60">
        <v>7179343</v>
      </c>
      <c r="I73" s="60">
        <v>7170190</v>
      </c>
    </row>
    <row r="74" spans="1:9" x14ac:dyDescent="0.2">
      <c r="A74" s="205" t="s">
        <v>112</v>
      </c>
      <c r="B74" s="206"/>
      <c r="C74" s="206"/>
      <c r="D74" s="206"/>
      <c r="E74" s="206"/>
      <c r="F74" s="206"/>
      <c r="G74" s="206"/>
      <c r="H74" s="206"/>
      <c r="I74" s="206"/>
    </row>
    <row r="75" spans="1:9" ht="24.75" customHeight="1" x14ac:dyDescent="0.2">
      <c r="A75" s="187" t="s">
        <v>391</v>
      </c>
      <c r="B75" s="188"/>
      <c r="C75" s="188"/>
      <c r="D75" s="188"/>
      <c r="E75" s="188"/>
      <c r="F75" s="188"/>
      <c r="G75" s="17">
        <v>67</v>
      </c>
      <c r="H75" s="59">
        <f>H76+H77+H78+H84+H85+H91+H94+H97</f>
        <v>407623536</v>
      </c>
      <c r="I75" s="59">
        <f>I76+I77+I78+I84+I85+I91+I94+I97</f>
        <v>408200934</v>
      </c>
    </row>
    <row r="76" spans="1:9" ht="12.75" customHeight="1" x14ac:dyDescent="0.2">
      <c r="A76" s="196" t="s">
        <v>113</v>
      </c>
      <c r="B76" s="196"/>
      <c r="C76" s="196"/>
      <c r="D76" s="196"/>
      <c r="E76" s="196"/>
      <c r="F76" s="196"/>
      <c r="G76" s="16">
        <v>68</v>
      </c>
      <c r="H76" s="44">
        <v>221915350</v>
      </c>
      <c r="I76" s="44">
        <v>221915350</v>
      </c>
    </row>
    <row r="77" spans="1:9" ht="12.75" customHeight="1" x14ac:dyDescent="0.2">
      <c r="A77" s="196" t="s">
        <v>114</v>
      </c>
      <c r="B77" s="196"/>
      <c r="C77" s="196"/>
      <c r="D77" s="196"/>
      <c r="E77" s="196"/>
      <c r="F77" s="196"/>
      <c r="G77" s="16">
        <v>69</v>
      </c>
      <c r="H77" s="44">
        <v>1283035</v>
      </c>
      <c r="I77" s="44">
        <v>1615440</v>
      </c>
    </row>
    <row r="78" spans="1:9" ht="12.75" customHeight="1" x14ac:dyDescent="0.2">
      <c r="A78" s="198" t="s">
        <v>115</v>
      </c>
      <c r="B78" s="198"/>
      <c r="C78" s="198"/>
      <c r="D78" s="198"/>
      <c r="E78" s="198"/>
      <c r="F78" s="198"/>
      <c r="G78" s="17">
        <v>70</v>
      </c>
      <c r="H78" s="59">
        <f>SUM(H79:H83)</f>
        <v>15901347</v>
      </c>
      <c r="I78" s="59">
        <f>SUM(I79:I83)</f>
        <v>17013933</v>
      </c>
    </row>
    <row r="79" spans="1:9" ht="12.75" customHeight="1" x14ac:dyDescent="0.2">
      <c r="A79" s="185" t="s">
        <v>116</v>
      </c>
      <c r="B79" s="185"/>
      <c r="C79" s="185"/>
      <c r="D79" s="185"/>
      <c r="E79" s="185"/>
      <c r="F79" s="185"/>
      <c r="G79" s="16">
        <v>71</v>
      </c>
      <c r="H79" s="44">
        <v>11095768</v>
      </c>
      <c r="I79" s="44">
        <v>11095768</v>
      </c>
    </row>
    <row r="80" spans="1:9" ht="12.75" customHeight="1" x14ac:dyDescent="0.2">
      <c r="A80" s="185" t="s">
        <v>117</v>
      </c>
      <c r="B80" s="185"/>
      <c r="C80" s="185"/>
      <c r="D80" s="185"/>
      <c r="E80" s="185"/>
      <c r="F80" s="185"/>
      <c r="G80" s="16">
        <v>72</v>
      </c>
      <c r="H80" s="44">
        <v>18158509</v>
      </c>
      <c r="I80" s="44">
        <v>18158509</v>
      </c>
    </row>
    <row r="81" spans="1:9" ht="12.75" customHeight="1" x14ac:dyDescent="0.2">
      <c r="A81" s="185" t="s">
        <v>118</v>
      </c>
      <c r="B81" s="185"/>
      <c r="C81" s="185"/>
      <c r="D81" s="185"/>
      <c r="E81" s="185"/>
      <c r="F81" s="185"/>
      <c r="G81" s="16">
        <v>73</v>
      </c>
      <c r="H81" s="44">
        <v>-13743570</v>
      </c>
      <c r="I81" s="44">
        <v>-12624875</v>
      </c>
    </row>
    <row r="82" spans="1:9" ht="12.75" customHeight="1" x14ac:dyDescent="0.2">
      <c r="A82" s="185" t="s">
        <v>119</v>
      </c>
      <c r="B82" s="185"/>
      <c r="C82" s="185"/>
      <c r="D82" s="185"/>
      <c r="E82" s="185"/>
      <c r="F82" s="185"/>
      <c r="G82" s="16">
        <v>74</v>
      </c>
      <c r="H82" s="44">
        <v>0</v>
      </c>
      <c r="I82" s="44">
        <v>0</v>
      </c>
    </row>
    <row r="83" spans="1:9" ht="12.75" customHeight="1" x14ac:dyDescent="0.2">
      <c r="A83" s="185" t="s">
        <v>120</v>
      </c>
      <c r="B83" s="185"/>
      <c r="C83" s="185"/>
      <c r="D83" s="185"/>
      <c r="E83" s="185"/>
      <c r="F83" s="185"/>
      <c r="G83" s="16">
        <v>75</v>
      </c>
      <c r="H83" s="44">
        <v>390640</v>
      </c>
      <c r="I83" s="44">
        <v>384531</v>
      </c>
    </row>
    <row r="84" spans="1:9" ht="12.75" customHeight="1" x14ac:dyDescent="0.2">
      <c r="A84" s="196" t="s">
        <v>121</v>
      </c>
      <c r="B84" s="196"/>
      <c r="C84" s="196"/>
      <c r="D84" s="196"/>
      <c r="E84" s="196"/>
      <c r="F84" s="196"/>
      <c r="G84" s="16">
        <v>76</v>
      </c>
      <c r="H84" s="44">
        <v>0</v>
      </c>
      <c r="I84" s="44">
        <v>0</v>
      </c>
    </row>
    <row r="85" spans="1:9" ht="12.75" customHeight="1" x14ac:dyDescent="0.2">
      <c r="A85" s="197" t="s">
        <v>381</v>
      </c>
      <c r="B85" s="198"/>
      <c r="C85" s="198"/>
      <c r="D85" s="198"/>
      <c r="E85" s="198"/>
      <c r="F85" s="198"/>
      <c r="G85" s="17">
        <v>77</v>
      </c>
      <c r="H85" s="59">
        <f>H86+H87+H88+H89+H90</f>
        <v>39878</v>
      </c>
      <c r="I85" s="59">
        <f>I86+I87+I88+I89+I90</f>
        <v>0</v>
      </c>
    </row>
    <row r="86" spans="1:9" ht="24.75" customHeight="1" x14ac:dyDescent="0.2">
      <c r="A86" s="185" t="s">
        <v>382</v>
      </c>
      <c r="B86" s="185"/>
      <c r="C86" s="185"/>
      <c r="D86" s="185"/>
      <c r="E86" s="185"/>
      <c r="F86" s="185"/>
      <c r="G86" s="16">
        <v>78</v>
      </c>
      <c r="H86" s="58">
        <v>39878</v>
      </c>
      <c r="I86" s="58">
        <v>0</v>
      </c>
    </row>
    <row r="87" spans="1:9" ht="12.75" customHeight="1" x14ac:dyDescent="0.2">
      <c r="A87" s="185" t="s">
        <v>122</v>
      </c>
      <c r="B87" s="185"/>
      <c r="C87" s="185"/>
      <c r="D87" s="185"/>
      <c r="E87" s="185"/>
      <c r="F87" s="185"/>
      <c r="G87" s="16">
        <v>79</v>
      </c>
      <c r="H87" s="58">
        <v>0</v>
      </c>
      <c r="I87" s="58">
        <v>0</v>
      </c>
    </row>
    <row r="88" spans="1:9" ht="12.75" customHeight="1" x14ac:dyDescent="0.2">
      <c r="A88" s="185" t="s">
        <v>123</v>
      </c>
      <c r="B88" s="185"/>
      <c r="C88" s="185"/>
      <c r="D88" s="185"/>
      <c r="E88" s="185"/>
      <c r="F88" s="185"/>
      <c r="G88" s="16">
        <v>80</v>
      </c>
      <c r="H88" s="58">
        <v>0</v>
      </c>
      <c r="I88" s="58">
        <v>0</v>
      </c>
    </row>
    <row r="89" spans="1:9" ht="12.75" customHeight="1" x14ac:dyDescent="0.2">
      <c r="A89" s="185" t="s">
        <v>383</v>
      </c>
      <c r="B89" s="185"/>
      <c r="C89" s="185"/>
      <c r="D89" s="185"/>
      <c r="E89" s="185"/>
      <c r="F89" s="185"/>
      <c r="G89" s="16">
        <v>81</v>
      </c>
      <c r="H89" s="58">
        <v>0</v>
      </c>
      <c r="I89" s="58">
        <v>0</v>
      </c>
    </row>
    <row r="90" spans="1:9" ht="25.5" customHeight="1" x14ac:dyDescent="0.2">
      <c r="A90" s="185" t="s">
        <v>384</v>
      </c>
      <c r="B90" s="185"/>
      <c r="C90" s="185"/>
      <c r="D90" s="185"/>
      <c r="E90" s="185"/>
      <c r="F90" s="185"/>
      <c r="G90" s="16">
        <v>82</v>
      </c>
      <c r="H90" s="58">
        <v>0</v>
      </c>
      <c r="I90" s="58">
        <v>0</v>
      </c>
    </row>
    <row r="91" spans="1:9" ht="22.9" customHeight="1" x14ac:dyDescent="0.2">
      <c r="A91" s="197" t="s">
        <v>385</v>
      </c>
      <c r="B91" s="198"/>
      <c r="C91" s="198"/>
      <c r="D91" s="198"/>
      <c r="E91" s="198"/>
      <c r="F91" s="198"/>
      <c r="G91" s="17">
        <v>83</v>
      </c>
      <c r="H91" s="59">
        <f>H92-H93</f>
        <v>143538707</v>
      </c>
      <c r="I91" s="59">
        <f>I92-I93</f>
        <v>141723515</v>
      </c>
    </row>
    <row r="92" spans="1:9" ht="12.75" customHeight="1" x14ac:dyDescent="0.2">
      <c r="A92" s="185" t="s">
        <v>124</v>
      </c>
      <c r="B92" s="185"/>
      <c r="C92" s="185"/>
      <c r="D92" s="185"/>
      <c r="E92" s="185"/>
      <c r="F92" s="185"/>
      <c r="G92" s="16">
        <v>84</v>
      </c>
      <c r="H92" s="44">
        <v>143538707</v>
      </c>
      <c r="I92" s="44">
        <v>141723515</v>
      </c>
    </row>
    <row r="93" spans="1:9" ht="12.75" customHeight="1" x14ac:dyDescent="0.2">
      <c r="A93" s="185" t="s">
        <v>125</v>
      </c>
      <c r="B93" s="185"/>
      <c r="C93" s="185"/>
      <c r="D93" s="185"/>
      <c r="E93" s="185"/>
      <c r="F93" s="185"/>
      <c r="G93" s="16">
        <v>85</v>
      </c>
      <c r="H93" s="44">
        <v>0</v>
      </c>
      <c r="I93" s="44">
        <v>0</v>
      </c>
    </row>
    <row r="94" spans="1:9" ht="12.75" customHeight="1" x14ac:dyDescent="0.2">
      <c r="A94" s="197" t="s">
        <v>386</v>
      </c>
      <c r="B94" s="198"/>
      <c r="C94" s="198"/>
      <c r="D94" s="198"/>
      <c r="E94" s="198"/>
      <c r="F94" s="198"/>
      <c r="G94" s="17">
        <v>86</v>
      </c>
      <c r="H94" s="59">
        <f>H95-H96</f>
        <v>24945219</v>
      </c>
      <c r="I94" s="59">
        <f>I95-I96</f>
        <v>25932696</v>
      </c>
    </row>
    <row r="95" spans="1:9" ht="12.75" customHeight="1" x14ac:dyDescent="0.2">
      <c r="A95" s="185" t="s">
        <v>126</v>
      </c>
      <c r="B95" s="185"/>
      <c r="C95" s="185"/>
      <c r="D95" s="185"/>
      <c r="E95" s="185"/>
      <c r="F95" s="185"/>
      <c r="G95" s="16">
        <v>87</v>
      </c>
      <c r="H95" s="44">
        <v>24945219</v>
      </c>
      <c r="I95" s="44">
        <v>25932696</v>
      </c>
    </row>
    <row r="96" spans="1:9" ht="12.75" customHeight="1" x14ac:dyDescent="0.2">
      <c r="A96" s="185" t="s">
        <v>127</v>
      </c>
      <c r="B96" s="185"/>
      <c r="C96" s="185"/>
      <c r="D96" s="185"/>
      <c r="E96" s="185"/>
      <c r="F96" s="185"/>
      <c r="G96" s="16">
        <v>88</v>
      </c>
      <c r="H96" s="44">
        <v>0</v>
      </c>
      <c r="I96" s="44">
        <v>0</v>
      </c>
    </row>
    <row r="97" spans="1:9" ht="12.75" customHeight="1" x14ac:dyDescent="0.2">
      <c r="A97" s="196" t="s">
        <v>128</v>
      </c>
      <c r="B97" s="196"/>
      <c r="C97" s="196"/>
      <c r="D97" s="196"/>
      <c r="E97" s="196"/>
      <c r="F97" s="196"/>
      <c r="G97" s="16">
        <v>89</v>
      </c>
      <c r="H97" s="44">
        <v>0</v>
      </c>
      <c r="I97" s="44">
        <v>0</v>
      </c>
    </row>
    <row r="98" spans="1:9" ht="12.75" customHeight="1" x14ac:dyDescent="0.2">
      <c r="A98" s="187" t="s">
        <v>387</v>
      </c>
      <c r="B98" s="188"/>
      <c r="C98" s="188"/>
      <c r="D98" s="188"/>
      <c r="E98" s="188"/>
      <c r="F98" s="188"/>
      <c r="G98" s="17">
        <v>90</v>
      </c>
      <c r="H98" s="59">
        <f>SUM(H99:H104)</f>
        <v>6284948</v>
      </c>
      <c r="I98" s="59">
        <f>SUM(I99:I104)</f>
        <v>5379063</v>
      </c>
    </row>
    <row r="99" spans="1:9" ht="25.9" customHeight="1" x14ac:dyDescent="0.2">
      <c r="A99" s="185" t="s">
        <v>129</v>
      </c>
      <c r="B99" s="185"/>
      <c r="C99" s="185"/>
      <c r="D99" s="185"/>
      <c r="E99" s="185"/>
      <c r="F99" s="185"/>
      <c r="G99" s="16">
        <v>91</v>
      </c>
      <c r="H99" s="44">
        <v>3342017</v>
      </c>
      <c r="I99" s="44">
        <v>3281683</v>
      </c>
    </row>
    <row r="100" spans="1:9" ht="12.75" customHeight="1" x14ac:dyDescent="0.2">
      <c r="A100" s="185" t="s">
        <v>130</v>
      </c>
      <c r="B100" s="185"/>
      <c r="C100" s="185"/>
      <c r="D100" s="185"/>
      <c r="E100" s="185"/>
      <c r="F100" s="185"/>
      <c r="G100" s="16">
        <v>92</v>
      </c>
      <c r="H100" s="44">
        <v>0</v>
      </c>
      <c r="I100" s="44">
        <v>0</v>
      </c>
    </row>
    <row r="101" spans="1:9" ht="12.75" customHeight="1" x14ac:dyDescent="0.2">
      <c r="A101" s="185" t="s">
        <v>131</v>
      </c>
      <c r="B101" s="185"/>
      <c r="C101" s="185"/>
      <c r="D101" s="185"/>
      <c r="E101" s="185"/>
      <c r="F101" s="185"/>
      <c r="G101" s="16">
        <v>93</v>
      </c>
      <c r="H101" s="44">
        <v>2942931</v>
      </c>
      <c r="I101" s="44">
        <v>2097380</v>
      </c>
    </row>
    <row r="102" spans="1:9" ht="12.75" customHeight="1" x14ac:dyDescent="0.2">
      <c r="A102" s="185" t="s">
        <v>132</v>
      </c>
      <c r="B102" s="185"/>
      <c r="C102" s="185"/>
      <c r="D102" s="185"/>
      <c r="E102" s="185"/>
      <c r="F102" s="185"/>
      <c r="G102" s="16">
        <v>94</v>
      </c>
      <c r="H102" s="58">
        <v>0</v>
      </c>
      <c r="I102" s="58">
        <v>0</v>
      </c>
    </row>
    <row r="103" spans="1:9" ht="12.75" customHeight="1" x14ac:dyDescent="0.2">
      <c r="A103" s="185" t="s">
        <v>133</v>
      </c>
      <c r="B103" s="185"/>
      <c r="C103" s="185"/>
      <c r="D103" s="185"/>
      <c r="E103" s="185"/>
      <c r="F103" s="185"/>
      <c r="G103" s="16">
        <v>95</v>
      </c>
      <c r="H103" s="58">
        <v>0</v>
      </c>
      <c r="I103" s="58">
        <v>0</v>
      </c>
    </row>
    <row r="104" spans="1:9" ht="12.75" customHeight="1" x14ac:dyDescent="0.2">
      <c r="A104" s="185" t="s">
        <v>134</v>
      </c>
      <c r="B104" s="185"/>
      <c r="C104" s="185"/>
      <c r="D104" s="185"/>
      <c r="E104" s="185"/>
      <c r="F104" s="185"/>
      <c r="G104" s="16">
        <v>96</v>
      </c>
      <c r="H104" s="58">
        <v>0</v>
      </c>
      <c r="I104" s="58">
        <v>0</v>
      </c>
    </row>
    <row r="105" spans="1:9" ht="12.75" customHeight="1" x14ac:dyDescent="0.2">
      <c r="A105" s="187" t="s">
        <v>388</v>
      </c>
      <c r="B105" s="188"/>
      <c r="C105" s="188"/>
      <c r="D105" s="188"/>
      <c r="E105" s="188"/>
      <c r="F105" s="188"/>
      <c r="G105" s="17">
        <v>97</v>
      </c>
      <c r="H105" s="59">
        <f>SUM(H106:H116)</f>
        <v>166870642</v>
      </c>
      <c r="I105" s="59">
        <f>SUM(I106:I116)</f>
        <v>218344029</v>
      </c>
    </row>
    <row r="106" spans="1:9" ht="12.75" customHeight="1" x14ac:dyDescent="0.2">
      <c r="A106" s="185" t="s">
        <v>135</v>
      </c>
      <c r="B106" s="185"/>
      <c r="C106" s="185"/>
      <c r="D106" s="185"/>
      <c r="E106" s="185"/>
      <c r="F106" s="185"/>
      <c r="G106" s="16">
        <v>98</v>
      </c>
      <c r="H106" s="45">
        <v>0</v>
      </c>
      <c r="I106" s="45">
        <v>0</v>
      </c>
    </row>
    <row r="107" spans="1:9" ht="12.75" customHeight="1" x14ac:dyDescent="0.2">
      <c r="A107" s="185" t="s">
        <v>136</v>
      </c>
      <c r="B107" s="185"/>
      <c r="C107" s="185"/>
      <c r="D107" s="185"/>
      <c r="E107" s="185"/>
      <c r="F107" s="185"/>
      <c r="G107" s="16">
        <v>99</v>
      </c>
      <c r="H107" s="44">
        <v>0</v>
      </c>
      <c r="I107" s="44">
        <v>0</v>
      </c>
    </row>
    <row r="108" spans="1:9" ht="24.6" customHeight="1" x14ac:dyDescent="0.2">
      <c r="A108" s="185" t="s">
        <v>137</v>
      </c>
      <c r="B108" s="185"/>
      <c r="C108" s="185"/>
      <c r="D108" s="185"/>
      <c r="E108" s="185"/>
      <c r="F108" s="185"/>
      <c r="G108" s="16">
        <v>100</v>
      </c>
      <c r="H108" s="44">
        <v>0</v>
      </c>
      <c r="I108" s="44">
        <v>0</v>
      </c>
    </row>
    <row r="109" spans="1:9" ht="22.15" customHeight="1" x14ac:dyDescent="0.2">
      <c r="A109" s="185" t="s">
        <v>138</v>
      </c>
      <c r="B109" s="185"/>
      <c r="C109" s="185"/>
      <c r="D109" s="185"/>
      <c r="E109" s="185"/>
      <c r="F109" s="185"/>
      <c r="G109" s="16">
        <v>101</v>
      </c>
      <c r="H109" s="44">
        <v>0</v>
      </c>
      <c r="I109" s="44">
        <v>0</v>
      </c>
    </row>
    <row r="110" spans="1:9" ht="12.75" customHeight="1" x14ac:dyDescent="0.2">
      <c r="A110" s="185" t="s">
        <v>139</v>
      </c>
      <c r="B110" s="185"/>
      <c r="C110" s="185"/>
      <c r="D110" s="185"/>
      <c r="E110" s="185"/>
      <c r="F110" s="185"/>
      <c r="G110" s="16">
        <v>102</v>
      </c>
      <c r="H110" s="44">
        <v>0</v>
      </c>
      <c r="I110" s="44">
        <v>0</v>
      </c>
    </row>
    <row r="111" spans="1:9" ht="12.75" customHeight="1" x14ac:dyDescent="0.2">
      <c r="A111" s="185" t="s">
        <v>140</v>
      </c>
      <c r="B111" s="185"/>
      <c r="C111" s="185"/>
      <c r="D111" s="185"/>
      <c r="E111" s="185"/>
      <c r="F111" s="185"/>
      <c r="G111" s="16">
        <v>103</v>
      </c>
      <c r="H111" s="44">
        <v>151652565</v>
      </c>
      <c r="I111" s="44">
        <v>139704743</v>
      </c>
    </row>
    <row r="112" spans="1:9" ht="12.75" customHeight="1" x14ac:dyDescent="0.2">
      <c r="A112" s="185" t="s">
        <v>141</v>
      </c>
      <c r="B112" s="185"/>
      <c r="C112" s="185"/>
      <c r="D112" s="185"/>
      <c r="E112" s="185"/>
      <c r="F112" s="185"/>
      <c r="G112" s="16">
        <v>104</v>
      </c>
      <c r="H112" s="44">
        <v>0</v>
      </c>
      <c r="I112" s="44">
        <v>0</v>
      </c>
    </row>
    <row r="113" spans="1:9" ht="12.75" customHeight="1" x14ac:dyDescent="0.2">
      <c r="A113" s="185" t="s">
        <v>142</v>
      </c>
      <c r="B113" s="185"/>
      <c r="C113" s="185"/>
      <c r="D113" s="185"/>
      <c r="E113" s="185"/>
      <c r="F113" s="185"/>
      <c r="G113" s="16">
        <v>105</v>
      </c>
      <c r="H113" s="45">
        <v>0</v>
      </c>
      <c r="I113" s="45">
        <v>0</v>
      </c>
    </row>
    <row r="114" spans="1:9" ht="12.75" customHeight="1" x14ac:dyDescent="0.2">
      <c r="A114" s="185" t="s">
        <v>143</v>
      </c>
      <c r="B114" s="185"/>
      <c r="C114" s="185"/>
      <c r="D114" s="185"/>
      <c r="E114" s="185"/>
      <c r="F114" s="185"/>
      <c r="G114" s="16">
        <v>106</v>
      </c>
      <c r="H114" s="44">
        <v>0</v>
      </c>
      <c r="I114" s="44">
        <v>0</v>
      </c>
    </row>
    <row r="115" spans="1:9" ht="12.75" customHeight="1" x14ac:dyDescent="0.2">
      <c r="A115" s="185" t="s">
        <v>144</v>
      </c>
      <c r="B115" s="185"/>
      <c r="C115" s="185"/>
      <c r="D115" s="185"/>
      <c r="E115" s="185"/>
      <c r="F115" s="185"/>
      <c r="G115" s="16">
        <v>107</v>
      </c>
      <c r="H115" s="58">
        <v>13789397</v>
      </c>
      <c r="I115" s="58">
        <v>77331291</v>
      </c>
    </row>
    <row r="116" spans="1:9" ht="12.75" customHeight="1" x14ac:dyDescent="0.2">
      <c r="A116" s="185" t="s">
        <v>145</v>
      </c>
      <c r="B116" s="185"/>
      <c r="C116" s="185"/>
      <c r="D116" s="185"/>
      <c r="E116" s="185"/>
      <c r="F116" s="185"/>
      <c r="G116" s="16">
        <v>108</v>
      </c>
      <c r="H116" s="58">
        <v>1428680</v>
      </c>
      <c r="I116" s="58">
        <v>1307995</v>
      </c>
    </row>
    <row r="117" spans="1:9" ht="12.75" customHeight="1" x14ac:dyDescent="0.2">
      <c r="A117" s="187" t="s">
        <v>389</v>
      </c>
      <c r="B117" s="188"/>
      <c r="C117" s="188"/>
      <c r="D117" s="188"/>
      <c r="E117" s="188"/>
      <c r="F117" s="188"/>
      <c r="G117" s="17">
        <v>109</v>
      </c>
      <c r="H117" s="59">
        <f>SUM(H118:H131)</f>
        <v>61443224</v>
      </c>
      <c r="I117" s="59">
        <f>SUM(I118:I131)</f>
        <v>136287661</v>
      </c>
    </row>
    <row r="118" spans="1:9" ht="12.75" customHeight="1" x14ac:dyDescent="0.2">
      <c r="A118" s="185" t="s">
        <v>146</v>
      </c>
      <c r="B118" s="185"/>
      <c r="C118" s="185"/>
      <c r="D118" s="185"/>
      <c r="E118" s="185"/>
      <c r="F118" s="185"/>
      <c r="G118" s="16">
        <v>110</v>
      </c>
      <c r="H118" s="44">
        <v>48042</v>
      </c>
      <c r="I118" s="44">
        <v>57055</v>
      </c>
    </row>
    <row r="119" spans="1:9" ht="12.75" customHeight="1" x14ac:dyDescent="0.2">
      <c r="A119" s="185" t="s">
        <v>147</v>
      </c>
      <c r="B119" s="185"/>
      <c r="C119" s="185"/>
      <c r="D119" s="185"/>
      <c r="E119" s="185"/>
      <c r="F119" s="185"/>
      <c r="G119" s="16">
        <v>111</v>
      </c>
      <c r="H119" s="44">
        <v>0</v>
      </c>
      <c r="I119" s="44">
        <v>0</v>
      </c>
    </row>
    <row r="120" spans="1:9" ht="21.6" customHeight="1" x14ac:dyDescent="0.2">
      <c r="A120" s="185" t="s">
        <v>148</v>
      </c>
      <c r="B120" s="185"/>
      <c r="C120" s="185"/>
      <c r="D120" s="185"/>
      <c r="E120" s="185"/>
      <c r="F120" s="185"/>
      <c r="G120" s="16">
        <v>112</v>
      </c>
      <c r="H120" s="44">
        <v>31800</v>
      </c>
      <c r="I120" s="44">
        <v>99060</v>
      </c>
    </row>
    <row r="121" spans="1:9" ht="25.9" customHeight="1" x14ac:dyDescent="0.2">
      <c r="A121" s="185" t="s">
        <v>149</v>
      </c>
      <c r="B121" s="185"/>
      <c r="C121" s="185"/>
      <c r="D121" s="185"/>
      <c r="E121" s="185"/>
      <c r="F121" s="185"/>
      <c r="G121" s="16">
        <v>113</v>
      </c>
      <c r="H121" s="44">
        <v>0</v>
      </c>
      <c r="I121" s="44">
        <v>0</v>
      </c>
    </row>
    <row r="122" spans="1:9" ht="12.75" customHeight="1" x14ac:dyDescent="0.2">
      <c r="A122" s="185" t="s">
        <v>150</v>
      </c>
      <c r="B122" s="185"/>
      <c r="C122" s="185"/>
      <c r="D122" s="185"/>
      <c r="E122" s="185"/>
      <c r="F122" s="185"/>
      <c r="G122" s="16">
        <v>114</v>
      </c>
      <c r="H122" s="44">
        <v>0</v>
      </c>
      <c r="I122" s="44">
        <v>0</v>
      </c>
    </row>
    <row r="123" spans="1:9" ht="12.75" customHeight="1" x14ac:dyDescent="0.2">
      <c r="A123" s="185" t="s">
        <v>151</v>
      </c>
      <c r="B123" s="185"/>
      <c r="C123" s="185"/>
      <c r="D123" s="185"/>
      <c r="E123" s="185"/>
      <c r="F123" s="185"/>
      <c r="G123" s="16">
        <v>115</v>
      </c>
      <c r="H123" s="44">
        <v>33001611</v>
      </c>
      <c r="I123" s="44">
        <v>84527014</v>
      </c>
    </row>
    <row r="124" spans="1:9" ht="12.75" customHeight="1" x14ac:dyDescent="0.2">
      <c r="A124" s="185" t="s">
        <v>152</v>
      </c>
      <c r="B124" s="185"/>
      <c r="C124" s="185"/>
      <c r="D124" s="185"/>
      <c r="E124" s="185"/>
      <c r="F124" s="185"/>
      <c r="G124" s="16">
        <v>116</v>
      </c>
      <c r="H124" s="44">
        <v>5060911</v>
      </c>
      <c r="I124" s="44">
        <v>12488044</v>
      </c>
    </row>
    <row r="125" spans="1:9" ht="12.75" customHeight="1" x14ac:dyDescent="0.2">
      <c r="A125" s="185" t="s">
        <v>153</v>
      </c>
      <c r="B125" s="185"/>
      <c r="C125" s="185"/>
      <c r="D125" s="185"/>
      <c r="E125" s="185"/>
      <c r="F125" s="185"/>
      <c r="G125" s="16">
        <v>117</v>
      </c>
      <c r="H125" s="44">
        <v>13335698</v>
      </c>
      <c r="I125" s="44">
        <v>20983225</v>
      </c>
    </row>
    <row r="126" spans="1:9" x14ac:dyDescent="0.2">
      <c r="A126" s="185" t="s">
        <v>154</v>
      </c>
      <c r="B126" s="185"/>
      <c r="C126" s="185"/>
      <c r="D126" s="185"/>
      <c r="E126" s="185"/>
      <c r="F126" s="185"/>
      <c r="G126" s="16">
        <v>118</v>
      </c>
      <c r="H126" s="44">
        <v>0</v>
      </c>
      <c r="I126" s="44">
        <v>0</v>
      </c>
    </row>
    <row r="127" spans="1:9" x14ac:dyDescent="0.2">
      <c r="A127" s="185" t="s">
        <v>155</v>
      </c>
      <c r="B127" s="185"/>
      <c r="C127" s="185"/>
      <c r="D127" s="185"/>
      <c r="E127" s="185"/>
      <c r="F127" s="185"/>
      <c r="G127" s="16">
        <v>119</v>
      </c>
      <c r="H127" s="44">
        <v>3834829</v>
      </c>
      <c r="I127" s="44">
        <v>4805383</v>
      </c>
    </row>
    <row r="128" spans="1:9" x14ac:dyDescent="0.2">
      <c r="A128" s="185" t="s">
        <v>156</v>
      </c>
      <c r="B128" s="185"/>
      <c r="C128" s="185"/>
      <c r="D128" s="185"/>
      <c r="E128" s="185"/>
      <c r="F128" s="185"/>
      <c r="G128" s="16">
        <v>120</v>
      </c>
      <c r="H128" s="44">
        <v>4232394</v>
      </c>
      <c r="I128" s="44">
        <v>5884813</v>
      </c>
    </row>
    <row r="129" spans="1:9" x14ac:dyDescent="0.2">
      <c r="A129" s="185" t="s">
        <v>157</v>
      </c>
      <c r="B129" s="185"/>
      <c r="C129" s="185"/>
      <c r="D129" s="185"/>
      <c r="E129" s="185"/>
      <c r="F129" s="185"/>
      <c r="G129" s="16">
        <v>121</v>
      </c>
      <c r="H129" s="44">
        <v>0</v>
      </c>
      <c r="I129" s="44">
        <v>0</v>
      </c>
    </row>
    <row r="130" spans="1:9" x14ac:dyDescent="0.2">
      <c r="A130" s="185" t="s">
        <v>158</v>
      </c>
      <c r="B130" s="185"/>
      <c r="C130" s="185"/>
      <c r="D130" s="185"/>
      <c r="E130" s="185"/>
      <c r="F130" s="185"/>
      <c r="G130" s="16">
        <v>122</v>
      </c>
      <c r="H130" s="58">
        <v>0</v>
      </c>
      <c r="I130" s="58">
        <v>0</v>
      </c>
    </row>
    <row r="131" spans="1:9" x14ac:dyDescent="0.2">
      <c r="A131" s="185" t="s">
        <v>159</v>
      </c>
      <c r="B131" s="185"/>
      <c r="C131" s="185"/>
      <c r="D131" s="185"/>
      <c r="E131" s="185"/>
      <c r="F131" s="185"/>
      <c r="G131" s="16">
        <v>123</v>
      </c>
      <c r="H131" s="58">
        <v>1897939</v>
      </c>
      <c r="I131" s="58">
        <v>7443067</v>
      </c>
    </row>
    <row r="132" spans="1:9" ht="22.15" customHeight="1" x14ac:dyDescent="0.2">
      <c r="A132" s="186" t="s">
        <v>160</v>
      </c>
      <c r="B132" s="186"/>
      <c r="C132" s="186"/>
      <c r="D132" s="186"/>
      <c r="E132" s="186"/>
      <c r="F132" s="186"/>
      <c r="G132" s="16">
        <v>124</v>
      </c>
      <c r="H132" s="58">
        <v>18094495</v>
      </c>
      <c r="I132" s="58">
        <v>14211015</v>
      </c>
    </row>
    <row r="133" spans="1:9" x14ac:dyDescent="0.2">
      <c r="A133" s="187" t="s">
        <v>390</v>
      </c>
      <c r="B133" s="188"/>
      <c r="C133" s="188"/>
      <c r="D133" s="188"/>
      <c r="E133" s="188"/>
      <c r="F133" s="188"/>
      <c r="G133" s="17">
        <v>125</v>
      </c>
      <c r="H133" s="59">
        <f>H75+H98+H105+H117+H132</f>
        <v>660316845</v>
      </c>
      <c r="I133" s="59">
        <f>I75+I98+I105+I117+I132</f>
        <v>782422702</v>
      </c>
    </row>
    <row r="134" spans="1:9" x14ac:dyDescent="0.2">
      <c r="A134" s="189" t="s">
        <v>161</v>
      </c>
      <c r="B134" s="189"/>
      <c r="C134" s="189"/>
      <c r="D134" s="189"/>
      <c r="E134" s="189"/>
      <c r="F134" s="189"/>
      <c r="G134" s="19">
        <v>126</v>
      </c>
      <c r="H134" s="60">
        <v>7179343</v>
      </c>
      <c r="I134" s="60">
        <v>7170190</v>
      </c>
    </row>
  </sheetData>
  <sheetProtection algorithmName="SHA-512" hashValue="YahhToxEEYxikvr+Z1DeicUQ7jY7QrCpQlhwq5Nc/EyBOtNiFF4YCs32wS+wn96ckhZSQYiandI60SbV/7SjvA==" saltValue="Imdlxu3rsw9PxeqKj/y8HQ=="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97:I97 H75:I75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76:I76 H8:I73 H95:I96 H92:I93 H98:I134" xr:uid="{00000000-0002-0000-0100-000006000000}">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view="pageBreakPreview" zoomScaleNormal="100" zoomScaleSheetLayoutView="100" workbookViewId="0">
      <selection activeCell="A39" sqref="A39:F39"/>
    </sheetView>
  </sheetViews>
  <sheetFormatPr defaultRowHeight="12.75" x14ac:dyDescent="0.2"/>
  <cols>
    <col min="1" max="7" width="9.140625" style="11"/>
    <col min="8" max="9" width="19.42578125" style="55" customWidth="1"/>
    <col min="10" max="263" width="9.140625" style="11"/>
    <col min="264" max="264" width="9.85546875" style="11" bestFit="1" customWidth="1"/>
    <col min="265" max="265" width="11.7109375" style="11" bestFit="1" customWidth="1"/>
    <col min="266" max="519" width="9.140625" style="11"/>
    <col min="520" max="520" width="9.85546875" style="11" bestFit="1" customWidth="1"/>
    <col min="521" max="521" width="11.7109375" style="11" bestFit="1" customWidth="1"/>
    <col min="522" max="775" width="9.140625" style="11"/>
    <col min="776" max="776" width="9.85546875" style="11" bestFit="1" customWidth="1"/>
    <col min="777" max="777" width="11.7109375" style="11" bestFit="1" customWidth="1"/>
    <col min="778" max="1031" width="9.140625" style="11"/>
    <col min="1032" max="1032" width="9.85546875" style="11" bestFit="1" customWidth="1"/>
    <col min="1033" max="1033" width="11.7109375" style="11" bestFit="1" customWidth="1"/>
    <col min="1034" max="1287" width="9.140625" style="11"/>
    <col min="1288" max="1288" width="9.85546875" style="11" bestFit="1" customWidth="1"/>
    <col min="1289" max="1289" width="11.7109375" style="11" bestFit="1" customWidth="1"/>
    <col min="1290" max="1543" width="9.140625" style="11"/>
    <col min="1544" max="1544" width="9.85546875" style="11" bestFit="1" customWidth="1"/>
    <col min="1545" max="1545" width="11.7109375" style="11" bestFit="1" customWidth="1"/>
    <col min="1546" max="1799" width="9.140625" style="11"/>
    <col min="1800" max="1800" width="9.85546875" style="11" bestFit="1" customWidth="1"/>
    <col min="1801" max="1801" width="11.7109375" style="11" bestFit="1" customWidth="1"/>
    <col min="1802" max="2055" width="9.140625" style="11"/>
    <col min="2056" max="2056" width="9.85546875" style="11" bestFit="1" customWidth="1"/>
    <col min="2057" max="2057" width="11.7109375" style="11" bestFit="1" customWidth="1"/>
    <col min="2058" max="2311" width="9.140625" style="11"/>
    <col min="2312" max="2312" width="9.85546875" style="11" bestFit="1" customWidth="1"/>
    <col min="2313" max="2313" width="11.7109375" style="11" bestFit="1" customWidth="1"/>
    <col min="2314" max="2567" width="9.140625" style="11"/>
    <col min="2568" max="2568" width="9.85546875" style="11" bestFit="1" customWidth="1"/>
    <col min="2569" max="2569" width="11.7109375" style="11" bestFit="1" customWidth="1"/>
    <col min="2570" max="2823" width="9.140625" style="11"/>
    <col min="2824" max="2824" width="9.85546875" style="11" bestFit="1" customWidth="1"/>
    <col min="2825" max="2825" width="11.7109375" style="11" bestFit="1" customWidth="1"/>
    <col min="2826" max="3079" width="9.140625" style="11"/>
    <col min="3080" max="3080" width="9.85546875" style="11" bestFit="1" customWidth="1"/>
    <col min="3081" max="3081" width="11.7109375" style="11" bestFit="1" customWidth="1"/>
    <col min="3082" max="3335" width="9.140625" style="11"/>
    <col min="3336" max="3336" width="9.85546875" style="11" bestFit="1" customWidth="1"/>
    <col min="3337" max="3337" width="11.7109375" style="11" bestFit="1" customWidth="1"/>
    <col min="3338" max="3591" width="9.140625" style="11"/>
    <col min="3592" max="3592" width="9.85546875" style="11" bestFit="1" customWidth="1"/>
    <col min="3593" max="3593" width="11.7109375" style="11" bestFit="1" customWidth="1"/>
    <col min="3594" max="3847" width="9.140625" style="11"/>
    <col min="3848" max="3848" width="9.85546875" style="11" bestFit="1" customWidth="1"/>
    <col min="3849" max="3849" width="11.7109375" style="11" bestFit="1" customWidth="1"/>
    <col min="3850" max="4103" width="9.140625" style="11"/>
    <col min="4104" max="4104" width="9.85546875" style="11" bestFit="1" customWidth="1"/>
    <col min="4105" max="4105" width="11.7109375" style="11" bestFit="1" customWidth="1"/>
    <col min="4106" max="4359" width="9.140625" style="11"/>
    <col min="4360" max="4360" width="9.85546875" style="11" bestFit="1" customWidth="1"/>
    <col min="4361" max="4361" width="11.7109375" style="11" bestFit="1" customWidth="1"/>
    <col min="4362" max="4615" width="9.140625" style="11"/>
    <col min="4616" max="4616" width="9.85546875" style="11" bestFit="1" customWidth="1"/>
    <col min="4617" max="4617" width="11.7109375" style="11" bestFit="1" customWidth="1"/>
    <col min="4618" max="4871" width="9.140625" style="11"/>
    <col min="4872" max="4872" width="9.85546875" style="11" bestFit="1" customWidth="1"/>
    <col min="4873" max="4873" width="11.7109375" style="11" bestFit="1" customWidth="1"/>
    <col min="4874" max="5127" width="9.140625" style="11"/>
    <col min="5128" max="5128" width="9.85546875" style="11" bestFit="1" customWidth="1"/>
    <col min="5129" max="5129" width="11.7109375" style="11" bestFit="1" customWidth="1"/>
    <col min="5130" max="5383" width="9.140625" style="11"/>
    <col min="5384" max="5384" width="9.85546875" style="11" bestFit="1" customWidth="1"/>
    <col min="5385" max="5385" width="11.7109375" style="11" bestFit="1" customWidth="1"/>
    <col min="5386" max="5639" width="9.140625" style="11"/>
    <col min="5640" max="5640" width="9.85546875" style="11" bestFit="1" customWidth="1"/>
    <col min="5641" max="5641" width="11.7109375" style="11" bestFit="1" customWidth="1"/>
    <col min="5642" max="5895" width="9.140625" style="11"/>
    <col min="5896" max="5896" width="9.85546875" style="11" bestFit="1" customWidth="1"/>
    <col min="5897" max="5897" width="11.7109375" style="11" bestFit="1" customWidth="1"/>
    <col min="5898" max="6151" width="9.140625" style="11"/>
    <col min="6152" max="6152" width="9.85546875" style="11" bestFit="1" customWidth="1"/>
    <col min="6153" max="6153" width="11.7109375" style="11" bestFit="1" customWidth="1"/>
    <col min="6154" max="6407" width="9.140625" style="11"/>
    <col min="6408" max="6408" width="9.85546875" style="11" bestFit="1" customWidth="1"/>
    <col min="6409" max="6409" width="11.7109375" style="11" bestFit="1" customWidth="1"/>
    <col min="6410" max="6663" width="9.140625" style="11"/>
    <col min="6664" max="6664" width="9.85546875" style="11" bestFit="1" customWidth="1"/>
    <col min="6665" max="6665" width="11.7109375" style="11" bestFit="1" customWidth="1"/>
    <col min="6666" max="6919" width="9.140625" style="11"/>
    <col min="6920" max="6920" width="9.85546875" style="11" bestFit="1" customWidth="1"/>
    <col min="6921" max="6921" width="11.7109375" style="11" bestFit="1" customWidth="1"/>
    <col min="6922" max="7175" width="9.140625" style="11"/>
    <col min="7176" max="7176" width="9.85546875" style="11" bestFit="1" customWidth="1"/>
    <col min="7177" max="7177" width="11.7109375" style="11" bestFit="1" customWidth="1"/>
    <col min="7178" max="7431" width="9.140625" style="11"/>
    <col min="7432" max="7432" width="9.85546875" style="11" bestFit="1" customWidth="1"/>
    <col min="7433" max="7433" width="11.7109375" style="11" bestFit="1" customWidth="1"/>
    <col min="7434" max="7687" width="9.140625" style="11"/>
    <col min="7688" max="7688" width="9.85546875" style="11" bestFit="1" customWidth="1"/>
    <col min="7689" max="7689" width="11.7109375" style="11" bestFit="1" customWidth="1"/>
    <col min="7690" max="7943" width="9.140625" style="11"/>
    <col min="7944" max="7944" width="9.85546875" style="11" bestFit="1" customWidth="1"/>
    <col min="7945" max="7945" width="11.7109375" style="11" bestFit="1" customWidth="1"/>
    <col min="7946" max="8199" width="9.140625" style="11"/>
    <col min="8200" max="8200" width="9.85546875" style="11" bestFit="1" customWidth="1"/>
    <col min="8201" max="8201" width="11.7109375" style="11" bestFit="1" customWidth="1"/>
    <col min="8202" max="8455" width="9.140625" style="11"/>
    <col min="8456" max="8456" width="9.85546875" style="11" bestFit="1" customWidth="1"/>
    <col min="8457" max="8457" width="11.7109375" style="11" bestFit="1" customWidth="1"/>
    <col min="8458" max="8711" width="9.140625" style="11"/>
    <col min="8712" max="8712" width="9.85546875" style="11" bestFit="1" customWidth="1"/>
    <col min="8713" max="8713" width="11.7109375" style="11" bestFit="1" customWidth="1"/>
    <col min="8714" max="8967" width="9.140625" style="11"/>
    <col min="8968" max="8968" width="9.85546875" style="11" bestFit="1" customWidth="1"/>
    <col min="8969" max="8969" width="11.7109375" style="11" bestFit="1" customWidth="1"/>
    <col min="8970" max="9223" width="9.140625" style="11"/>
    <col min="9224" max="9224" width="9.85546875" style="11" bestFit="1" customWidth="1"/>
    <col min="9225" max="9225" width="11.7109375" style="11" bestFit="1" customWidth="1"/>
    <col min="9226" max="9479" width="9.140625" style="11"/>
    <col min="9480" max="9480" width="9.85546875" style="11" bestFit="1" customWidth="1"/>
    <col min="9481" max="9481" width="11.7109375" style="11" bestFit="1" customWidth="1"/>
    <col min="9482" max="9735" width="9.140625" style="11"/>
    <col min="9736" max="9736" width="9.85546875" style="11" bestFit="1" customWidth="1"/>
    <col min="9737" max="9737" width="11.7109375" style="11" bestFit="1" customWidth="1"/>
    <col min="9738" max="9991" width="9.140625" style="11"/>
    <col min="9992" max="9992" width="9.85546875" style="11" bestFit="1" customWidth="1"/>
    <col min="9993" max="9993" width="11.7109375" style="11" bestFit="1" customWidth="1"/>
    <col min="9994" max="10247" width="9.140625" style="11"/>
    <col min="10248" max="10248" width="9.85546875" style="11" bestFit="1" customWidth="1"/>
    <col min="10249" max="10249" width="11.7109375" style="11" bestFit="1" customWidth="1"/>
    <col min="10250" max="10503" width="9.140625" style="11"/>
    <col min="10504" max="10504" width="9.85546875" style="11" bestFit="1" customWidth="1"/>
    <col min="10505" max="10505" width="11.7109375" style="11" bestFit="1" customWidth="1"/>
    <col min="10506" max="10759" width="9.140625" style="11"/>
    <col min="10760" max="10760" width="9.85546875" style="11" bestFit="1" customWidth="1"/>
    <col min="10761" max="10761" width="11.7109375" style="11" bestFit="1" customWidth="1"/>
    <col min="10762" max="11015" width="9.140625" style="11"/>
    <col min="11016" max="11016" width="9.85546875" style="11" bestFit="1" customWidth="1"/>
    <col min="11017" max="11017" width="11.7109375" style="11" bestFit="1" customWidth="1"/>
    <col min="11018" max="11271" width="9.140625" style="11"/>
    <col min="11272" max="11272" width="9.85546875" style="11" bestFit="1" customWidth="1"/>
    <col min="11273" max="11273" width="11.7109375" style="11" bestFit="1" customWidth="1"/>
    <col min="11274" max="11527" width="9.140625" style="11"/>
    <col min="11528" max="11528" width="9.85546875" style="11" bestFit="1" customWidth="1"/>
    <col min="11529" max="11529" width="11.7109375" style="11" bestFit="1" customWidth="1"/>
    <col min="11530" max="11783" width="9.140625" style="11"/>
    <col min="11784" max="11784" width="9.85546875" style="11" bestFit="1" customWidth="1"/>
    <col min="11785" max="11785" width="11.7109375" style="11" bestFit="1" customWidth="1"/>
    <col min="11786" max="12039" width="9.140625" style="11"/>
    <col min="12040" max="12040" width="9.85546875" style="11" bestFit="1" customWidth="1"/>
    <col min="12041" max="12041" width="11.7109375" style="11" bestFit="1" customWidth="1"/>
    <col min="12042" max="12295" width="9.140625" style="11"/>
    <col min="12296" max="12296" width="9.85546875" style="11" bestFit="1" customWidth="1"/>
    <col min="12297" max="12297" width="11.7109375" style="11" bestFit="1" customWidth="1"/>
    <col min="12298" max="12551" width="9.140625" style="11"/>
    <col min="12552" max="12552" width="9.85546875" style="11" bestFit="1" customWidth="1"/>
    <col min="12553" max="12553" width="11.7109375" style="11" bestFit="1" customWidth="1"/>
    <col min="12554" max="12807" width="9.140625" style="11"/>
    <col min="12808" max="12808" width="9.85546875" style="11" bestFit="1" customWidth="1"/>
    <col min="12809" max="12809" width="11.7109375" style="11" bestFit="1" customWidth="1"/>
    <col min="12810" max="13063" width="9.140625" style="11"/>
    <col min="13064" max="13064" width="9.85546875" style="11" bestFit="1" customWidth="1"/>
    <col min="13065" max="13065" width="11.7109375" style="11" bestFit="1" customWidth="1"/>
    <col min="13066" max="13319" width="9.140625" style="11"/>
    <col min="13320" max="13320" width="9.85546875" style="11" bestFit="1" customWidth="1"/>
    <col min="13321" max="13321" width="11.7109375" style="11" bestFit="1" customWidth="1"/>
    <col min="13322" max="13575" width="9.140625" style="11"/>
    <col min="13576" max="13576" width="9.85546875" style="11" bestFit="1" customWidth="1"/>
    <col min="13577" max="13577" width="11.7109375" style="11" bestFit="1" customWidth="1"/>
    <col min="13578" max="13831" width="9.140625" style="11"/>
    <col min="13832" max="13832" width="9.85546875" style="11" bestFit="1" customWidth="1"/>
    <col min="13833" max="13833" width="11.7109375" style="11" bestFit="1" customWidth="1"/>
    <col min="13834" max="14087" width="9.140625" style="11"/>
    <col min="14088" max="14088" width="9.85546875" style="11" bestFit="1" customWidth="1"/>
    <col min="14089" max="14089" width="11.7109375" style="11" bestFit="1" customWidth="1"/>
    <col min="14090" max="14343" width="9.140625" style="11"/>
    <col min="14344" max="14344" width="9.85546875" style="11" bestFit="1" customWidth="1"/>
    <col min="14345" max="14345" width="11.7109375" style="11" bestFit="1" customWidth="1"/>
    <col min="14346" max="14599" width="9.140625" style="11"/>
    <col min="14600" max="14600" width="9.85546875" style="11" bestFit="1" customWidth="1"/>
    <col min="14601" max="14601" width="11.7109375" style="11" bestFit="1" customWidth="1"/>
    <col min="14602" max="14855" width="9.140625" style="11"/>
    <col min="14856" max="14856" width="9.85546875" style="11" bestFit="1" customWidth="1"/>
    <col min="14857" max="14857" width="11.7109375" style="11" bestFit="1" customWidth="1"/>
    <col min="14858" max="15111" width="9.140625" style="11"/>
    <col min="15112" max="15112" width="9.85546875" style="11" bestFit="1" customWidth="1"/>
    <col min="15113" max="15113" width="11.7109375" style="11" bestFit="1" customWidth="1"/>
    <col min="15114" max="15367" width="9.140625" style="11"/>
    <col min="15368" max="15368" width="9.85546875" style="11" bestFit="1" customWidth="1"/>
    <col min="15369" max="15369" width="11.7109375" style="11" bestFit="1" customWidth="1"/>
    <col min="15370" max="15623" width="9.140625" style="11"/>
    <col min="15624" max="15624" width="9.85546875" style="11" bestFit="1" customWidth="1"/>
    <col min="15625" max="15625" width="11.7109375" style="11" bestFit="1" customWidth="1"/>
    <col min="15626" max="15879" width="9.140625" style="11"/>
    <col min="15880" max="15880" width="9.85546875" style="11" bestFit="1" customWidth="1"/>
    <col min="15881" max="15881" width="11.7109375" style="11" bestFit="1" customWidth="1"/>
    <col min="15882" max="16135" width="9.140625" style="11"/>
    <col min="16136" max="16136" width="9.85546875" style="11" bestFit="1" customWidth="1"/>
    <col min="16137" max="16137" width="11.7109375" style="11" bestFit="1" customWidth="1"/>
    <col min="16138" max="16384" width="9.140625" style="11"/>
  </cols>
  <sheetData>
    <row r="1" spans="1:9" x14ac:dyDescent="0.2">
      <c r="A1" s="259" t="s">
        <v>162</v>
      </c>
      <c r="B1" s="211"/>
      <c r="C1" s="211"/>
      <c r="D1" s="211"/>
      <c r="E1" s="211"/>
      <c r="F1" s="211"/>
      <c r="G1" s="211"/>
      <c r="H1" s="211"/>
      <c r="I1" s="211"/>
    </row>
    <row r="2" spans="1:9" x14ac:dyDescent="0.2">
      <c r="A2" s="258" t="s">
        <v>514</v>
      </c>
      <c r="B2" s="213"/>
      <c r="C2" s="213"/>
      <c r="D2" s="213"/>
      <c r="E2" s="213"/>
      <c r="F2" s="213"/>
      <c r="G2" s="213"/>
      <c r="H2" s="213"/>
      <c r="I2" s="213"/>
    </row>
    <row r="3" spans="1:9" x14ac:dyDescent="0.2">
      <c r="A3" s="247" t="s">
        <v>493</v>
      </c>
      <c r="B3" s="248"/>
      <c r="C3" s="248"/>
      <c r="D3" s="248"/>
      <c r="E3" s="248"/>
      <c r="F3" s="248"/>
      <c r="G3" s="248"/>
      <c r="H3" s="248"/>
      <c r="I3" s="248"/>
    </row>
    <row r="4" spans="1:9" x14ac:dyDescent="0.2">
      <c r="A4" s="257" t="s">
        <v>513</v>
      </c>
      <c r="B4" s="220"/>
      <c r="C4" s="220"/>
      <c r="D4" s="220"/>
      <c r="E4" s="220"/>
      <c r="F4" s="220"/>
      <c r="G4" s="220"/>
      <c r="H4" s="220"/>
      <c r="I4" s="221"/>
    </row>
    <row r="5" spans="1:9" ht="24" thickBot="1" x14ac:dyDescent="0.25">
      <c r="A5" s="255" t="s">
        <v>163</v>
      </c>
      <c r="B5" s="226"/>
      <c r="C5" s="226"/>
      <c r="D5" s="226"/>
      <c r="E5" s="226"/>
      <c r="F5" s="227"/>
      <c r="G5" s="12" t="s">
        <v>164</v>
      </c>
      <c r="H5" s="46" t="s">
        <v>165</v>
      </c>
      <c r="I5" s="46" t="s">
        <v>166</v>
      </c>
    </row>
    <row r="6" spans="1:9" x14ac:dyDescent="0.2">
      <c r="A6" s="256">
        <v>1</v>
      </c>
      <c r="B6" s="223"/>
      <c r="C6" s="223"/>
      <c r="D6" s="223"/>
      <c r="E6" s="223"/>
      <c r="F6" s="224"/>
      <c r="G6" s="14">
        <v>2</v>
      </c>
      <c r="H6" s="20">
        <v>3</v>
      </c>
      <c r="I6" s="20">
        <v>4</v>
      </c>
    </row>
    <row r="7" spans="1:9" x14ac:dyDescent="0.2">
      <c r="A7" s="253" t="s">
        <v>460</v>
      </c>
      <c r="B7" s="254"/>
      <c r="C7" s="254"/>
      <c r="D7" s="254"/>
      <c r="E7" s="254"/>
      <c r="F7" s="254"/>
      <c r="G7" s="24">
        <v>1</v>
      </c>
      <c r="H7" s="63">
        <f>SUM(H8:H12)</f>
        <v>294475295</v>
      </c>
      <c r="I7" s="63">
        <f>SUM(I8:I12)</f>
        <v>324026872</v>
      </c>
    </row>
    <row r="8" spans="1:9" x14ac:dyDescent="0.2">
      <c r="A8" s="185" t="s">
        <v>167</v>
      </c>
      <c r="B8" s="185"/>
      <c r="C8" s="185"/>
      <c r="D8" s="185"/>
      <c r="E8" s="185"/>
      <c r="F8" s="185"/>
      <c r="G8" s="16">
        <v>2</v>
      </c>
      <c r="H8" s="58">
        <v>13266380</v>
      </c>
      <c r="I8" s="58">
        <v>18450009</v>
      </c>
    </row>
    <row r="9" spans="1:9" x14ac:dyDescent="0.2">
      <c r="A9" s="185" t="s">
        <v>168</v>
      </c>
      <c r="B9" s="185"/>
      <c r="C9" s="185"/>
      <c r="D9" s="185"/>
      <c r="E9" s="185"/>
      <c r="F9" s="185"/>
      <c r="G9" s="16">
        <v>3</v>
      </c>
      <c r="H9" s="58">
        <v>276816723</v>
      </c>
      <c r="I9" s="58">
        <v>300617817</v>
      </c>
    </row>
    <row r="10" spans="1:9" x14ac:dyDescent="0.2">
      <c r="A10" s="185" t="s">
        <v>169</v>
      </c>
      <c r="B10" s="185"/>
      <c r="C10" s="185"/>
      <c r="D10" s="185"/>
      <c r="E10" s="185"/>
      <c r="F10" s="185"/>
      <c r="G10" s="16">
        <v>4</v>
      </c>
      <c r="H10" s="58">
        <v>81930</v>
      </c>
      <c r="I10" s="58">
        <v>88369</v>
      </c>
    </row>
    <row r="11" spans="1:9" x14ac:dyDescent="0.2">
      <c r="A11" s="185" t="s">
        <v>170</v>
      </c>
      <c r="B11" s="185"/>
      <c r="C11" s="185"/>
      <c r="D11" s="185"/>
      <c r="E11" s="185"/>
      <c r="F11" s="185"/>
      <c r="G11" s="16">
        <v>5</v>
      </c>
      <c r="H11" s="58">
        <v>219627</v>
      </c>
      <c r="I11" s="58">
        <v>244174</v>
      </c>
    </row>
    <row r="12" spans="1:9" x14ac:dyDescent="0.2">
      <c r="A12" s="185" t="s">
        <v>171</v>
      </c>
      <c r="B12" s="185"/>
      <c r="C12" s="185"/>
      <c r="D12" s="185"/>
      <c r="E12" s="185"/>
      <c r="F12" s="185"/>
      <c r="G12" s="16">
        <v>6</v>
      </c>
      <c r="H12" s="58">
        <v>4090635</v>
      </c>
      <c r="I12" s="58">
        <v>4626503</v>
      </c>
    </row>
    <row r="13" spans="1:9" ht="22.15" customHeight="1" x14ac:dyDescent="0.2">
      <c r="A13" s="187" t="s">
        <v>461</v>
      </c>
      <c r="B13" s="188"/>
      <c r="C13" s="188"/>
      <c r="D13" s="188"/>
      <c r="E13" s="188"/>
      <c r="F13" s="188"/>
      <c r="G13" s="17">
        <v>7</v>
      </c>
      <c r="H13" s="59">
        <f>H14+H15+H19+H23+H24+H25+H28+H35</f>
        <v>260298742</v>
      </c>
      <c r="I13" s="59">
        <f>I14+I15+I19+I23+I24+I25+I28+I35</f>
        <v>288775101</v>
      </c>
    </row>
    <row r="14" spans="1:9" x14ac:dyDescent="0.2">
      <c r="A14" s="185" t="s">
        <v>172</v>
      </c>
      <c r="B14" s="185"/>
      <c r="C14" s="185"/>
      <c r="D14" s="185"/>
      <c r="E14" s="185"/>
      <c r="F14" s="185"/>
      <c r="G14" s="16">
        <v>8</v>
      </c>
      <c r="H14" s="58">
        <v>0</v>
      </c>
      <c r="I14" s="58">
        <v>0</v>
      </c>
    </row>
    <row r="15" spans="1:9" x14ac:dyDescent="0.2">
      <c r="A15" s="246" t="s">
        <v>462</v>
      </c>
      <c r="B15" s="246"/>
      <c r="C15" s="246"/>
      <c r="D15" s="246"/>
      <c r="E15" s="246"/>
      <c r="F15" s="246"/>
      <c r="G15" s="17">
        <v>9</v>
      </c>
      <c r="H15" s="59">
        <f>SUM(H16:H18)</f>
        <v>97191203</v>
      </c>
      <c r="I15" s="59">
        <f>SUM(I16:I18)</f>
        <v>103317180</v>
      </c>
    </row>
    <row r="16" spans="1:9" x14ac:dyDescent="0.2">
      <c r="A16" s="245" t="s">
        <v>173</v>
      </c>
      <c r="B16" s="245"/>
      <c r="C16" s="245"/>
      <c r="D16" s="245"/>
      <c r="E16" s="245"/>
      <c r="F16" s="245"/>
      <c r="G16" s="16">
        <v>10</v>
      </c>
      <c r="H16" s="58">
        <v>54197430</v>
      </c>
      <c r="I16" s="58">
        <v>55891305</v>
      </c>
    </row>
    <row r="17" spans="1:9" x14ac:dyDescent="0.2">
      <c r="A17" s="245" t="s">
        <v>174</v>
      </c>
      <c r="B17" s="245"/>
      <c r="C17" s="245"/>
      <c r="D17" s="245"/>
      <c r="E17" s="245"/>
      <c r="F17" s="245"/>
      <c r="G17" s="16">
        <v>11</v>
      </c>
      <c r="H17" s="58">
        <v>2592001</v>
      </c>
      <c r="I17" s="58">
        <v>4406140</v>
      </c>
    </row>
    <row r="18" spans="1:9" x14ac:dyDescent="0.2">
      <c r="A18" s="245" t="s">
        <v>175</v>
      </c>
      <c r="B18" s="245"/>
      <c r="C18" s="245"/>
      <c r="D18" s="245"/>
      <c r="E18" s="245"/>
      <c r="F18" s="245"/>
      <c r="G18" s="16">
        <v>12</v>
      </c>
      <c r="H18" s="58">
        <v>40401772</v>
      </c>
      <c r="I18" s="58">
        <v>43019735</v>
      </c>
    </row>
    <row r="19" spans="1:9" x14ac:dyDescent="0.2">
      <c r="A19" s="246" t="s">
        <v>463</v>
      </c>
      <c r="B19" s="246"/>
      <c r="C19" s="246"/>
      <c r="D19" s="246"/>
      <c r="E19" s="246"/>
      <c r="F19" s="246"/>
      <c r="G19" s="17">
        <v>13</v>
      </c>
      <c r="H19" s="59">
        <f>SUM(H20:H22)</f>
        <v>83363542</v>
      </c>
      <c r="I19" s="59">
        <f>SUM(I20:I22)</f>
        <v>95325693</v>
      </c>
    </row>
    <row r="20" spans="1:9" x14ac:dyDescent="0.2">
      <c r="A20" s="245" t="s">
        <v>176</v>
      </c>
      <c r="B20" s="245"/>
      <c r="C20" s="245"/>
      <c r="D20" s="245"/>
      <c r="E20" s="245"/>
      <c r="F20" s="245"/>
      <c r="G20" s="16">
        <v>14</v>
      </c>
      <c r="H20" s="58">
        <v>51949966</v>
      </c>
      <c r="I20" s="58">
        <v>59566760</v>
      </c>
    </row>
    <row r="21" spans="1:9" x14ac:dyDescent="0.2">
      <c r="A21" s="245" t="s">
        <v>177</v>
      </c>
      <c r="B21" s="245"/>
      <c r="C21" s="245"/>
      <c r="D21" s="245"/>
      <c r="E21" s="245"/>
      <c r="F21" s="245"/>
      <c r="G21" s="16">
        <v>15</v>
      </c>
      <c r="H21" s="58">
        <v>20616001</v>
      </c>
      <c r="I21" s="58">
        <v>23331358</v>
      </c>
    </row>
    <row r="22" spans="1:9" x14ac:dyDescent="0.2">
      <c r="A22" s="245" t="s">
        <v>178</v>
      </c>
      <c r="B22" s="245"/>
      <c r="C22" s="245"/>
      <c r="D22" s="245"/>
      <c r="E22" s="245"/>
      <c r="F22" s="245"/>
      <c r="G22" s="16">
        <v>16</v>
      </c>
      <c r="H22" s="58">
        <v>10797575</v>
      </c>
      <c r="I22" s="58">
        <v>12427575</v>
      </c>
    </row>
    <row r="23" spans="1:9" x14ac:dyDescent="0.2">
      <c r="A23" s="185" t="s">
        <v>179</v>
      </c>
      <c r="B23" s="185"/>
      <c r="C23" s="185"/>
      <c r="D23" s="185"/>
      <c r="E23" s="185"/>
      <c r="F23" s="185"/>
      <c r="G23" s="16">
        <v>17</v>
      </c>
      <c r="H23" s="58">
        <v>47224180</v>
      </c>
      <c r="I23" s="58">
        <v>49038816</v>
      </c>
    </row>
    <row r="24" spans="1:9" x14ac:dyDescent="0.2">
      <c r="A24" s="185" t="s">
        <v>180</v>
      </c>
      <c r="B24" s="185"/>
      <c r="C24" s="185"/>
      <c r="D24" s="185"/>
      <c r="E24" s="185"/>
      <c r="F24" s="185"/>
      <c r="G24" s="16">
        <v>18</v>
      </c>
      <c r="H24" s="58">
        <v>29359538</v>
      </c>
      <c r="I24" s="58">
        <v>36415772</v>
      </c>
    </row>
    <row r="25" spans="1:9" x14ac:dyDescent="0.2">
      <c r="A25" s="246" t="s">
        <v>464</v>
      </c>
      <c r="B25" s="246"/>
      <c r="C25" s="246"/>
      <c r="D25" s="246"/>
      <c r="E25" s="246"/>
      <c r="F25" s="246"/>
      <c r="G25" s="17">
        <v>19</v>
      </c>
      <c r="H25" s="59">
        <f>H26+H27</f>
        <v>36573</v>
      </c>
      <c r="I25" s="59">
        <f>I26+I27</f>
        <v>32756</v>
      </c>
    </row>
    <row r="26" spans="1:9" x14ac:dyDescent="0.2">
      <c r="A26" s="245" t="s">
        <v>181</v>
      </c>
      <c r="B26" s="245"/>
      <c r="C26" s="245"/>
      <c r="D26" s="245"/>
      <c r="E26" s="245"/>
      <c r="F26" s="245"/>
      <c r="G26" s="16">
        <v>20</v>
      </c>
      <c r="H26" s="58">
        <v>0</v>
      </c>
      <c r="I26" s="58">
        <v>0</v>
      </c>
    </row>
    <row r="27" spans="1:9" x14ac:dyDescent="0.2">
      <c r="A27" s="245" t="s">
        <v>182</v>
      </c>
      <c r="B27" s="245"/>
      <c r="C27" s="245"/>
      <c r="D27" s="245"/>
      <c r="E27" s="245"/>
      <c r="F27" s="245"/>
      <c r="G27" s="16">
        <v>21</v>
      </c>
      <c r="H27" s="58">
        <v>36573</v>
      </c>
      <c r="I27" s="58">
        <v>32756</v>
      </c>
    </row>
    <row r="28" spans="1:9" x14ac:dyDescent="0.2">
      <c r="A28" s="246" t="s">
        <v>465</v>
      </c>
      <c r="B28" s="246"/>
      <c r="C28" s="246"/>
      <c r="D28" s="246"/>
      <c r="E28" s="246"/>
      <c r="F28" s="246"/>
      <c r="G28" s="17">
        <v>22</v>
      </c>
      <c r="H28" s="59">
        <f>SUM(H29:H34)</f>
        <v>1324721</v>
      </c>
      <c r="I28" s="59">
        <f>SUM(I29:I34)</f>
        <v>1115114</v>
      </c>
    </row>
    <row r="29" spans="1:9" x14ac:dyDescent="0.2">
      <c r="A29" s="245" t="s">
        <v>183</v>
      </c>
      <c r="B29" s="245"/>
      <c r="C29" s="245"/>
      <c r="D29" s="245"/>
      <c r="E29" s="245"/>
      <c r="F29" s="245"/>
      <c r="G29" s="16">
        <v>23</v>
      </c>
      <c r="H29" s="58">
        <v>1097855</v>
      </c>
      <c r="I29" s="58">
        <v>1068539</v>
      </c>
    </row>
    <row r="30" spans="1:9" x14ac:dyDescent="0.2">
      <c r="A30" s="245" t="s">
        <v>184</v>
      </c>
      <c r="B30" s="245"/>
      <c r="C30" s="245"/>
      <c r="D30" s="245"/>
      <c r="E30" s="245"/>
      <c r="F30" s="245"/>
      <c r="G30" s="16">
        <v>24</v>
      </c>
      <c r="H30" s="58">
        <v>0</v>
      </c>
      <c r="I30" s="58">
        <v>0</v>
      </c>
    </row>
    <row r="31" spans="1:9" x14ac:dyDescent="0.2">
      <c r="A31" s="245" t="s">
        <v>185</v>
      </c>
      <c r="B31" s="245"/>
      <c r="C31" s="245"/>
      <c r="D31" s="245"/>
      <c r="E31" s="245"/>
      <c r="F31" s="245"/>
      <c r="G31" s="16">
        <v>25</v>
      </c>
      <c r="H31" s="58">
        <v>226866</v>
      </c>
      <c r="I31" s="58">
        <v>46575</v>
      </c>
    </row>
    <row r="32" spans="1:9" x14ac:dyDescent="0.2">
      <c r="A32" s="245" t="s">
        <v>186</v>
      </c>
      <c r="B32" s="245"/>
      <c r="C32" s="245"/>
      <c r="D32" s="245"/>
      <c r="E32" s="245"/>
      <c r="F32" s="245"/>
      <c r="G32" s="16">
        <v>26</v>
      </c>
      <c r="H32" s="58">
        <v>0</v>
      </c>
      <c r="I32" s="58">
        <v>0</v>
      </c>
    </row>
    <row r="33" spans="1:9" x14ac:dyDescent="0.2">
      <c r="A33" s="245" t="s">
        <v>187</v>
      </c>
      <c r="B33" s="245"/>
      <c r="C33" s="245"/>
      <c r="D33" s="245"/>
      <c r="E33" s="245"/>
      <c r="F33" s="245"/>
      <c r="G33" s="16">
        <v>27</v>
      </c>
      <c r="H33" s="58">
        <v>0</v>
      </c>
      <c r="I33" s="58">
        <v>0</v>
      </c>
    </row>
    <row r="34" spans="1:9" x14ac:dyDescent="0.2">
      <c r="A34" s="245" t="s">
        <v>188</v>
      </c>
      <c r="B34" s="245"/>
      <c r="C34" s="245"/>
      <c r="D34" s="245"/>
      <c r="E34" s="245"/>
      <c r="F34" s="245"/>
      <c r="G34" s="16">
        <v>28</v>
      </c>
      <c r="H34" s="58">
        <v>0</v>
      </c>
      <c r="I34" s="58">
        <v>0</v>
      </c>
    </row>
    <row r="35" spans="1:9" x14ac:dyDescent="0.2">
      <c r="A35" s="185" t="s">
        <v>189</v>
      </c>
      <c r="B35" s="185"/>
      <c r="C35" s="185"/>
      <c r="D35" s="185"/>
      <c r="E35" s="185"/>
      <c r="F35" s="185"/>
      <c r="G35" s="16">
        <v>29</v>
      </c>
      <c r="H35" s="58">
        <v>1798985</v>
      </c>
      <c r="I35" s="58">
        <v>3529770</v>
      </c>
    </row>
    <row r="36" spans="1:9" x14ac:dyDescent="0.2">
      <c r="A36" s="187" t="s">
        <v>466</v>
      </c>
      <c r="B36" s="188"/>
      <c r="C36" s="188"/>
      <c r="D36" s="188"/>
      <c r="E36" s="188"/>
      <c r="F36" s="188"/>
      <c r="G36" s="17">
        <v>30</v>
      </c>
      <c r="H36" s="59">
        <f>SUM(H37:H46)</f>
        <v>5013112</v>
      </c>
      <c r="I36" s="59">
        <f>SUM(I37:I46)</f>
        <v>6982513</v>
      </c>
    </row>
    <row r="37" spans="1:9" ht="27.6" customHeight="1" x14ac:dyDescent="0.2">
      <c r="A37" s="185" t="s">
        <v>190</v>
      </c>
      <c r="B37" s="185"/>
      <c r="C37" s="185"/>
      <c r="D37" s="185"/>
      <c r="E37" s="185"/>
      <c r="F37" s="185"/>
      <c r="G37" s="16">
        <v>31</v>
      </c>
      <c r="H37" s="58">
        <v>2183287</v>
      </c>
      <c r="I37" s="58">
        <v>4978422</v>
      </c>
    </row>
    <row r="38" spans="1:9" ht="25.15" customHeight="1" x14ac:dyDescent="0.2">
      <c r="A38" s="185" t="s">
        <v>191</v>
      </c>
      <c r="B38" s="185"/>
      <c r="C38" s="185"/>
      <c r="D38" s="185"/>
      <c r="E38" s="185"/>
      <c r="F38" s="185"/>
      <c r="G38" s="16">
        <v>32</v>
      </c>
      <c r="H38" s="58">
        <v>0</v>
      </c>
      <c r="I38" s="58">
        <v>0</v>
      </c>
    </row>
    <row r="39" spans="1:9" ht="28.15" customHeight="1" x14ac:dyDescent="0.2">
      <c r="A39" s="185" t="s">
        <v>192</v>
      </c>
      <c r="B39" s="185"/>
      <c r="C39" s="185"/>
      <c r="D39" s="185"/>
      <c r="E39" s="185"/>
      <c r="F39" s="185"/>
      <c r="G39" s="16">
        <v>33</v>
      </c>
      <c r="H39" s="58">
        <v>0</v>
      </c>
      <c r="I39" s="58">
        <v>0</v>
      </c>
    </row>
    <row r="40" spans="1:9" ht="28.15" customHeight="1" x14ac:dyDescent="0.2">
      <c r="A40" s="185" t="s">
        <v>193</v>
      </c>
      <c r="B40" s="185"/>
      <c r="C40" s="185"/>
      <c r="D40" s="185"/>
      <c r="E40" s="185"/>
      <c r="F40" s="185"/>
      <c r="G40" s="16">
        <v>34</v>
      </c>
      <c r="H40" s="58">
        <v>0</v>
      </c>
      <c r="I40" s="58">
        <v>0</v>
      </c>
    </row>
    <row r="41" spans="1:9" ht="22.9" customHeight="1" x14ac:dyDescent="0.2">
      <c r="A41" s="185" t="s">
        <v>194</v>
      </c>
      <c r="B41" s="185"/>
      <c r="C41" s="185"/>
      <c r="D41" s="185"/>
      <c r="E41" s="185"/>
      <c r="F41" s="185"/>
      <c r="G41" s="16">
        <v>35</v>
      </c>
      <c r="H41" s="58">
        <v>178578</v>
      </c>
      <c r="I41" s="58">
        <v>47137</v>
      </c>
    </row>
    <row r="42" spans="1:9" x14ac:dyDescent="0.2">
      <c r="A42" s="185" t="s">
        <v>195</v>
      </c>
      <c r="B42" s="185"/>
      <c r="C42" s="185"/>
      <c r="D42" s="185"/>
      <c r="E42" s="185"/>
      <c r="F42" s="185"/>
      <c r="G42" s="16">
        <v>36</v>
      </c>
      <c r="H42" s="58">
        <v>0</v>
      </c>
      <c r="I42" s="58">
        <v>8672</v>
      </c>
    </row>
    <row r="43" spans="1:9" x14ac:dyDescent="0.2">
      <c r="A43" s="185" t="s">
        <v>196</v>
      </c>
      <c r="B43" s="185"/>
      <c r="C43" s="185"/>
      <c r="D43" s="185"/>
      <c r="E43" s="185"/>
      <c r="F43" s="185"/>
      <c r="G43" s="16">
        <v>37</v>
      </c>
      <c r="H43" s="58">
        <v>1655236</v>
      </c>
      <c r="I43" s="58">
        <v>1102843</v>
      </c>
    </row>
    <row r="44" spans="1:9" x14ac:dyDescent="0.2">
      <c r="A44" s="185" t="s">
        <v>197</v>
      </c>
      <c r="B44" s="185"/>
      <c r="C44" s="185"/>
      <c r="D44" s="185"/>
      <c r="E44" s="185"/>
      <c r="F44" s="185"/>
      <c r="G44" s="16">
        <v>38</v>
      </c>
      <c r="H44" s="58">
        <v>2160</v>
      </c>
      <c r="I44" s="58">
        <v>3341</v>
      </c>
    </row>
    <row r="45" spans="1:9" x14ac:dyDescent="0.2">
      <c r="A45" s="185" t="s">
        <v>198</v>
      </c>
      <c r="B45" s="185"/>
      <c r="C45" s="185"/>
      <c r="D45" s="185"/>
      <c r="E45" s="185"/>
      <c r="F45" s="185"/>
      <c r="G45" s="16">
        <v>39</v>
      </c>
      <c r="H45" s="58">
        <v>0</v>
      </c>
      <c r="I45" s="58">
        <v>0</v>
      </c>
    </row>
    <row r="46" spans="1:9" x14ac:dyDescent="0.2">
      <c r="A46" s="185" t="s">
        <v>199</v>
      </c>
      <c r="B46" s="185"/>
      <c r="C46" s="185"/>
      <c r="D46" s="185"/>
      <c r="E46" s="185"/>
      <c r="F46" s="185"/>
      <c r="G46" s="16">
        <v>40</v>
      </c>
      <c r="H46" s="58">
        <v>993851</v>
      </c>
      <c r="I46" s="58">
        <v>842098</v>
      </c>
    </row>
    <row r="47" spans="1:9" x14ac:dyDescent="0.2">
      <c r="A47" s="187" t="s">
        <v>467</v>
      </c>
      <c r="B47" s="188"/>
      <c r="C47" s="188"/>
      <c r="D47" s="188"/>
      <c r="E47" s="188"/>
      <c r="F47" s="188"/>
      <c r="G47" s="17">
        <v>41</v>
      </c>
      <c r="H47" s="59">
        <f>SUM(H48:H54)</f>
        <v>6287039</v>
      </c>
      <c r="I47" s="59">
        <f>SUM(I48:I54)</f>
        <v>11217315</v>
      </c>
    </row>
    <row r="48" spans="1:9" ht="23.45" customHeight="1" x14ac:dyDescent="0.2">
      <c r="A48" s="185" t="s">
        <v>200</v>
      </c>
      <c r="B48" s="185"/>
      <c r="C48" s="185"/>
      <c r="D48" s="185"/>
      <c r="E48" s="185"/>
      <c r="F48" s="185"/>
      <c r="G48" s="16">
        <v>42</v>
      </c>
      <c r="H48" s="58">
        <v>0</v>
      </c>
      <c r="I48" s="58">
        <v>0</v>
      </c>
    </row>
    <row r="49" spans="1:9" ht="22.15" customHeight="1" x14ac:dyDescent="0.2">
      <c r="A49" s="243" t="s">
        <v>201</v>
      </c>
      <c r="B49" s="243"/>
      <c r="C49" s="243"/>
      <c r="D49" s="243"/>
      <c r="E49" s="243"/>
      <c r="F49" s="243"/>
      <c r="G49" s="16">
        <v>43</v>
      </c>
      <c r="H49" s="58">
        <v>0</v>
      </c>
      <c r="I49" s="58">
        <v>0</v>
      </c>
    </row>
    <row r="50" spans="1:9" x14ac:dyDescent="0.2">
      <c r="A50" s="243" t="s">
        <v>202</v>
      </c>
      <c r="B50" s="243"/>
      <c r="C50" s="243"/>
      <c r="D50" s="243"/>
      <c r="E50" s="243"/>
      <c r="F50" s="243"/>
      <c r="G50" s="16">
        <v>44</v>
      </c>
      <c r="H50" s="58">
        <v>4882765</v>
      </c>
      <c r="I50" s="58">
        <v>9977181</v>
      </c>
    </row>
    <row r="51" spans="1:9" x14ac:dyDescent="0.2">
      <c r="A51" s="243" t="s">
        <v>203</v>
      </c>
      <c r="B51" s="243"/>
      <c r="C51" s="243"/>
      <c r="D51" s="243"/>
      <c r="E51" s="243"/>
      <c r="F51" s="243"/>
      <c r="G51" s="16">
        <v>45</v>
      </c>
      <c r="H51" s="58">
        <v>2609</v>
      </c>
      <c r="I51" s="58">
        <v>0</v>
      </c>
    </row>
    <row r="52" spans="1:9" x14ac:dyDescent="0.2">
      <c r="A52" s="243" t="s">
        <v>204</v>
      </c>
      <c r="B52" s="243"/>
      <c r="C52" s="243"/>
      <c r="D52" s="243"/>
      <c r="E52" s="243"/>
      <c r="F52" s="243"/>
      <c r="G52" s="16">
        <v>46</v>
      </c>
      <c r="H52" s="58">
        <v>299425</v>
      </c>
      <c r="I52" s="58">
        <v>133909</v>
      </c>
    </row>
    <row r="53" spans="1:9" x14ac:dyDescent="0.2">
      <c r="A53" s="243" t="s">
        <v>205</v>
      </c>
      <c r="B53" s="243"/>
      <c r="C53" s="243"/>
      <c r="D53" s="243"/>
      <c r="E53" s="243"/>
      <c r="F53" s="243"/>
      <c r="G53" s="16">
        <v>47</v>
      </c>
      <c r="H53" s="58">
        <v>0</v>
      </c>
      <c r="I53" s="58">
        <v>0</v>
      </c>
    </row>
    <row r="54" spans="1:9" x14ac:dyDescent="0.2">
      <c r="A54" s="243" t="s">
        <v>206</v>
      </c>
      <c r="B54" s="243"/>
      <c r="C54" s="243"/>
      <c r="D54" s="243"/>
      <c r="E54" s="243"/>
      <c r="F54" s="243"/>
      <c r="G54" s="16">
        <v>48</v>
      </c>
      <c r="H54" s="58">
        <v>1102240</v>
      </c>
      <c r="I54" s="58">
        <v>1106225</v>
      </c>
    </row>
    <row r="55" spans="1:9" ht="30.6" customHeight="1" x14ac:dyDescent="0.2">
      <c r="A55" s="186" t="s">
        <v>207</v>
      </c>
      <c r="B55" s="186"/>
      <c r="C55" s="186"/>
      <c r="D55" s="186"/>
      <c r="E55" s="186"/>
      <c r="F55" s="186"/>
      <c r="G55" s="16">
        <v>49</v>
      </c>
      <c r="H55" s="58">
        <v>0</v>
      </c>
      <c r="I55" s="58">
        <v>0</v>
      </c>
    </row>
    <row r="56" spans="1:9" x14ac:dyDescent="0.2">
      <c r="A56" s="186" t="s">
        <v>208</v>
      </c>
      <c r="B56" s="186"/>
      <c r="C56" s="186"/>
      <c r="D56" s="186"/>
      <c r="E56" s="186"/>
      <c r="F56" s="186"/>
      <c r="G56" s="16">
        <v>50</v>
      </c>
      <c r="H56" s="58">
        <v>0</v>
      </c>
      <c r="I56" s="58">
        <v>0</v>
      </c>
    </row>
    <row r="57" spans="1:9" ht="28.9" customHeight="1" x14ac:dyDescent="0.2">
      <c r="A57" s="186" t="s">
        <v>209</v>
      </c>
      <c r="B57" s="186"/>
      <c r="C57" s="186"/>
      <c r="D57" s="186"/>
      <c r="E57" s="186"/>
      <c r="F57" s="186"/>
      <c r="G57" s="16">
        <v>51</v>
      </c>
      <c r="H57" s="58">
        <v>0</v>
      </c>
      <c r="I57" s="58">
        <v>0</v>
      </c>
    </row>
    <row r="58" spans="1:9" x14ac:dyDescent="0.2">
      <c r="A58" s="186" t="s">
        <v>210</v>
      </c>
      <c r="B58" s="186"/>
      <c r="C58" s="186"/>
      <c r="D58" s="186"/>
      <c r="E58" s="186"/>
      <c r="F58" s="186"/>
      <c r="G58" s="16">
        <v>52</v>
      </c>
      <c r="H58" s="58">
        <v>0</v>
      </c>
      <c r="I58" s="58">
        <v>0</v>
      </c>
    </row>
    <row r="59" spans="1:9" x14ac:dyDescent="0.2">
      <c r="A59" s="187" t="s">
        <v>468</v>
      </c>
      <c r="B59" s="188"/>
      <c r="C59" s="188"/>
      <c r="D59" s="188"/>
      <c r="E59" s="188"/>
      <c r="F59" s="188"/>
      <c r="G59" s="17">
        <v>53</v>
      </c>
      <c r="H59" s="59">
        <f>H7+H36+H55+H56</f>
        <v>299488407</v>
      </c>
      <c r="I59" s="59">
        <f>I7+I36+I55+I56</f>
        <v>331009385</v>
      </c>
    </row>
    <row r="60" spans="1:9" x14ac:dyDescent="0.2">
      <c r="A60" s="187" t="s">
        <v>469</v>
      </c>
      <c r="B60" s="188"/>
      <c r="C60" s="188"/>
      <c r="D60" s="188"/>
      <c r="E60" s="188"/>
      <c r="F60" s="188"/>
      <c r="G60" s="17">
        <v>54</v>
      </c>
      <c r="H60" s="59">
        <f>H13+H47+H57+H58</f>
        <v>266585781</v>
      </c>
      <c r="I60" s="59">
        <f>I13+I47+I57+I58</f>
        <v>299992416</v>
      </c>
    </row>
    <row r="61" spans="1:9" x14ac:dyDescent="0.2">
      <c r="A61" s="187" t="s">
        <v>470</v>
      </c>
      <c r="B61" s="188"/>
      <c r="C61" s="188"/>
      <c r="D61" s="188"/>
      <c r="E61" s="188"/>
      <c r="F61" s="188"/>
      <c r="G61" s="17">
        <v>55</v>
      </c>
      <c r="H61" s="59">
        <f>H59-H60</f>
        <v>32902626</v>
      </c>
      <c r="I61" s="59">
        <f>I59-I60</f>
        <v>31016969</v>
      </c>
    </row>
    <row r="62" spans="1:9" x14ac:dyDescent="0.2">
      <c r="A62" s="251" t="s">
        <v>471</v>
      </c>
      <c r="B62" s="251"/>
      <c r="C62" s="251"/>
      <c r="D62" s="251"/>
      <c r="E62" s="251"/>
      <c r="F62" s="251"/>
      <c r="G62" s="17">
        <v>56</v>
      </c>
      <c r="H62" s="59">
        <f>+IF((H59-H60)&gt;0,(H59-H60),0)</f>
        <v>32902626</v>
      </c>
      <c r="I62" s="59">
        <f>+IF((I59-I60)&gt;0,(I59-I60),0)</f>
        <v>31016969</v>
      </c>
    </row>
    <row r="63" spans="1:9" x14ac:dyDescent="0.2">
      <c r="A63" s="251" t="s">
        <v>472</v>
      </c>
      <c r="B63" s="251"/>
      <c r="C63" s="251"/>
      <c r="D63" s="251"/>
      <c r="E63" s="251"/>
      <c r="F63" s="251"/>
      <c r="G63" s="17">
        <v>57</v>
      </c>
      <c r="H63" s="59">
        <f>+IF((H59-H60)&lt;0,(H59-H60),0)</f>
        <v>0</v>
      </c>
      <c r="I63" s="59">
        <f>+IF((I59-I60)&lt;0,(I59-I60),0)</f>
        <v>0</v>
      </c>
    </row>
    <row r="64" spans="1:9" x14ac:dyDescent="0.2">
      <c r="A64" s="186" t="s">
        <v>211</v>
      </c>
      <c r="B64" s="186"/>
      <c r="C64" s="186"/>
      <c r="D64" s="186"/>
      <c r="E64" s="186"/>
      <c r="F64" s="186"/>
      <c r="G64" s="16">
        <v>58</v>
      </c>
      <c r="H64" s="58">
        <v>7957407</v>
      </c>
      <c r="I64" s="58">
        <v>5084273</v>
      </c>
    </row>
    <row r="65" spans="1:9" x14ac:dyDescent="0.2">
      <c r="A65" s="187" t="s">
        <v>473</v>
      </c>
      <c r="B65" s="188"/>
      <c r="C65" s="188"/>
      <c r="D65" s="188"/>
      <c r="E65" s="188"/>
      <c r="F65" s="188"/>
      <c r="G65" s="17">
        <v>59</v>
      </c>
      <c r="H65" s="59">
        <f>H61-H64</f>
        <v>24945219</v>
      </c>
      <c r="I65" s="59">
        <f>I61-I64</f>
        <v>25932696</v>
      </c>
    </row>
    <row r="66" spans="1:9" x14ac:dyDescent="0.2">
      <c r="A66" s="251" t="s">
        <v>474</v>
      </c>
      <c r="B66" s="251"/>
      <c r="C66" s="251"/>
      <c r="D66" s="251"/>
      <c r="E66" s="251"/>
      <c r="F66" s="251"/>
      <c r="G66" s="17">
        <v>60</v>
      </c>
      <c r="H66" s="59">
        <f>+IF((H61-H64)&gt;0,(H61-H64),0)</f>
        <v>24945219</v>
      </c>
      <c r="I66" s="59">
        <f>+IF((I61-I64)&gt;0,(I61-I64),0)</f>
        <v>25932696</v>
      </c>
    </row>
    <row r="67" spans="1:9" x14ac:dyDescent="0.2">
      <c r="A67" s="252" t="s">
        <v>475</v>
      </c>
      <c r="B67" s="252"/>
      <c r="C67" s="252"/>
      <c r="D67" s="252"/>
      <c r="E67" s="252"/>
      <c r="F67" s="252"/>
      <c r="G67" s="18">
        <v>61</v>
      </c>
      <c r="H67" s="64">
        <f>+IF((H61-H64)&lt;0,(H61-H64),0)</f>
        <v>0</v>
      </c>
      <c r="I67" s="64">
        <f>+IF((I61-I64)&lt;0,(I61-I64),0)</f>
        <v>0</v>
      </c>
    </row>
    <row r="68" spans="1:9" x14ac:dyDescent="0.2">
      <c r="A68" s="205" t="s">
        <v>212</v>
      </c>
      <c r="B68" s="205"/>
      <c r="C68" s="205"/>
      <c r="D68" s="205"/>
      <c r="E68" s="205"/>
      <c r="F68" s="205"/>
      <c r="G68" s="249"/>
      <c r="H68" s="249"/>
      <c r="I68" s="249"/>
    </row>
    <row r="69" spans="1:9" ht="25.9" customHeight="1" x14ac:dyDescent="0.2">
      <c r="A69" s="187" t="s">
        <v>476</v>
      </c>
      <c r="B69" s="188"/>
      <c r="C69" s="188"/>
      <c r="D69" s="188"/>
      <c r="E69" s="188"/>
      <c r="F69" s="188"/>
      <c r="G69" s="17">
        <v>62</v>
      </c>
      <c r="H69" s="59">
        <f>H70-H71</f>
        <v>0</v>
      </c>
      <c r="I69" s="59">
        <f>I70-I71</f>
        <v>0</v>
      </c>
    </row>
    <row r="70" spans="1:9" x14ac:dyDescent="0.2">
      <c r="A70" s="243" t="s">
        <v>213</v>
      </c>
      <c r="B70" s="243"/>
      <c r="C70" s="243"/>
      <c r="D70" s="243"/>
      <c r="E70" s="243"/>
      <c r="F70" s="243"/>
      <c r="G70" s="16">
        <v>63</v>
      </c>
      <c r="H70" s="58">
        <v>0</v>
      </c>
      <c r="I70" s="58">
        <v>0</v>
      </c>
    </row>
    <row r="71" spans="1:9" x14ac:dyDescent="0.2">
      <c r="A71" s="243" t="s">
        <v>214</v>
      </c>
      <c r="B71" s="243"/>
      <c r="C71" s="243"/>
      <c r="D71" s="243"/>
      <c r="E71" s="243"/>
      <c r="F71" s="243"/>
      <c r="G71" s="16">
        <v>64</v>
      </c>
      <c r="H71" s="58">
        <v>0</v>
      </c>
      <c r="I71" s="58">
        <v>0</v>
      </c>
    </row>
    <row r="72" spans="1:9" x14ac:dyDescent="0.2">
      <c r="A72" s="186" t="s">
        <v>215</v>
      </c>
      <c r="B72" s="186"/>
      <c r="C72" s="186"/>
      <c r="D72" s="186"/>
      <c r="E72" s="186"/>
      <c r="F72" s="186"/>
      <c r="G72" s="16">
        <v>65</v>
      </c>
      <c r="H72" s="58">
        <v>0</v>
      </c>
      <c r="I72" s="58">
        <v>0</v>
      </c>
    </row>
    <row r="73" spans="1:9" x14ac:dyDescent="0.2">
      <c r="A73" s="251" t="s">
        <v>477</v>
      </c>
      <c r="B73" s="251"/>
      <c r="C73" s="251"/>
      <c r="D73" s="251"/>
      <c r="E73" s="251"/>
      <c r="F73" s="251"/>
      <c r="G73" s="17">
        <v>66</v>
      </c>
      <c r="H73" s="109">
        <v>0</v>
      </c>
      <c r="I73" s="109">
        <v>0</v>
      </c>
    </row>
    <row r="74" spans="1:9" x14ac:dyDescent="0.2">
      <c r="A74" s="252" t="s">
        <v>478</v>
      </c>
      <c r="B74" s="252"/>
      <c r="C74" s="252"/>
      <c r="D74" s="252"/>
      <c r="E74" s="252"/>
      <c r="F74" s="252"/>
      <c r="G74" s="18">
        <v>67</v>
      </c>
      <c r="H74" s="110">
        <v>0</v>
      </c>
      <c r="I74" s="110">
        <v>0</v>
      </c>
    </row>
    <row r="75" spans="1:9" x14ac:dyDescent="0.2">
      <c r="A75" s="205" t="s">
        <v>216</v>
      </c>
      <c r="B75" s="205"/>
      <c r="C75" s="205"/>
      <c r="D75" s="205"/>
      <c r="E75" s="205"/>
      <c r="F75" s="205"/>
      <c r="G75" s="249"/>
      <c r="H75" s="249"/>
      <c r="I75" s="249"/>
    </row>
    <row r="76" spans="1:9" x14ac:dyDescent="0.2">
      <c r="A76" s="187" t="s">
        <v>479</v>
      </c>
      <c r="B76" s="188"/>
      <c r="C76" s="188"/>
      <c r="D76" s="188"/>
      <c r="E76" s="188"/>
      <c r="F76" s="188"/>
      <c r="G76" s="17">
        <v>68</v>
      </c>
      <c r="H76" s="109">
        <v>0</v>
      </c>
      <c r="I76" s="109">
        <v>0</v>
      </c>
    </row>
    <row r="77" spans="1:9" x14ac:dyDescent="0.2">
      <c r="A77" s="250" t="s">
        <v>480</v>
      </c>
      <c r="B77" s="250"/>
      <c r="C77" s="250"/>
      <c r="D77" s="250"/>
      <c r="E77" s="250"/>
      <c r="F77" s="250"/>
      <c r="G77" s="22">
        <v>69</v>
      </c>
      <c r="H77" s="65">
        <v>0</v>
      </c>
      <c r="I77" s="65">
        <v>0</v>
      </c>
    </row>
    <row r="78" spans="1:9" x14ac:dyDescent="0.2">
      <c r="A78" s="250" t="s">
        <v>481</v>
      </c>
      <c r="B78" s="250"/>
      <c r="C78" s="250"/>
      <c r="D78" s="250"/>
      <c r="E78" s="250"/>
      <c r="F78" s="250"/>
      <c r="G78" s="22">
        <v>70</v>
      </c>
      <c r="H78" s="65">
        <v>0</v>
      </c>
      <c r="I78" s="65">
        <v>0</v>
      </c>
    </row>
    <row r="79" spans="1:9" x14ac:dyDescent="0.2">
      <c r="A79" s="187" t="s">
        <v>482</v>
      </c>
      <c r="B79" s="188"/>
      <c r="C79" s="188"/>
      <c r="D79" s="188"/>
      <c r="E79" s="188"/>
      <c r="F79" s="188"/>
      <c r="G79" s="17">
        <v>71</v>
      </c>
      <c r="H79" s="109">
        <v>0</v>
      </c>
      <c r="I79" s="109">
        <v>0</v>
      </c>
    </row>
    <row r="80" spans="1:9" x14ac:dyDescent="0.2">
      <c r="A80" s="187" t="s">
        <v>483</v>
      </c>
      <c r="B80" s="188"/>
      <c r="C80" s="188"/>
      <c r="D80" s="188"/>
      <c r="E80" s="188"/>
      <c r="F80" s="188"/>
      <c r="G80" s="17">
        <v>72</v>
      </c>
      <c r="H80" s="109">
        <v>0</v>
      </c>
      <c r="I80" s="109">
        <v>0</v>
      </c>
    </row>
    <row r="81" spans="1:9" x14ac:dyDescent="0.2">
      <c r="A81" s="251" t="s">
        <v>484</v>
      </c>
      <c r="B81" s="251"/>
      <c r="C81" s="251"/>
      <c r="D81" s="251"/>
      <c r="E81" s="251"/>
      <c r="F81" s="251"/>
      <c r="G81" s="17">
        <v>73</v>
      </c>
      <c r="H81" s="109">
        <v>0</v>
      </c>
      <c r="I81" s="109">
        <v>0</v>
      </c>
    </row>
    <row r="82" spans="1:9" x14ac:dyDescent="0.2">
      <c r="A82" s="252" t="s">
        <v>485</v>
      </c>
      <c r="B82" s="252"/>
      <c r="C82" s="252"/>
      <c r="D82" s="252"/>
      <c r="E82" s="252"/>
      <c r="F82" s="252"/>
      <c r="G82" s="17">
        <v>74</v>
      </c>
      <c r="H82" s="110">
        <v>0</v>
      </c>
      <c r="I82" s="110">
        <v>0</v>
      </c>
    </row>
    <row r="83" spans="1:9" x14ac:dyDescent="0.2">
      <c r="A83" s="205" t="s">
        <v>217</v>
      </c>
      <c r="B83" s="205"/>
      <c r="C83" s="205"/>
      <c r="D83" s="205"/>
      <c r="E83" s="205"/>
      <c r="F83" s="205"/>
      <c r="G83" s="249"/>
      <c r="H83" s="249"/>
      <c r="I83" s="249"/>
    </row>
    <row r="84" spans="1:9" x14ac:dyDescent="0.2">
      <c r="A84" s="233" t="s">
        <v>486</v>
      </c>
      <c r="B84" s="234"/>
      <c r="C84" s="234"/>
      <c r="D84" s="234"/>
      <c r="E84" s="234"/>
      <c r="F84" s="234"/>
      <c r="G84" s="17">
        <v>75</v>
      </c>
      <c r="H84" s="53">
        <f>H85+H86</f>
        <v>0</v>
      </c>
      <c r="I84" s="53">
        <f>I85+I86</f>
        <v>0</v>
      </c>
    </row>
    <row r="85" spans="1:9" x14ac:dyDescent="0.2">
      <c r="A85" s="236" t="s">
        <v>218</v>
      </c>
      <c r="B85" s="236"/>
      <c r="C85" s="236"/>
      <c r="D85" s="236"/>
      <c r="E85" s="236"/>
      <c r="F85" s="236"/>
      <c r="G85" s="16">
        <v>76</v>
      </c>
      <c r="H85" s="52">
        <v>0</v>
      </c>
      <c r="I85" s="52">
        <v>0</v>
      </c>
    </row>
    <row r="86" spans="1:9" x14ac:dyDescent="0.2">
      <c r="A86" s="238" t="s">
        <v>219</v>
      </c>
      <c r="B86" s="238"/>
      <c r="C86" s="238"/>
      <c r="D86" s="238"/>
      <c r="E86" s="238"/>
      <c r="F86" s="238"/>
      <c r="G86" s="19">
        <v>77</v>
      </c>
      <c r="H86" s="66">
        <v>0</v>
      </c>
      <c r="I86" s="66">
        <v>0</v>
      </c>
    </row>
    <row r="87" spans="1:9" x14ac:dyDescent="0.2">
      <c r="A87" s="239" t="s">
        <v>220</v>
      </c>
      <c r="B87" s="239"/>
      <c r="C87" s="239"/>
      <c r="D87" s="239"/>
      <c r="E87" s="239"/>
      <c r="F87" s="239"/>
      <c r="G87" s="240"/>
      <c r="H87" s="240"/>
      <c r="I87" s="240"/>
    </row>
    <row r="88" spans="1:9" x14ac:dyDescent="0.2">
      <c r="A88" s="241" t="s">
        <v>221</v>
      </c>
      <c r="B88" s="241"/>
      <c r="C88" s="241"/>
      <c r="D88" s="241"/>
      <c r="E88" s="241"/>
      <c r="F88" s="241"/>
      <c r="G88" s="16">
        <v>78</v>
      </c>
      <c r="H88" s="52">
        <f>+H65</f>
        <v>24945219</v>
      </c>
      <c r="I88" s="52">
        <f>+I65</f>
        <v>25932696</v>
      </c>
    </row>
    <row r="89" spans="1:9" ht="24.6" customHeight="1" x14ac:dyDescent="0.2">
      <c r="A89" s="242" t="s">
        <v>487</v>
      </c>
      <c r="B89" s="242"/>
      <c r="C89" s="242"/>
      <c r="D89" s="242"/>
      <c r="E89" s="242"/>
      <c r="F89" s="242"/>
      <c r="G89" s="17">
        <v>79</v>
      </c>
      <c r="H89" s="53">
        <f>H90+H97</f>
        <v>39065</v>
      </c>
      <c r="I89" s="53">
        <f>I90+I97</f>
        <v>-47554</v>
      </c>
    </row>
    <row r="90" spans="1:9" ht="27" customHeight="1" x14ac:dyDescent="0.2">
      <c r="A90" s="242" t="s">
        <v>488</v>
      </c>
      <c r="B90" s="242"/>
      <c r="C90" s="242"/>
      <c r="D90" s="242"/>
      <c r="E90" s="242"/>
      <c r="F90" s="242"/>
      <c r="G90" s="17">
        <v>80</v>
      </c>
      <c r="H90" s="53">
        <f>H91+H92+H93+H94+H95</f>
        <v>39065</v>
      </c>
      <c r="I90" s="53">
        <f>I91+I92+I93+I94+I95</f>
        <v>-47554</v>
      </c>
    </row>
    <row r="91" spans="1:9" ht="21.6" customHeight="1" x14ac:dyDescent="0.2">
      <c r="A91" s="243" t="s">
        <v>393</v>
      </c>
      <c r="B91" s="243"/>
      <c r="C91" s="243"/>
      <c r="D91" s="243"/>
      <c r="E91" s="243"/>
      <c r="F91" s="243"/>
      <c r="G91" s="16">
        <v>81</v>
      </c>
      <c r="H91" s="52">
        <v>0</v>
      </c>
      <c r="I91" s="52">
        <v>0</v>
      </c>
    </row>
    <row r="92" spans="1:9" ht="21.6" customHeight="1" x14ac:dyDescent="0.2">
      <c r="A92" s="243" t="s">
        <v>394</v>
      </c>
      <c r="B92" s="243"/>
      <c r="C92" s="243"/>
      <c r="D92" s="243"/>
      <c r="E92" s="243"/>
      <c r="F92" s="243"/>
      <c r="G92" s="16">
        <v>82</v>
      </c>
      <c r="H92" s="52">
        <v>39065</v>
      </c>
      <c r="I92" s="52">
        <v>-47554</v>
      </c>
    </row>
    <row r="93" spans="1:9" ht="26.25" customHeight="1" x14ac:dyDescent="0.2">
      <c r="A93" s="243" t="s">
        <v>395</v>
      </c>
      <c r="B93" s="243"/>
      <c r="C93" s="243"/>
      <c r="D93" s="243"/>
      <c r="E93" s="243"/>
      <c r="F93" s="243"/>
      <c r="G93" s="16">
        <v>83</v>
      </c>
      <c r="H93" s="52">
        <v>0</v>
      </c>
      <c r="I93" s="52">
        <v>0</v>
      </c>
    </row>
    <row r="94" spans="1:9" ht="24.6" customHeight="1" x14ac:dyDescent="0.2">
      <c r="A94" s="243" t="s">
        <v>396</v>
      </c>
      <c r="B94" s="243"/>
      <c r="C94" s="243"/>
      <c r="D94" s="243"/>
      <c r="E94" s="243"/>
      <c r="F94" s="243"/>
      <c r="G94" s="16">
        <v>84</v>
      </c>
      <c r="H94" s="52">
        <v>0</v>
      </c>
      <c r="I94" s="52">
        <v>0</v>
      </c>
    </row>
    <row r="95" spans="1:9" ht="14.25" customHeight="1" x14ac:dyDescent="0.2">
      <c r="A95" s="243" t="s">
        <v>397</v>
      </c>
      <c r="B95" s="243"/>
      <c r="C95" s="243"/>
      <c r="D95" s="243"/>
      <c r="E95" s="243"/>
      <c r="F95" s="243"/>
      <c r="G95" s="16">
        <v>85</v>
      </c>
      <c r="H95" s="52">
        <v>0</v>
      </c>
      <c r="I95" s="52">
        <v>0</v>
      </c>
    </row>
    <row r="96" spans="1:9" x14ac:dyDescent="0.2">
      <c r="A96" s="243" t="s">
        <v>398</v>
      </c>
      <c r="B96" s="243"/>
      <c r="C96" s="243"/>
      <c r="D96" s="243"/>
      <c r="E96" s="243"/>
      <c r="F96" s="243"/>
      <c r="G96" s="16">
        <v>86</v>
      </c>
      <c r="H96" s="52">
        <v>7032</v>
      </c>
      <c r="I96" s="52">
        <v>-7676</v>
      </c>
    </row>
    <row r="97" spans="1:9" ht="27.6" customHeight="1" x14ac:dyDescent="0.2">
      <c r="A97" s="242" t="s">
        <v>489</v>
      </c>
      <c r="B97" s="242"/>
      <c r="C97" s="242"/>
      <c r="D97" s="242"/>
      <c r="E97" s="242"/>
      <c r="F97" s="242"/>
      <c r="G97" s="17">
        <v>87</v>
      </c>
      <c r="H97" s="53">
        <f>H98+H99+H100+H101+H102+H103+H104+H105</f>
        <v>0</v>
      </c>
      <c r="I97" s="53">
        <f>I98+I99+I100+I101+I102+I103+I104+I105</f>
        <v>0</v>
      </c>
    </row>
    <row r="98" spans="1:9" ht="17.25" customHeight="1" x14ac:dyDescent="0.2">
      <c r="A98" s="243" t="s">
        <v>392</v>
      </c>
      <c r="B98" s="243"/>
      <c r="C98" s="243"/>
      <c r="D98" s="243"/>
      <c r="E98" s="243"/>
      <c r="F98" s="243"/>
      <c r="G98" s="16">
        <v>88</v>
      </c>
      <c r="H98" s="52">
        <v>0</v>
      </c>
      <c r="I98" s="52">
        <v>0</v>
      </c>
    </row>
    <row r="99" spans="1:9" ht="27.6" customHeight="1" x14ac:dyDescent="0.2">
      <c r="A99" s="243" t="s">
        <v>399</v>
      </c>
      <c r="B99" s="243"/>
      <c r="C99" s="243"/>
      <c r="D99" s="243"/>
      <c r="E99" s="243"/>
      <c r="F99" s="243"/>
      <c r="G99" s="16">
        <v>89</v>
      </c>
      <c r="H99" s="52">
        <v>0</v>
      </c>
      <c r="I99" s="52">
        <v>0</v>
      </c>
    </row>
    <row r="100" spans="1:9" ht="14.25" customHeight="1" x14ac:dyDescent="0.2">
      <c r="A100" s="243" t="s">
        <v>400</v>
      </c>
      <c r="B100" s="243"/>
      <c r="C100" s="243"/>
      <c r="D100" s="243"/>
      <c r="E100" s="243"/>
      <c r="F100" s="243"/>
      <c r="G100" s="16">
        <v>90</v>
      </c>
      <c r="H100" s="52">
        <v>0</v>
      </c>
      <c r="I100" s="52">
        <v>0</v>
      </c>
    </row>
    <row r="101" spans="1:9" ht="27.6" customHeight="1" x14ac:dyDescent="0.2">
      <c r="A101" s="243" t="s">
        <v>401</v>
      </c>
      <c r="B101" s="243"/>
      <c r="C101" s="243"/>
      <c r="D101" s="243"/>
      <c r="E101" s="243"/>
      <c r="F101" s="243"/>
      <c r="G101" s="16">
        <v>91</v>
      </c>
      <c r="H101" s="52">
        <v>0</v>
      </c>
      <c r="I101" s="52">
        <v>0</v>
      </c>
    </row>
    <row r="102" spans="1:9" ht="27.6" customHeight="1" x14ac:dyDescent="0.2">
      <c r="A102" s="243" t="s">
        <v>402</v>
      </c>
      <c r="B102" s="243"/>
      <c r="C102" s="243"/>
      <c r="D102" s="243"/>
      <c r="E102" s="243"/>
      <c r="F102" s="243"/>
      <c r="G102" s="16">
        <v>92</v>
      </c>
      <c r="H102" s="52">
        <v>0</v>
      </c>
      <c r="I102" s="52">
        <v>0</v>
      </c>
    </row>
    <row r="103" spans="1:9" ht="18" customHeight="1" x14ac:dyDescent="0.2">
      <c r="A103" s="243" t="s">
        <v>403</v>
      </c>
      <c r="B103" s="243"/>
      <c r="C103" s="243"/>
      <c r="D103" s="243"/>
      <c r="E103" s="243"/>
      <c r="F103" s="243"/>
      <c r="G103" s="16">
        <v>93</v>
      </c>
      <c r="H103" s="52">
        <v>0</v>
      </c>
      <c r="I103" s="52">
        <v>0</v>
      </c>
    </row>
    <row r="104" spans="1:9" ht="16.5" customHeight="1" x14ac:dyDescent="0.2">
      <c r="A104" s="243" t="s">
        <v>404</v>
      </c>
      <c r="B104" s="243"/>
      <c r="C104" s="243"/>
      <c r="D104" s="243"/>
      <c r="E104" s="243"/>
      <c r="F104" s="243"/>
      <c r="G104" s="16">
        <v>94</v>
      </c>
      <c r="H104" s="52">
        <v>0</v>
      </c>
      <c r="I104" s="52">
        <v>0</v>
      </c>
    </row>
    <row r="105" spans="1:9" ht="16.5" customHeight="1" x14ac:dyDescent="0.2">
      <c r="A105" s="243" t="s">
        <v>405</v>
      </c>
      <c r="B105" s="243"/>
      <c r="C105" s="243"/>
      <c r="D105" s="243"/>
      <c r="E105" s="243"/>
      <c r="F105" s="243"/>
      <c r="G105" s="16">
        <v>95</v>
      </c>
      <c r="H105" s="52">
        <v>0</v>
      </c>
      <c r="I105" s="52">
        <v>0</v>
      </c>
    </row>
    <row r="106" spans="1:9" ht="31.5" customHeight="1" x14ac:dyDescent="0.2">
      <c r="A106" s="243" t="s">
        <v>406</v>
      </c>
      <c r="B106" s="243"/>
      <c r="C106" s="243"/>
      <c r="D106" s="243"/>
      <c r="E106" s="243"/>
      <c r="F106" s="243"/>
      <c r="G106" s="16">
        <v>96</v>
      </c>
      <c r="H106" s="52">
        <v>0</v>
      </c>
      <c r="I106" s="52">
        <v>0</v>
      </c>
    </row>
    <row r="107" spans="1:9" ht="31.15" customHeight="1" x14ac:dyDescent="0.2">
      <c r="A107" s="244" t="s">
        <v>490</v>
      </c>
      <c r="B107" s="244"/>
      <c r="C107" s="244"/>
      <c r="D107" s="244"/>
      <c r="E107" s="244"/>
      <c r="F107" s="244"/>
      <c r="G107" s="18">
        <v>97</v>
      </c>
      <c r="H107" s="54">
        <f>H90+H97-H96-H106</f>
        <v>32033</v>
      </c>
      <c r="I107" s="54">
        <f>I90+I97-I96-I106</f>
        <v>-39878</v>
      </c>
    </row>
    <row r="108" spans="1:9" ht="31.15" customHeight="1" x14ac:dyDescent="0.2">
      <c r="A108" s="244" t="s">
        <v>491</v>
      </c>
      <c r="B108" s="244"/>
      <c r="C108" s="244"/>
      <c r="D108" s="244"/>
      <c r="E108" s="244"/>
      <c r="F108" s="244"/>
      <c r="G108" s="18">
        <v>98</v>
      </c>
      <c r="H108" s="54">
        <f>H88+H107</f>
        <v>24977252</v>
      </c>
      <c r="I108" s="54">
        <f>I88+I107</f>
        <v>25892818</v>
      </c>
    </row>
    <row r="109" spans="1:9" ht="28.9" customHeight="1" x14ac:dyDescent="0.2">
      <c r="A109" s="205" t="s">
        <v>222</v>
      </c>
      <c r="B109" s="205"/>
      <c r="C109" s="205"/>
      <c r="D109" s="205"/>
      <c r="E109" s="205"/>
      <c r="F109" s="205"/>
      <c r="G109" s="249"/>
      <c r="H109" s="249"/>
      <c r="I109" s="249"/>
    </row>
    <row r="110" spans="1:9" ht="23.45" customHeight="1" x14ac:dyDescent="0.2">
      <c r="A110" s="233" t="s">
        <v>492</v>
      </c>
      <c r="B110" s="234"/>
      <c r="C110" s="234"/>
      <c r="D110" s="234"/>
      <c r="E110" s="234"/>
      <c r="F110" s="234"/>
      <c r="G110" s="17">
        <v>99</v>
      </c>
      <c r="H110" s="53">
        <f>H111+H112</f>
        <v>0</v>
      </c>
      <c r="I110" s="53">
        <f>I111+I112</f>
        <v>0</v>
      </c>
    </row>
    <row r="111" spans="1:9" x14ac:dyDescent="0.2">
      <c r="A111" s="235" t="s">
        <v>407</v>
      </c>
      <c r="B111" s="236"/>
      <c r="C111" s="236"/>
      <c r="D111" s="236"/>
      <c r="E111" s="236"/>
      <c r="F111" s="236"/>
      <c r="G111" s="16">
        <v>100</v>
      </c>
      <c r="H111" s="52">
        <v>0</v>
      </c>
      <c r="I111" s="52">
        <v>0</v>
      </c>
    </row>
    <row r="112" spans="1:9" x14ac:dyDescent="0.2">
      <c r="A112" s="237" t="s">
        <v>408</v>
      </c>
      <c r="B112" s="238"/>
      <c r="C112" s="238"/>
      <c r="D112" s="238"/>
      <c r="E112" s="238"/>
      <c r="F112" s="238"/>
      <c r="G112" s="19">
        <v>101</v>
      </c>
      <c r="H112" s="66">
        <v>0</v>
      </c>
      <c r="I112" s="66">
        <v>0</v>
      </c>
    </row>
  </sheetData>
  <sheetProtection algorithmName="SHA-512" hashValue="36I8rJRckQyQU8KXGZBa3IGGWSj+a8eezuKuMMPIOrIw7y0CgpMknnDxaPaC+jZ46OIpRfVw54cholCuRNYOuA==" saltValue="WsyBaGqp5GSxzN5wi334cg==" spinCount="100000" sheet="1" objects="1" scenarios="1"/>
  <mergeCells count="112">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32:F32"/>
    <mergeCell ref="A33:F33"/>
    <mergeCell ref="A16:F16"/>
    <mergeCell ref="A17:F17"/>
    <mergeCell ref="A18:F18"/>
    <mergeCell ref="A19:F19"/>
    <mergeCell ref="A20:F20"/>
    <mergeCell ref="A34:F34"/>
    <mergeCell ref="A21:F21"/>
    <mergeCell ref="A65:F65"/>
    <mergeCell ref="A66:F66"/>
    <mergeCell ref="A49:F49"/>
    <mergeCell ref="A50:F50"/>
    <mergeCell ref="A51:F51"/>
    <mergeCell ref="A52:F52"/>
    <mergeCell ref="A53:F53"/>
    <mergeCell ref="A54:F54"/>
    <mergeCell ref="A64:F64"/>
    <mergeCell ref="A37:F37"/>
    <mergeCell ref="A38:F38"/>
    <mergeCell ref="A39:F39"/>
    <mergeCell ref="A40:F40"/>
    <mergeCell ref="A41:F41"/>
    <mergeCell ref="A42:F42"/>
    <mergeCell ref="A25:F25"/>
    <mergeCell ref="A26:F26"/>
    <mergeCell ref="A7:F7"/>
    <mergeCell ref="A8:F8"/>
    <mergeCell ref="A9:F9"/>
    <mergeCell ref="A10:F10"/>
    <mergeCell ref="A11:F11"/>
    <mergeCell ref="A12:F12"/>
    <mergeCell ref="A13:F13"/>
    <mergeCell ref="A14:F14"/>
    <mergeCell ref="A15:F15"/>
    <mergeCell ref="A67:F67"/>
    <mergeCell ref="A68:I68"/>
    <mergeCell ref="A69:F69"/>
    <mergeCell ref="A93:F93"/>
    <mergeCell ref="A94:F94"/>
    <mergeCell ref="A83:I83"/>
    <mergeCell ref="A84:F84"/>
    <mergeCell ref="A85:F85"/>
    <mergeCell ref="A86:F86"/>
    <mergeCell ref="A81:F81"/>
    <mergeCell ref="A82:F82"/>
    <mergeCell ref="A70:F70"/>
    <mergeCell ref="A27:F27"/>
    <mergeCell ref="A28:F28"/>
    <mergeCell ref="A29:F29"/>
    <mergeCell ref="A30:F30"/>
    <mergeCell ref="A22:F22"/>
    <mergeCell ref="A3:I3"/>
    <mergeCell ref="A97:F97"/>
    <mergeCell ref="A107:F107"/>
    <mergeCell ref="A109:I109"/>
    <mergeCell ref="A75:I75"/>
    <mergeCell ref="A76:F76"/>
    <mergeCell ref="A77:F77"/>
    <mergeCell ref="A78:F78"/>
    <mergeCell ref="A79:F79"/>
    <mergeCell ref="A80:F80"/>
    <mergeCell ref="A61:F61"/>
    <mergeCell ref="A62:F62"/>
    <mergeCell ref="A63:F63"/>
    <mergeCell ref="A95:F95"/>
    <mergeCell ref="A96:F96"/>
    <mergeCell ref="A71:F71"/>
    <mergeCell ref="A72:F72"/>
    <mergeCell ref="A73:F73"/>
    <mergeCell ref="A74:F74"/>
    <mergeCell ref="A110:F110"/>
    <mergeCell ref="A111:F111"/>
    <mergeCell ref="A112:F112"/>
    <mergeCell ref="A87:I87"/>
    <mergeCell ref="A88:F88"/>
    <mergeCell ref="A89:F89"/>
    <mergeCell ref="A90:F90"/>
    <mergeCell ref="A91:F91"/>
    <mergeCell ref="A92:F92"/>
    <mergeCell ref="A98:F98"/>
    <mergeCell ref="A99:F99"/>
    <mergeCell ref="A100:F100"/>
    <mergeCell ref="A101:F101"/>
    <mergeCell ref="A102:F102"/>
    <mergeCell ref="A103:F103"/>
    <mergeCell ref="A104:F104"/>
    <mergeCell ref="A105:F105"/>
    <mergeCell ref="A106:F106"/>
    <mergeCell ref="A108:F108"/>
  </mergeCells>
  <dataValidations count="5">
    <dataValidation type="whole" operator="greaterThanOrEqual" allowBlank="1" showInputMessage="1" showErrorMessage="1" errorTitle="Incorrect entry" error="You can enter only positive whole numbers."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Incorrect entry" error="You can enter only positive or negative whole numbers."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Incorrect entry" error="You can enter only whole numbers."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Incorrect entry" error="You can enter only whole numbers" sqref="H14:I14 H61:I61 H53:I53 H25:I34 H64:I65 H110:I112 H72:I72 H69:I69 H76:I76 H79:I80 H84:I86 H88:I108" xr:uid="{00000000-0002-0000-0200-000003000000}">
      <formula1>999999999999</formula1>
    </dataValidation>
    <dataValidation type="whole" operator="greaterThanOrEqual" allowBlank="1" showInputMessage="1" showErrorMessage="1" errorTitle="Incorrect entry" error="You can enter only positive whole numbers" sqref="H70:I71 H77:I78 H7:I13 H73:I74 H62:I63 H35:I52 H15:I24 H81:I82 H54:I60 H66:I67" xr:uid="{00000000-0002-0000-0200-000004000000}">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Normal="100" zoomScaleSheetLayoutView="100" workbookViewId="0">
      <selection activeCell="O22" sqref="O22"/>
    </sheetView>
  </sheetViews>
  <sheetFormatPr defaultColWidth="9.140625" defaultRowHeight="12.75" x14ac:dyDescent="0.2"/>
  <cols>
    <col min="1" max="6" width="9.140625" style="11"/>
    <col min="7" max="7" width="9.140625" style="23"/>
    <col min="8" max="9" width="18.140625" style="55" customWidth="1"/>
    <col min="10" max="16384" width="9.140625" style="11"/>
  </cols>
  <sheetData>
    <row r="1" spans="1:9" x14ac:dyDescent="0.2">
      <c r="A1" s="259" t="s">
        <v>223</v>
      </c>
      <c r="B1" s="287"/>
      <c r="C1" s="287"/>
      <c r="D1" s="287"/>
      <c r="E1" s="287"/>
      <c r="F1" s="287"/>
      <c r="G1" s="287"/>
      <c r="H1" s="287"/>
      <c r="I1" s="287"/>
    </row>
    <row r="2" spans="1:9" x14ac:dyDescent="0.2">
      <c r="A2" s="258" t="s">
        <v>515</v>
      </c>
      <c r="B2" s="213"/>
      <c r="C2" s="213"/>
      <c r="D2" s="213"/>
      <c r="E2" s="213"/>
      <c r="F2" s="213"/>
      <c r="G2" s="213"/>
      <c r="H2" s="213"/>
      <c r="I2" s="213"/>
    </row>
    <row r="3" spans="1:9" x14ac:dyDescent="0.2">
      <c r="A3" s="289" t="s">
        <v>493</v>
      </c>
      <c r="B3" s="290"/>
      <c r="C3" s="290"/>
      <c r="D3" s="290"/>
      <c r="E3" s="290"/>
      <c r="F3" s="290"/>
      <c r="G3" s="290"/>
      <c r="H3" s="290"/>
      <c r="I3" s="290"/>
    </row>
    <row r="4" spans="1:9" x14ac:dyDescent="0.2">
      <c r="A4" s="288" t="s">
        <v>513</v>
      </c>
      <c r="B4" s="220"/>
      <c r="C4" s="220"/>
      <c r="D4" s="220"/>
      <c r="E4" s="220"/>
      <c r="F4" s="220"/>
      <c r="G4" s="220"/>
      <c r="H4" s="220"/>
      <c r="I4" s="221"/>
    </row>
    <row r="5" spans="1:9" ht="23.25" thickBot="1" x14ac:dyDescent="0.25">
      <c r="A5" s="291" t="s">
        <v>224</v>
      </c>
      <c r="B5" s="292"/>
      <c r="C5" s="292"/>
      <c r="D5" s="292"/>
      <c r="E5" s="292"/>
      <c r="F5" s="293"/>
      <c r="G5" s="13" t="s">
        <v>225</v>
      </c>
      <c r="H5" s="46" t="s">
        <v>226</v>
      </c>
      <c r="I5" s="46" t="s">
        <v>227</v>
      </c>
    </row>
    <row r="6" spans="1:9" x14ac:dyDescent="0.2">
      <c r="A6" s="294">
        <v>1</v>
      </c>
      <c r="B6" s="295"/>
      <c r="C6" s="295"/>
      <c r="D6" s="295"/>
      <c r="E6" s="295"/>
      <c r="F6" s="296"/>
      <c r="G6" s="20">
        <v>2</v>
      </c>
      <c r="H6" s="20" t="s">
        <v>228</v>
      </c>
      <c r="I6" s="20" t="s">
        <v>229</v>
      </c>
    </row>
    <row r="7" spans="1:9" x14ac:dyDescent="0.2">
      <c r="A7" s="266" t="s">
        <v>230</v>
      </c>
      <c r="B7" s="267"/>
      <c r="C7" s="267"/>
      <c r="D7" s="267"/>
      <c r="E7" s="267"/>
      <c r="F7" s="267"/>
      <c r="G7" s="267"/>
      <c r="H7" s="267"/>
      <c r="I7" s="268"/>
    </row>
    <row r="8" spans="1:9" ht="12.75" customHeight="1" x14ac:dyDescent="0.2">
      <c r="A8" s="269" t="s">
        <v>231</v>
      </c>
      <c r="B8" s="270"/>
      <c r="C8" s="270"/>
      <c r="D8" s="270"/>
      <c r="E8" s="270"/>
      <c r="F8" s="271"/>
      <c r="G8" s="21">
        <v>1</v>
      </c>
      <c r="H8" s="47">
        <v>32902626</v>
      </c>
      <c r="I8" s="47">
        <v>31016969</v>
      </c>
    </row>
    <row r="9" spans="1:9" ht="12.75" customHeight="1" x14ac:dyDescent="0.2">
      <c r="A9" s="284" t="s">
        <v>232</v>
      </c>
      <c r="B9" s="285"/>
      <c r="C9" s="285"/>
      <c r="D9" s="285"/>
      <c r="E9" s="285"/>
      <c r="F9" s="286"/>
      <c r="G9" s="17">
        <v>2</v>
      </c>
      <c r="H9" s="48">
        <f>H10+H11+H12+H13+H14+H15+H16+H17</f>
        <v>44192553</v>
      </c>
      <c r="I9" s="48">
        <f>I10+I11+I12+I13+I14+I15+I16+I17</f>
        <v>53955947</v>
      </c>
    </row>
    <row r="10" spans="1:9" ht="12.75" customHeight="1" x14ac:dyDescent="0.2">
      <c r="A10" s="281" t="s">
        <v>233</v>
      </c>
      <c r="B10" s="282"/>
      <c r="C10" s="282"/>
      <c r="D10" s="282"/>
      <c r="E10" s="282"/>
      <c r="F10" s="283"/>
      <c r="G10" s="22">
        <v>3</v>
      </c>
      <c r="H10" s="49">
        <v>47224180</v>
      </c>
      <c r="I10" s="49">
        <v>49038816</v>
      </c>
    </row>
    <row r="11" spans="1:9" ht="31.15" customHeight="1" x14ac:dyDescent="0.2">
      <c r="A11" s="281" t="s">
        <v>234</v>
      </c>
      <c r="B11" s="282"/>
      <c r="C11" s="282"/>
      <c r="D11" s="282"/>
      <c r="E11" s="282"/>
      <c r="F11" s="283"/>
      <c r="G11" s="22">
        <v>4</v>
      </c>
      <c r="H11" s="49">
        <v>734727</v>
      </c>
      <c r="I11" s="49">
        <v>876012</v>
      </c>
    </row>
    <row r="12" spans="1:9" ht="28.15" customHeight="1" x14ac:dyDescent="0.2">
      <c r="A12" s="281" t="s">
        <v>235</v>
      </c>
      <c r="B12" s="282"/>
      <c r="C12" s="282"/>
      <c r="D12" s="282"/>
      <c r="E12" s="282"/>
      <c r="F12" s="283"/>
      <c r="G12" s="22">
        <v>5</v>
      </c>
      <c r="H12" s="49">
        <v>0</v>
      </c>
      <c r="I12" s="49">
        <v>-11934</v>
      </c>
    </row>
    <row r="13" spans="1:9" ht="12.75" customHeight="1" x14ac:dyDescent="0.2">
      <c r="A13" s="281" t="s">
        <v>236</v>
      </c>
      <c r="B13" s="282"/>
      <c r="C13" s="282"/>
      <c r="D13" s="282"/>
      <c r="E13" s="282"/>
      <c r="F13" s="283"/>
      <c r="G13" s="22">
        <v>6</v>
      </c>
      <c r="H13" s="49">
        <v>-3836412</v>
      </c>
      <c r="I13" s="49">
        <v>-6087516</v>
      </c>
    </row>
    <row r="14" spans="1:9" ht="12.75" customHeight="1" x14ac:dyDescent="0.2">
      <c r="A14" s="281" t="s">
        <v>237</v>
      </c>
      <c r="B14" s="282"/>
      <c r="C14" s="282"/>
      <c r="D14" s="282"/>
      <c r="E14" s="282"/>
      <c r="F14" s="283"/>
      <c r="G14" s="22">
        <v>7</v>
      </c>
      <c r="H14" s="49">
        <v>5034255</v>
      </c>
      <c r="I14" s="49">
        <v>10121830</v>
      </c>
    </row>
    <row r="15" spans="1:9" ht="12.75" customHeight="1" x14ac:dyDescent="0.2">
      <c r="A15" s="281" t="s">
        <v>238</v>
      </c>
      <c r="B15" s="282"/>
      <c r="C15" s="282"/>
      <c r="D15" s="282"/>
      <c r="E15" s="282"/>
      <c r="F15" s="283"/>
      <c r="G15" s="22">
        <v>8</v>
      </c>
      <c r="H15" s="49">
        <v>-5626693</v>
      </c>
      <c r="I15" s="49">
        <v>-905885</v>
      </c>
    </row>
    <row r="16" spans="1:9" ht="12.75" customHeight="1" x14ac:dyDescent="0.2">
      <c r="A16" s="281" t="s">
        <v>239</v>
      </c>
      <c r="B16" s="282"/>
      <c r="C16" s="282"/>
      <c r="D16" s="282"/>
      <c r="E16" s="282"/>
      <c r="F16" s="283"/>
      <c r="G16" s="22">
        <v>9</v>
      </c>
      <c r="H16" s="49">
        <v>0</v>
      </c>
      <c r="I16" s="49">
        <v>0</v>
      </c>
    </row>
    <row r="17" spans="1:9" ht="27.6" customHeight="1" x14ac:dyDescent="0.2">
      <c r="A17" s="281" t="s">
        <v>240</v>
      </c>
      <c r="B17" s="282"/>
      <c r="C17" s="282"/>
      <c r="D17" s="282"/>
      <c r="E17" s="282"/>
      <c r="F17" s="283"/>
      <c r="G17" s="22">
        <v>10</v>
      </c>
      <c r="H17" s="49">
        <v>662496</v>
      </c>
      <c r="I17" s="49">
        <v>924624</v>
      </c>
    </row>
    <row r="18" spans="1:9" ht="29.45" customHeight="1" x14ac:dyDescent="0.2">
      <c r="A18" s="260" t="s">
        <v>241</v>
      </c>
      <c r="B18" s="261"/>
      <c r="C18" s="261"/>
      <c r="D18" s="261"/>
      <c r="E18" s="261"/>
      <c r="F18" s="262"/>
      <c r="G18" s="17">
        <v>11</v>
      </c>
      <c r="H18" s="48">
        <f>H8+H9</f>
        <v>77095179</v>
      </c>
      <c r="I18" s="48">
        <f>I8+I9</f>
        <v>84972916</v>
      </c>
    </row>
    <row r="19" spans="1:9" ht="12.75" customHeight="1" x14ac:dyDescent="0.2">
      <c r="A19" s="284" t="s">
        <v>242</v>
      </c>
      <c r="B19" s="285"/>
      <c r="C19" s="285"/>
      <c r="D19" s="285"/>
      <c r="E19" s="285"/>
      <c r="F19" s="286"/>
      <c r="G19" s="17">
        <v>12</v>
      </c>
      <c r="H19" s="48">
        <f>H20+H21+H22+H23</f>
        <v>17814562</v>
      </c>
      <c r="I19" s="48">
        <f>I20+I21+I22+I23</f>
        <v>-4262118</v>
      </c>
    </row>
    <row r="20" spans="1:9" ht="12.75" customHeight="1" x14ac:dyDescent="0.2">
      <c r="A20" s="281" t="s">
        <v>243</v>
      </c>
      <c r="B20" s="282"/>
      <c r="C20" s="282"/>
      <c r="D20" s="282"/>
      <c r="E20" s="282"/>
      <c r="F20" s="283"/>
      <c r="G20" s="22">
        <v>13</v>
      </c>
      <c r="H20" s="49">
        <v>21576758</v>
      </c>
      <c r="I20" s="49">
        <v>4897200</v>
      </c>
    </row>
    <row r="21" spans="1:9" ht="12.75" customHeight="1" x14ac:dyDescent="0.2">
      <c r="A21" s="281" t="s">
        <v>244</v>
      </c>
      <c r="B21" s="282"/>
      <c r="C21" s="282"/>
      <c r="D21" s="282"/>
      <c r="E21" s="282"/>
      <c r="F21" s="283"/>
      <c r="G21" s="22">
        <v>14</v>
      </c>
      <c r="H21" s="49">
        <v>-2108775</v>
      </c>
      <c r="I21" s="49">
        <v>-6523896</v>
      </c>
    </row>
    <row r="22" spans="1:9" ht="12.75" customHeight="1" x14ac:dyDescent="0.2">
      <c r="A22" s="281" t="s">
        <v>245</v>
      </c>
      <c r="B22" s="282"/>
      <c r="C22" s="282"/>
      <c r="D22" s="282"/>
      <c r="E22" s="282"/>
      <c r="F22" s="283"/>
      <c r="G22" s="22">
        <v>15</v>
      </c>
      <c r="H22" s="49">
        <v>-1653421</v>
      </c>
      <c r="I22" s="49">
        <v>-2635422</v>
      </c>
    </row>
    <row r="23" spans="1:9" ht="12.75" customHeight="1" x14ac:dyDescent="0.2">
      <c r="A23" s="281" t="s">
        <v>246</v>
      </c>
      <c r="B23" s="282"/>
      <c r="C23" s="282"/>
      <c r="D23" s="282"/>
      <c r="E23" s="282"/>
      <c r="F23" s="283"/>
      <c r="G23" s="22">
        <v>16</v>
      </c>
      <c r="H23" s="49">
        <v>0</v>
      </c>
      <c r="I23" s="49">
        <v>0</v>
      </c>
    </row>
    <row r="24" spans="1:9" ht="12.75" customHeight="1" x14ac:dyDescent="0.2">
      <c r="A24" s="260" t="s">
        <v>247</v>
      </c>
      <c r="B24" s="261"/>
      <c r="C24" s="261"/>
      <c r="D24" s="261"/>
      <c r="E24" s="261"/>
      <c r="F24" s="262"/>
      <c r="G24" s="17">
        <v>17</v>
      </c>
      <c r="H24" s="48">
        <f>H18+H19</f>
        <v>94909741</v>
      </c>
      <c r="I24" s="48">
        <f>I18+I19</f>
        <v>80710798</v>
      </c>
    </row>
    <row r="25" spans="1:9" ht="12.75" customHeight="1" x14ac:dyDescent="0.2">
      <c r="A25" s="272" t="s">
        <v>248</v>
      </c>
      <c r="B25" s="273"/>
      <c r="C25" s="273"/>
      <c r="D25" s="273"/>
      <c r="E25" s="273"/>
      <c r="F25" s="274"/>
      <c r="G25" s="22">
        <v>18</v>
      </c>
      <c r="H25" s="49">
        <v>-4790078</v>
      </c>
      <c r="I25" s="49">
        <v>-8680034</v>
      </c>
    </row>
    <row r="26" spans="1:9" ht="12.75" customHeight="1" x14ac:dyDescent="0.2">
      <c r="A26" s="272" t="s">
        <v>249</v>
      </c>
      <c r="B26" s="273"/>
      <c r="C26" s="273"/>
      <c r="D26" s="273"/>
      <c r="E26" s="273"/>
      <c r="F26" s="274"/>
      <c r="G26" s="22">
        <v>19</v>
      </c>
      <c r="H26" s="49">
        <v>0</v>
      </c>
      <c r="I26" s="49">
        <v>-4786302</v>
      </c>
    </row>
    <row r="27" spans="1:9" ht="28.9" customHeight="1" x14ac:dyDescent="0.2">
      <c r="A27" s="263" t="s">
        <v>250</v>
      </c>
      <c r="B27" s="264"/>
      <c r="C27" s="264"/>
      <c r="D27" s="264"/>
      <c r="E27" s="264"/>
      <c r="F27" s="265"/>
      <c r="G27" s="18">
        <v>20</v>
      </c>
      <c r="H27" s="50">
        <f>H24+H25+H26</f>
        <v>90119663</v>
      </c>
      <c r="I27" s="50">
        <f>I24+I25+I26</f>
        <v>67244462</v>
      </c>
    </row>
    <row r="28" spans="1:9" x14ac:dyDescent="0.2">
      <c r="A28" s="266" t="s">
        <v>251</v>
      </c>
      <c r="B28" s="267"/>
      <c r="C28" s="267"/>
      <c r="D28" s="267"/>
      <c r="E28" s="267"/>
      <c r="F28" s="267"/>
      <c r="G28" s="267"/>
      <c r="H28" s="267"/>
      <c r="I28" s="268"/>
    </row>
    <row r="29" spans="1:9" ht="23.45" customHeight="1" x14ac:dyDescent="0.2">
      <c r="A29" s="269" t="s">
        <v>252</v>
      </c>
      <c r="B29" s="270"/>
      <c r="C29" s="270"/>
      <c r="D29" s="270"/>
      <c r="E29" s="270"/>
      <c r="F29" s="271"/>
      <c r="G29" s="21">
        <v>21</v>
      </c>
      <c r="H29" s="51">
        <v>123976</v>
      </c>
      <c r="I29" s="51">
        <v>242882</v>
      </c>
    </row>
    <row r="30" spans="1:9" ht="12.75" customHeight="1" x14ac:dyDescent="0.2">
      <c r="A30" s="272" t="s">
        <v>253</v>
      </c>
      <c r="B30" s="273"/>
      <c r="C30" s="273"/>
      <c r="D30" s="273"/>
      <c r="E30" s="273"/>
      <c r="F30" s="274"/>
      <c r="G30" s="22">
        <v>22</v>
      </c>
      <c r="H30" s="52">
        <v>536796</v>
      </c>
      <c r="I30" s="52">
        <v>560732</v>
      </c>
    </row>
    <row r="31" spans="1:9" ht="12.75" customHeight="1" x14ac:dyDescent="0.2">
      <c r="A31" s="272" t="s">
        <v>254</v>
      </c>
      <c r="B31" s="273"/>
      <c r="C31" s="273"/>
      <c r="D31" s="273"/>
      <c r="E31" s="273"/>
      <c r="F31" s="274"/>
      <c r="G31" s="22">
        <v>23</v>
      </c>
      <c r="H31" s="52">
        <v>1353426</v>
      </c>
      <c r="I31" s="52">
        <v>1399122</v>
      </c>
    </row>
    <row r="32" spans="1:9" ht="12.75" customHeight="1" x14ac:dyDescent="0.2">
      <c r="A32" s="272" t="s">
        <v>255</v>
      </c>
      <c r="B32" s="273"/>
      <c r="C32" s="273"/>
      <c r="D32" s="273"/>
      <c r="E32" s="273"/>
      <c r="F32" s="274"/>
      <c r="G32" s="22">
        <v>24</v>
      </c>
      <c r="H32" s="52">
        <v>2185447</v>
      </c>
      <c r="I32" s="52">
        <v>4978422</v>
      </c>
    </row>
    <row r="33" spans="1:9" ht="12.75" customHeight="1" x14ac:dyDescent="0.2">
      <c r="A33" s="272" t="s">
        <v>256</v>
      </c>
      <c r="B33" s="273"/>
      <c r="C33" s="273"/>
      <c r="D33" s="273"/>
      <c r="E33" s="273"/>
      <c r="F33" s="274"/>
      <c r="G33" s="22">
        <v>25</v>
      </c>
      <c r="H33" s="52">
        <v>0</v>
      </c>
      <c r="I33" s="52">
        <v>0</v>
      </c>
    </row>
    <row r="34" spans="1:9" ht="12.75" customHeight="1" x14ac:dyDescent="0.2">
      <c r="A34" s="272" t="s">
        <v>257</v>
      </c>
      <c r="B34" s="273"/>
      <c r="C34" s="273"/>
      <c r="D34" s="273"/>
      <c r="E34" s="273"/>
      <c r="F34" s="274"/>
      <c r="G34" s="22">
        <v>26</v>
      </c>
      <c r="H34" s="52">
        <v>1011673</v>
      </c>
      <c r="I34" s="52">
        <v>968400</v>
      </c>
    </row>
    <row r="35" spans="1:9" ht="27.6" customHeight="1" x14ac:dyDescent="0.2">
      <c r="A35" s="260" t="s">
        <v>258</v>
      </c>
      <c r="B35" s="261"/>
      <c r="C35" s="261"/>
      <c r="D35" s="261"/>
      <c r="E35" s="261"/>
      <c r="F35" s="262"/>
      <c r="G35" s="17">
        <v>27</v>
      </c>
      <c r="H35" s="53">
        <f>H29+H30+H31+H32+H33+H34</f>
        <v>5211318</v>
      </c>
      <c r="I35" s="53">
        <f>I29+I30+I31+I32+I33+I34</f>
        <v>8149558</v>
      </c>
    </row>
    <row r="36" spans="1:9" ht="26.45" customHeight="1" x14ac:dyDescent="0.2">
      <c r="A36" s="272" t="s">
        <v>259</v>
      </c>
      <c r="B36" s="273"/>
      <c r="C36" s="273"/>
      <c r="D36" s="273"/>
      <c r="E36" s="273"/>
      <c r="F36" s="274"/>
      <c r="G36" s="22">
        <v>28</v>
      </c>
      <c r="H36" s="52">
        <v>-27368385</v>
      </c>
      <c r="I36" s="52">
        <v>-74276960</v>
      </c>
    </row>
    <row r="37" spans="1:9" ht="12.75" customHeight="1" x14ac:dyDescent="0.2">
      <c r="A37" s="272" t="s">
        <v>260</v>
      </c>
      <c r="B37" s="273"/>
      <c r="C37" s="273"/>
      <c r="D37" s="273"/>
      <c r="E37" s="273"/>
      <c r="F37" s="274"/>
      <c r="G37" s="22">
        <v>29</v>
      </c>
      <c r="H37" s="52">
        <v>0</v>
      </c>
      <c r="I37" s="52">
        <v>0</v>
      </c>
    </row>
    <row r="38" spans="1:9" ht="12.75" customHeight="1" x14ac:dyDescent="0.2">
      <c r="A38" s="272" t="s">
        <v>261</v>
      </c>
      <c r="B38" s="273"/>
      <c r="C38" s="273"/>
      <c r="D38" s="273"/>
      <c r="E38" s="273"/>
      <c r="F38" s="274"/>
      <c r="G38" s="22">
        <v>30</v>
      </c>
      <c r="H38" s="52">
        <v>0</v>
      </c>
      <c r="I38" s="52">
        <v>-4028012</v>
      </c>
    </row>
    <row r="39" spans="1:9" ht="12.75" customHeight="1" x14ac:dyDescent="0.2">
      <c r="A39" s="272" t="s">
        <v>262</v>
      </c>
      <c r="B39" s="273"/>
      <c r="C39" s="273"/>
      <c r="D39" s="273"/>
      <c r="E39" s="273"/>
      <c r="F39" s="274"/>
      <c r="G39" s="22">
        <v>31</v>
      </c>
      <c r="H39" s="52">
        <v>0</v>
      </c>
      <c r="I39" s="52">
        <v>0</v>
      </c>
    </row>
    <row r="40" spans="1:9" ht="12.75" customHeight="1" x14ac:dyDescent="0.2">
      <c r="A40" s="272" t="s">
        <v>263</v>
      </c>
      <c r="B40" s="273"/>
      <c r="C40" s="273"/>
      <c r="D40" s="273"/>
      <c r="E40" s="273"/>
      <c r="F40" s="274"/>
      <c r="G40" s="22">
        <v>32</v>
      </c>
      <c r="H40" s="52">
        <v>-3022425</v>
      </c>
      <c r="I40" s="52">
        <v>-687120</v>
      </c>
    </row>
    <row r="41" spans="1:9" ht="22.9" customHeight="1" x14ac:dyDescent="0.2">
      <c r="A41" s="260" t="s">
        <v>264</v>
      </c>
      <c r="B41" s="261"/>
      <c r="C41" s="261"/>
      <c r="D41" s="261"/>
      <c r="E41" s="261"/>
      <c r="F41" s="262"/>
      <c r="G41" s="17">
        <v>33</v>
      </c>
      <c r="H41" s="53">
        <f>H36+H37+H38+H39+H40</f>
        <v>-30390810</v>
      </c>
      <c r="I41" s="53">
        <f>I36+I37+I38+I39+I40</f>
        <v>-78992092</v>
      </c>
    </row>
    <row r="42" spans="1:9" ht="30.6" customHeight="1" x14ac:dyDescent="0.2">
      <c r="A42" s="263" t="s">
        <v>265</v>
      </c>
      <c r="B42" s="264"/>
      <c r="C42" s="264"/>
      <c r="D42" s="264"/>
      <c r="E42" s="264"/>
      <c r="F42" s="265"/>
      <c r="G42" s="18">
        <v>34</v>
      </c>
      <c r="H42" s="54">
        <f>H35+H41</f>
        <v>-25179492</v>
      </c>
      <c r="I42" s="54">
        <f>I35+I41</f>
        <v>-70842534</v>
      </c>
    </row>
    <row r="43" spans="1:9" x14ac:dyDescent="0.2">
      <c r="A43" s="266" t="s">
        <v>266</v>
      </c>
      <c r="B43" s="267"/>
      <c r="C43" s="267"/>
      <c r="D43" s="267"/>
      <c r="E43" s="267"/>
      <c r="F43" s="267"/>
      <c r="G43" s="267"/>
      <c r="H43" s="267"/>
      <c r="I43" s="268"/>
    </row>
    <row r="44" spans="1:9" ht="12.75" customHeight="1" x14ac:dyDescent="0.2">
      <c r="A44" s="269" t="s">
        <v>267</v>
      </c>
      <c r="B44" s="270"/>
      <c r="C44" s="270"/>
      <c r="D44" s="270"/>
      <c r="E44" s="270"/>
      <c r="F44" s="271"/>
      <c r="G44" s="21">
        <v>35</v>
      </c>
      <c r="H44" s="51">
        <v>0</v>
      </c>
      <c r="I44" s="51">
        <v>0</v>
      </c>
    </row>
    <row r="45" spans="1:9" ht="27.6" customHeight="1" x14ac:dyDescent="0.2">
      <c r="A45" s="272" t="s">
        <v>268</v>
      </c>
      <c r="B45" s="273"/>
      <c r="C45" s="273"/>
      <c r="D45" s="273"/>
      <c r="E45" s="273"/>
      <c r="F45" s="274"/>
      <c r="G45" s="22">
        <v>36</v>
      </c>
      <c r="H45" s="52">
        <v>0</v>
      </c>
      <c r="I45" s="52">
        <v>0</v>
      </c>
    </row>
    <row r="46" spans="1:9" ht="12.75" customHeight="1" x14ac:dyDescent="0.2">
      <c r="A46" s="272" t="s">
        <v>269</v>
      </c>
      <c r="B46" s="273"/>
      <c r="C46" s="273"/>
      <c r="D46" s="273"/>
      <c r="E46" s="273"/>
      <c r="F46" s="274"/>
      <c r="G46" s="22">
        <v>37</v>
      </c>
      <c r="H46" s="52">
        <v>0</v>
      </c>
      <c r="I46" s="52">
        <v>73207884</v>
      </c>
    </row>
    <row r="47" spans="1:9" ht="12.75" customHeight="1" x14ac:dyDescent="0.2">
      <c r="A47" s="272" t="s">
        <v>270</v>
      </c>
      <c r="B47" s="273"/>
      <c r="C47" s="273"/>
      <c r="D47" s="273"/>
      <c r="E47" s="273"/>
      <c r="F47" s="274"/>
      <c r="G47" s="22">
        <v>38</v>
      </c>
      <c r="H47" s="52">
        <v>336793</v>
      </c>
      <c r="I47" s="52">
        <v>370286</v>
      </c>
    </row>
    <row r="48" spans="1:9" ht="25.9" customHeight="1" x14ac:dyDescent="0.2">
      <c r="A48" s="260" t="s">
        <v>271</v>
      </c>
      <c r="B48" s="261"/>
      <c r="C48" s="261"/>
      <c r="D48" s="261"/>
      <c r="E48" s="261"/>
      <c r="F48" s="262"/>
      <c r="G48" s="17">
        <v>39</v>
      </c>
      <c r="H48" s="53">
        <f>H44+H45+H46+H47</f>
        <v>336793</v>
      </c>
      <c r="I48" s="53">
        <f>I44+I45+I46+I47</f>
        <v>73578170</v>
      </c>
    </row>
    <row r="49" spans="1:9" ht="24.6" customHeight="1" x14ac:dyDescent="0.2">
      <c r="A49" s="272" t="s">
        <v>272</v>
      </c>
      <c r="B49" s="273"/>
      <c r="C49" s="273"/>
      <c r="D49" s="273"/>
      <c r="E49" s="273"/>
      <c r="F49" s="274"/>
      <c r="G49" s="22">
        <v>40</v>
      </c>
      <c r="H49" s="52">
        <v>-51286806</v>
      </c>
      <c r="I49" s="52">
        <v>-33429146</v>
      </c>
    </row>
    <row r="50" spans="1:9" ht="12.75" customHeight="1" x14ac:dyDescent="0.2">
      <c r="A50" s="272" t="s">
        <v>273</v>
      </c>
      <c r="B50" s="273"/>
      <c r="C50" s="273"/>
      <c r="D50" s="273"/>
      <c r="E50" s="273"/>
      <c r="F50" s="274"/>
      <c r="G50" s="22">
        <v>41</v>
      </c>
      <c r="H50" s="52">
        <v>-24377582</v>
      </c>
      <c r="I50" s="52">
        <v>-27069073</v>
      </c>
    </row>
    <row r="51" spans="1:9" ht="12.75" customHeight="1" x14ac:dyDescent="0.2">
      <c r="A51" s="272" t="s">
        <v>274</v>
      </c>
      <c r="B51" s="273"/>
      <c r="C51" s="273"/>
      <c r="D51" s="273"/>
      <c r="E51" s="273"/>
      <c r="F51" s="274"/>
      <c r="G51" s="22">
        <v>42</v>
      </c>
      <c r="H51" s="52">
        <v>0</v>
      </c>
      <c r="I51" s="52">
        <v>0</v>
      </c>
    </row>
    <row r="52" spans="1:9" ht="26.45" customHeight="1" x14ac:dyDescent="0.2">
      <c r="A52" s="272" t="s">
        <v>275</v>
      </c>
      <c r="B52" s="273"/>
      <c r="C52" s="273"/>
      <c r="D52" s="273"/>
      <c r="E52" s="273"/>
      <c r="F52" s="274"/>
      <c r="G52" s="22">
        <v>43</v>
      </c>
      <c r="H52" s="52">
        <v>-1772315</v>
      </c>
      <c r="I52" s="52">
        <v>-598730</v>
      </c>
    </row>
    <row r="53" spans="1:9" ht="12.75" customHeight="1" x14ac:dyDescent="0.2">
      <c r="A53" s="272" t="s">
        <v>276</v>
      </c>
      <c r="B53" s="273"/>
      <c r="C53" s="273"/>
      <c r="D53" s="273"/>
      <c r="E53" s="273"/>
      <c r="F53" s="274"/>
      <c r="G53" s="22">
        <v>44</v>
      </c>
      <c r="H53" s="52">
        <v>-821194</v>
      </c>
      <c r="I53" s="52">
        <v>-1940309</v>
      </c>
    </row>
    <row r="54" spans="1:9" ht="27.6" customHeight="1" x14ac:dyDescent="0.2">
      <c r="A54" s="260" t="s">
        <v>277</v>
      </c>
      <c r="B54" s="261"/>
      <c r="C54" s="261"/>
      <c r="D54" s="261"/>
      <c r="E54" s="261"/>
      <c r="F54" s="262"/>
      <c r="G54" s="17">
        <v>45</v>
      </c>
      <c r="H54" s="53">
        <f>H49+H50+H51+H52+H53</f>
        <v>-78257897</v>
      </c>
      <c r="I54" s="53">
        <f>I49+I50+I51+I52+I53</f>
        <v>-63037258</v>
      </c>
    </row>
    <row r="55" spans="1:9" ht="27.6" customHeight="1" x14ac:dyDescent="0.2">
      <c r="A55" s="275" t="s">
        <v>278</v>
      </c>
      <c r="B55" s="276"/>
      <c r="C55" s="276"/>
      <c r="D55" s="276"/>
      <c r="E55" s="276"/>
      <c r="F55" s="277"/>
      <c r="G55" s="17">
        <v>46</v>
      </c>
      <c r="H55" s="53">
        <f>H48+H54</f>
        <v>-77921104</v>
      </c>
      <c r="I55" s="53">
        <f>I48+I54</f>
        <v>10540912</v>
      </c>
    </row>
    <row r="56" spans="1:9" x14ac:dyDescent="0.2">
      <c r="A56" s="207" t="s">
        <v>279</v>
      </c>
      <c r="B56" s="208"/>
      <c r="C56" s="208"/>
      <c r="D56" s="208"/>
      <c r="E56" s="208"/>
      <c r="F56" s="209"/>
      <c r="G56" s="22">
        <v>47</v>
      </c>
      <c r="H56" s="52">
        <v>0</v>
      </c>
      <c r="I56" s="52">
        <v>0</v>
      </c>
    </row>
    <row r="57" spans="1:9" ht="27" customHeight="1" x14ac:dyDescent="0.2">
      <c r="A57" s="275" t="s">
        <v>280</v>
      </c>
      <c r="B57" s="276"/>
      <c r="C57" s="276"/>
      <c r="D57" s="276"/>
      <c r="E57" s="276"/>
      <c r="F57" s="277"/>
      <c r="G57" s="17">
        <v>48</v>
      </c>
      <c r="H57" s="53">
        <f>H27+H42+H55+H56</f>
        <v>-12980933</v>
      </c>
      <c r="I57" s="53">
        <f>I27+I42+I55+I56</f>
        <v>6942840</v>
      </c>
    </row>
    <row r="58" spans="1:9" ht="27" customHeight="1" x14ac:dyDescent="0.2">
      <c r="A58" s="278" t="s">
        <v>281</v>
      </c>
      <c r="B58" s="279"/>
      <c r="C58" s="279"/>
      <c r="D58" s="279"/>
      <c r="E58" s="279"/>
      <c r="F58" s="280"/>
      <c r="G58" s="22">
        <v>49</v>
      </c>
      <c r="H58" s="52">
        <v>59268472</v>
      </c>
      <c r="I58" s="52">
        <v>46287538.619999997</v>
      </c>
    </row>
    <row r="59" spans="1:9" ht="28.9" customHeight="1" x14ac:dyDescent="0.2">
      <c r="A59" s="263" t="s">
        <v>282</v>
      </c>
      <c r="B59" s="264"/>
      <c r="C59" s="264"/>
      <c r="D59" s="264"/>
      <c r="E59" s="264"/>
      <c r="F59" s="265"/>
      <c r="G59" s="18">
        <v>50</v>
      </c>
      <c r="H59" s="54">
        <f>H57+H58</f>
        <v>46287539</v>
      </c>
      <c r="I59" s="54">
        <f>I57+I58</f>
        <v>53230378.619999997</v>
      </c>
    </row>
  </sheetData>
  <sheetProtection algorithmName="SHA-512" hashValue="31eWLOZRb1AqyRMvE8UPs+dN6szGtZ+DUlM0H2qf6xGytMovQNNwdkxAdnPyj6Nrrdhp+BFjnAQZNzLpOlKYwQ==" saltValue="jzpPqKC6O2T8AtIojtAXUg=="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55:I57 H42:I42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10:I10 H14:I14 H29:I35 H44:I48 H58:I59" xr:uid="{00000000-0002-0000-0300-000004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B1" zoomScaleNormal="100" zoomScaleSheetLayoutView="100" workbookViewId="0">
      <selection activeCell="H52" sqref="H52:I52"/>
    </sheetView>
  </sheetViews>
  <sheetFormatPr defaultRowHeight="12.75" x14ac:dyDescent="0.2"/>
  <cols>
    <col min="1" max="7" width="9.140625" style="11"/>
    <col min="8" max="9" width="20.7109375" style="55" customWidth="1"/>
    <col min="10" max="10" width="12" style="11" bestFit="1" customWidth="1"/>
    <col min="11" max="11" width="10.28515625" style="11" bestFit="1" customWidth="1"/>
    <col min="12" max="12" width="12.28515625" style="11" bestFit="1" customWidth="1"/>
    <col min="13" max="263" width="9.140625" style="11"/>
    <col min="264" max="265" width="9.85546875" style="11" bestFit="1" customWidth="1"/>
    <col min="266" max="266" width="12" style="11" bestFit="1" customWidth="1"/>
    <col min="267" max="267" width="10.28515625" style="11" bestFit="1" customWidth="1"/>
    <col min="268" max="268" width="12.28515625" style="11" bestFit="1" customWidth="1"/>
    <col min="269" max="519" width="9.140625" style="11"/>
    <col min="520" max="521" width="9.85546875" style="11" bestFit="1" customWidth="1"/>
    <col min="522" max="522" width="12" style="11" bestFit="1" customWidth="1"/>
    <col min="523" max="523" width="10.28515625" style="11" bestFit="1" customWidth="1"/>
    <col min="524" max="524" width="12.28515625" style="11" bestFit="1" customWidth="1"/>
    <col min="525" max="775" width="9.140625" style="11"/>
    <col min="776" max="777" width="9.85546875" style="11" bestFit="1" customWidth="1"/>
    <col min="778" max="778" width="12" style="11" bestFit="1" customWidth="1"/>
    <col min="779" max="779" width="10.28515625" style="11" bestFit="1" customWidth="1"/>
    <col min="780" max="780" width="12.28515625" style="11" bestFit="1" customWidth="1"/>
    <col min="781" max="1031" width="9.140625" style="11"/>
    <col min="1032" max="1033" width="9.85546875" style="11" bestFit="1" customWidth="1"/>
    <col min="1034" max="1034" width="12" style="11" bestFit="1" customWidth="1"/>
    <col min="1035" max="1035" width="10.28515625" style="11" bestFit="1" customWidth="1"/>
    <col min="1036" max="1036" width="12.28515625" style="11" bestFit="1" customWidth="1"/>
    <col min="1037" max="1287" width="9.140625" style="11"/>
    <col min="1288" max="1289" width="9.85546875" style="11" bestFit="1" customWidth="1"/>
    <col min="1290" max="1290" width="12" style="11" bestFit="1" customWidth="1"/>
    <col min="1291" max="1291" width="10.28515625" style="11" bestFit="1" customWidth="1"/>
    <col min="1292" max="1292" width="12.28515625" style="11" bestFit="1" customWidth="1"/>
    <col min="1293" max="1543" width="9.140625" style="11"/>
    <col min="1544" max="1545" width="9.85546875" style="11" bestFit="1" customWidth="1"/>
    <col min="1546" max="1546" width="12" style="11" bestFit="1" customWidth="1"/>
    <col min="1547" max="1547" width="10.28515625" style="11" bestFit="1" customWidth="1"/>
    <col min="1548" max="1548" width="12.28515625" style="11" bestFit="1" customWidth="1"/>
    <col min="1549" max="1799" width="9.140625" style="11"/>
    <col min="1800" max="1801" width="9.85546875" style="11" bestFit="1" customWidth="1"/>
    <col min="1802" max="1802" width="12" style="11" bestFit="1" customWidth="1"/>
    <col min="1803" max="1803" width="10.28515625" style="11" bestFit="1" customWidth="1"/>
    <col min="1804" max="1804" width="12.28515625" style="11" bestFit="1" customWidth="1"/>
    <col min="1805" max="2055" width="9.140625" style="11"/>
    <col min="2056" max="2057" width="9.85546875" style="11" bestFit="1" customWidth="1"/>
    <col min="2058" max="2058" width="12" style="11" bestFit="1" customWidth="1"/>
    <col min="2059" max="2059" width="10.28515625" style="11" bestFit="1" customWidth="1"/>
    <col min="2060" max="2060" width="12.28515625" style="11" bestFit="1" customWidth="1"/>
    <col min="2061" max="2311" width="9.140625" style="11"/>
    <col min="2312" max="2313" width="9.85546875" style="11" bestFit="1" customWidth="1"/>
    <col min="2314" max="2314" width="12" style="11" bestFit="1" customWidth="1"/>
    <col min="2315" max="2315" width="10.28515625" style="11" bestFit="1" customWidth="1"/>
    <col min="2316" max="2316" width="12.28515625" style="11" bestFit="1" customWidth="1"/>
    <col min="2317" max="2567" width="9.140625" style="11"/>
    <col min="2568" max="2569" width="9.85546875" style="11" bestFit="1" customWidth="1"/>
    <col min="2570" max="2570" width="12" style="11" bestFit="1" customWidth="1"/>
    <col min="2571" max="2571" width="10.28515625" style="11" bestFit="1" customWidth="1"/>
    <col min="2572" max="2572" width="12.28515625" style="11" bestFit="1" customWidth="1"/>
    <col min="2573" max="2823" width="9.140625" style="11"/>
    <col min="2824" max="2825" width="9.85546875" style="11" bestFit="1" customWidth="1"/>
    <col min="2826" max="2826" width="12" style="11" bestFit="1" customWidth="1"/>
    <col min="2827" max="2827" width="10.28515625" style="11" bestFit="1" customWidth="1"/>
    <col min="2828" max="2828" width="12.28515625" style="11" bestFit="1" customWidth="1"/>
    <col min="2829" max="3079" width="9.140625" style="11"/>
    <col min="3080" max="3081" width="9.85546875" style="11" bestFit="1" customWidth="1"/>
    <col min="3082" max="3082" width="12" style="11" bestFit="1" customWidth="1"/>
    <col min="3083" max="3083" width="10.28515625" style="11" bestFit="1" customWidth="1"/>
    <col min="3084" max="3084" width="12.28515625" style="11" bestFit="1" customWidth="1"/>
    <col min="3085" max="3335" width="9.140625" style="11"/>
    <col min="3336" max="3337" width="9.85546875" style="11" bestFit="1" customWidth="1"/>
    <col min="3338" max="3338" width="12" style="11" bestFit="1" customWidth="1"/>
    <col min="3339" max="3339" width="10.28515625" style="11" bestFit="1" customWidth="1"/>
    <col min="3340" max="3340" width="12.28515625" style="11" bestFit="1" customWidth="1"/>
    <col min="3341" max="3591" width="9.140625" style="11"/>
    <col min="3592" max="3593" width="9.85546875" style="11" bestFit="1" customWidth="1"/>
    <col min="3594" max="3594" width="12" style="11" bestFit="1" customWidth="1"/>
    <col min="3595" max="3595" width="10.28515625" style="11" bestFit="1" customWidth="1"/>
    <col min="3596" max="3596" width="12.28515625" style="11" bestFit="1" customWidth="1"/>
    <col min="3597" max="3847" width="9.140625" style="11"/>
    <col min="3848" max="3849" width="9.85546875" style="11" bestFit="1" customWidth="1"/>
    <col min="3850" max="3850" width="12" style="11" bestFit="1" customWidth="1"/>
    <col min="3851" max="3851" width="10.28515625" style="11" bestFit="1" customWidth="1"/>
    <col min="3852" max="3852" width="12.28515625" style="11" bestFit="1" customWidth="1"/>
    <col min="3853" max="4103" width="9.140625" style="11"/>
    <col min="4104" max="4105" width="9.85546875" style="11" bestFit="1" customWidth="1"/>
    <col min="4106" max="4106" width="12" style="11" bestFit="1" customWidth="1"/>
    <col min="4107" max="4107" width="10.28515625" style="11" bestFit="1" customWidth="1"/>
    <col min="4108" max="4108" width="12.28515625" style="11" bestFit="1" customWidth="1"/>
    <col min="4109" max="4359" width="9.140625" style="11"/>
    <col min="4360" max="4361" width="9.85546875" style="11" bestFit="1" customWidth="1"/>
    <col min="4362" max="4362" width="12" style="11" bestFit="1" customWidth="1"/>
    <col min="4363" max="4363" width="10.28515625" style="11" bestFit="1" customWidth="1"/>
    <col min="4364" max="4364" width="12.28515625" style="11" bestFit="1" customWidth="1"/>
    <col min="4365" max="4615" width="9.140625" style="11"/>
    <col min="4616" max="4617" width="9.85546875" style="11" bestFit="1" customWidth="1"/>
    <col min="4618" max="4618" width="12" style="11" bestFit="1" customWidth="1"/>
    <col min="4619" max="4619" width="10.28515625" style="11" bestFit="1" customWidth="1"/>
    <col min="4620" max="4620" width="12.28515625" style="11" bestFit="1" customWidth="1"/>
    <col min="4621" max="4871" width="9.140625" style="11"/>
    <col min="4872" max="4873" width="9.85546875" style="11" bestFit="1" customWidth="1"/>
    <col min="4874" max="4874" width="12" style="11" bestFit="1" customWidth="1"/>
    <col min="4875" max="4875" width="10.28515625" style="11" bestFit="1" customWidth="1"/>
    <col min="4876" max="4876" width="12.28515625" style="11" bestFit="1" customWidth="1"/>
    <col min="4877" max="5127" width="9.140625" style="11"/>
    <col min="5128" max="5129" width="9.85546875" style="11" bestFit="1" customWidth="1"/>
    <col min="5130" max="5130" width="12" style="11" bestFit="1" customWidth="1"/>
    <col min="5131" max="5131" width="10.28515625" style="11" bestFit="1" customWidth="1"/>
    <col min="5132" max="5132" width="12.28515625" style="11" bestFit="1" customWidth="1"/>
    <col min="5133" max="5383" width="9.140625" style="11"/>
    <col min="5384" max="5385" width="9.85546875" style="11" bestFit="1" customWidth="1"/>
    <col min="5386" max="5386" width="12" style="11" bestFit="1" customWidth="1"/>
    <col min="5387" max="5387" width="10.28515625" style="11" bestFit="1" customWidth="1"/>
    <col min="5388" max="5388" width="12.28515625" style="11" bestFit="1" customWidth="1"/>
    <col min="5389" max="5639" width="9.140625" style="11"/>
    <col min="5640" max="5641" width="9.85546875" style="11" bestFit="1" customWidth="1"/>
    <col min="5642" max="5642" width="12" style="11" bestFit="1" customWidth="1"/>
    <col min="5643" max="5643" width="10.28515625" style="11" bestFit="1" customWidth="1"/>
    <col min="5644" max="5644" width="12.28515625" style="11" bestFit="1" customWidth="1"/>
    <col min="5645" max="5895" width="9.140625" style="11"/>
    <col min="5896" max="5897" width="9.85546875" style="11" bestFit="1" customWidth="1"/>
    <col min="5898" max="5898" width="12" style="11" bestFit="1" customWidth="1"/>
    <col min="5899" max="5899" width="10.28515625" style="11" bestFit="1" customWidth="1"/>
    <col min="5900" max="5900" width="12.28515625" style="11" bestFit="1" customWidth="1"/>
    <col min="5901" max="6151" width="9.140625" style="11"/>
    <col min="6152" max="6153" width="9.85546875" style="11" bestFit="1" customWidth="1"/>
    <col min="6154" max="6154" width="12" style="11" bestFit="1" customWidth="1"/>
    <col min="6155" max="6155" width="10.28515625" style="11" bestFit="1" customWidth="1"/>
    <col min="6156" max="6156" width="12.28515625" style="11" bestFit="1" customWidth="1"/>
    <col min="6157" max="6407" width="9.140625" style="11"/>
    <col min="6408" max="6409" width="9.85546875" style="11" bestFit="1" customWidth="1"/>
    <col min="6410" max="6410" width="12" style="11" bestFit="1" customWidth="1"/>
    <col min="6411" max="6411" width="10.28515625" style="11" bestFit="1" customWidth="1"/>
    <col min="6412" max="6412" width="12.28515625" style="11" bestFit="1" customWidth="1"/>
    <col min="6413" max="6663" width="9.140625" style="11"/>
    <col min="6664" max="6665" width="9.85546875" style="11" bestFit="1" customWidth="1"/>
    <col min="6666" max="6666" width="12" style="11" bestFit="1" customWidth="1"/>
    <col min="6667" max="6667" width="10.28515625" style="11" bestFit="1" customWidth="1"/>
    <col min="6668" max="6668" width="12.28515625" style="11" bestFit="1" customWidth="1"/>
    <col min="6669" max="6919" width="9.140625" style="11"/>
    <col min="6920" max="6921" width="9.85546875" style="11" bestFit="1" customWidth="1"/>
    <col min="6922" max="6922" width="12" style="11" bestFit="1" customWidth="1"/>
    <col min="6923" max="6923" width="10.28515625" style="11" bestFit="1" customWidth="1"/>
    <col min="6924" max="6924" width="12.28515625" style="11" bestFit="1" customWidth="1"/>
    <col min="6925" max="7175" width="9.140625" style="11"/>
    <col min="7176" max="7177" width="9.85546875" style="11" bestFit="1" customWidth="1"/>
    <col min="7178" max="7178" width="12" style="11" bestFit="1" customWidth="1"/>
    <col min="7179" max="7179" width="10.28515625" style="11" bestFit="1" customWidth="1"/>
    <col min="7180" max="7180" width="12.28515625" style="11" bestFit="1" customWidth="1"/>
    <col min="7181" max="7431" width="9.140625" style="11"/>
    <col min="7432" max="7433" width="9.85546875" style="11" bestFit="1" customWidth="1"/>
    <col min="7434" max="7434" width="12" style="11" bestFit="1" customWidth="1"/>
    <col min="7435" max="7435" width="10.28515625" style="11" bestFit="1" customWidth="1"/>
    <col min="7436" max="7436" width="12.28515625" style="11" bestFit="1" customWidth="1"/>
    <col min="7437" max="7687" width="9.140625" style="11"/>
    <col min="7688" max="7689" width="9.85546875" style="11" bestFit="1" customWidth="1"/>
    <col min="7690" max="7690" width="12" style="11" bestFit="1" customWidth="1"/>
    <col min="7691" max="7691" width="10.28515625" style="11" bestFit="1" customWidth="1"/>
    <col min="7692" max="7692" width="12.28515625" style="11" bestFit="1" customWidth="1"/>
    <col min="7693" max="7943" width="9.140625" style="11"/>
    <col min="7944" max="7945" width="9.85546875" style="11" bestFit="1" customWidth="1"/>
    <col min="7946" max="7946" width="12" style="11" bestFit="1" customWidth="1"/>
    <col min="7947" max="7947" width="10.28515625" style="11" bestFit="1" customWidth="1"/>
    <col min="7948" max="7948" width="12.28515625" style="11" bestFit="1" customWidth="1"/>
    <col min="7949" max="8199" width="9.140625" style="11"/>
    <col min="8200" max="8201" width="9.85546875" style="11" bestFit="1" customWidth="1"/>
    <col min="8202" max="8202" width="12" style="11" bestFit="1" customWidth="1"/>
    <col min="8203" max="8203" width="10.28515625" style="11" bestFit="1" customWidth="1"/>
    <col min="8204" max="8204" width="12.28515625" style="11" bestFit="1" customWidth="1"/>
    <col min="8205" max="8455" width="9.140625" style="11"/>
    <col min="8456" max="8457" width="9.85546875" style="11" bestFit="1" customWidth="1"/>
    <col min="8458" max="8458" width="12" style="11" bestFit="1" customWidth="1"/>
    <col min="8459" max="8459" width="10.28515625" style="11" bestFit="1" customWidth="1"/>
    <col min="8460" max="8460" width="12.28515625" style="11" bestFit="1" customWidth="1"/>
    <col min="8461" max="8711" width="9.140625" style="11"/>
    <col min="8712" max="8713" width="9.85546875" style="11" bestFit="1" customWidth="1"/>
    <col min="8714" max="8714" width="12" style="11" bestFit="1" customWidth="1"/>
    <col min="8715" max="8715" width="10.28515625" style="11" bestFit="1" customWidth="1"/>
    <col min="8716" max="8716" width="12.28515625" style="11" bestFit="1" customWidth="1"/>
    <col min="8717" max="8967" width="9.140625" style="11"/>
    <col min="8968" max="8969" width="9.85546875" style="11" bestFit="1" customWidth="1"/>
    <col min="8970" max="8970" width="12" style="11" bestFit="1" customWidth="1"/>
    <col min="8971" max="8971" width="10.28515625" style="11" bestFit="1" customWidth="1"/>
    <col min="8972" max="8972" width="12.28515625" style="11" bestFit="1" customWidth="1"/>
    <col min="8973" max="9223" width="9.140625" style="11"/>
    <col min="9224" max="9225" width="9.85546875" style="11" bestFit="1" customWidth="1"/>
    <col min="9226" max="9226" width="12" style="11" bestFit="1" customWidth="1"/>
    <col min="9227" max="9227" width="10.28515625" style="11" bestFit="1" customWidth="1"/>
    <col min="9228" max="9228" width="12.28515625" style="11" bestFit="1" customWidth="1"/>
    <col min="9229" max="9479" width="9.140625" style="11"/>
    <col min="9480" max="9481" width="9.85546875" style="11" bestFit="1" customWidth="1"/>
    <col min="9482" max="9482" width="12" style="11" bestFit="1" customWidth="1"/>
    <col min="9483" max="9483" width="10.28515625" style="11" bestFit="1" customWidth="1"/>
    <col min="9484" max="9484" width="12.28515625" style="11" bestFit="1" customWidth="1"/>
    <col min="9485" max="9735" width="9.140625" style="11"/>
    <col min="9736" max="9737" width="9.85546875" style="11" bestFit="1" customWidth="1"/>
    <col min="9738" max="9738" width="12" style="11" bestFit="1" customWidth="1"/>
    <col min="9739" max="9739" width="10.28515625" style="11" bestFit="1" customWidth="1"/>
    <col min="9740" max="9740" width="12.28515625" style="11" bestFit="1" customWidth="1"/>
    <col min="9741" max="9991" width="9.140625" style="11"/>
    <col min="9992" max="9993" width="9.85546875" style="11" bestFit="1" customWidth="1"/>
    <col min="9994" max="9994" width="12" style="11" bestFit="1" customWidth="1"/>
    <col min="9995" max="9995" width="10.28515625" style="11" bestFit="1" customWidth="1"/>
    <col min="9996" max="9996" width="12.28515625" style="11" bestFit="1" customWidth="1"/>
    <col min="9997" max="10247" width="9.140625" style="11"/>
    <col min="10248" max="10249" width="9.85546875" style="11" bestFit="1" customWidth="1"/>
    <col min="10250" max="10250" width="12" style="11" bestFit="1" customWidth="1"/>
    <col min="10251" max="10251" width="10.28515625" style="11" bestFit="1" customWidth="1"/>
    <col min="10252" max="10252" width="12.28515625" style="11" bestFit="1" customWidth="1"/>
    <col min="10253" max="10503" width="9.140625" style="11"/>
    <col min="10504" max="10505" width="9.85546875" style="11" bestFit="1" customWidth="1"/>
    <col min="10506" max="10506" width="12" style="11" bestFit="1" customWidth="1"/>
    <col min="10507" max="10507" width="10.28515625" style="11" bestFit="1" customWidth="1"/>
    <col min="10508" max="10508" width="12.28515625" style="11" bestFit="1" customWidth="1"/>
    <col min="10509" max="10759" width="9.140625" style="11"/>
    <col min="10760" max="10761" width="9.85546875" style="11" bestFit="1" customWidth="1"/>
    <col min="10762" max="10762" width="12" style="11" bestFit="1" customWidth="1"/>
    <col min="10763" max="10763" width="10.28515625" style="11" bestFit="1" customWidth="1"/>
    <col min="10764" max="10764" width="12.28515625" style="11" bestFit="1" customWidth="1"/>
    <col min="10765" max="11015" width="9.140625" style="11"/>
    <col min="11016" max="11017" width="9.85546875" style="11" bestFit="1" customWidth="1"/>
    <col min="11018" max="11018" width="12" style="11" bestFit="1" customWidth="1"/>
    <col min="11019" max="11019" width="10.28515625" style="11" bestFit="1" customWidth="1"/>
    <col min="11020" max="11020" width="12.28515625" style="11" bestFit="1" customWidth="1"/>
    <col min="11021" max="11271" width="9.140625" style="11"/>
    <col min="11272" max="11273" width="9.85546875" style="11" bestFit="1" customWidth="1"/>
    <col min="11274" max="11274" width="12" style="11" bestFit="1" customWidth="1"/>
    <col min="11275" max="11275" width="10.28515625" style="11" bestFit="1" customWidth="1"/>
    <col min="11276" max="11276" width="12.28515625" style="11" bestFit="1" customWidth="1"/>
    <col min="11277" max="11527" width="9.140625" style="11"/>
    <col min="11528" max="11529" width="9.85546875" style="11" bestFit="1" customWidth="1"/>
    <col min="11530" max="11530" width="12" style="11" bestFit="1" customWidth="1"/>
    <col min="11531" max="11531" width="10.28515625" style="11" bestFit="1" customWidth="1"/>
    <col min="11532" max="11532" width="12.28515625" style="11" bestFit="1" customWidth="1"/>
    <col min="11533" max="11783" width="9.140625" style="11"/>
    <col min="11784" max="11785" width="9.85546875" style="11" bestFit="1" customWidth="1"/>
    <col min="11786" max="11786" width="12" style="11" bestFit="1" customWidth="1"/>
    <col min="11787" max="11787" width="10.28515625" style="11" bestFit="1" customWidth="1"/>
    <col min="11788" max="11788" width="12.28515625" style="11" bestFit="1" customWidth="1"/>
    <col min="11789" max="12039" width="9.140625" style="11"/>
    <col min="12040" max="12041" width="9.85546875" style="11" bestFit="1" customWidth="1"/>
    <col min="12042" max="12042" width="12" style="11" bestFit="1" customWidth="1"/>
    <col min="12043" max="12043" width="10.28515625" style="11" bestFit="1" customWidth="1"/>
    <col min="12044" max="12044" width="12.28515625" style="11" bestFit="1" customWidth="1"/>
    <col min="12045" max="12295" width="9.140625" style="11"/>
    <col min="12296" max="12297" width="9.85546875" style="11" bestFit="1" customWidth="1"/>
    <col min="12298" max="12298" width="12" style="11" bestFit="1" customWidth="1"/>
    <col min="12299" max="12299" width="10.28515625" style="11" bestFit="1" customWidth="1"/>
    <col min="12300" max="12300" width="12.28515625" style="11" bestFit="1" customWidth="1"/>
    <col min="12301" max="12551" width="9.140625" style="11"/>
    <col min="12552" max="12553" width="9.85546875" style="11" bestFit="1" customWidth="1"/>
    <col min="12554" max="12554" width="12" style="11" bestFit="1" customWidth="1"/>
    <col min="12555" max="12555" width="10.28515625" style="11" bestFit="1" customWidth="1"/>
    <col min="12556" max="12556" width="12.28515625" style="11" bestFit="1" customWidth="1"/>
    <col min="12557" max="12807" width="9.140625" style="11"/>
    <col min="12808" max="12809" width="9.85546875" style="11" bestFit="1" customWidth="1"/>
    <col min="12810" max="12810" width="12" style="11" bestFit="1" customWidth="1"/>
    <col min="12811" max="12811" width="10.28515625" style="11" bestFit="1" customWidth="1"/>
    <col min="12812" max="12812" width="12.28515625" style="11" bestFit="1" customWidth="1"/>
    <col min="12813" max="13063" width="9.140625" style="11"/>
    <col min="13064" max="13065" width="9.85546875" style="11" bestFit="1" customWidth="1"/>
    <col min="13066" max="13066" width="12" style="11" bestFit="1" customWidth="1"/>
    <col min="13067" max="13067" width="10.28515625" style="11" bestFit="1" customWidth="1"/>
    <col min="13068" max="13068" width="12.28515625" style="11" bestFit="1" customWidth="1"/>
    <col min="13069" max="13319" width="9.140625" style="11"/>
    <col min="13320" max="13321" width="9.85546875" style="11" bestFit="1" customWidth="1"/>
    <col min="13322" max="13322" width="12" style="11" bestFit="1" customWidth="1"/>
    <col min="13323" max="13323" width="10.28515625" style="11" bestFit="1" customWidth="1"/>
    <col min="13324" max="13324" width="12.28515625" style="11" bestFit="1" customWidth="1"/>
    <col min="13325" max="13575" width="9.140625" style="11"/>
    <col min="13576" max="13577" width="9.85546875" style="11" bestFit="1" customWidth="1"/>
    <col min="13578" max="13578" width="12" style="11" bestFit="1" customWidth="1"/>
    <col min="13579" max="13579" width="10.28515625" style="11" bestFit="1" customWidth="1"/>
    <col min="13580" max="13580" width="12.28515625" style="11" bestFit="1" customWidth="1"/>
    <col min="13581" max="13831" width="9.140625" style="11"/>
    <col min="13832" max="13833" width="9.85546875" style="11" bestFit="1" customWidth="1"/>
    <col min="13834" max="13834" width="12" style="11" bestFit="1" customWidth="1"/>
    <col min="13835" max="13835" width="10.28515625" style="11" bestFit="1" customWidth="1"/>
    <col min="13836" max="13836" width="12.28515625" style="11" bestFit="1" customWidth="1"/>
    <col min="13837" max="14087" width="9.140625" style="11"/>
    <col min="14088" max="14089" width="9.85546875" style="11" bestFit="1" customWidth="1"/>
    <col min="14090" max="14090" width="12" style="11" bestFit="1" customWidth="1"/>
    <col min="14091" max="14091" width="10.28515625" style="11" bestFit="1" customWidth="1"/>
    <col min="14092" max="14092" width="12.28515625" style="11" bestFit="1" customWidth="1"/>
    <col min="14093" max="14343" width="9.140625" style="11"/>
    <col min="14344" max="14345" width="9.85546875" style="11" bestFit="1" customWidth="1"/>
    <col min="14346" max="14346" width="12" style="11" bestFit="1" customWidth="1"/>
    <col min="14347" max="14347" width="10.28515625" style="11" bestFit="1" customWidth="1"/>
    <col min="14348" max="14348" width="12.28515625" style="11" bestFit="1" customWidth="1"/>
    <col min="14349" max="14599" width="9.140625" style="11"/>
    <col min="14600" max="14601" width="9.85546875" style="11" bestFit="1" customWidth="1"/>
    <col min="14602" max="14602" width="12" style="11" bestFit="1" customWidth="1"/>
    <col min="14603" max="14603" width="10.28515625" style="11" bestFit="1" customWidth="1"/>
    <col min="14604" max="14604" width="12.28515625" style="11" bestFit="1" customWidth="1"/>
    <col min="14605" max="14855" width="9.140625" style="11"/>
    <col min="14856" max="14857" width="9.85546875" style="11" bestFit="1" customWidth="1"/>
    <col min="14858" max="14858" width="12" style="11" bestFit="1" customWidth="1"/>
    <col min="14859" max="14859" width="10.28515625" style="11" bestFit="1" customWidth="1"/>
    <col min="14860" max="14860" width="12.28515625" style="11" bestFit="1" customWidth="1"/>
    <col min="14861" max="15111" width="9.140625" style="11"/>
    <col min="15112" max="15113" width="9.85546875" style="11" bestFit="1" customWidth="1"/>
    <col min="15114" max="15114" width="12" style="11" bestFit="1" customWidth="1"/>
    <col min="15115" max="15115" width="10.28515625" style="11" bestFit="1" customWidth="1"/>
    <col min="15116" max="15116" width="12.28515625" style="11" bestFit="1" customWidth="1"/>
    <col min="15117" max="15367" width="9.140625" style="11"/>
    <col min="15368" max="15369" width="9.85546875" style="11" bestFit="1" customWidth="1"/>
    <col min="15370" max="15370" width="12" style="11" bestFit="1" customWidth="1"/>
    <col min="15371" max="15371" width="10.28515625" style="11" bestFit="1" customWidth="1"/>
    <col min="15372" max="15372" width="12.28515625" style="11" bestFit="1" customWidth="1"/>
    <col min="15373" max="15623" width="9.140625" style="11"/>
    <col min="15624" max="15625" width="9.85546875" style="11" bestFit="1" customWidth="1"/>
    <col min="15626" max="15626" width="12" style="11" bestFit="1" customWidth="1"/>
    <col min="15627" max="15627" width="10.28515625" style="11" bestFit="1" customWidth="1"/>
    <col min="15628" max="15628" width="12.28515625" style="11" bestFit="1" customWidth="1"/>
    <col min="15629" max="15879" width="9.140625" style="11"/>
    <col min="15880" max="15881" width="9.85546875" style="11" bestFit="1" customWidth="1"/>
    <col min="15882" max="15882" width="12" style="11" bestFit="1" customWidth="1"/>
    <col min="15883" max="15883" width="10.28515625" style="11" bestFit="1" customWidth="1"/>
    <col min="15884" max="15884" width="12.28515625" style="11" bestFit="1" customWidth="1"/>
    <col min="15885" max="16135" width="9.140625" style="11"/>
    <col min="16136" max="16137" width="9.85546875" style="11" bestFit="1" customWidth="1"/>
    <col min="16138" max="16138" width="12" style="11" bestFit="1" customWidth="1"/>
    <col min="16139" max="16139" width="10.28515625" style="11" bestFit="1" customWidth="1"/>
    <col min="16140" max="16140" width="12.28515625" style="11" bestFit="1" customWidth="1"/>
    <col min="16141" max="16384" width="9.140625" style="11"/>
  </cols>
  <sheetData>
    <row r="1" spans="1:9" ht="12.75" customHeight="1" x14ac:dyDescent="0.2">
      <c r="A1" s="259" t="s">
        <v>283</v>
      </c>
      <c r="B1" s="287"/>
      <c r="C1" s="287"/>
      <c r="D1" s="287"/>
      <c r="E1" s="287"/>
      <c r="F1" s="287"/>
      <c r="G1" s="287"/>
      <c r="H1" s="287"/>
      <c r="I1" s="287"/>
    </row>
    <row r="2" spans="1:9" ht="12.75" customHeight="1" x14ac:dyDescent="0.2">
      <c r="A2" s="258" t="s">
        <v>284</v>
      </c>
      <c r="B2" s="213"/>
      <c r="C2" s="213"/>
      <c r="D2" s="213"/>
      <c r="E2" s="213"/>
      <c r="F2" s="213"/>
      <c r="G2" s="213"/>
      <c r="H2" s="213"/>
      <c r="I2" s="213"/>
    </row>
    <row r="3" spans="1:9" x14ac:dyDescent="0.2">
      <c r="A3" s="289" t="s">
        <v>493</v>
      </c>
      <c r="B3" s="297"/>
      <c r="C3" s="297"/>
      <c r="D3" s="297"/>
      <c r="E3" s="297"/>
      <c r="F3" s="297"/>
      <c r="G3" s="297"/>
      <c r="H3" s="297"/>
      <c r="I3" s="297"/>
    </row>
    <row r="4" spans="1:9" x14ac:dyDescent="0.2">
      <c r="A4" s="288" t="s">
        <v>285</v>
      </c>
      <c r="B4" s="220"/>
      <c r="C4" s="220"/>
      <c r="D4" s="220"/>
      <c r="E4" s="220"/>
      <c r="F4" s="220"/>
      <c r="G4" s="220"/>
      <c r="H4" s="220"/>
      <c r="I4" s="221"/>
    </row>
    <row r="5" spans="1:9" ht="24" thickBot="1" x14ac:dyDescent="0.25">
      <c r="A5" s="291" t="s">
        <v>286</v>
      </c>
      <c r="B5" s="292"/>
      <c r="C5" s="292"/>
      <c r="D5" s="292"/>
      <c r="E5" s="292"/>
      <c r="F5" s="293"/>
      <c r="G5" s="12" t="s">
        <v>287</v>
      </c>
      <c r="H5" s="46" t="s">
        <v>288</v>
      </c>
      <c r="I5" s="46" t="s">
        <v>289</v>
      </c>
    </row>
    <row r="6" spans="1:9" x14ac:dyDescent="0.2">
      <c r="A6" s="294">
        <v>1</v>
      </c>
      <c r="B6" s="295"/>
      <c r="C6" s="295"/>
      <c r="D6" s="295"/>
      <c r="E6" s="295"/>
      <c r="F6" s="296"/>
      <c r="G6" s="14">
        <v>2</v>
      </c>
      <c r="H6" s="20" t="s">
        <v>290</v>
      </c>
      <c r="I6" s="20" t="s">
        <v>291</v>
      </c>
    </row>
    <row r="7" spans="1:9" x14ac:dyDescent="0.2">
      <c r="A7" s="266" t="s">
        <v>292</v>
      </c>
      <c r="B7" s="304"/>
      <c r="C7" s="304"/>
      <c r="D7" s="304"/>
      <c r="E7" s="304"/>
      <c r="F7" s="304"/>
      <c r="G7" s="304"/>
      <c r="H7" s="304"/>
      <c r="I7" s="305"/>
    </row>
    <row r="8" spans="1:9" x14ac:dyDescent="0.2">
      <c r="A8" s="306" t="s">
        <v>293</v>
      </c>
      <c r="B8" s="306"/>
      <c r="C8" s="306"/>
      <c r="D8" s="306"/>
      <c r="E8" s="306"/>
      <c r="F8" s="306"/>
      <c r="G8" s="15">
        <v>1</v>
      </c>
      <c r="H8" s="51">
        <v>0</v>
      </c>
      <c r="I8" s="51">
        <v>0</v>
      </c>
    </row>
    <row r="9" spans="1:9" x14ac:dyDescent="0.2">
      <c r="A9" s="243" t="s">
        <v>294</v>
      </c>
      <c r="B9" s="243"/>
      <c r="C9" s="243"/>
      <c r="D9" s="243"/>
      <c r="E9" s="243"/>
      <c r="F9" s="243"/>
      <c r="G9" s="16">
        <v>2</v>
      </c>
      <c r="H9" s="52">
        <v>0</v>
      </c>
      <c r="I9" s="52">
        <v>0</v>
      </c>
    </row>
    <row r="10" spans="1:9" x14ac:dyDescent="0.2">
      <c r="A10" s="243" t="s">
        <v>295</v>
      </c>
      <c r="B10" s="243"/>
      <c r="C10" s="243"/>
      <c r="D10" s="243"/>
      <c r="E10" s="243"/>
      <c r="F10" s="243"/>
      <c r="G10" s="16">
        <v>3</v>
      </c>
      <c r="H10" s="52">
        <v>0</v>
      </c>
      <c r="I10" s="52">
        <v>0</v>
      </c>
    </row>
    <row r="11" spans="1:9" x14ac:dyDescent="0.2">
      <c r="A11" s="243" t="s">
        <v>296</v>
      </c>
      <c r="B11" s="243"/>
      <c r="C11" s="243"/>
      <c r="D11" s="243"/>
      <c r="E11" s="243"/>
      <c r="F11" s="243"/>
      <c r="G11" s="16">
        <v>4</v>
      </c>
      <c r="H11" s="52">
        <v>0</v>
      </c>
      <c r="I11" s="52">
        <v>0</v>
      </c>
    </row>
    <row r="12" spans="1:9" x14ac:dyDescent="0.2">
      <c r="A12" s="243" t="s">
        <v>409</v>
      </c>
      <c r="B12" s="243"/>
      <c r="C12" s="243"/>
      <c r="D12" s="243"/>
      <c r="E12" s="243"/>
      <c r="F12" s="243"/>
      <c r="G12" s="16">
        <v>5</v>
      </c>
      <c r="H12" s="52">
        <v>0</v>
      </c>
      <c r="I12" s="52">
        <v>0</v>
      </c>
    </row>
    <row r="13" spans="1:9" x14ac:dyDescent="0.2">
      <c r="A13" s="242" t="s">
        <v>410</v>
      </c>
      <c r="B13" s="242"/>
      <c r="C13" s="242"/>
      <c r="D13" s="242"/>
      <c r="E13" s="242"/>
      <c r="F13" s="242"/>
      <c r="G13" s="17">
        <v>6</v>
      </c>
      <c r="H13" s="53">
        <f>SUM(H8:H12)</f>
        <v>0</v>
      </c>
      <c r="I13" s="53">
        <f>SUM(I8:I12)</f>
        <v>0</v>
      </c>
    </row>
    <row r="14" spans="1:9" x14ac:dyDescent="0.2">
      <c r="A14" s="243" t="s">
        <v>411</v>
      </c>
      <c r="B14" s="243"/>
      <c r="C14" s="243"/>
      <c r="D14" s="243"/>
      <c r="E14" s="243"/>
      <c r="F14" s="243"/>
      <c r="G14" s="16">
        <v>7</v>
      </c>
      <c r="H14" s="52">
        <v>0</v>
      </c>
      <c r="I14" s="52">
        <v>0</v>
      </c>
    </row>
    <row r="15" spans="1:9" x14ac:dyDescent="0.2">
      <c r="A15" s="243" t="s">
        <v>412</v>
      </c>
      <c r="B15" s="243"/>
      <c r="C15" s="243"/>
      <c r="D15" s="243"/>
      <c r="E15" s="243"/>
      <c r="F15" s="243"/>
      <c r="G15" s="16">
        <v>8</v>
      </c>
      <c r="H15" s="52">
        <v>0</v>
      </c>
      <c r="I15" s="52">
        <v>0</v>
      </c>
    </row>
    <row r="16" spans="1:9" x14ac:dyDescent="0.2">
      <c r="A16" s="243" t="s">
        <v>414</v>
      </c>
      <c r="B16" s="243"/>
      <c r="C16" s="243"/>
      <c r="D16" s="243"/>
      <c r="E16" s="243"/>
      <c r="F16" s="243"/>
      <c r="G16" s="16">
        <v>9</v>
      </c>
      <c r="H16" s="52">
        <v>0</v>
      </c>
      <c r="I16" s="52">
        <v>0</v>
      </c>
    </row>
    <row r="17" spans="1:9" x14ac:dyDescent="0.2">
      <c r="A17" s="243" t="s">
        <v>415</v>
      </c>
      <c r="B17" s="243"/>
      <c r="C17" s="243"/>
      <c r="D17" s="243"/>
      <c r="E17" s="243"/>
      <c r="F17" s="243"/>
      <c r="G17" s="16">
        <v>10</v>
      </c>
      <c r="H17" s="52">
        <v>0</v>
      </c>
      <c r="I17" s="52">
        <v>0</v>
      </c>
    </row>
    <row r="18" spans="1:9" x14ac:dyDescent="0.2">
      <c r="A18" s="243" t="s">
        <v>416</v>
      </c>
      <c r="B18" s="243"/>
      <c r="C18" s="243"/>
      <c r="D18" s="243"/>
      <c r="E18" s="243"/>
      <c r="F18" s="243"/>
      <c r="G18" s="16">
        <v>11</v>
      </c>
      <c r="H18" s="52">
        <v>0</v>
      </c>
      <c r="I18" s="52">
        <v>0</v>
      </c>
    </row>
    <row r="19" spans="1:9" x14ac:dyDescent="0.2">
      <c r="A19" s="243" t="s">
        <v>417</v>
      </c>
      <c r="B19" s="243"/>
      <c r="C19" s="243"/>
      <c r="D19" s="243"/>
      <c r="E19" s="243"/>
      <c r="F19" s="243"/>
      <c r="G19" s="16">
        <v>12</v>
      </c>
      <c r="H19" s="52">
        <v>0</v>
      </c>
      <c r="I19" s="52">
        <v>0</v>
      </c>
    </row>
    <row r="20" spans="1:9" ht="25.9" customHeight="1" x14ac:dyDescent="0.2">
      <c r="A20" s="302" t="s">
        <v>418</v>
      </c>
      <c r="B20" s="303"/>
      <c r="C20" s="303"/>
      <c r="D20" s="303"/>
      <c r="E20" s="303"/>
      <c r="F20" s="303"/>
      <c r="G20" s="18">
        <v>13</v>
      </c>
      <c r="H20" s="54">
        <f>H14+H15+H16+H17+H18+H19</f>
        <v>0</v>
      </c>
      <c r="I20" s="54">
        <f>I14+I15+I16+I17+I18+I19</f>
        <v>0</v>
      </c>
    </row>
    <row r="21" spans="1:9" ht="25.9" customHeight="1" x14ac:dyDescent="0.2">
      <c r="A21" s="302" t="s">
        <v>419</v>
      </c>
      <c r="B21" s="303"/>
      <c r="C21" s="303"/>
      <c r="D21" s="303"/>
      <c r="E21" s="303"/>
      <c r="F21" s="303"/>
      <c r="G21" s="18">
        <v>14</v>
      </c>
      <c r="H21" s="54">
        <f>H13+H20</f>
        <v>0</v>
      </c>
      <c r="I21" s="54">
        <f>I13+I20</f>
        <v>0</v>
      </c>
    </row>
    <row r="22" spans="1:9" x14ac:dyDescent="0.2">
      <c r="A22" s="266" t="s">
        <v>297</v>
      </c>
      <c r="B22" s="304"/>
      <c r="C22" s="304"/>
      <c r="D22" s="304"/>
      <c r="E22" s="304"/>
      <c r="F22" s="304"/>
      <c r="G22" s="304"/>
      <c r="H22" s="304"/>
      <c r="I22" s="305"/>
    </row>
    <row r="23" spans="1:9" ht="26.45" customHeight="1" x14ac:dyDescent="0.2">
      <c r="A23" s="306" t="s">
        <v>413</v>
      </c>
      <c r="B23" s="306"/>
      <c r="C23" s="306"/>
      <c r="D23" s="306"/>
      <c r="E23" s="306"/>
      <c r="F23" s="306"/>
      <c r="G23" s="15">
        <v>15</v>
      </c>
      <c r="H23" s="51">
        <v>0</v>
      </c>
      <c r="I23" s="51">
        <v>0</v>
      </c>
    </row>
    <row r="24" spans="1:9" x14ac:dyDescent="0.2">
      <c r="A24" s="243" t="s">
        <v>298</v>
      </c>
      <c r="B24" s="243"/>
      <c r="C24" s="243"/>
      <c r="D24" s="243"/>
      <c r="E24" s="243"/>
      <c r="F24" s="243"/>
      <c r="G24" s="15">
        <v>16</v>
      </c>
      <c r="H24" s="52">
        <v>0</v>
      </c>
      <c r="I24" s="52">
        <v>0</v>
      </c>
    </row>
    <row r="25" spans="1:9" x14ac:dyDescent="0.2">
      <c r="A25" s="243" t="s">
        <v>299</v>
      </c>
      <c r="B25" s="243"/>
      <c r="C25" s="243"/>
      <c r="D25" s="243"/>
      <c r="E25" s="243"/>
      <c r="F25" s="243"/>
      <c r="G25" s="15">
        <v>17</v>
      </c>
      <c r="H25" s="52">
        <v>0</v>
      </c>
      <c r="I25" s="52">
        <v>0</v>
      </c>
    </row>
    <row r="26" spans="1:9" x14ac:dyDescent="0.2">
      <c r="A26" s="243" t="s">
        <v>300</v>
      </c>
      <c r="B26" s="243"/>
      <c r="C26" s="243"/>
      <c r="D26" s="243"/>
      <c r="E26" s="243"/>
      <c r="F26" s="243"/>
      <c r="G26" s="15">
        <v>18</v>
      </c>
      <c r="H26" s="52">
        <v>0</v>
      </c>
      <c r="I26" s="52">
        <v>0</v>
      </c>
    </row>
    <row r="27" spans="1:9" x14ac:dyDescent="0.2">
      <c r="A27" s="243" t="s">
        <v>301</v>
      </c>
      <c r="B27" s="243"/>
      <c r="C27" s="243"/>
      <c r="D27" s="243"/>
      <c r="E27" s="243"/>
      <c r="F27" s="243"/>
      <c r="G27" s="15">
        <v>19</v>
      </c>
      <c r="H27" s="52">
        <v>0</v>
      </c>
      <c r="I27" s="52">
        <v>0</v>
      </c>
    </row>
    <row r="28" spans="1:9" x14ac:dyDescent="0.2">
      <c r="A28" s="243" t="s">
        <v>302</v>
      </c>
      <c r="B28" s="243"/>
      <c r="C28" s="243"/>
      <c r="D28" s="243"/>
      <c r="E28" s="243"/>
      <c r="F28" s="243"/>
      <c r="G28" s="15">
        <v>20</v>
      </c>
      <c r="H28" s="52">
        <v>0</v>
      </c>
      <c r="I28" s="52">
        <v>0</v>
      </c>
    </row>
    <row r="29" spans="1:9" ht="25.15" customHeight="1" x14ac:dyDescent="0.2">
      <c r="A29" s="242" t="s">
        <v>420</v>
      </c>
      <c r="B29" s="242"/>
      <c r="C29" s="242"/>
      <c r="D29" s="242"/>
      <c r="E29" s="242"/>
      <c r="F29" s="242"/>
      <c r="G29" s="17">
        <v>21</v>
      </c>
      <c r="H29" s="53">
        <f>SUM(H23:H28)</f>
        <v>0</v>
      </c>
      <c r="I29" s="53">
        <f>SUM(I23:I28)</f>
        <v>0</v>
      </c>
    </row>
    <row r="30" spans="1:9" ht="21" customHeight="1" x14ac:dyDescent="0.2">
      <c r="A30" s="243" t="s">
        <v>303</v>
      </c>
      <c r="B30" s="243"/>
      <c r="C30" s="243"/>
      <c r="D30" s="243"/>
      <c r="E30" s="243"/>
      <c r="F30" s="243"/>
      <c r="G30" s="16">
        <v>22</v>
      </c>
      <c r="H30" s="52">
        <v>0</v>
      </c>
      <c r="I30" s="52">
        <v>0</v>
      </c>
    </row>
    <row r="31" spans="1:9" x14ac:dyDescent="0.2">
      <c r="A31" s="243" t="s">
        <v>304</v>
      </c>
      <c r="B31" s="243"/>
      <c r="C31" s="243"/>
      <c r="D31" s="243"/>
      <c r="E31" s="243"/>
      <c r="F31" s="243"/>
      <c r="G31" s="16">
        <v>23</v>
      </c>
      <c r="H31" s="52">
        <v>0</v>
      </c>
      <c r="I31" s="52">
        <v>0</v>
      </c>
    </row>
    <row r="32" spans="1:9" x14ac:dyDescent="0.2">
      <c r="A32" s="243" t="s">
        <v>305</v>
      </c>
      <c r="B32" s="243"/>
      <c r="C32" s="243"/>
      <c r="D32" s="243"/>
      <c r="E32" s="243"/>
      <c r="F32" s="243"/>
      <c r="G32" s="16">
        <v>24</v>
      </c>
      <c r="H32" s="52">
        <v>0</v>
      </c>
      <c r="I32" s="52">
        <v>0</v>
      </c>
    </row>
    <row r="33" spans="1:9" x14ac:dyDescent="0.2">
      <c r="A33" s="243" t="s">
        <v>306</v>
      </c>
      <c r="B33" s="243"/>
      <c r="C33" s="243"/>
      <c r="D33" s="243"/>
      <c r="E33" s="243"/>
      <c r="F33" s="243"/>
      <c r="G33" s="16">
        <v>25</v>
      </c>
      <c r="H33" s="52">
        <v>0</v>
      </c>
      <c r="I33" s="52">
        <v>0</v>
      </c>
    </row>
    <row r="34" spans="1:9" x14ac:dyDescent="0.2">
      <c r="A34" s="243" t="s">
        <v>307</v>
      </c>
      <c r="B34" s="243"/>
      <c r="C34" s="243"/>
      <c r="D34" s="243"/>
      <c r="E34" s="243"/>
      <c r="F34" s="243"/>
      <c r="G34" s="16">
        <v>26</v>
      </c>
      <c r="H34" s="52">
        <v>0</v>
      </c>
      <c r="I34" s="52">
        <v>0</v>
      </c>
    </row>
    <row r="35" spans="1:9" ht="28.9" customHeight="1" x14ac:dyDescent="0.2">
      <c r="A35" s="242" t="s">
        <v>421</v>
      </c>
      <c r="B35" s="242"/>
      <c r="C35" s="242"/>
      <c r="D35" s="242"/>
      <c r="E35" s="242"/>
      <c r="F35" s="242"/>
      <c r="G35" s="17">
        <v>27</v>
      </c>
      <c r="H35" s="53">
        <f>SUM(H30:H34)</f>
        <v>0</v>
      </c>
      <c r="I35" s="53">
        <f>SUM(I30:I34)</f>
        <v>0</v>
      </c>
    </row>
    <row r="36" spans="1:9" ht="26.45" customHeight="1" x14ac:dyDescent="0.2">
      <c r="A36" s="302" t="s">
        <v>422</v>
      </c>
      <c r="B36" s="303"/>
      <c r="C36" s="303"/>
      <c r="D36" s="303"/>
      <c r="E36" s="303"/>
      <c r="F36" s="303"/>
      <c r="G36" s="18">
        <v>28</v>
      </c>
      <c r="H36" s="54">
        <f>H29+H35</f>
        <v>0</v>
      </c>
      <c r="I36" s="54">
        <f>I29+I35</f>
        <v>0</v>
      </c>
    </row>
    <row r="37" spans="1:9" x14ac:dyDescent="0.2">
      <c r="A37" s="266" t="s">
        <v>308</v>
      </c>
      <c r="B37" s="304"/>
      <c r="C37" s="304"/>
      <c r="D37" s="304"/>
      <c r="E37" s="304"/>
      <c r="F37" s="304"/>
      <c r="G37" s="304">
        <v>0</v>
      </c>
      <c r="H37" s="304"/>
      <c r="I37" s="305"/>
    </row>
    <row r="38" spans="1:9" x14ac:dyDescent="0.2">
      <c r="A38" s="307" t="s">
        <v>309</v>
      </c>
      <c r="B38" s="307"/>
      <c r="C38" s="307"/>
      <c r="D38" s="307"/>
      <c r="E38" s="307"/>
      <c r="F38" s="307"/>
      <c r="G38" s="15">
        <v>29</v>
      </c>
      <c r="H38" s="51">
        <v>0</v>
      </c>
      <c r="I38" s="51">
        <v>0</v>
      </c>
    </row>
    <row r="39" spans="1:9" ht="21.6" customHeight="1" x14ac:dyDescent="0.2">
      <c r="A39" s="185" t="s">
        <v>310</v>
      </c>
      <c r="B39" s="185"/>
      <c r="C39" s="185"/>
      <c r="D39" s="185"/>
      <c r="E39" s="185"/>
      <c r="F39" s="185"/>
      <c r="G39" s="15">
        <v>30</v>
      </c>
      <c r="H39" s="51">
        <v>0</v>
      </c>
      <c r="I39" s="51">
        <v>0</v>
      </c>
    </row>
    <row r="40" spans="1:9" x14ac:dyDescent="0.2">
      <c r="A40" s="185" t="s">
        <v>311</v>
      </c>
      <c r="B40" s="185"/>
      <c r="C40" s="185"/>
      <c r="D40" s="185"/>
      <c r="E40" s="185"/>
      <c r="F40" s="185"/>
      <c r="G40" s="15">
        <v>31</v>
      </c>
      <c r="H40" s="51">
        <v>0</v>
      </c>
      <c r="I40" s="51">
        <v>0</v>
      </c>
    </row>
    <row r="41" spans="1:9" x14ac:dyDescent="0.2">
      <c r="A41" s="185" t="s">
        <v>312</v>
      </c>
      <c r="B41" s="185"/>
      <c r="C41" s="185"/>
      <c r="D41" s="185"/>
      <c r="E41" s="185"/>
      <c r="F41" s="185"/>
      <c r="G41" s="15">
        <v>32</v>
      </c>
      <c r="H41" s="51">
        <v>0</v>
      </c>
      <c r="I41" s="51">
        <v>0</v>
      </c>
    </row>
    <row r="42" spans="1:9" ht="26.45" customHeight="1" x14ac:dyDescent="0.2">
      <c r="A42" s="242" t="s">
        <v>423</v>
      </c>
      <c r="B42" s="242"/>
      <c r="C42" s="242"/>
      <c r="D42" s="242"/>
      <c r="E42" s="242"/>
      <c r="F42" s="242"/>
      <c r="G42" s="17">
        <v>33</v>
      </c>
      <c r="H42" s="53">
        <f>H41+H40+H39+H38</f>
        <v>0</v>
      </c>
      <c r="I42" s="53">
        <f>I41+I40+I39+I38</f>
        <v>0</v>
      </c>
    </row>
    <row r="43" spans="1:9" ht="22.9" customHeight="1" x14ac:dyDescent="0.2">
      <c r="A43" s="185" t="s">
        <v>313</v>
      </c>
      <c r="B43" s="185"/>
      <c r="C43" s="185"/>
      <c r="D43" s="185"/>
      <c r="E43" s="185"/>
      <c r="F43" s="185"/>
      <c r="G43" s="16">
        <v>34</v>
      </c>
      <c r="H43" s="52">
        <v>0</v>
      </c>
      <c r="I43" s="52">
        <v>0</v>
      </c>
    </row>
    <row r="44" spans="1:9" x14ac:dyDescent="0.2">
      <c r="A44" s="185" t="s">
        <v>314</v>
      </c>
      <c r="B44" s="185"/>
      <c r="C44" s="185"/>
      <c r="D44" s="185"/>
      <c r="E44" s="185"/>
      <c r="F44" s="185"/>
      <c r="G44" s="16">
        <v>35</v>
      </c>
      <c r="H44" s="52">
        <v>0</v>
      </c>
      <c r="I44" s="52">
        <v>0</v>
      </c>
    </row>
    <row r="45" spans="1:9" x14ac:dyDescent="0.2">
      <c r="A45" s="185" t="s">
        <v>315</v>
      </c>
      <c r="B45" s="185"/>
      <c r="C45" s="185"/>
      <c r="D45" s="185"/>
      <c r="E45" s="185"/>
      <c r="F45" s="185"/>
      <c r="G45" s="16">
        <v>36</v>
      </c>
      <c r="H45" s="52">
        <v>0</v>
      </c>
      <c r="I45" s="52">
        <v>0</v>
      </c>
    </row>
    <row r="46" spans="1:9" ht="25.15" customHeight="1" x14ac:dyDescent="0.2">
      <c r="A46" s="185" t="s">
        <v>316</v>
      </c>
      <c r="B46" s="185"/>
      <c r="C46" s="185"/>
      <c r="D46" s="185"/>
      <c r="E46" s="185"/>
      <c r="F46" s="185"/>
      <c r="G46" s="16">
        <v>37</v>
      </c>
      <c r="H46" s="52">
        <v>0</v>
      </c>
      <c r="I46" s="52">
        <v>0</v>
      </c>
    </row>
    <row r="47" spans="1:9" x14ac:dyDescent="0.2">
      <c r="A47" s="185" t="s">
        <v>317</v>
      </c>
      <c r="B47" s="185"/>
      <c r="C47" s="185"/>
      <c r="D47" s="185"/>
      <c r="E47" s="185"/>
      <c r="F47" s="185"/>
      <c r="G47" s="16">
        <v>38</v>
      </c>
      <c r="H47" s="52">
        <v>0</v>
      </c>
      <c r="I47" s="52">
        <v>0</v>
      </c>
    </row>
    <row r="48" spans="1:9" ht="25.15" customHeight="1" x14ac:dyDescent="0.2">
      <c r="A48" s="242" t="s">
        <v>424</v>
      </c>
      <c r="B48" s="242"/>
      <c r="C48" s="242"/>
      <c r="D48" s="242"/>
      <c r="E48" s="242"/>
      <c r="F48" s="242"/>
      <c r="G48" s="17">
        <v>39</v>
      </c>
      <c r="H48" s="53">
        <f>H47+H46+H45+H44+H43</f>
        <v>0</v>
      </c>
      <c r="I48" s="53">
        <f>I47+I46+I45+I44+I43</f>
        <v>0</v>
      </c>
    </row>
    <row r="49" spans="1:9" ht="28.15" customHeight="1" x14ac:dyDescent="0.2">
      <c r="A49" s="233" t="s">
        <v>425</v>
      </c>
      <c r="B49" s="234"/>
      <c r="C49" s="234"/>
      <c r="D49" s="234"/>
      <c r="E49" s="234"/>
      <c r="F49" s="234"/>
      <c r="G49" s="17">
        <v>40</v>
      </c>
      <c r="H49" s="53">
        <f>H48+H42</f>
        <v>0</v>
      </c>
      <c r="I49" s="53">
        <f>I48+I42</f>
        <v>0</v>
      </c>
    </row>
    <row r="50" spans="1:9" x14ac:dyDescent="0.2">
      <c r="A50" s="243" t="s">
        <v>318</v>
      </c>
      <c r="B50" s="243"/>
      <c r="C50" s="243"/>
      <c r="D50" s="243"/>
      <c r="E50" s="243"/>
      <c r="F50" s="243"/>
      <c r="G50" s="16">
        <v>41</v>
      </c>
      <c r="H50" s="52">
        <v>0</v>
      </c>
      <c r="I50" s="52">
        <v>0</v>
      </c>
    </row>
    <row r="51" spans="1:9" ht="24.6" customHeight="1" x14ac:dyDescent="0.2">
      <c r="A51" s="233" t="s">
        <v>426</v>
      </c>
      <c r="B51" s="234"/>
      <c r="C51" s="234"/>
      <c r="D51" s="234"/>
      <c r="E51" s="234"/>
      <c r="F51" s="234"/>
      <c r="G51" s="17">
        <v>42</v>
      </c>
      <c r="H51" s="53">
        <f>H21+H36+H49+H50</f>
        <v>0</v>
      </c>
      <c r="I51" s="53">
        <f>I21+I36+I49+I50</f>
        <v>0</v>
      </c>
    </row>
    <row r="52" spans="1:9" ht="23.45" customHeight="1" x14ac:dyDescent="0.2">
      <c r="A52" s="300" t="s">
        <v>427</v>
      </c>
      <c r="B52" s="301"/>
      <c r="C52" s="301"/>
      <c r="D52" s="301"/>
      <c r="E52" s="301"/>
      <c r="F52" s="301"/>
      <c r="G52" s="16">
        <v>43</v>
      </c>
      <c r="H52" s="52">
        <v>0</v>
      </c>
      <c r="I52" s="52">
        <v>0</v>
      </c>
    </row>
    <row r="53" spans="1:9" ht="28.9" customHeight="1" x14ac:dyDescent="0.2">
      <c r="A53" s="298" t="s">
        <v>428</v>
      </c>
      <c r="B53" s="299"/>
      <c r="C53" s="299"/>
      <c r="D53" s="299"/>
      <c r="E53" s="299"/>
      <c r="F53" s="299"/>
      <c r="G53" s="19">
        <v>44</v>
      </c>
      <c r="H53" s="67">
        <f>H52+H51</f>
        <v>0</v>
      </c>
      <c r="I53" s="67">
        <f>I52+I51</f>
        <v>0</v>
      </c>
    </row>
  </sheetData>
  <sheetProtection algorithmName="SHA-512" hashValue="W2Myi2YyEvW9xL0vS0sZ1rRYfN7cRtdw5bCVMjexjhwvyG+TqlKdd8R+F3CvXcJes/jN1D7LyVc6Fmo+kilqCg==" saltValue="kUU+D4auQCka/we+Xnh+nw==" spinCount="100000" sheet="1" objects="1" scenarios="1"/>
  <mergeCells count="53">
    <mergeCell ref="A2:I2"/>
    <mergeCell ref="A1:I1"/>
    <mergeCell ref="A4:I4"/>
    <mergeCell ref="A5:F5"/>
    <mergeCell ref="A43:F43"/>
    <mergeCell ref="A30:F30"/>
    <mergeCell ref="A31:F31"/>
    <mergeCell ref="A13:F13"/>
    <mergeCell ref="A14:F14"/>
    <mergeCell ref="A12:F12"/>
    <mergeCell ref="A42:F42"/>
    <mergeCell ref="A38:F38"/>
    <mergeCell ref="A39:F39"/>
    <mergeCell ref="A40:F40"/>
    <mergeCell ref="A41:F41"/>
    <mergeCell ref="A26:F26"/>
    <mergeCell ref="A27:F27"/>
    <mergeCell ref="A28:F28"/>
    <mergeCell ref="A29:F29"/>
    <mergeCell ref="A37:I37"/>
    <mergeCell ref="A35:F35"/>
    <mergeCell ref="A36:F36"/>
    <mergeCell ref="A7:I7"/>
    <mergeCell ref="A8:F8"/>
    <mergeCell ref="A9:F9"/>
    <mergeCell ref="A10:F10"/>
    <mergeCell ref="A11:F11"/>
    <mergeCell ref="A15:F15"/>
    <mergeCell ref="A20:F20"/>
    <mergeCell ref="A22:I22"/>
    <mergeCell ref="A23:F23"/>
    <mergeCell ref="A24:F24"/>
    <mergeCell ref="A16:F16"/>
    <mergeCell ref="A17:F17"/>
    <mergeCell ref="A18:F18"/>
    <mergeCell ref="A19:F19"/>
    <mergeCell ref="A21:F21"/>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33:F33"/>
    <mergeCell ref="A34:F34"/>
  </mergeCells>
  <dataValidations count="7">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36:I36 H33:I33 H13:I13 H49:I51 H15:I21" xr:uid="{00000000-0002-0000-0400-000003000000}">
      <formula1>999999999999</formula1>
    </dataValidation>
    <dataValidation type="whole" operator="lessThanOrEqual" allowBlank="1" showInputMessage="1" showErrorMessage="1" errorTitle="Incorrect entry" error="You can enter only negative whole numbers or a zero" sqref="H35:I35 H48:I48" xr:uid="{00000000-0002-0000-0400-000004000000}">
      <formula1>0</formula1>
    </dataValidation>
    <dataValidation type="whole" operator="greaterThanOrEqual" allowBlank="1" showInputMessage="1" showErrorMessage="1" errorTitle="Incorrect entry" error="You can enter only positive whole numbers" sqref="H8:I11 H52:I53 H23:I29 H38:I42" xr:uid="{00000000-0002-0000-0400-000005000000}">
      <formula1>0</formula1>
    </dataValidation>
    <dataValidation operator="lessThanOrEqual" allowBlank="1" showInputMessage="1" showErrorMessage="1" errorTitle="Incorrect entry" error="You can enter only negative whole numbers or a zero" sqref="H12:I12 H14:I14 H30:I32 H34:I34 H43:I47" xr:uid="{00000000-0002-0000-0400-000006000000}"/>
  </dataValidations>
  <pageMargins left="0.71" right="0.22" top="1" bottom="1" header="0.5" footer="0.5"/>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view="pageBreakPreview" topLeftCell="F34" zoomScale="90" zoomScaleNormal="100" zoomScaleSheetLayoutView="90" workbookViewId="0">
      <selection activeCell="O50" sqref="O50"/>
    </sheetView>
  </sheetViews>
  <sheetFormatPr defaultRowHeight="12.75" x14ac:dyDescent="0.2"/>
  <cols>
    <col min="1" max="4" width="9.140625" style="2"/>
    <col min="5" max="5" width="10.140625" style="2" bestFit="1" customWidth="1"/>
    <col min="6" max="6" width="9.140625" style="2"/>
    <col min="7" max="7" width="10.85546875" style="2" bestFit="1" customWidth="1"/>
    <col min="8" max="25" width="15.42578125" style="69" customWidth="1"/>
    <col min="26"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328" t="s">
        <v>319</v>
      </c>
      <c r="B1" s="329"/>
      <c r="C1" s="329"/>
      <c r="D1" s="329"/>
      <c r="E1" s="329"/>
      <c r="F1" s="329"/>
      <c r="G1" s="329"/>
      <c r="H1" s="329"/>
      <c r="I1" s="329"/>
      <c r="J1" s="329"/>
      <c r="K1" s="68"/>
    </row>
    <row r="2" spans="1:25" ht="15.75" x14ac:dyDescent="0.2">
      <c r="A2" s="3"/>
      <c r="B2" s="4"/>
      <c r="C2" s="330" t="s">
        <v>320</v>
      </c>
      <c r="D2" s="330"/>
      <c r="E2" s="5">
        <v>45292</v>
      </c>
      <c r="F2" s="6" t="s">
        <v>321</v>
      </c>
      <c r="G2" s="5">
        <v>45657</v>
      </c>
      <c r="H2" s="70"/>
      <c r="I2" s="70"/>
      <c r="J2" s="70"/>
      <c r="K2" s="71"/>
      <c r="X2" s="72" t="s">
        <v>493</v>
      </c>
    </row>
    <row r="3" spans="1:25" ht="13.5" customHeight="1" thickBot="1" x14ac:dyDescent="0.25">
      <c r="A3" s="331" t="s">
        <v>322</v>
      </c>
      <c r="B3" s="332"/>
      <c r="C3" s="332"/>
      <c r="D3" s="332"/>
      <c r="E3" s="332"/>
      <c r="F3" s="332"/>
      <c r="G3" s="335" t="s">
        <v>323</v>
      </c>
      <c r="H3" s="319" t="s">
        <v>324</v>
      </c>
      <c r="I3" s="319"/>
      <c r="J3" s="319"/>
      <c r="K3" s="319"/>
      <c r="L3" s="319"/>
      <c r="M3" s="319"/>
      <c r="N3" s="319"/>
      <c r="O3" s="319"/>
      <c r="P3" s="319"/>
      <c r="Q3" s="319"/>
      <c r="R3" s="319"/>
      <c r="S3" s="319"/>
      <c r="T3" s="319"/>
      <c r="U3" s="319"/>
      <c r="V3" s="319"/>
      <c r="W3" s="319"/>
      <c r="X3" s="319" t="s">
        <v>325</v>
      </c>
      <c r="Y3" s="321" t="s">
        <v>326</v>
      </c>
    </row>
    <row r="4" spans="1:25" ht="68.25" thickBot="1" x14ac:dyDescent="0.25">
      <c r="A4" s="333"/>
      <c r="B4" s="334"/>
      <c r="C4" s="334"/>
      <c r="D4" s="334"/>
      <c r="E4" s="334"/>
      <c r="F4" s="334"/>
      <c r="G4" s="336"/>
      <c r="H4" s="73" t="s">
        <v>327</v>
      </c>
      <c r="I4" s="73" t="s">
        <v>328</v>
      </c>
      <c r="J4" s="73" t="s">
        <v>329</v>
      </c>
      <c r="K4" s="73" t="s">
        <v>330</v>
      </c>
      <c r="L4" s="73" t="s">
        <v>331</v>
      </c>
      <c r="M4" s="73" t="s">
        <v>332</v>
      </c>
      <c r="N4" s="73" t="s">
        <v>333</v>
      </c>
      <c r="O4" s="73" t="s">
        <v>334</v>
      </c>
      <c r="P4" s="111" t="s">
        <v>429</v>
      </c>
      <c r="Q4" s="73" t="s">
        <v>335</v>
      </c>
      <c r="R4" s="73" t="s">
        <v>336</v>
      </c>
      <c r="S4" s="111" t="s">
        <v>431</v>
      </c>
      <c r="T4" s="111" t="s">
        <v>433</v>
      </c>
      <c r="U4" s="73" t="s">
        <v>337</v>
      </c>
      <c r="V4" s="73" t="s">
        <v>338</v>
      </c>
      <c r="W4" s="73" t="s">
        <v>339</v>
      </c>
      <c r="X4" s="320"/>
      <c r="Y4" s="322"/>
    </row>
    <row r="5" spans="1:25" ht="22.5" x14ac:dyDescent="0.2">
      <c r="A5" s="323">
        <v>1</v>
      </c>
      <c r="B5" s="324"/>
      <c r="C5" s="324"/>
      <c r="D5" s="324"/>
      <c r="E5" s="324"/>
      <c r="F5" s="324"/>
      <c r="G5" s="7">
        <v>2</v>
      </c>
      <c r="H5" s="74" t="s">
        <v>340</v>
      </c>
      <c r="I5" s="75" t="s">
        <v>341</v>
      </c>
      <c r="J5" s="74" t="s">
        <v>342</v>
      </c>
      <c r="K5" s="75" t="s">
        <v>343</v>
      </c>
      <c r="L5" s="74" t="s">
        <v>344</v>
      </c>
      <c r="M5" s="75" t="s">
        <v>345</v>
      </c>
      <c r="N5" s="74" t="s">
        <v>346</v>
      </c>
      <c r="O5" s="75" t="s">
        <v>347</v>
      </c>
      <c r="P5" s="74" t="s">
        <v>348</v>
      </c>
      <c r="Q5" s="75" t="s">
        <v>349</v>
      </c>
      <c r="R5" s="74" t="s">
        <v>350</v>
      </c>
      <c r="S5" s="74" t="s">
        <v>430</v>
      </c>
      <c r="T5" s="74" t="s">
        <v>432</v>
      </c>
      <c r="U5" s="74" t="s">
        <v>434</v>
      </c>
      <c r="V5" s="74" t="s">
        <v>435</v>
      </c>
      <c r="W5" s="74" t="s">
        <v>437</v>
      </c>
      <c r="X5" s="74">
        <v>19</v>
      </c>
      <c r="Y5" s="76" t="s">
        <v>436</v>
      </c>
    </row>
    <row r="6" spans="1:25" x14ac:dyDescent="0.2">
      <c r="A6" s="325" t="s">
        <v>351</v>
      </c>
      <c r="B6" s="325"/>
      <c r="C6" s="325"/>
      <c r="D6" s="325"/>
      <c r="E6" s="325"/>
      <c r="F6" s="325"/>
      <c r="G6" s="325"/>
      <c r="H6" s="325"/>
      <c r="I6" s="325"/>
      <c r="J6" s="325"/>
      <c r="K6" s="325"/>
      <c r="L6" s="325"/>
      <c r="M6" s="325"/>
      <c r="N6" s="326"/>
      <c r="O6" s="326"/>
      <c r="P6" s="326"/>
      <c r="Q6" s="326"/>
      <c r="R6" s="326"/>
      <c r="S6" s="326"/>
      <c r="T6" s="326"/>
      <c r="U6" s="326"/>
      <c r="V6" s="326"/>
      <c r="W6" s="326"/>
      <c r="X6" s="326"/>
      <c r="Y6" s="327"/>
    </row>
    <row r="7" spans="1:25" x14ac:dyDescent="0.2">
      <c r="A7" s="317" t="s">
        <v>352</v>
      </c>
      <c r="B7" s="317"/>
      <c r="C7" s="317"/>
      <c r="D7" s="317"/>
      <c r="E7" s="317"/>
      <c r="F7" s="317"/>
      <c r="G7" s="8">
        <v>1</v>
      </c>
      <c r="H7" s="77">
        <v>221915351</v>
      </c>
      <c r="I7" s="77">
        <v>757922</v>
      </c>
      <c r="J7" s="77">
        <v>11095768</v>
      </c>
      <c r="K7" s="77">
        <v>18158509</v>
      </c>
      <c r="L7" s="77">
        <v>16513142</v>
      </c>
      <c r="M7" s="77">
        <v>0</v>
      </c>
      <c r="N7" s="77">
        <v>5114288</v>
      </c>
      <c r="O7" s="77">
        <v>0</v>
      </c>
      <c r="P7" s="77">
        <v>7845</v>
      </c>
      <c r="Q7" s="77">
        <v>0</v>
      </c>
      <c r="R7" s="77">
        <v>0</v>
      </c>
      <c r="S7" s="77">
        <v>0</v>
      </c>
      <c r="T7" s="77">
        <v>0</v>
      </c>
      <c r="U7" s="77">
        <v>93163896</v>
      </c>
      <c r="V7" s="77">
        <v>74415600</v>
      </c>
      <c r="W7" s="112">
        <f>H7+I7+J7+K7-L7+M7+N7+O7+P7+Q7+R7+U7+V7+S7+T7</f>
        <v>408116037</v>
      </c>
      <c r="X7" s="77">
        <v>0</v>
      </c>
      <c r="Y7" s="112">
        <f>W7+X7</f>
        <v>408116037</v>
      </c>
    </row>
    <row r="8" spans="1:25" x14ac:dyDescent="0.2">
      <c r="A8" s="310" t="s">
        <v>353</v>
      </c>
      <c r="B8" s="310"/>
      <c r="C8" s="310"/>
      <c r="D8" s="310"/>
      <c r="E8" s="310"/>
      <c r="F8" s="310"/>
      <c r="G8" s="8">
        <v>2</v>
      </c>
      <c r="H8" s="77">
        <v>0</v>
      </c>
      <c r="I8" s="77">
        <v>0</v>
      </c>
      <c r="J8" s="77">
        <v>0</v>
      </c>
      <c r="K8" s="77">
        <v>0</v>
      </c>
      <c r="L8" s="77">
        <v>0</v>
      </c>
      <c r="M8" s="77">
        <v>0</v>
      </c>
      <c r="N8" s="77">
        <v>0</v>
      </c>
      <c r="O8" s="77">
        <v>0</v>
      </c>
      <c r="P8" s="77">
        <v>0</v>
      </c>
      <c r="Q8" s="77">
        <v>0</v>
      </c>
      <c r="R8" s="77">
        <v>0</v>
      </c>
      <c r="S8" s="77">
        <v>0</v>
      </c>
      <c r="T8" s="77">
        <v>0</v>
      </c>
      <c r="U8" s="77">
        <v>0</v>
      </c>
      <c r="V8" s="77">
        <v>0</v>
      </c>
      <c r="W8" s="112">
        <f t="shared" ref="W8:W9" si="0">H8+I8+J8+K8-L8+M8+N8+O8+P8+Q8+R8+U8+V8+S8+T8</f>
        <v>0</v>
      </c>
      <c r="X8" s="77">
        <v>0</v>
      </c>
      <c r="Y8" s="112">
        <f t="shared" ref="Y8:Y9" si="1">W8+X8</f>
        <v>0</v>
      </c>
    </row>
    <row r="9" spans="1:25" x14ac:dyDescent="0.2">
      <c r="A9" s="310" t="s">
        <v>354</v>
      </c>
      <c r="B9" s="310"/>
      <c r="C9" s="310"/>
      <c r="D9" s="310"/>
      <c r="E9" s="310"/>
      <c r="F9" s="310"/>
      <c r="G9" s="8">
        <v>3</v>
      </c>
      <c r="H9" s="77">
        <v>0</v>
      </c>
      <c r="I9" s="77">
        <v>0</v>
      </c>
      <c r="J9" s="77">
        <v>0</v>
      </c>
      <c r="K9" s="77">
        <v>0</v>
      </c>
      <c r="L9" s="77">
        <v>0</v>
      </c>
      <c r="M9" s="77">
        <v>0</v>
      </c>
      <c r="N9" s="77">
        <v>0</v>
      </c>
      <c r="O9" s="77">
        <v>0</v>
      </c>
      <c r="P9" s="77">
        <v>0</v>
      </c>
      <c r="Q9" s="77">
        <v>0</v>
      </c>
      <c r="R9" s="77">
        <v>0</v>
      </c>
      <c r="S9" s="77">
        <v>0</v>
      </c>
      <c r="T9" s="77">
        <v>0</v>
      </c>
      <c r="U9" s="77">
        <v>0</v>
      </c>
      <c r="V9" s="77">
        <v>0</v>
      </c>
      <c r="W9" s="112">
        <f t="shared" si="0"/>
        <v>0</v>
      </c>
      <c r="X9" s="77">
        <v>0</v>
      </c>
      <c r="Y9" s="112">
        <f t="shared" si="1"/>
        <v>0</v>
      </c>
    </row>
    <row r="10" spans="1:25" ht="22.5" customHeight="1" x14ac:dyDescent="0.2">
      <c r="A10" s="318" t="s">
        <v>355</v>
      </c>
      <c r="B10" s="318"/>
      <c r="C10" s="318"/>
      <c r="D10" s="318"/>
      <c r="E10" s="318"/>
      <c r="F10" s="318"/>
      <c r="G10" s="9">
        <v>4</v>
      </c>
      <c r="H10" s="113">
        <f>H7+H8+H9</f>
        <v>221915351</v>
      </c>
      <c r="I10" s="113">
        <f t="shared" ref="I10:Y10" si="2">I7+I8+I9</f>
        <v>757922</v>
      </c>
      <c r="J10" s="113">
        <f t="shared" si="2"/>
        <v>11095768</v>
      </c>
      <c r="K10" s="113">
        <f t="shared" si="2"/>
        <v>18158509</v>
      </c>
      <c r="L10" s="113">
        <f t="shared" si="2"/>
        <v>16513142</v>
      </c>
      <c r="M10" s="113">
        <f t="shared" si="2"/>
        <v>0</v>
      </c>
      <c r="N10" s="113">
        <f t="shared" si="2"/>
        <v>5114288</v>
      </c>
      <c r="O10" s="113">
        <f t="shared" si="2"/>
        <v>0</v>
      </c>
      <c r="P10" s="113">
        <f t="shared" si="2"/>
        <v>7845</v>
      </c>
      <c r="Q10" s="113">
        <f t="shared" si="2"/>
        <v>0</v>
      </c>
      <c r="R10" s="113">
        <f t="shared" si="2"/>
        <v>0</v>
      </c>
      <c r="S10" s="113">
        <f t="shared" si="2"/>
        <v>0</v>
      </c>
      <c r="T10" s="113">
        <f t="shared" si="2"/>
        <v>0</v>
      </c>
      <c r="U10" s="113">
        <f t="shared" si="2"/>
        <v>93163896</v>
      </c>
      <c r="V10" s="113">
        <f t="shared" si="2"/>
        <v>74415600</v>
      </c>
      <c r="W10" s="113">
        <f t="shared" si="2"/>
        <v>408116037</v>
      </c>
      <c r="X10" s="113">
        <f t="shared" si="2"/>
        <v>0</v>
      </c>
      <c r="Y10" s="113">
        <f t="shared" si="2"/>
        <v>408116037</v>
      </c>
    </row>
    <row r="11" spans="1:25" x14ac:dyDescent="0.2">
      <c r="A11" s="310" t="s">
        <v>356</v>
      </c>
      <c r="B11" s="310"/>
      <c r="C11" s="310"/>
      <c r="D11" s="310"/>
      <c r="E11" s="310"/>
      <c r="F11" s="310"/>
      <c r="G11" s="8">
        <v>5</v>
      </c>
      <c r="H11" s="114">
        <v>0</v>
      </c>
      <c r="I11" s="114">
        <v>0</v>
      </c>
      <c r="J11" s="114">
        <v>0</v>
      </c>
      <c r="K11" s="114">
        <v>0</v>
      </c>
      <c r="L11" s="114">
        <v>0</v>
      </c>
      <c r="M11" s="114">
        <v>0</v>
      </c>
      <c r="N11" s="114">
        <v>0</v>
      </c>
      <c r="O11" s="114">
        <v>0</v>
      </c>
      <c r="P11" s="114">
        <v>0</v>
      </c>
      <c r="Q11" s="114">
        <v>0</v>
      </c>
      <c r="R11" s="114">
        <v>0</v>
      </c>
      <c r="S11" s="114">
        <v>0</v>
      </c>
      <c r="T11" s="114">
        <v>0</v>
      </c>
      <c r="U11" s="114">
        <v>0</v>
      </c>
      <c r="V11" s="77">
        <v>24945219</v>
      </c>
      <c r="W11" s="112">
        <f t="shared" ref="W11:W29" si="3">H11+I11+J11+K11-L11+M11+N11+O11+P11+Q11+R11+U11+V11+S11+T11</f>
        <v>24945219</v>
      </c>
      <c r="X11" s="77">
        <v>0</v>
      </c>
      <c r="Y11" s="112">
        <f t="shared" ref="Y11:Y29" si="4">W11+X11</f>
        <v>24945219</v>
      </c>
    </row>
    <row r="12" spans="1:25" x14ac:dyDescent="0.2">
      <c r="A12" s="310" t="s">
        <v>357</v>
      </c>
      <c r="B12" s="310"/>
      <c r="C12" s="310"/>
      <c r="D12" s="310"/>
      <c r="E12" s="310"/>
      <c r="F12" s="310"/>
      <c r="G12" s="8">
        <v>6</v>
      </c>
      <c r="H12" s="114">
        <v>0</v>
      </c>
      <c r="I12" s="114">
        <v>0</v>
      </c>
      <c r="J12" s="114">
        <v>0</v>
      </c>
      <c r="K12" s="114">
        <v>0</v>
      </c>
      <c r="L12" s="114">
        <v>0</v>
      </c>
      <c r="M12" s="114">
        <v>0</v>
      </c>
      <c r="N12" s="77">
        <v>0</v>
      </c>
      <c r="O12" s="114">
        <v>0</v>
      </c>
      <c r="P12" s="114">
        <v>0</v>
      </c>
      <c r="Q12" s="114">
        <v>0</v>
      </c>
      <c r="R12" s="114">
        <v>0</v>
      </c>
      <c r="S12" s="114">
        <v>0</v>
      </c>
      <c r="T12" s="114">
        <v>0</v>
      </c>
      <c r="U12" s="114">
        <v>0</v>
      </c>
      <c r="V12" s="114">
        <v>0</v>
      </c>
      <c r="W12" s="112">
        <f t="shared" si="3"/>
        <v>0</v>
      </c>
      <c r="X12" s="77">
        <v>0</v>
      </c>
      <c r="Y12" s="112">
        <f t="shared" si="4"/>
        <v>0</v>
      </c>
    </row>
    <row r="13" spans="1:25" ht="26.25" customHeight="1" x14ac:dyDescent="0.2">
      <c r="A13" s="310" t="s">
        <v>358</v>
      </c>
      <c r="B13" s="310"/>
      <c r="C13" s="310"/>
      <c r="D13" s="310"/>
      <c r="E13" s="310"/>
      <c r="F13" s="310"/>
      <c r="G13" s="8">
        <v>7</v>
      </c>
      <c r="H13" s="114">
        <v>0</v>
      </c>
      <c r="I13" s="114">
        <v>0</v>
      </c>
      <c r="J13" s="114">
        <v>0</v>
      </c>
      <c r="K13" s="114">
        <v>0</v>
      </c>
      <c r="L13" s="114">
        <v>0</v>
      </c>
      <c r="M13" s="114">
        <v>0</v>
      </c>
      <c r="N13" s="114">
        <v>0</v>
      </c>
      <c r="O13" s="77">
        <v>0</v>
      </c>
      <c r="P13" s="114">
        <v>0</v>
      </c>
      <c r="Q13" s="114">
        <v>0</v>
      </c>
      <c r="R13" s="114">
        <v>0</v>
      </c>
      <c r="S13" s="114">
        <v>0</v>
      </c>
      <c r="T13" s="114">
        <v>0</v>
      </c>
      <c r="U13" s="77">
        <v>0</v>
      </c>
      <c r="V13" s="77">
        <v>0</v>
      </c>
      <c r="W13" s="112">
        <f t="shared" si="3"/>
        <v>0</v>
      </c>
      <c r="X13" s="77">
        <v>0</v>
      </c>
      <c r="Y13" s="112">
        <f t="shared" si="4"/>
        <v>0</v>
      </c>
    </row>
    <row r="14" spans="1:25" ht="29.25" customHeight="1" x14ac:dyDescent="0.2">
      <c r="A14" s="310" t="s">
        <v>438</v>
      </c>
      <c r="B14" s="310"/>
      <c r="C14" s="310"/>
      <c r="D14" s="310"/>
      <c r="E14" s="310"/>
      <c r="F14" s="310"/>
      <c r="G14" s="8">
        <v>8</v>
      </c>
      <c r="H14" s="114">
        <v>0</v>
      </c>
      <c r="I14" s="114">
        <v>0</v>
      </c>
      <c r="J14" s="114">
        <v>0</v>
      </c>
      <c r="K14" s="114">
        <v>0</v>
      </c>
      <c r="L14" s="114">
        <v>0</v>
      </c>
      <c r="M14" s="114">
        <v>0</v>
      </c>
      <c r="N14" s="114">
        <v>0</v>
      </c>
      <c r="O14" s="114">
        <v>0</v>
      </c>
      <c r="P14" s="77">
        <v>39065</v>
      </c>
      <c r="Q14" s="114">
        <v>0</v>
      </c>
      <c r="R14" s="114">
        <v>0</v>
      </c>
      <c r="S14" s="114">
        <v>0</v>
      </c>
      <c r="T14" s="114">
        <v>0</v>
      </c>
      <c r="U14" s="77">
        <v>0</v>
      </c>
      <c r="V14" s="77">
        <v>0</v>
      </c>
      <c r="W14" s="112">
        <f t="shared" si="3"/>
        <v>39065</v>
      </c>
      <c r="X14" s="77">
        <v>0</v>
      </c>
      <c r="Y14" s="112">
        <f t="shared" si="4"/>
        <v>39065</v>
      </c>
    </row>
    <row r="15" spans="1:25" x14ac:dyDescent="0.2">
      <c r="A15" s="310" t="s">
        <v>359</v>
      </c>
      <c r="B15" s="310"/>
      <c r="C15" s="310"/>
      <c r="D15" s="310"/>
      <c r="E15" s="310"/>
      <c r="F15" s="310"/>
      <c r="G15" s="8">
        <v>9</v>
      </c>
      <c r="H15" s="114">
        <v>0</v>
      </c>
      <c r="I15" s="114">
        <v>0</v>
      </c>
      <c r="J15" s="114">
        <v>0</v>
      </c>
      <c r="K15" s="114">
        <v>0</v>
      </c>
      <c r="L15" s="114">
        <v>0</v>
      </c>
      <c r="M15" s="114">
        <v>0</v>
      </c>
      <c r="N15" s="114">
        <v>0</v>
      </c>
      <c r="O15" s="114">
        <v>0</v>
      </c>
      <c r="P15" s="114">
        <v>0</v>
      </c>
      <c r="Q15" s="77">
        <v>0</v>
      </c>
      <c r="R15" s="114">
        <v>0</v>
      </c>
      <c r="S15" s="114">
        <v>0</v>
      </c>
      <c r="T15" s="114">
        <v>0</v>
      </c>
      <c r="U15" s="77">
        <v>0</v>
      </c>
      <c r="V15" s="77">
        <v>0</v>
      </c>
      <c r="W15" s="112">
        <f t="shared" si="3"/>
        <v>0</v>
      </c>
      <c r="X15" s="77">
        <v>0</v>
      </c>
      <c r="Y15" s="112">
        <f t="shared" si="4"/>
        <v>0</v>
      </c>
    </row>
    <row r="16" spans="1:25" ht="28.5" customHeight="1" x14ac:dyDescent="0.2">
      <c r="A16" s="310" t="s">
        <v>360</v>
      </c>
      <c r="B16" s="310"/>
      <c r="C16" s="310"/>
      <c r="D16" s="310"/>
      <c r="E16" s="310"/>
      <c r="F16" s="310"/>
      <c r="G16" s="8">
        <v>10</v>
      </c>
      <c r="H16" s="114">
        <v>0</v>
      </c>
      <c r="I16" s="114">
        <v>0</v>
      </c>
      <c r="J16" s="114">
        <v>0</v>
      </c>
      <c r="K16" s="114">
        <v>0</v>
      </c>
      <c r="L16" s="114">
        <v>0</v>
      </c>
      <c r="M16" s="114">
        <v>0</v>
      </c>
      <c r="N16" s="114">
        <v>0</v>
      </c>
      <c r="O16" s="114">
        <v>0</v>
      </c>
      <c r="P16" s="114">
        <v>0</v>
      </c>
      <c r="Q16" s="114">
        <v>0</v>
      </c>
      <c r="R16" s="77">
        <v>0</v>
      </c>
      <c r="S16" s="77">
        <v>0</v>
      </c>
      <c r="T16" s="77">
        <v>0</v>
      </c>
      <c r="U16" s="77">
        <v>0</v>
      </c>
      <c r="V16" s="77">
        <v>0</v>
      </c>
      <c r="W16" s="112">
        <f t="shared" si="3"/>
        <v>0</v>
      </c>
      <c r="X16" s="77">
        <v>0</v>
      </c>
      <c r="Y16" s="112">
        <f t="shared" si="4"/>
        <v>0</v>
      </c>
    </row>
    <row r="17" spans="1:25" ht="23.25" customHeight="1" x14ac:dyDescent="0.2">
      <c r="A17" s="310" t="s">
        <v>361</v>
      </c>
      <c r="B17" s="310"/>
      <c r="C17" s="310"/>
      <c r="D17" s="310"/>
      <c r="E17" s="310"/>
      <c r="F17" s="310"/>
      <c r="G17" s="8">
        <v>11</v>
      </c>
      <c r="H17" s="114">
        <v>0</v>
      </c>
      <c r="I17" s="114">
        <v>0</v>
      </c>
      <c r="J17" s="114">
        <v>0</v>
      </c>
      <c r="K17" s="114">
        <v>0</v>
      </c>
      <c r="L17" s="114">
        <v>0</v>
      </c>
      <c r="M17" s="114">
        <v>0</v>
      </c>
      <c r="N17" s="77">
        <v>0</v>
      </c>
      <c r="O17" s="77">
        <v>0</v>
      </c>
      <c r="P17" s="77">
        <v>0</v>
      </c>
      <c r="Q17" s="77">
        <v>0</v>
      </c>
      <c r="R17" s="77">
        <v>0</v>
      </c>
      <c r="S17" s="77">
        <v>0</v>
      </c>
      <c r="T17" s="77">
        <v>0</v>
      </c>
      <c r="U17" s="77">
        <v>0</v>
      </c>
      <c r="V17" s="77">
        <v>0</v>
      </c>
      <c r="W17" s="112">
        <f t="shared" si="3"/>
        <v>0</v>
      </c>
      <c r="X17" s="77">
        <v>0</v>
      </c>
      <c r="Y17" s="112">
        <f t="shared" si="4"/>
        <v>0</v>
      </c>
    </row>
    <row r="18" spans="1:25" x14ac:dyDescent="0.2">
      <c r="A18" s="310" t="s">
        <v>362</v>
      </c>
      <c r="B18" s="310"/>
      <c r="C18" s="310"/>
      <c r="D18" s="310"/>
      <c r="E18" s="310"/>
      <c r="F18" s="310"/>
      <c r="G18" s="8">
        <v>12</v>
      </c>
      <c r="H18" s="114">
        <v>0</v>
      </c>
      <c r="I18" s="114">
        <v>0</v>
      </c>
      <c r="J18" s="114">
        <v>0</v>
      </c>
      <c r="K18" s="114">
        <v>0</v>
      </c>
      <c r="L18" s="114">
        <v>0</v>
      </c>
      <c r="M18" s="114">
        <v>0</v>
      </c>
      <c r="N18" s="77">
        <v>0</v>
      </c>
      <c r="O18" s="77">
        <v>0</v>
      </c>
      <c r="P18" s="77">
        <v>0</v>
      </c>
      <c r="Q18" s="77">
        <v>0</v>
      </c>
      <c r="R18" s="77">
        <v>0</v>
      </c>
      <c r="S18" s="77">
        <v>0</v>
      </c>
      <c r="T18" s="77">
        <v>0</v>
      </c>
      <c r="U18" s="77">
        <v>0</v>
      </c>
      <c r="V18" s="77">
        <v>0</v>
      </c>
      <c r="W18" s="112">
        <f t="shared" si="3"/>
        <v>0</v>
      </c>
      <c r="X18" s="77">
        <v>0</v>
      </c>
      <c r="Y18" s="112">
        <f t="shared" si="4"/>
        <v>0</v>
      </c>
    </row>
    <row r="19" spans="1:25" x14ac:dyDescent="0.2">
      <c r="A19" s="310" t="s">
        <v>363</v>
      </c>
      <c r="B19" s="310"/>
      <c r="C19" s="310"/>
      <c r="D19" s="310"/>
      <c r="E19" s="310"/>
      <c r="F19" s="310"/>
      <c r="G19" s="8">
        <v>13</v>
      </c>
      <c r="H19" s="77">
        <v>0</v>
      </c>
      <c r="I19" s="77">
        <v>0</v>
      </c>
      <c r="J19" s="77">
        <v>0</v>
      </c>
      <c r="K19" s="77">
        <v>0</v>
      </c>
      <c r="L19" s="77">
        <v>0</v>
      </c>
      <c r="M19" s="77">
        <v>0</v>
      </c>
      <c r="N19" s="77">
        <v>0</v>
      </c>
      <c r="O19" s="77">
        <v>0</v>
      </c>
      <c r="P19" s="77">
        <v>0</v>
      </c>
      <c r="Q19" s="77">
        <v>0</v>
      </c>
      <c r="R19" s="77">
        <v>0</v>
      </c>
      <c r="S19" s="77">
        <v>0</v>
      </c>
      <c r="T19" s="77">
        <v>0</v>
      </c>
      <c r="U19" s="77">
        <v>0</v>
      </c>
      <c r="V19" s="77">
        <v>0</v>
      </c>
      <c r="W19" s="112">
        <f t="shared" si="3"/>
        <v>0</v>
      </c>
      <c r="X19" s="77">
        <v>0</v>
      </c>
      <c r="Y19" s="112">
        <f t="shared" si="4"/>
        <v>0</v>
      </c>
    </row>
    <row r="20" spans="1:25" x14ac:dyDescent="0.2">
      <c r="A20" s="310" t="s">
        <v>364</v>
      </c>
      <c r="B20" s="310"/>
      <c r="C20" s="310"/>
      <c r="D20" s="310"/>
      <c r="E20" s="310"/>
      <c r="F20" s="310"/>
      <c r="G20" s="8">
        <v>14</v>
      </c>
      <c r="H20" s="114">
        <v>0</v>
      </c>
      <c r="I20" s="114">
        <v>0</v>
      </c>
      <c r="J20" s="114">
        <v>0</v>
      </c>
      <c r="K20" s="114">
        <v>0</v>
      </c>
      <c r="L20" s="114">
        <v>0</v>
      </c>
      <c r="M20" s="114">
        <v>0</v>
      </c>
      <c r="N20" s="77">
        <v>0</v>
      </c>
      <c r="O20" s="77">
        <v>0</v>
      </c>
      <c r="P20" s="77">
        <v>-7032</v>
      </c>
      <c r="Q20" s="77">
        <v>0</v>
      </c>
      <c r="R20" s="77">
        <v>0</v>
      </c>
      <c r="S20" s="77">
        <v>0</v>
      </c>
      <c r="T20" s="77">
        <v>0</v>
      </c>
      <c r="U20" s="77">
        <v>0</v>
      </c>
      <c r="V20" s="77">
        <v>0</v>
      </c>
      <c r="W20" s="112">
        <f t="shared" si="3"/>
        <v>-7032</v>
      </c>
      <c r="X20" s="77">
        <v>0</v>
      </c>
      <c r="Y20" s="112">
        <f t="shared" si="4"/>
        <v>-7032</v>
      </c>
    </row>
    <row r="21" spans="1:25" ht="30.75" customHeight="1" x14ac:dyDescent="0.2">
      <c r="A21" s="310" t="s">
        <v>365</v>
      </c>
      <c r="B21" s="310"/>
      <c r="C21" s="310"/>
      <c r="D21" s="310"/>
      <c r="E21" s="310"/>
      <c r="F21" s="310"/>
      <c r="G21" s="8">
        <v>15</v>
      </c>
      <c r="H21" s="77">
        <v>-1</v>
      </c>
      <c r="I21" s="77">
        <v>1</v>
      </c>
      <c r="J21" s="77">
        <v>0</v>
      </c>
      <c r="K21" s="77">
        <v>0</v>
      </c>
      <c r="L21" s="77">
        <v>0</v>
      </c>
      <c r="M21" s="77">
        <v>0</v>
      </c>
      <c r="N21" s="77">
        <v>0</v>
      </c>
      <c r="O21" s="77">
        <v>0</v>
      </c>
      <c r="P21" s="77">
        <v>0</v>
      </c>
      <c r="Q21" s="77">
        <v>0</v>
      </c>
      <c r="R21" s="77">
        <v>0</v>
      </c>
      <c r="S21" s="77">
        <v>0</v>
      </c>
      <c r="T21" s="77">
        <v>0</v>
      </c>
      <c r="U21" s="77">
        <v>0</v>
      </c>
      <c r="V21" s="77">
        <v>0</v>
      </c>
      <c r="W21" s="112">
        <f t="shared" si="3"/>
        <v>0</v>
      </c>
      <c r="X21" s="77">
        <v>0</v>
      </c>
      <c r="Y21" s="112">
        <f t="shared" si="4"/>
        <v>0</v>
      </c>
    </row>
    <row r="22" spans="1:25" ht="28.5" customHeight="1" x14ac:dyDescent="0.2">
      <c r="A22" s="310" t="s">
        <v>439</v>
      </c>
      <c r="B22" s="310"/>
      <c r="C22" s="310"/>
      <c r="D22" s="310"/>
      <c r="E22" s="310"/>
      <c r="F22" s="310"/>
      <c r="G22" s="8">
        <v>16</v>
      </c>
      <c r="H22" s="77">
        <v>0</v>
      </c>
      <c r="I22" s="77">
        <v>0</v>
      </c>
      <c r="J22" s="77">
        <v>0</v>
      </c>
      <c r="K22" s="77">
        <v>0</v>
      </c>
      <c r="L22" s="77">
        <v>0</v>
      </c>
      <c r="M22" s="77">
        <v>0</v>
      </c>
      <c r="N22" s="77">
        <v>0</v>
      </c>
      <c r="O22" s="77">
        <v>0</v>
      </c>
      <c r="P22" s="77">
        <v>0</v>
      </c>
      <c r="Q22" s="77">
        <v>0</v>
      </c>
      <c r="R22" s="77">
        <v>0</v>
      </c>
      <c r="S22" s="77">
        <v>0</v>
      </c>
      <c r="T22" s="77">
        <v>0</v>
      </c>
      <c r="U22" s="77">
        <v>0</v>
      </c>
      <c r="V22" s="77">
        <v>0</v>
      </c>
      <c r="W22" s="112">
        <f t="shared" si="3"/>
        <v>0</v>
      </c>
      <c r="X22" s="77">
        <v>0</v>
      </c>
      <c r="Y22" s="112">
        <f t="shared" si="4"/>
        <v>0</v>
      </c>
    </row>
    <row r="23" spans="1:25" ht="26.25" customHeight="1" x14ac:dyDescent="0.2">
      <c r="A23" s="310" t="s">
        <v>440</v>
      </c>
      <c r="B23" s="310"/>
      <c r="C23" s="310"/>
      <c r="D23" s="310"/>
      <c r="E23" s="310"/>
      <c r="F23" s="310"/>
      <c r="G23" s="8">
        <v>17</v>
      </c>
      <c r="H23" s="77">
        <v>0</v>
      </c>
      <c r="I23" s="77">
        <v>0</v>
      </c>
      <c r="J23" s="77">
        <v>0</v>
      </c>
      <c r="K23" s="77">
        <v>0</v>
      </c>
      <c r="L23" s="77">
        <v>0</v>
      </c>
      <c r="M23" s="77">
        <v>0</v>
      </c>
      <c r="N23" s="77">
        <v>0</v>
      </c>
      <c r="O23" s="77">
        <v>0</v>
      </c>
      <c r="P23" s="77">
        <v>0</v>
      </c>
      <c r="Q23" s="77">
        <v>0</v>
      </c>
      <c r="R23" s="77">
        <v>0</v>
      </c>
      <c r="S23" s="77">
        <v>0</v>
      </c>
      <c r="T23" s="77">
        <v>0</v>
      </c>
      <c r="U23" s="77">
        <v>0</v>
      </c>
      <c r="V23" s="77">
        <v>0</v>
      </c>
      <c r="W23" s="112">
        <f t="shared" si="3"/>
        <v>0</v>
      </c>
      <c r="X23" s="77">
        <v>0</v>
      </c>
      <c r="Y23" s="112">
        <f t="shared" si="4"/>
        <v>0</v>
      </c>
    </row>
    <row r="24" spans="1:25" x14ac:dyDescent="0.2">
      <c r="A24" s="310" t="s">
        <v>366</v>
      </c>
      <c r="B24" s="310"/>
      <c r="C24" s="310"/>
      <c r="D24" s="310"/>
      <c r="E24" s="310"/>
      <c r="F24" s="310"/>
      <c r="G24" s="8">
        <v>18</v>
      </c>
      <c r="H24" s="77">
        <v>0</v>
      </c>
      <c r="I24" s="77">
        <v>0</v>
      </c>
      <c r="J24" s="77">
        <v>0</v>
      </c>
      <c r="K24" s="77">
        <v>0</v>
      </c>
      <c r="L24" s="77">
        <v>1772315</v>
      </c>
      <c r="M24" s="77">
        <v>0</v>
      </c>
      <c r="N24" s="77">
        <v>0</v>
      </c>
      <c r="O24" s="77">
        <v>0</v>
      </c>
      <c r="P24" s="77">
        <v>0</v>
      </c>
      <c r="Q24" s="77">
        <v>0</v>
      </c>
      <c r="R24" s="77">
        <v>0</v>
      </c>
      <c r="S24" s="77">
        <v>0</v>
      </c>
      <c r="T24" s="77">
        <v>0</v>
      </c>
      <c r="U24" s="77">
        <v>0</v>
      </c>
      <c r="V24" s="77">
        <v>0</v>
      </c>
      <c r="W24" s="112">
        <f t="shared" si="3"/>
        <v>-1772315</v>
      </c>
      <c r="X24" s="77">
        <v>0</v>
      </c>
      <c r="Y24" s="112">
        <f t="shared" si="4"/>
        <v>-1772315</v>
      </c>
    </row>
    <row r="25" spans="1:25" x14ac:dyDescent="0.2">
      <c r="A25" s="310" t="s">
        <v>441</v>
      </c>
      <c r="B25" s="310"/>
      <c r="C25" s="310"/>
      <c r="D25" s="310"/>
      <c r="E25" s="310"/>
      <c r="F25" s="310"/>
      <c r="G25" s="8">
        <v>19</v>
      </c>
      <c r="H25" s="77">
        <v>0</v>
      </c>
      <c r="I25" s="77">
        <v>0</v>
      </c>
      <c r="J25" s="77">
        <v>0</v>
      </c>
      <c r="K25" s="77">
        <v>0</v>
      </c>
      <c r="L25" s="77">
        <v>0</v>
      </c>
      <c r="M25" s="77">
        <v>0</v>
      </c>
      <c r="N25" s="77">
        <v>0</v>
      </c>
      <c r="O25" s="77">
        <v>0</v>
      </c>
      <c r="P25" s="77">
        <v>0</v>
      </c>
      <c r="Q25" s="77">
        <v>0</v>
      </c>
      <c r="R25" s="77">
        <v>0</v>
      </c>
      <c r="S25" s="77">
        <v>0</v>
      </c>
      <c r="T25" s="77">
        <v>0</v>
      </c>
      <c r="U25" s="77">
        <v>0</v>
      </c>
      <c r="V25" s="77">
        <v>0</v>
      </c>
      <c r="W25" s="112">
        <f t="shared" si="3"/>
        <v>0</v>
      </c>
      <c r="X25" s="77">
        <v>0</v>
      </c>
      <c r="Y25" s="112">
        <f t="shared" si="4"/>
        <v>0</v>
      </c>
    </row>
    <row r="26" spans="1:25" x14ac:dyDescent="0.2">
      <c r="A26" s="310" t="s">
        <v>442</v>
      </c>
      <c r="B26" s="310"/>
      <c r="C26" s="310"/>
      <c r="D26" s="310"/>
      <c r="E26" s="310"/>
      <c r="F26" s="310"/>
      <c r="G26" s="8">
        <v>20</v>
      </c>
      <c r="H26" s="77">
        <v>0</v>
      </c>
      <c r="I26" s="77">
        <v>0</v>
      </c>
      <c r="J26" s="77">
        <v>0</v>
      </c>
      <c r="K26" s="77">
        <v>0</v>
      </c>
      <c r="L26" s="77">
        <v>0</v>
      </c>
      <c r="M26" s="77">
        <v>0</v>
      </c>
      <c r="N26" s="77">
        <v>0</v>
      </c>
      <c r="O26" s="77">
        <v>0</v>
      </c>
      <c r="P26" s="77">
        <v>0</v>
      </c>
      <c r="Q26" s="77">
        <v>0</v>
      </c>
      <c r="R26" s="77">
        <v>0</v>
      </c>
      <c r="S26" s="77">
        <v>0</v>
      </c>
      <c r="T26" s="77">
        <v>0</v>
      </c>
      <c r="U26" s="77">
        <v>-24377582</v>
      </c>
      <c r="V26" s="77">
        <v>0</v>
      </c>
      <c r="W26" s="112">
        <f t="shared" si="3"/>
        <v>-24377582</v>
      </c>
      <c r="X26" s="77">
        <v>0</v>
      </c>
      <c r="Y26" s="112">
        <f t="shared" si="4"/>
        <v>-24377582</v>
      </c>
    </row>
    <row r="27" spans="1:25" x14ac:dyDescent="0.2">
      <c r="A27" s="310" t="s">
        <v>443</v>
      </c>
      <c r="B27" s="310"/>
      <c r="C27" s="310"/>
      <c r="D27" s="310"/>
      <c r="E27" s="310"/>
      <c r="F27" s="310"/>
      <c r="G27" s="8">
        <v>21</v>
      </c>
      <c r="H27" s="77">
        <v>0</v>
      </c>
      <c r="I27" s="77">
        <v>525112</v>
      </c>
      <c r="J27" s="77">
        <v>0</v>
      </c>
      <c r="K27" s="77">
        <v>0</v>
      </c>
      <c r="L27" s="77">
        <v>-4541887</v>
      </c>
      <c r="M27" s="77">
        <v>0</v>
      </c>
      <c r="N27" s="77">
        <v>-4723648</v>
      </c>
      <c r="O27" s="77">
        <v>0</v>
      </c>
      <c r="P27" s="77">
        <v>0</v>
      </c>
      <c r="Q27" s="77">
        <v>0</v>
      </c>
      <c r="R27" s="77">
        <v>0</v>
      </c>
      <c r="S27" s="77">
        <v>0</v>
      </c>
      <c r="T27" s="77">
        <v>0</v>
      </c>
      <c r="U27" s="77">
        <v>336793</v>
      </c>
      <c r="V27" s="77">
        <v>0</v>
      </c>
      <c r="W27" s="112">
        <f t="shared" si="3"/>
        <v>680144</v>
      </c>
      <c r="X27" s="77">
        <v>0</v>
      </c>
      <c r="Y27" s="112">
        <f t="shared" si="4"/>
        <v>680144</v>
      </c>
    </row>
    <row r="28" spans="1:25" ht="30" customHeight="1" x14ac:dyDescent="0.2">
      <c r="A28" s="310" t="s">
        <v>444</v>
      </c>
      <c r="B28" s="310"/>
      <c r="C28" s="310"/>
      <c r="D28" s="310"/>
      <c r="E28" s="310"/>
      <c r="F28" s="310"/>
      <c r="G28" s="8">
        <v>22</v>
      </c>
      <c r="H28" s="77">
        <v>0</v>
      </c>
      <c r="I28" s="77">
        <v>0</v>
      </c>
      <c r="J28" s="77">
        <v>0</v>
      </c>
      <c r="K28" s="77">
        <v>0</v>
      </c>
      <c r="L28" s="77">
        <v>0</v>
      </c>
      <c r="M28" s="77">
        <v>0</v>
      </c>
      <c r="N28" s="77">
        <v>0</v>
      </c>
      <c r="O28" s="77">
        <v>0</v>
      </c>
      <c r="P28" s="77">
        <v>0</v>
      </c>
      <c r="Q28" s="77">
        <v>0</v>
      </c>
      <c r="R28" s="77">
        <v>0</v>
      </c>
      <c r="S28" s="77">
        <v>0</v>
      </c>
      <c r="T28" s="77">
        <v>0</v>
      </c>
      <c r="U28" s="77">
        <v>74415600</v>
      </c>
      <c r="V28" s="77">
        <v>-74415600</v>
      </c>
      <c r="W28" s="112">
        <f t="shared" si="3"/>
        <v>0</v>
      </c>
      <c r="X28" s="77">
        <v>0</v>
      </c>
      <c r="Y28" s="112">
        <f t="shared" si="4"/>
        <v>0</v>
      </c>
    </row>
    <row r="29" spans="1:25" ht="30" customHeight="1" x14ac:dyDescent="0.2">
      <c r="A29" s="310" t="s">
        <v>445</v>
      </c>
      <c r="B29" s="310"/>
      <c r="C29" s="310"/>
      <c r="D29" s="310"/>
      <c r="E29" s="310"/>
      <c r="F29" s="310"/>
      <c r="G29" s="8">
        <v>23</v>
      </c>
      <c r="H29" s="77">
        <v>0</v>
      </c>
      <c r="I29" s="77">
        <v>0</v>
      </c>
      <c r="J29" s="77">
        <v>0</v>
      </c>
      <c r="K29" s="77">
        <v>0</v>
      </c>
      <c r="L29" s="77">
        <v>0</v>
      </c>
      <c r="M29" s="77">
        <v>0</v>
      </c>
      <c r="N29" s="77">
        <v>0</v>
      </c>
      <c r="O29" s="77">
        <v>0</v>
      </c>
      <c r="P29" s="77">
        <v>0</v>
      </c>
      <c r="Q29" s="77">
        <v>0</v>
      </c>
      <c r="R29" s="77">
        <v>0</v>
      </c>
      <c r="S29" s="77">
        <v>0</v>
      </c>
      <c r="T29" s="77">
        <v>0</v>
      </c>
      <c r="U29" s="77">
        <v>0</v>
      </c>
      <c r="V29" s="77">
        <v>0</v>
      </c>
      <c r="W29" s="112">
        <f t="shared" si="3"/>
        <v>0</v>
      </c>
      <c r="X29" s="77">
        <v>0</v>
      </c>
      <c r="Y29" s="112">
        <f t="shared" si="4"/>
        <v>0</v>
      </c>
    </row>
    <row r="30" spans="1:25" ht="27.75" customHeight="1" x14ac:dyDescent="0.2">
      <c r="A30" s="311" t="s">
        <v>446</v>
      </c>
      <c r="B30" s="311"/>
      <c r="C30" s="311"/>
      <c r="D30" s="311"/>
      <c r="E30" s="311"/>
      <c r="F30" s="311"/>
      <c r="G30" s="10">
        <v>24</v>
      </c>
      <c r="H30" s="115">
        <f>SUM(H10:H29)</f>
        <v>221915350</v>
      </c>
      <c r="I30" s="115">
        <f t="shared" ref="I30:Y30" si="5">SUM(I10:I29)</f>
        <v>1283035</v>
      </c>
      <c r="J30" s="115">
        <f t="shared" si="5"/>
        <v>11095768</v>
      </c>
      <c r="K30" s="115">
        <f t="shared" si="5"/>
        <v>18158509</v>
      </c>
      <c r="L30" s="115">
        <f t="shared" si="5"/>
        <v>13743570</v>
      </c>
      <c r="M30" s="115">
        <f t="shared" si="5"/>
        <v>0</v>
      </c>
      <c r="N30" s="115">
        <f t="shared" si="5"/>
        <v>390640</v>
      </c>
      <c r="O30" s="115">
        <f t="shared" si="5"/>
        <v>0</v>
      </c>
      <c r="P30" s="115">
        <f t="shared" si="5"/>
        <v>39878</v>
      </c>
      <c r="Q30" s="115">
        <f t="shared" si="5"/>
        <v>0</v>
      </c>
      <c r="R30" s="115">
        <f t="shared" si="5"/>
        <v>0</v>
      </c>
      <c r="S30" s="115">
        <f t="shared" si="5"/>
        <v>0</v>
      </c>
      <c r="T30" s="115">
        <f t="shared" si="5"/>
        <v>0</v>
      </c>
      <c r="U30" s="115">
        <f t="shared" si="5"/>
        <v>143538707</v>
      </c>
      <c r="V30" s="115">
        <f t="shared" si="5"/>
        <v>24945219</v>
      </c>
      <c r="W30" s="115">
        <f t="shared" si="5"/>
        <v>407623536</v>
      </c>
      <c r="X30" s="115">
        <f t="shared" si="5"/>
        <v>0</v>
      </c>
      <c r="Y30" s="115">
        <f t="shared" si="5"/>
        <v>407623536</v>
      </c>
    </row>
    <row r="31" spans="1:25" x14ac:dyDescent="0.2">
      <c r="A31" s="312" t="s">
        <v>367</v>
      </c>
      <c r="B31" s="313"/>
      <c r="C31" s="313"/>
      <c r="D31" s="313"/>
      <c r="E31" s="313"/>
      <c r="F31" s="313"/>
      <c r="G31" s="313"/>
      <c r="H31" s="313"/>
      <c r="I31" s="313"/>
      <c r="J31" s="313"/>
      <c r="K31" s="313"/>
      <c r="L31" s="313"/>
      <c r="M31" s="313"/>
      <c r="N31" s="313"/>
      <c r="O31" s="313"/>
      <c r="P31" s="313"/>
      <c r="Q31" s="313"/>
      <c r="R31" s="313"/>
      <c r="S31" s="313"/>
      <c r="T31" s="313"/>
      <c r="U31" s="313"/>
      <c r="V31" s="313"/>
      <c r="W31" s="313"/>
      <c r="X31" s="313"/>
      <c r="Y31" s="313"/>
    </row>
    <row r="32" spans="1:25" ht="36.75" customHeight="1" x14ac:dyDescent="0.2">
      <c r="A32" s="314" t="s">
        <v>447</v>
      </c>
      <c r="B32" s="308"/>
      <c r="C32" s="308"/>
      <c r="D32" s="308"/>
      <c r="E32" s="308"/>
      <c r="F32" s="308"/>
      <c r="G32" s="9">
        <v>25</v>
      </c>
      <c r="H32" s="113">
        <f>SUM(H12:H20)</f>
        <v>0</v>
      </c>
      <c r="I32" s="113">
        <f t="shared" ref="I32:Y32" si="6">SUM(I12:I20)</f>
        <v>0</v>
      </c>
      <c r="J32" s="113">
        <f t="shared" si="6"/>
        <v>0</v>
      </c>
      <c r="K32" s="113">
        <f t="shared" si="6"/>
        <v>0</v>
      </c>
      <c r="L32" s="113">
        <f t="shared" si="6"/>
        <v>0</v>
      </c>
      <c r="M32" s="113">
        <f t="shared" si="6"/>
        <v>0</v>
      </c>
      <c r="N32" s="113">
        <f t="shared" si="6"/>
        <v>0</v>
      </c>
      <c r="O32" s="113">
        <f t="shared" si="6"/>
        <v>0</v>
      </c>
      <c r="P32" s="113">
        <f t="shared" si="6"/>
        <v>32033</v>
      </c>
      <c r="Q32" s="113">
        <f t="shared" si="6"/>
        <v>0</v>
      </c>
      <c r="R32" s="113">
        <f t="shared" si="6"/>
        <v>0</v>
      </c>
      <c r="S32" s="113">
        <f t="shared" si="6"/>
        <v>0</v>
      </c>
      <c r="T32" s="113">
        <f t="shared" si="6"/>
        <v>0</v>
      </c>
      <c r="U32" s="113">
        <f t="shared" si="6"/>
        <v>0</v>
      </c>
      <c r="V32" s="113">
        <f t="shared" si="6"/>
        <v>0</v>
      </c>
      <c r="W32" s="113">
        <f t="shared" si="6"/>
        <v>32033</v>
      </c>
      <c r="X32" s="113">
        <f t="shared" si="6"/>
        <v>0</v>
      </c>
      <c r="Y32" s="113">
        <f t="shared" si="6"/>
        <v>32033</v>
      </c>
    </row>
    <row r="33" spans="1:25" ht="31.5" customHeight="1" x14ac:dyDescent="0.2">
      <c r="A33" s="314" t="s">
        <v>448</v>
      </c>
      <c r="B33" s="308"/>
      <c r="C33" s="308"/>
      <c r="D33" s="308"/>
      <c r="E33" s="308"/>
      <c r="F33" s="308"/>
      <c r="G33" s="9">
        <v>26</v>
      </c>
      <c r="H33" s="113">
        <f>H11+H32</f>
        <v>0</v>
      </c>
      <c r="I33" s="113">
        <f t="shared" ref="I33:Y33" si="7">I11+I32</f>
        <v>0</v>
      </c>
      <c r="J33" s="113">
        <f t="shared" si="7"/>
        <v>0</v>
      </c>
      <c r="K33" s="113">
        <f t="shared" si="7"/>
        <v>0</v>
      </c>
      <c r="L33" s="113">
        <f t="shared" si="7"/>
        <v>0</v>
      </c>
      <c r="M33" s="113">
        <f t="shared" si="7"/>
        <v>0</v>
      </c>
      <c r="N33" s="113">
        <f t="shared" si="7"/>
        <v>0</v>
      </c>
      <c r="O33" s="113">
        <f t="shared" si="7"/>
        <v>0</v>
      </c>
      <c r="P33" s="113">
        <f t="shared" si="7"/>
        <v>32033</v>
      </c>
      <c r="Q33" s="113">
        <f t="shared" si="7"/>
        <v>0</v>
      </c>
      <c r="R33" s="113">
        <f t="shared" si="7"/>
        <v>0</v>
      </c>
      <c r="S33" s="113">
        <f t="shared" si="7"/>
        <v>0</v>
      </c>
      <c r="T33" s="113">
        <f t="shared" si="7"/>
        <v>0</v>
      </c>
      <c r="U33" s="113">
        <f t="shared" si="7"/>
        <v>0</v>
      </c>
      <c r="V33" s="113">
        <f t="shared" si="7"/>
        <v>24945219</v>
      </c>
      <c r="W33" s="113">
        <f t="shared" si="7"/>
        <v>24977252</v>
      </c>
      <c r="X33" s="113">
        <f t="shared" si="7"/>
        <v>0</v>
      </c>
      <c r="Y33" s="113">
        <f t="shared" si="7"/>
        <v>24977252</v>
      </c>
    </row>
    <row r="34" spans="1:25" ht="30.75" customHeight="1" x14ac:dyDescent="0.2">
      <c r="A34" s="315" t="s">
        <v>449</v>
      </c>
      <c r="B34" s="309"/>
      <c r="C34" s="309"/>
      <c r="D34" s="309"/>
      <c r="E34" s="309"/>
      <c r="F34" s="309"/>
      <c r="G34" s="9">
        <v>27</v>
      </c>
      <c r="H34" s="115">
        <f>SUM(H21:H29)</f>
        <v>-1</v>
      </c>
      <c r="I34" s="115">
        <f t="shared" ref="I34:Y34" si="8">SUM(I21:I29)</f>
        <v>525113</v>
      </c>
      <c r="J34" s="115">
        <f t="shared" si="8"/>
        <v>0</v>
      </c>
      <c r="K34" s="115">
        <f t="shared" si="8"/>
        <v>0</v>
      </c>
      <c r="L34" s="115">
        <f t="shared" si="8"/>
        <v>-2769572</v>
      </c>
      <c r="M34" s="115">
        <f t="shared" si="8"/>
        <v>0</v>
      </c>
      <c r="N34" s="115">
        <f t="shared" si="8"/>
        <v>-4723648</v>
      </c>
      <c r="O34" s="115">
        <f t="shared" si="8"/>
        <v>0</v>
      </c>
      <c r="P34" s="115">
        <f t="shared" si="8"/>
        <v>0</v>
      </c>
      <c r="Q34" s="115">
        <f t="shared" si="8"/>
        <v>0</v>
      </c>
      <c r="R34" s="115">
        <f t="shared" si="8"/>
        <v>0</v>
      </c>
      <c r="S34" s="115">
        <f t="shared" si="8"/>
        <v>0</v>
      </c>
      <c r="T34" s="115">
        <f t="shared" si="8"/>
        <v>0</v>
      </c>
      <c r="U34" s="115">
        <f t="shared" si="8"/>
        <v>50374811</v>
      </c>
      <c r="V34" s="115">
        <f t="shared" si="8"/>
        <v>-74415600</v>
      </c>
      <c r="W34" s="115">
        <f t="shared" si="8"/>
        <v>-25469753</v>
      </c>
      <c r="X34" s="115">
        <f t="shared" si="8"/>
        <v>0</v>
      </c>
      <c r="Y34" s="115">
        <f t="shared" si="8"/>
        <v>-25469753</v>
      </c>
    </row>
    <row r="35" spans="1:25" x14ac:dyDescent="0.2">
      <c r="A35" s="312" t="s">
        <v>368</v>
      </c>
      <c r="B35" s="316"/>
      <c r="C35" s="316"/>
      <c r="D35" s="316"/>
      <c r="E35" s="316"/>
      <c r="F35" s="316"/>
      <c r="G35" s="316"/>
      <c r="H35" s="316"/>
      <c r="I35" s="316"/>
      <c r="J35" s="316"/>
      <c r="K35" s="316"/>
      <c r="L35" s="316"/>
      <c r="M35" s="316"/>
      <c r="N35" s="316"/>
      <c r="O35" s="316"/>
      <c r="P35" s="316"/>
      <c r="Q35" s="316"/>
      <c r="R35" s="316"/>
      <c r="S35" s="316"/>
      <c r="T35" s="316"/>
      <c r="U35" s="316"/>
      <c r="V35" s="316"/>
      <c r="W35" s="316"/>
      <c r="X35" s="316"/>
      <c r="Y35" s="316"/>
    </row>
    <row r="36" spans="1:25" x14ac:dyDescent="0.2">
      <c r="A36" s="317" t="s">
        <v>369</v>
      </c>
      <c r="B36" s="317"/>
      <c r="C36" s="317"/>
      <c r="D36" s="317"/>
      <c r="E36" s="317"/>
      <c r="F36" s="317"/>
      <c r="G36" s="8">
        <v>28</v>
      </c>
      <c r="H36" s="77">
        <v>221915350</v>
      </c>
      <c r="I36" s="77">
        <v>1283035</v>
      </c>
      <c r="J36" s="77">
        <v>11095768</v>
      </c>
      <c r="K36" s="77">
        <v>18158509</v>
      </c>
      <c r="L36" s="77">
        <v>13743570</v>
      </c>
      <c r="M36" s="77">
        <v>0</v>
      </c>
      <c r="N36" s="77">
        <v>390640</v>
      </c>
      <c r="O36" s="77">
        <v>0</v>
      </c>
      <c r="P36" s="77">
        <v>39878</v>
      </c>
      <c r="Q36" s="77">
        <v>0</v>
      </c>
      <c r="R36" s="77">
        <v>0</v>
      </c>
      <c r="S36" s="77">
        <v>0</v>
      </c>
      <c r="T36" s="77">
        <v>0</v>
      </c>
      <c r="U36" s="77">
        <v>143538707</v>
      </c>
      <c r="V36" s="77">
        <v>24945219</v>
      </c>
      <c r="W36" s="112">
        <f>H36+I36+J36+K36-L36+M36+N36+O36+P36+Q36+R36+U36+V36+S36+T36</f>
        <v>407623536</v>
      </c>
      <c r="X36" s="77">
        <v>0</v>
      </c>
      <c r="Y36" s="112">
        <f t="shared" ref="Y36:Y38" si="9">W36+X36</f>
        <v>407623536</v>
      </c>
    </row>
    <row r="37" spans="1:25" x14ac:dyDescent="0.2">
      <c r="A37" s="310" t="s">
        <v>370</v>
      </c>
      <c r="B37" s="310"/>
      <c r="C37" s="310"/>
      <c r="D37" s="310"/>
      <c r="E37" s="310"/>
      <c r="F37" s="310"/>
      <c r="G37" s="8">
        <v>29</v>
      </c>
      <c r="H37" s="77">
        <v>0</v>
      </c>
      <c r="I37" s="77">
        <v>0</v>
      </c>
      <c r="J37" s="77">
        <v>0</v>
      </c>
      <c r="K37" s="77">
        <v>0</v>
      </c>
      <c r="L37" s="77">
        <v>0</v>
      </c>
      <c r="M37" s="77">
        <v>0</v>
      </c>
      <c r="N37" s="77">
        <v>0</v>
      </c>
      <c r="O37" s="77">
        <v>0</v>
      </c>
      <c r="P37" s="77">
        <v>0</v>
      </c>
      <c r="Q37" s="77">
        <v>0</v>
      </c>
      <c r="R37" s="77">
        <v>0</v>
      </c>
      <c r="S37" s="77">
        <v>0</v>
      </c>
      <c r="T37" s="77">
        <v>0</v>
      </c>
      <c r="U37" s="77">
        <v>0</v>
      </c>
      <c r="V37" s="77">
        <v>0</v>
      </c>
      <c r="W37" s="112">
        <f>H37+I37+J37+K37-L37+M37+N37+O37+P37+Q37+R37+U37+V37</f>
        <v>0</v>
      </c>
      <c r="X37" s="77">
        <v>0</v>
      </c>
      <c r="Y37" s="112">
        <f t="shared" si="9"/>
        <v>0</v>
      </c>
    </row>
    <row r="38" spans="1:25" x14ac:dyDescent="0.2">
      <c r="A38" s="310" t="s">
        <v>371</v>
      </c>
      <c r="B38" s="310"/>
      <c r="C38" s="310"/>
      <c r="D38" s="310"/>
      <c r="E38" s="310"/>
      <c r="F38" s="310"/>
      <c r="G38" s="8">
        <v>30</v>
      </c>
      <c r="H38" s="77">
        <v>0</v>
      </c>
      <c r="I38" s="77">
        <v>0</v>
      </c>
      <c r="J38" s="77">
        <v>0</v>
      </c>
      <c r="K38" s="77">
        <v>0</v>
      </c>
      <c r="L38" s="77">
        <v>0</v>
      </c>
      <c r="M38" s="77">
        <v>0</v>
      </c>
      <c r="N38" s="77">
        <v>0</v>
      </c>
      <c r="O38" s="77">
        <v>0</v>
      </c>
      <c r="P38" s="77">
        <v>0</v>
      </c>
      <c r="Q38" s="77">
        <v>0</v>
      </c>
      <c r="R38" s="77">
        <v>0</v>
      </c>
      <c r="S38" s="77">
        <v>0</v>
      </c>
      <c r="T38" s="77">
        <v>0</v>
      </c>
      <c r="U38" s="77">
        <v>0</v>
      </c>
      <c r="V38" s="77">
        <v>0</v>
      </c>
      <c r="W38" s="112">
        <f>H38+I38+J38+K38-L38+M38+N38+O38+P38+Q38+R38+U38+V38</f>
        <v>0</v>
      </c>
      <c r="X38" s="77">
        <v>0</v>
      </c>
      <c r="Y38" s="112">
        <f t="shared" si="9"/>
        <v>0</v>
      </c>
    </row>
    <row r="39" spans="1:25" ht="25.5" customHeight="1" x14ac:dyDescent="0.2">
      <c r="A39" s="318" t="s">
        <v>450</v>
      </c>
      <c r="B39" s="318"/>
      <c r="C39" s="318"/>
      <c r="D39" s="318"/>
      <c r="E39" s="318"/>
      <c r="F39" s="318"/>
      <c r="G39" s="9">
        <v>31</v>
      </c>
      <c r="H39" s="113">
        <f>H36+H37+H38</f>
        <v>221915350</v>
      </c>
      <c r="I39" s="113">
        <f t="shared" ref="I39:Y39" si="10">I36+I37+I38</f>
        <v>1283035</v>
      </c>
      <c r="J39" s="113">
        <f t="shared" si="10"/>
        <v>11095768</v>
      </c>
      <c r="K39" s="113">
        <f t="shared" si="10"/>
        <v>18158509</v>
      </c>
      <c r="L39" s="113">
        <f t="shared" si="10"/>
        <v>13743570</v>
      </c>
      <c r="M39" s="113">
        <f t="shared" si="10"/>
        <v>0</v>
      </c>
      <c r="N39" s="113">
        <f t="shared" si="10"/>
        <v>390640</v>
      </c>
      <c r="O39" s="113">
        <f t="shared" si="10"/>
        <v>0</v>
      </c>
      <c r="P39" s="113">
        <f t="shared" si="10"/>
        <v>39878</v>
      </c>
      <c r="Q39" s="113">
        <f t="shared" si="10"/>
        <v>0</v>
      </c>
      <c r="R39" s="113">
        <f t="shared" si="10"/>
        <v>0</v>
      </c>
      <c r="S39" s="113">
        <f t="shared" si="10"/>
        <v>0</v>
      </c>
      <c r="T39" s="113">
        <f t="shared" si="10"/>
        <v>0</v>
      </c>
      <c r="U39" s="113">
        <f t="shared" si="10"/>
        <v>143538707</v>
      </c>
      <c r="V39" s="113">
        <f t="shared" si="10"/>
        <v>24945219</v>
      </c>
      <c r="W39" s="113">
        <f t="shared" si="10"/>
        <v>407623536</v>
      </c>
      <c r="X39" s="113">
        <f t="shared" si="10"/>
        <v>0</v>
      </c>
      <c r="Y39" s="113">
        <f t="shared" si="10"/>
        <v>407623536</v>
      </c>
    </row>
    <row r="40" spans="1:25" x14ac:dyDescent="0.2">
      <c r="A40" s="310" t="s">
        <v>372</v>
      </c>
      <c r="B40" s="310"/>
      <c r="C40" s="310"/>
      <c r="D40" s="310"/>
      <c r="E40" s="310"/>
      <c r="F40" s="310"/>
      <c r="G40" s="8">
        <v>32</v>
      </c>
      <c r="H40" s="114">
        <v>0</v>
      </c>
      <c r="I40" s="114">
        <v>0</v>
      </c>
      <c r="J40" s="114">
        <v>0</v>
      </c>
      <c r="K40" s="114">
        <v>0</v>
      </c>
      <c r="L40" s="114">
        <v>0</v>
      </c>
      <c r="M40" s="114">
        <v>0</v>
      </c>
      <c r="N40" s="114">
        <v>0</v>
      </c>
      <c r="O40" s="114">
        <v>0</v>
      </c>
      <c r="P40" s="114">
        <v>0</v>
      </c>
      <c r="Q40" s="114">
        <v>0</v>
      </c>
      <c r="R40" s="114">
        <v>0</v>
      </c>
      <c r="S40" s="114">
        <v>0</v>
      </c>
      <c r="T40" s="114">
        <v>0</v>
      </c>
      <c r="U40" s="114">
        <v>0</v>
      </c>
      <c r="V40" s="77">
        <v>25932696</v>
      </c>
      <c r="W40" s="112">
        <f t="shared" ref="W40:W58" si="11">H40+I40+J40+K40-L40+M40+N40+O40+P40+Q40+R40+U40+V40+S40+T40</f>
        <v>25932696</v>
      </c>
      <c r="X40" s="77">
        <v>0</v>
      </c>
      <c r="Y40" s="112">
        <f t="shared" ref="Y40:Y58" si="12">W40+X40</f>
        <v>25932696</v>
      </c>
    </row>
    <row r="41" spans="1:25" x14ac:dyDescent="0.2">
      <c r="A41" s="310" t="s">
        <v>373</v>
      </c>
      <c r="B41" s="310"/>
      <c r="C41" s="310"/>
      <c r="D41" s="310"/>
      <c r="E41" s="310"/>
      <c r="F41" s="310"/>
      <c r="G41" s="8">
        <v>33</v>
      </c>
      <c r="H41" s="114">
        <v>0</v>
      </c>
      <c r="I41" s="114">
        <v>0</v>
      </c>
      <c r="J41" s="114">
        <v>0</v>
      </c>
      <c r="K41" s="114">
        <v>0</v>
      </c>
      <c r="L41" s="114">
        <v>0</v>
      </c>
      <c r="M41" s="114">
        <v>0</v>
      </c>
      <c r="N41" s="77">
        <v>0</v>
      </c>
      <c r="O41" s="114">
        <v>0</v>
      </c>
      <c r="P41" s="114">
        <v>0</v>
      </c>
      <c r="Q41" s="114">
        <v>0</v>
      </c>
      <c r="R41" s="114">
        <v>0</v>
      </c>
      <c r="S41" s="114">
        <v>0</v>
      </c>
      <c r="T41" s="114">
        <v>0</v>
      </c>
      <c r="U41" s="114">
        <v>0</v>
      </c>
      <c r="V41" s="114">
        <v>0</v>
      </c>
      <c r="W41" s="112">
        <f t="shared" si="11"/>
        <v>0</v>
      </c>
      <c r="X41" s="77">
        <v>0</v>
      </c>
      <c r="Y41" s="112">
        <f t="shared" si="12"/>
        <v>0</v>
      </c>
    </row>
    <row r="42" spans="1:25" ht="27" customHeight="1" x14ac:dyDescent="0.2">
      <c r="A42" s="310" t="s">
        <v>374</v>
      </c>
      <c r="B42" s="310"/>
      <c r="C42" s="310"/>
      <c r="D42" s="310"/>
      <c r="E42" s="310"/>
      <c r="F42" s="310"/>
      <c r="G42" s="8">
        <v>34</v>
      </c>
      <c r="H42" s="114">
        <v>0</v>
      </c>
      <c r="I42" s="114">
        <v>0</v>
      </c>
      <c r="J42" s="114">
        <v>0</v>
      </c>
      <c r="K42" s="114">
        <v>0</v>
      </c>
      <c r="L42" s="114">
        <v>0</v>
      </c>
      <c r="M42" s="114">
        <v>0</v>
      </c>
      <c r="N42" s="114">
        <v>0</v>
      </c>
      <c r="O42" s="77">
        <v>0</v>
      </c>
      <c r="P42" s="114">
        <v>0</v>
      </c>
      <c r="Q42" s="114">
        <v>0</v>
      </c>
      <c r="R42" s="114">
        <v>0</v>
      </c>
      <c r="S42" s="114">
        <v>0</v>
      </c>
      <c r="T42" s="114">
        <v>0</v>
      </c>
      <c r="U42" s="77">
        <v>0</v>
      </c>
      <c r="V42" s="77">
        <v>0</v>
      </c>
      <c r="W42" s="112">
        <f t="shared" si="11"/>
        <v>0</v>
      </c>
      <c r="X42" s="77">
        <v>0</v>
      </c>
      <c r="Y42" s="112">
        <f t="shared" si="12"/>
        <v>0</v>
      </c>
    </row>
    <row r="43" spans="1:25" ht="20.25" customHeight="1" x14ac:dyDescent="0.2">
      <c r="A43" s="310" t="s">
        <v>438</v>
      </c>
      <c r="B43" s="310"/>
      <c r="C43" s="310"/>
      <c r="D43" s="310"/>
      <c r="E43" s="310"/>
      <c r="F43" s="310"/>
      <c r="G43" s="8">
        <v>35</v>
      </c>
      <c r="H43" s="114">
        <v>0</v>
      </c>
      <c r="I43" s="114">
        <v>0</v>
      </c>
      <c r="J43" s="114">
        <v>0</v>
      </c>
      <c r="K43" s="114">
        <v>0</v>
      </c>
      <c r="L43" s="114">
        <v>0</v>
      </c>
      <c r="M43" s="114">
        <v>0</v>
      </c>
      <c r="N43" s="114">
        <v>0</v>
      </c>
      <c r="O43" s="114">
        <v>0</v>
      </c>
      <c r="P43" s="77">
        <v>-47554</v>
      </c>
      <c r="Q43" s="114">
        <v>0</v>
      </c>
      <c r="R43" s="114">
        <v>0</v>
      </c>
      <c r="S43" s="114">
        <v>0</v>
      </c>
      <c r="T43" s="114">
        <v>0</v>
      </c>
      <c r="U43" s="77">
        <v>-61624</v>
      </c>
      <c r="V43" s="77">
        <v>0</v>
      </c>
      <c r="W43" s="112">
        <f t="shared" si="11"/>
        <v>-109178</v>
      </c>
      <c r="X43" s="77">
        <v>0</v>
      </c>
      <c r="Y43" s="112">
        <f t="shared" si="12"/>
        <v>-109178</v>
      </c>
    </row>
    <row r="44" spans="1:25" ht="21" customHeight="1" x14ac:dyDescent="0.2">
      <c r="A44" s="310" t="s">
        <v>375</v>
      </c>
      <c r="B44" s="310"/>
      <c r="C44" s="310"/>
      <c r="D44" s="310"/>
      <c r="E44" s="310"/>
      <c r="F44" s="310"/>
      <c r="G44" s="8">
        <v>36</v>
      </c>
      <c r="H44" s="114">
        <v>0</v>
      </c>
      <c r="I44" s="114">
        <v>0</v>
      </c>
      <c r="J44" s="114">
        <v>0</v>
      </c>
      <c r="K44" s="114">
        <v>0</v>
      </c>
      <c r="L44" s="114">
        <v>0</v>
      </c>
      <c r="M44" s="114">
        <v>0</v>
      </c>
      <c r="N44" s="114">
        <v>0</v>
      </c>
      <c r="O44" s="114">
        <v>0</v>
      </c>
      <c r="P44" s="114">
        <v>0</v>
      </c>
      <c r="Q44" s="77">
        <v>0</v>
      </c>
      <c r="R44" s="114">
        <v>0</v>
      </c>
      <c r="S44" s="114">
        <v>0</v>
      </c>
      <c r="T44" s="114">
        <v>0</v>
      </c>
      <c r="U44" s="77">
        <v>0</v>
      </c>
      <c r="V44" s="77">
        <v>0</v>
      </c>
      <c r="W44" s="112">
        <f t="shared" si="11"/>
        <v>0</v>
      </c>
      <c r="X44" s="77">
        <v>0</v>
      </c>
      <c r="Y44" s="112">
        <f t="shared" si="12"/>
        <v>0</v>
      </c>
    </row>
    <row r="45" spans="1:25" ht="29.25" customHeight="1" x14ac:dyDescent="0.2">
      <c r="A45" s="310" t="s">
        <v>376</v>
      </c>
      <c r="B45" s="310"/>
      <c r="C45" s="310"/>
      <c r="D45" s="310"/>
      <c r="E45" s="310"/>
      <c r="F45" s="310"/>
      <c r="G45" s="8">
        <v>37</v>
      </c>
      <c r="H45" s="114">
        <v>0</v>
      </c>
      <c r="I45" s="114">
        <v>0</v>
      </c>
      <c r="J45" s="114">
        <v>0</v>
      </c>
      <c r="K45" s="114">
        <v>0</v>
      </c>
      <c r="L45" s="114">
        <v>0</v>
      </c>
      <c r="M45" s="114">
        <v>0</v>
      </c>
      <c r="N45" s="114">
        <v>0</v>
      </c>
      <c r="O45" s="114">
        <v>0</v>
      </c>
      <c r="P45" s="114">
        <v>0</v>
      </c>
      <c r="Q45" s="114">
        <v>0</v>
      </c>
      <c r="R45" s="77">
        <v>0</v>
      </c>
      <c r="S45" s="77">
        <v>0</v>
      </c>
      <c r="T45" s="77">
        <v>0</v>
      </c>
      <c r="U45" s="77">
        <v>0</v>
      </c>
      <c r="V45" s="77">
        <v>0</v>
      </c>
      <c r="W45" s="112">
        <f t="shared" si="11"/>
        <v>0</v>
      </c>
      <c r="X45" s="77">
        <v>0</v>
      </c>
      <c r="Y45" s="112">
        <f t="shared" si="12"/>
        <v>0</v>
      </c>
    </row>
    <row r="46" spans="1:25" ht="21" customHeight="1" x14ac:dyDescent="0.2">
      <c r="A46" s="310" t="s">
        <v>377</v>
      </c>
      <c r="B46" s="310"/>
      <c r="C46" s="310"/>
      <c r="D46" s="310"/>
      <c r="E46" s="310"/>
      <c r="F46" s="310"/>
      <c r="G46" s="8">
        <v>38</v>
      </c>
      <c r="H46" s="114">
        <v>0</v>
      </c>
      <c r="I46" s="114">
        <v>0</v>
      </c>
      <c r="J46" s="114">
        <v>0</v>
      </c>
      <c r="K46" s="114">
        <v>0</v>
      </c>
      <c r="L46" s="114">
        <v>0</v>
      </c>
      <c r="M46" s="114">
        <v>0</v>
      </c>
      <c r="N46" s="77">
        <v>0</v>
      </c>
      <c r="O46" s="77">
        <v>0</v>
      </c>
      <c r="P46" s="77">
        <v>0</v>
      </c>
      <c r="Q46" s="77">
        <v>0</v>
      </c>
      <c r="R46" s="77">
        <v>0</v>
      </c>
      <c r="S46" s="77">
        <v>0</v>
      </c>
      <c r="T46" s="77">
        <v>0</v>
      </c>
      <c r="U46" s="77">
        <v>0</v>
      </c>
      <c r="V46" s="77">
        <v>0</v>
      </c>
      <c r="W46" s="112">
        <f t="shared" si="11"/>
        <v>0</v>
      </c>
      <c r="X46" s="77">
        <v>0</v>
      </c>
      <c r="Y46" s="112">
        <f t="shared" si="12"/>
        <v>0</v>
      </c>
    </row>
    <row r="47" spans="1:25" x14ac:dyDescent="0.2">
      <c r="A47" s="310" t="s">
        <v>378</v>
      </c>
      <c r="B47" s="310"/>
      <c r="C47" s="310"/>
      <c r="D47" s="310"/>
      <c r="E47" s="310"/>
      <c r="F47" s="310"/>
      <c r="G47" s="8">
        <v>39</v>
      </c>
      <c r="H47" s="114">
        <v>0</v>
      </c>
      <c r="I47" s="114">
        <v>0</v>
      </c>
      <c r="J47" s="114">
        <v>0</v>
      </c>
      <c r="K47" s="114">
        <v>0</v>
      </c>
      <c r="L47" s="114">
        <v>0</v>
      </c>
      <c r="M47" s="114">
        <v>0</v>
      </c>
      <c r="N47" s="77">
        <v>0</v>
      </c>
      <c r="O47" s="77">
        <v>0</v>
      </c>
      <c r="P47" s="77">
        <v>0</v>
      </c>
      <c r="Q47" s="77">
        <v>0</v>
      </c>
      <c r="R47" s="77">
        <v>0</v>
      </c>
      <c r="S47" s="77">
        <v>0</v>
      </c>
      <c r="T47" s="77">
        <v>0</v>
      </c>
      <c r="U47" s="77">
        <v>0</v>
      </c>
      <c r="V47" s="77">
        <v>0</v>
      </c>
      <c r="W47" s="112">
        <f t="shared" si="11"/>
        <v>0</v>
      </c>
      <c r="X47" s="77">
        <v>0</v>
      </c>
      <c r="Y47" s="112">
        <f t="shared" si="12"/>
        <v>0</v>
      </c>
    </row>
    <row r="48" spans="1:25" x14ac:dyDescent="0.2">
      <c r="A48" s="310" t="s">
        <v>379</v>
      </c>
      <c r="B48" s="310"/>
      <c r="C48" s="310"/>
      <c r="D48" s="310"/>
      <c r="E48" s="310"/>
      <c r="F48" s="310"/>
      <c r="G48" s="8">
        <v>40</v>
      </c>
      <c r="H48" s="77">
        <v>0</v>
      </c>
      <c r="I48" s="77">
        <v>0</v>
      </c>
      <c r="J48" s="77">
        <v>0</v>
      </c>
      <c r="K48" s="77">
        <v>0</v>
      </c>
      <c r="L48" s="77">
        <v>0</v>
      </c>
      <c r="M48" s="77">
        <v>0</v>
      </c>
      <c r="N48" s="77">
        <v>0</v>
      </c>
      <c r="O48" s="77">
        <v>0</v>
      </c>
      <c r="P48" s="77">
        <v>0</v>
      </c>
      <c r="Q48" s="77">
        <v>0</v>
      </c>
      <c r="R48" s="77">
        <v>0</v>
      </c>
      <c r="S48" s="77">
        <v>0</v>
      </c>
      <c r="T48" s="77">
        <v>0</v>
      </c>
      <c r="U48" s="77">
        <v>0</v>
      </c>
      <c r="V48" s="77">
        <v>0</v>
      </c>
      <c r="W48" s="112">
        <f t="shared" si="11"/>
        <v>0</v>
      </c>
      <c r="X48" s="77">
        <v>0</v>
      </c>
      <c r="Y48" s="112">
        <f t="shared" si="12"/>
        <v>0</v>
      </c>
    </row>
    <row r="49" spans="1:25" x14ac:dyDescent="0.2">
      <c r="A49" s="310" t="s">
        <v>451</v>
      </c>
      <c r="B49" s="310"/>
      <c r="C49" s="310"/>
      <c r="D49" s="310"/>
      <c r="E49" s="310"/>
      <c r="F49" s="310"/>
      <c r="G49" s="8">
        <v>41</v>
      </c>
      <c r="H49" s="114">
        <v>0</v>
      </c>
      <c r="I49" s="114">
        <v>0</v>
      </c>
      <c r="J49" s="114">
        <v>0</v>
      </c>
      <c r="K49" s="114">
        <v>0</v>
      </c>
      <c r="L49" s="114">
        <v>0</v>
      </c>
      <c r="M49" s="114">
        <v>0</v>
      </c>
      <c r="N49" s="77">
        <v>0</v>
      </c>
      <c r="O49" s="77">
        <v>0</v>
      </c>
      <c r="P49" s="77">
        <v>7676</v>
      </c>
      <c r="Q49" s="77">
        <v>0</v>
      </c>
      <c r="R49" s="77">
        <v>0</v>
      </c>
      <c r="S49" s="77">
        <v>0</v>
      </c>
      <c r="T49" s="77">
        <v>0</v>
      </c>
      <c r="U49" s="77">
        <v>0</v>
      </c>
      <c r="V49" s="77">
        <v>0</v>
      </c>
      <c r="W49" s="112">
        <f t="shared" si="11"/>
        <v>7676</v>
      </c>
      <c r="X49" s="77">
        <v>0</v>
      </c>
      <c r="Y49" s="112">
        <f t="shared" si="12"/>
        <v>7676</v>
      </c>
    </row>
    <row r="50" spans="1:25" ht="32.25" customHeight="1" x14ac:dyDescent="0.2">
      <c r="A50" s="310" t="s">
        <v>452</v>
      </c>
      <c r="B50" s="310"/>
      <c r="C50" s="310"/>
      <c r="D50" s="310"/>
      <c r="E50" s="310"/>
      <c r="F50" s="310"/>
      <c r="G50" s="8">
        <v>42</v>
      </c>
      <c r="H50" s="77">
        <v>0</v>
      </c>
      <c r="I50" s="77">
        <v>0</v>
      </c>
      <c r="J50" s="77">
        <v>0</v>
      </c>
      <c r="K50" s="77">
        <v>0</v>
      </c>
      <c r="L50" s="77">
        <v>0</v>
      </c>
      <c r="M50" s="77">
        <v>0</v>
      </c>
      <c r="N50" s="77">
        <v>0</v>
      </c>
      <c r="O50" s="77">
        <v>0</v>
      </c>
      <c r="P50" s="77">
        <v>0</v>
      </c>
      <c r="Q50" s="77">
        <v>0</v>
      </c>
      <c r="R50" s="77">
        <v>0</v>
      </c>
      <c r="S50" s="77">
        <v>0</v>
      </c>
      <c r="T50" s="77">
        <v>0</v>
      </c>
      <c r="U50" s="77">
        <v>0</v>
      </c>
      <c r="V50" s="77">
        <v>0</v>
      </c>
      <c r="W50" s="112">
        <f t="shared" si="11"/>
        <v>0</v>
      </c>
      <c r="X50" s="77">
        <v>0</v>
      </c>
      <c r="Y50" s="112">
        <f t="shared" si="12"/>
        <v>0</v>
      </c>
    </row>
    <row r="51" spans="1:25" ht="26.25" customHeight="1" x14ac:dyDescent="0.2">
      <c r="A51" s="310" t="s">
        <v>439</v>
      </c>
      <c r="B51" s="310"/>
      <c r="C51" s="310"/>
      <c r="D51" s="310"/>
      <c r="E51" s="310"/>
      <c r="F51" s="310"/>
      <c r="G51" s="8">
        <v>43</v>
      </c>
      <c r="H51" s="77">
        <v>0</v>
      </c>
      <c r="I51" s="77">
        <v>0</v>
      </c>
      <c r="J51" s="77">
        <v>0</v>
      </c>
      <c r="K51" s="77">
        <v>0</v>
      </c>
      <c r="L51" s="77">
        <v>0</v>
      </c>
      <c r="M51" s="77">
        <v>0</v>
      </c>
      <c r="N51" s="77">
        <v>0</v>
      </c>
      <c r="O51" s="77">
        <v>0</v>
      </c>
      <c r="P51" s="77">
        <v>0</v>
      </c>
      <c r="Q51" s="77">
        <v>0</v>
      </c>
      <c r="R51" s="77">
        <v>0</v>
      </c>
      <c r="S51" s="77">
        <v>0</v>
      </c>
      <c r="T51" s="77">
        <v>0</v>
      </c>
      <c r="U51" s="77">
        <v>0</v>
      </c>
      <c r="V51" s="77">
        <v>0</v>
      </c>
      <c r="W51" s="112">
        <f t="shared" si="11"/>
        <v>0</v>
      </c>
      <c r="X51" s="77">
        <v>0</v>
      </c>
      <c r="Y51" s="112">
        <f t="shared" si="12"/>
        <v>0</v>
      </c>
    </row>
    <row r="52" spans="1:25" ht="22.5" customHeight="1" x14ac:dyDescent="0.2">
      <c r="A52" s="310" t="s">
        <v>453</v>
      </c>
      <c r="B52" s="310"/>
      <c r="C52" s="310"/>
      <c r="D52" s="310"/>
      <c r="E52" s="310"/>
      <c r="F52" s="310"/>
      <c r="G52" s="8">
        <v>44</v>
      </c>
      <c r="H52" s="77">
        <v>0</v>
      </c>
      <c r="I52" s="77">
        <v>0</v>
      </c>
      <c r="J52" s="77">
        <v>0</v>
      </c>
      <c r="K52" s="77">
        <v>0</v>
      </c>
      <c r="L52" s="77">
        <v>0</v>
      </c>
      <c r="M52" s="77">
        <v>0</v>
      </c>
      <c r="N52" s="77">
        <v>0</v>
      </c>
      <c r="O52" s="77">
        <v>0</v>
      </c>
      <c r="P52" s="77">
        <v>0</v>
      </c>
      <c r="Q52" s="77">
        <v>0</v>
      </c>
      <c r="R52" s="77">
        <v>0</v>
      </c>
      <c r="S52" s="77">
        <v>0</v>
      </c>
      <c r="T52" s="77">
        <v>0</v>
      </c>
      <c r="U52" s="77">
        <v>0</v>
      </c>
      <c r="V52" s="77">
        <v>0</v>
      </c>
      <c r="W52" s="112">
        <f t="shared" si="11"/>
        <v>0</v>
      </c>
      <c r="X52" s="77">
        <v>0</v>
      </c>
      <c r="Y52" s="112">
        <f t="shared" si="12"/>
        <v>0</v>
      </c>
    </row>
    <row r="53" spans="1:25" x14ac:dyDescent="0.2">
      <c r="A53" s="310" t="s">
        <v>454</v>
      </c>
      <c r="B53" s="310"/>
      <c r="C53" s="310"/>
      <c r="D53" s="310"/>
      <c r="E53" s="310"/>
      <c r="F53" s="310"/>
      <c r="G53" s="8">
        <v>45</v>
      </c>
      <c r="H53" s="77">
        <v>0</v>
      </c>
      <c r="I53" s="77">
        <v>0</v>
      </c>
      <c r="J53" s="77">
        <v>0</v>
      </c>
      <c r="K53" s="77">
        <v>0</v>
      </c>
      <c r="L53" s="77">
        <v>598730</v>
      </c>
      <c r="M53" s="77">
        <v>0</v>
      </c>
      <c r="N53" s="77">
        <v>0</v>
      </c>
      <c r="O53" s="77">
        <v>0</v>
      </c>
      <c r="P53" s="77">
        <v>0</v>
      </c>
      <c r="Q53" s="77">
        <v>0</v>
      </c>
      <c r="R53" s="77">
        <v>0</v>
      </c>
      <c r="S53" s="77">
        <v>0</v>
      </c>
      <c r="T53" s="77">
        <v>0</v>
      </c>
      <c r="U53" s="77">
        <v>0</v>
      </c>
      <c r="V53" s="77">
        <v>0</v>
      </c>
      <c r="W53" s="112">
        <f t="shared" si="11"/>
        <v>-598730</v>
      </c>
      <c r="X53" s="77">
        <v>0</v>
      </c>
      <c r="Y53" s="112">
        <f t="shared" si="12"/>
        <v>-598730</v>
      </c>
    </row>
    <row r="54" spans="1:25" x14ac:dyDescent="0.2">
      <c r="A54" s="310" t="s">
        <v>441</v>
      </c>
      <c r="B54" s="310"/>
      <c r="C54" s="310"/>
      <c r="D54" s="310"/>
      <c r="E54" s="310"/>
      <c r="F54" s="310"/>
      <c r="G54" s="8">
        <v>46</v>
      </c>
      <c r="H54" s="77">
        <v>0</v>
      </c>
      <c r="I54" s="77">
        <v>0</v>
      </c>
      <c r="J54" s="77">
        <v>0</v>
      </c>
      <c r="K54" s="77">
        <v>0</v>
      </c>
      <c r="L54" s="77">
        <v>0</v>
      </c>
      <c r="M54" s="77">
        <v>0</v>
      </c>
      <c r="N54" s="77">
        <v>0</v>
      </c>
      <c r="O54" s="77">
        <v>0</v>
      </c>
      <c r="P54" s="77">
        <v>0</v>
      </c>
      <c r="Q54" s="77">
        <v>0</v>
      </c>
      <c r="R54" s="77">
        <v>0</v>
      </c>
      <c r="S54" s="77">
        <v>0</v>
      </c>
      <c r="T54" s="77">
        <v>0</v>
      </c>
      <c r="U54" s="77">
        <v>0</v>
      </c>
      <c r="V54" s="77">
        <v>0</v>
      </c>
      <c r="W54" s="112">
        <f t="shared" si="11"/>
        <v>0</v>
      </c>
      <c r="X54" s="77">
        <v>0</v>
      </c>
      <c r="Y54" s="112">
        <f t="shared" si="12"/>
        <v>0</v>
      </c>
    </row>
    <row r="55" spans="1:25" x14ac:dyDescent="0.2">
      <c r="A55" s="310" t="s">
        <v>442</v>
      </c>
      <c r="B55" s="310"/>
      <c r="C55" s="310"/>
      <c r="D55" s="310"/>
      <c r="E55" s="310"/>
      <c r="F55" s="310"/>
      <c r="G55" s="8">
        <v>47</v>
      </c>
      <c r="H55" s="77">
        <v>0</v>
      </c>
      <c r="I55" s="77">
        <v>0</v>
      </c>
      <c r="J55" s="77">
        <v>0</v>
      </c>
      <c r="K55" s="77">
        <v>0</v>
      </c>
      <c r="L55" s="77">
        <v>0</v>
      </c>
      <c r="M55" s="77">
        <v>0</v>
      </c>
      <c r="N55" s="77">
        <v>0</v>
      </c>
      <c r="O55" s="77">
        <v>0</v>
      </c>
      <c r="P55" s="77">
        <v>0</v>
      </c>
      <c r="Q55" s="77">
        <v>0</v>
      </c>
      <c r="R55" s="77">
        <v>0</v>
      </c>
      <c r="S55" s="77">
        <v>0</v>
      </c>
      <c r="T55" s="77">
        <v>0</v>
      </c>
      <c r="U55" s="77">
        <v>-27069073</v>
      </c>
      <c r="V55" s="77">
        <v>0</v>
      </c>
      <c r="W55" s="112">
        <f t="shared" si="11"/>
        <v>-27069073</v>
      </c>
      <c r="X55" s="77">
        <v>0</v>
      </c>
      <c r="Y55" s="112">
        <f t="shared" si="12"/>
        <v>-27069073</v>
      </c>
    </row>
    <row r="56" spans="1:25" x14ac:dyDescent="0.2">
      <c r="A56" s="310" t="s">
        <v>443</v>
      </c>
      <c r="B56" s="310"/>
      <c r="C56" s="310"/>
      <c r="D56" s="310"/>
      <c r="E56" s="310"/>
      <c r="F56" s="310"/>
      <c r="G56" s="8">
        <v>48</v>
      </c>
      <c r="H56" s="77">
        <v>0</v>
      </c>
      <c r="I56" s="77">
        <v>332405</v>
      </c>
      <c r="J56" s="77">
        <v>0</v>
      </c>
      <c r="K56" s="77">
        <v>0</v>
      </c>
      <c r="L56" s="77">
        <v>-1717425</v>
      </c>
      <c r="M56" s="77">
        <v>0</v>
      </c>
      <c r="N56" s="77">
        <v>-6109</v>
      </c>
      <c r="O56" s="77">
        <v>0</v>
      </c>
      <c r="P56" s="77">
        <v>0</v>
      </c>
      <c r="Q56" s="77">
        <v>0</v>
      </c>
      <c r="R56" s="77">
        <v>0</v>
      </c>
      <c r="S56" s="77">
        <v>0</v>
      </c>
      <c r="T56" s="77">
        <v>0</v>
      </c>
      <c r="U56" s="77">
        <v>370286</v>
      </c>
      <c r="V56" s="77">
        <v>0</v>
      </c>
      <c r="W56" s="112">
        <f t="shared" si="11"/>
        <v>2414007</v>
      </c>
      <c r="X56" s="77">
        <v>0</v>
      </c>
      <c r="Y56" s="112">
        <f t="shared" si="12"/>
        <v>2414007</v>
      </c>
    </row>
    <row r="57" spans="1:25" ht="23.25" customHeight="1" x14ac:dyDescent="0.2">
      <c r="A57" s="310" t="s">
        <v>455</v>
      </c>
      <c r="B57" s="310"/>
      <c r="C57" s="310"/>
      <c r="D57" s="310"/>
      <c r="E57" s="310"/>
      <c r="F57" s="310"/>
      <c r="G57" s="8">
        <v>49</v>
      </c>
      <c r="H57" s="77">
        <v>0</v>
      </c>
      <c r="I57" s="77">
        <v>0</v>
      </c>
      <c r="J57" s="77">
        <v>0</v>
      </c>
      <c r="K57" s="77">
        <v>0</v>
      </c>
      <c r="L57" s="77">
        <v>0</v>
      </c>
      <c r="M57" s="77">
        <v>0</v>
      </c>
      <c r="N57" s="77">
        <v>0</v>
      </c>
      <c r="O57" s="77">
        <v>0</v>
      </c>
      <c r="P57" s="77">
        <v>0</v>
      </c>
      <c r="Q57" s="77">
        <v>0</v>
      </c>
      <c r="R57" s="77">
        <v>0</v>
      </c>
      <c r="S57" s="77">
        <v>0</v>
      </c>
      <c r="T57" s="77">
        <v>0</v>
      </c>
      <c r="U57" s="77">
        <v>24945219</v>
      </c>
      <c r="V57" s="77">
        <v>-24945219</v>
      </c>
      <c r="W57" s="112">
        <f t="shared" si="11"/>
        <v>0</v>
      </c>
      <c r="X57" s="77">
        <v>0</v>
      </c>
      <c r="Y57" s="112">
        <f t="shared" si="12"/>
        <v>0</v>
      </c>
    </row>
    <row r="58" spans="1:25" ht="23.25" customHeight="1" x14ac:dyDescent="0.2">
      <c r="A58" s="310" t="s">
        <v>445</v>
      </c>
      <c r="B58" s="310"/>
      <c r="C58" s="310"/>
      <c r="D58" s="310"/>
      <c r="E58" s="310"/>
      <c r="F58" s="310"/>
      <c r="G58" s="8">
        <v>50</v>
      </c>
      <c r="H58" s="77">
        <v>0</v>
      </c>
      <c r="I58" s="77">
        <v>0</v>
      </c>
      <c r="J58" s="77">
        <v>0</v>
      </c>
      <c r="K58" s="77">
        <v>0</v>
      </c>
      <c r="L58" s="77">
        <v>0</v>
      </c>
      <c r="M58" s="77">
        <v>0</v>
      </c>
      <c r="N58" s="77">
        <v>0</v>
      </c>
      <c r="O58" s="77">
        <v>0</v>
      </c>
      <c r="P58" s="77">
        <v>0</v>
      </c>
      <c r="Q58" s="77">
        <v>0</v>
      </c>
      <c r="R58" s="77">
        <v>0</v>
      </c>
      <c r="S58" s="77">
        <v>0</v>
      </c>
      <c r="T58" s="77">
        <v>0</v>
      </c>
      <c r="U58" s="77">
        <v>0</v>
      </c>
      <c r="V58" s="77">
        <v>0</v>
      </c>
      <c r="W58" s="112">
        <f t="shared" si="11"/>
        <v>0</v>
      </c>
      <c r="X58" s="77">
        <v>0</v>
      </c>
      <c r="Y58" s="112">
        <f t="shared" si="12"/>
        <v>0</v>
      </c>
    </row>
    <row r="59" spans="1:25" ht="24" customHeight="1" x14ac:dyDescent="0.2">
      <c r="A59" s="311" t="s">
        <v>456</v>
      </c>
      <c r="B59" s="311"/>
      <c r="C59" s="311"/>
      <c r="D59" s="311"/>
      <c r="E59" s="311"/>
      <c r="F59" s="311"/>
      <c r="G59" s="10">
        <v>51</v>
      </c>
      <c r="H59" s="115">
        <f t="shared" ref="H59:T59" si="13">SUM(H39:H58)</f>
        <v>221915350</v>
      </c>
      <c r="I59" s="115">
        <f t="shared" si="13"/>
        <v>1615440</v>
      </c>
      <c r="J59" s="115">
        <f t="shared" si="13"/>
        <v>11095768</v>
      </c>
      <c r="K59" s="115">
        <f t="shared" si="13"/>
        <v>18158509</v>
      </c>
      <c r="L59" s="115">
        <f t="shared" si="13"/>
        <v>12624875</v>
      </c>
      <c r="M59" s="115">
        <f t="shared" si="13"/>
        <v>0</v>
      </c>
      <c r="N59" s="115">
        <f t="shared" si="13"/>
        <v>384531</v>
      </c>
      <c r="O59" s="115">
        <f t="shared" si="13"/>
        <v>0</v>
      </c>
      <c r="P59" s="115">
        <f t="shared" si="13"/>
        <v>0</v>
      </c>
      <c r="Q59" s="115">
        <f t="shared" si="13"/>
        <v>0</v>
      </c>
      <c r="R59" s="115">
        <f t="shared" si="13"/>
        <v>0</v>
      </c>
      <c r="S59" s="115">
        <f t="shared" si="13"/>
        <v>0</v>
      </c>
      <c r="T59" s="115">
        <f t="shared" si="13"/>
        <v>0</v>
      </c>
      <c r="U59" s="115">
        <f>SUM(U39:U58)</f>
        <v>141723515</v>
      </c>
      <c r="V59" s="115">
        <f>SUM(V39:V58)</f>
        <v>25932696</v>
      </c>
      <c r="W59" s="115">
        <f>SUM(W39:W58)</f>
        <v>408200934</v>
      </c>
      <c r="X59" s="115">
        <f>SUM(X39:X58)</f>
        <v>0</v>
      </c>
      <c r="Y59" s="115">
        <f>SUM(Y39:Y58)</f>
        <v>408200934</v>
      </c>
    </row>
    <row r="60" spans="1:25" x14ac:dyDescent="0.2">
      <c r="A60" s="312" t="s">
        <v>380</v>
      </c>
      <c r="B60" s="313"/>
      <c r="C60" s="313"/>
      <c r="D60" s="313"/>
      <c r="E60" s="313"/>
      <c r="F60" s="313"/>
      <c r="G60" s="313"/>
      <c r="H60" s="313"/>
      <c r="I60" s="313"/>
      <c r="J60" s="313"/>
      <c r="K60" s="313"/>
      <c r="L60" s="313"/>
      <c r="M60" s="313"/>
      <c r="N60" s="313"/>
      <c r="O60" s="313"/>
      <c r="P60" s="313"/>
      <c r="Q60" s="313"/>
      <c r="R60" s="313"/>
      <c r="S60" s="313"/>
      <c r="T60" s="313"/>
      <c r="U60" s="313"/>
      <c r="V60" s="313"/>
      <c r="W60" s="313"/>
      <c r="X60" s="313"/>
      <c r="Y60" s="313"/>
    </row>
    <row r="61" spans="1:25" ht="31.5" customHeight="1" x14ac:dyDescent="0.2">
      <c r="A61" s="308" t="s">
        <v>457</v>
      </c>
      <c r="B61" s="308"/>
      <c r="C61" s="308"/>
      <c r="D61" s="308"/>
      <c r="E61" s="308"/>
      <c r="F61" s="308"/>
      <c r="G61" s="9">
        <v>52</v>
      </c>
      <c r="H61" s="113">
        <f t="shared" ref="H61:T61" si="14">SUM(H41:H49)</f>
        <v>0</v>
      </c>
      <c r="I61" s="113">
        <f t="shared" si="14"/>
        <v>0</v>
      </c>
      <c r="J61" s="113">
        <f t="shared" si="14"/>
        <v>0</v>
      </c>
      <c r="K61" s="113">
        <f t="shared" si="14"/>
        <v>0</v>
      </c>
      <c r="L61" s="113">
        <f t="shared" si="14"/>
        <v>0</v>
      </c>
      <c r="M61" s="113">
        <f t="shared" si="14"/>
        <v>0</v>
      </c>
      <c r="N61" s="113">
        <f t="shared" si="14"/>
        <v>0</v>
      </c>
      <c r="O61" s="113">
        <f t="shared" si="14"/>
        <v>0</v>
      </c>
      <c r="P61" s="113">
        <f t="shared" si="14"/>
        <v>-39878</v>
      </c>
      <c r="Q61" s="113">
        <f t="shared" si="14"/>
        <v>0</v>
      </c>
      <c r="R61" s="113">
        <f t="shared" si="14"/>
        <v>0</v>
      </c>
      <c r="S61" s="113">
        <f t="shared" si="14"/>
        <v>0</v>
      </c>
      <c r="T61" s="113">
        <f t="shared" si="14"/>
        <v>0</v>
      </c>
      <c r="U61" s="113">
        <f>SUM(U41:U49)</f>
        <v>-61624</v>
      </c>
      <c r="V61" s="113">
        <f>SUM(V41:V49)</f>
        <v>0</v>
      </c>
      <c r="W61" s="113">
        <f>SUM(W41:W49)</f>
        <v>-101502</v>
      </c>
      <c r="X61" s="113">
        <f>SUM(X41:X49)</f>
        <v>0</v>
      </c>
      <c r="Y61" s="113">
        <f>SUM(Y41:Y49)</f>
        <v>-101502</v>
      </c>
    </row>
    <row r="62" spans="1:25" ht="27.75" customHeight="1" x14ac:dyDescent="0.2">
      <c r="A62" s="308" t="s">
        <v>458</v>
      </c>
      <c r="B62" s="308"/>
      <c r="C62" s="308"/>
      <c r="D62" s="308"/>
      <c r="E62" s="308"/>
      <c r="F62" s="308"/>
      <c r="G62" s="9">
        <v>53</v>
      </c>
      <c r="H62" s="113">
        <f t="shared" ref="H62:T62" si="15">H40+H61</f>
        <v>0</v>
      </c>
      <c r="I62" s="113">
        <f t="shared" si="15"/>
        <v>0</v>
      </c>
      <c r="J62" s="113">
        <f t="shared" si="15"/>
        <v>0</v>
      </c>
      <c r="K62" s="113">
        <f t="shared" si="15"/>
        <v>0</v>
      </c>
      <c r="L62" s="113">
        <f t="shared" si="15"/>
        <v>0</v>
      </c>
      <c r="M62" s="113">
        <f t="shared" si="15"/>
        <v>0</v>
      </c>
      <c r="N62" s="113">
        <f t="shared" si="15"/>
        <v>0</v>
      </c>
      <c r="O62" s="113">
        <f t="shared" si="15"/>
        <v>0</v>
      </c>
      <c r="P62" s="113">
        <f t="shared" si="15"/>
        <v>-39878</v>
      </c>
      <c r="Q62" s="113">
        <f t="shared" si="15"/>
        <v>0</v>
      </c>
      <c r="R62" s="113">
        <f t="shared" si="15"/>
        <v>0</v>
      </c>
      <c r="S62" s="113">
        <f t="shared" si="15"/>
        <v>0</v>
      </c>
      <c r="T62" s="113">
        <f t="shared" si="15"/>
        <v>0</v>
      </c>
      <c r="U62" s="113">
        <f>U40+U61</f>
        <v>-61624</v>
      </c>
      <c r="V62" s="113">
        <f>V40+V61</f>
        <v>25932696</v>
      </c>
      <c r="W62" s="113">
        <f>W40+W61</f>
        <v>25831194</v>
      </c>
      <c r="X62" s="113">
        <f>X40+X61</f>
        <v>0</v>
      </c>
      <c r="Y62" s="113">
        <f>Y40+Y61</f>
        <v>25831194</v>
      </c>
    </row>
    <row r="63" spans="1:25" ht="29.25" customHeight="1" x14ac:dyDescent="0.2">
      <c r="A63" s="309" t="s">
        <v>459</v>
      </c>
      <c r="B63" s="309"/>
      <c r="C63" s="309"/>
      <c r="D63" s="309"/>
      <c r="E63" s="309"/>
      <c r="F63" s="309"/>
      <c r="G63" s="10">
        <v>54</v>
      </c>
      <c r="H63" s="115">
        <f t="shared" ref="H63:T63" si="16">SUM(H50:H58)</f>
        <v>0</v>
      </c>
      <c r="I63" s="115">
        <f t="shared" si="16"/>
        <v>332405</v>
      </c>
      <c r="J63" s="115">
        <f t="shared" si="16"/>
        <v>0</v>
      </c>
      <c r="K63" s="115">
        <f t="shared" si="16"/>
        <v>0</v>
      </c>
      <c r="L63" s="115">
        <f t="shared" si="16"/>
        <v>-1118695</v>
      </c>
      <c r="M63" s="115">
        <f t="shared" si="16"/>
        <v>0</v>
      </c>
      <c r="N63" s="115">
        <f t="shared" si="16"/>
        <v>-6109</v>
      </c>
      <c r="O63" s="115">
        <f t="shared" si="16"/>
        <v>0</v>
      </c>
      <c r="P63" s="115">
        <f t="shared" si="16"/>
        <v>0</v>
      </c>
      <c r="Q63" s="115">
        <f t="shared" si="16"/>
        <v>0</v>
      </c>
      <c r="R63" s="115">
        <f t="shared" si="16"/>
        <v>0</v>
      </c>
      <c r="S63" s="115">
        <f t="shared" si="16"/>
        <v>0</v>
      </c>
      <c r="T63" s="115">
        <f t="shared" si="16"/>
        <v>0</v>
      </c>
      <c r="U63" s="115">
        <f>SUM(U50:U58)</f>
        <v>-1753568</v>
      </c>
      <c r="V63" s="115">
        <f>SUM(V50:V58)</f>
        <v>-24945219</v>
      </c>
      <c r="W63" s="115">
        <f>SUM(W50:W58)</f>
        <v>-25253796</v>
      </c>
      <c r="X63" s="115">
        <f>SUM(X50:X58)</f>
        <v>0</v>
      </c>
      <c r="Y63" s="115">
        <f>SUM(Y50:Y58)</f>
        <v>-25253796</v>
      </c>
    </row>
  </sheetData>
  <sheetProtection algorithmName="SHA-512" hashValue="flITp46kYRDuGRLRsMIA3jaPPE4NXpK6qOdHKGOQyH0HW89smFicOfaF0swCnvVsYqx3lhxSbNEkqkVZYSaNyA==" saltValue="jr4Mklv/2NnknasYZ4UAZQ=="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5:F25"/>
    <mergeCell ref="A26:F26"/>
    <mergeCell ref="A27:F27"/>
    <mergeCell ref="A28:F28"/>
    <mergeCell ref="A29:F29"/>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9"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87"/>
  <sheetViews>
    <sheetView zoomScale="90" zoomScaleNormal="90" workbookViewId="0">
      <selection activeCell="A53" sqref="A53"/>
    </sheetView>
  </sheetViews>
  <sheetFormatPr defaultRowHeight="12.75" x14ac:dyDescent="0.2"/>
  <cols>
    <col min="1" max="1" width="255.140625" customWidth="1"/>
    <col min="2" max="9" width="9.140625" hidden="1" customWidth="1"/>
    <col min="10" max="10" width="36.42578125" hidden="1" customWidth="1"/>
  </cols>
  <sheetData>
    <row r="1" spans="1:10" ht="12.75" customHeight="1" x14ac:dyDescent="0.2">
      <c r="A1" s="337" t="s">
        <v>544</v>
      </c>
      <c r="B1" s="337"/>
      <c r="C1" s="337"/>
      <c r="D1" s="337"/>
      <c r="E1" s="337"/>
      <c r="F1" s="337"/>
      <c r="G1" s="337"/>
      <c r="H1" s="337"/>
      <c r="I1" s="337"/>
      <c r="J1" s="337"/>
    </row>
    <row r="2" spans="1:10" x14ac:dyDescent="0.2">
      <c r="A2" s="337"/>
      <c r="B2" s="337"/>
      <c r="C2" s="337"/>
      <c r="D2" s="337"/>
      <c r="E2" s="337"/>
      <c r="F2" s="337"/>
      <c r="G2" s="337"/>
      <c r="H2" s="337"/>
      <c r="I2" s="337"/>
      <c r="J2" s="337"/>
    </row>
    <row r="3" spans="1:10" x14ac:dyDescent="0.2">
      <c r="A3" s="337"/>
      <c r="B3" s="337"/>
      <c r="C3" s="337"/>
      <c r="D3" s="337"/>
      <c r="E3" s="337"/>
      <c r="F3" s="337"/>
      <c r="G3" s="337"/>
      <c r="H3" s="337"/>
      <c r="I3" s="337"/>
      <c r="J3" s="337"/>
    </row>
    <row r="4" spans="1:10" x14ac:dyDescent="0.2">
      <c r="A4" s="337"/>
      <c r="B4" s="337"/>
      <c r="C4" s="337"/>
      <c r="D4" s="337"/>
      <c r="E4" s="337"/>
      <c r="F4" s="337"/>
      <c r="G4" s="337"/>
      <c r="H4" s="337"/>
      <c r="I4" s="337"/>
      <c r="J4" s="337"/>
    </row>
    <row r="5" spans="1:10" x14ac:dyDescent="0.2">
      <c r="A5" s="337"/>
      <c r="B5" s="337"/>
      <c r="C5" s="337"/>
      <c r="D5" s="337"/>
      <c r="E5" s="337"/>
      <c r="F5" s="337"/>
      <c r="G5" s="337"/>
      <c r="H5" s="337"/>
      <c r="I5" s="337"/>
      <c r="J5" s="337"/>
    </row>
    <row r="6" spans="1:10" x14ac:dyDescent="0.2">
      <c r="A6" s="337"/>
      <c r="B6" s="337"/>
      <c r="C6" s="337"/>
      <c r="D6" s="337"/>
      <c r="E6" s="337"/>
      <c r="F6" s="337"/>
      <c r="G6" s="337"/>
      <c r="H6" s="337"/>
      <c r="I6" s="337"/>
      <c r="J6" s="337"/>
    </row>
    <row r="7" spans="1:10" x14ac:dyDescent="0.2">
      <c r="A7" s="337"/>
      <c r="B7" s="337"/>
      <c r="C7" s="337"/>
      <c r="D7" s="337"/>
      <c r="E7" s="337"/>
      <c r="F7" s="337"/>
      <c r="G7" s="337"/>
      <c r="H7" s="337"/>
      <c r="I7" s="337"/>
      <c r="J7" s="337"/>
    </row>
    <row r="8" spans="1:10" x14ac:dyDescent="0.2">
      <c r="A8" s="337"/>
      <c r="B8" s="337"/>
      <c r="C8" s="337"/>
      <c r="D8" s="337"/>
      <c r="E8" s="337"/>
      <c r="F8" s="337"/>
      <c r="G8" s="337"/>
      <c r="H8" s="337"/>
      <c r="I8" s="337"/>
      <c r="J8" s="337"/>
    </row>
    <row r="9" spans="1:10" x14ac:dyDescent="0.2">
      <c r="A9" s="337"/>
      <c r="B9" s="337"/>
      <c r="C9" s="337"/>
      <c r="D9" s="337"/>
      <c r="E9" s="337"/>
      <c r="F9" s="337"/>
      <c r="G9" s="337"/>
      <c r="H9" s="337"/>
      <c r="I9" s="337"/>
      <c r="J9" s="337"/>
    </row>
    <row r="10" spans="1:10" x14ac:dyDescent="0.2">
      <c r="A10" s="337"/>
      <c r="B10" s="337"/>
      <c r="C10" s="337"/>
      <c r="D10" s="337"/>
      <c r="E10" s="337"/>
      <c r="F10" s="337"/>
      <c r="G10" s="337"/>
      <c r="H10" s="337"/>
      <c r="I10" s="337"/>
      <c r="J10" s="337"/>
    </row>
    <row r="11" spans="1:10" x14ac:dyDescent="0.2">
      <c r="A11" s="337"/>
      <c r="B11" s="337"/>
      <c r="C11" s="337"/>
      <c r="D11" s="337"/>
      <c r="E11" s="337"/>
      <c r="F11" s="337"/>
      <c r="G11" s="337"/>
      <c r="H11" s="337"/>
      <c r="I11" s="337"/>
      <c r="J11" s="337"/>
    </row>
    <row r="12" spans="1:10" x14ac:dyDescent="0.2">
      <c r="A12" s="337"/>
      <c r="B12" s="337"/>
      <c r="C12" s="337"/>
      <c r="D12" s="337"/>
      <c r="E12" s="337"/>
      <c r="F12" s="337"/>
      <c r="G12" s="337"/>
      <c r="H12" s="337"/>
      <c r="I12" s="337"/>
      <c r="J12" s="337"/>
    </row>
    <row r="13" spans="1:10" x14ac:dyDescent="0.2">
      <c r="A13" s="337"/>
      <c r="B13" s="337"/>
      <c r="C13" s="337"/>
      <c r="D13" s="337"/>
      <c r="E13" s="337"/>
      <c r="F13" s="337"/>
      <c r="G13" s="337"/>
      <c r="H13" s="337"/>
      <c r="I13" s="337"/>
      <c r="J13" s="337"/>
    </row>
    <row r="14" spans="1:10" ht="106.5" customHeight="1" x14ac:dyDescent="0.2">
      <c r="A14" s="337"/>
      <c r="B14" s="337"/>
      <c r="C14" s="337"/>
      <c r="D14" s="337"/>
      <c r="E14" s="337"/>
      <c r="F14" s="337"/>
      <c r="G14" s="337"/>
      <c r="H14" s="337"/>
      <c r="I14" s="337"/>
      <c r="J14" s="337"/>
    </row>
    <row r="15" spans="1:10" x14ac:dyDescent="0.2">
      <c r="A15" s="337"/>
      <c r="B15" s="337"/>
      <c r="C15" s="337"/>
      <c r="D15" s="337"/>
      <c r="E15" s="337"/>
      <c r="F15" s="337"/>
      <c r="G15" s="337"/>
      <c r="H15" s="337"/>
      <c r="I15" s="337"/>
      <c r="J15" s="337"/>
    </row>
    <row r="16" spans="1:10" ht="72.75" customHeight="1" x14ac:dyDescent="0.2">
      <c r="A16" s="337"/>
      <c r="B16" s="337"/>
      <c r="C16" s="337"/>
      <c r="D16" s="337"/>
      <c r="E16" s="337"/>
      <c r="F16" s="337"/>
      <c r="G16" s="337"/>
      <c r="H16" s="337"/>
      <c r="I16" s="337"/>
      <c r="J16" s="337"/>
    </row>
    <row r="17" spans="1:10" x14ac:dyDescent="0.2">
      <c r="A17" s="337"/>
      <c r="B17" s="337"/>
      <c r="C17" s="337"/>
      <c r="D17" s="337"/>
      <c r="E17" s="337"/>
      <c r="F17" s="337"/>
      <c r="G17" s="337"/>
      <c r="H17" s="337"/>
      <c r="I17" s="337"/>
      <c r="J17" s="337"/>
    </row>
    <row r="18" spans="1:10" x14ac:dyDescent="0.2">
      <c r="A18" s="337"/>
      <c r="B18" s="337"/>
      <c r="C18" s="337"/>
      <c r="D18" s="337"/>
      <c r="E18" s="337"/>
      <c r="F18" s="337"/>
      <c r="G18" s="337"/>
      <c r="H18" s="337"/>
      <c r="I18" s="337"/>
      <c r="J18" s="337"/>
    </row>
    <row r="19" spans="1:10" x14ac:dyDescent="0.2">
      <c r="A19" s="337"/>
      <c r="B19" s="337"/>
      <c r="C19" s="337"/>
      <c r="D19" s="337"/>
      <c r="E19" s="337"/>
      <c r="F19" s="337"/>
      <c r="G19" s="337"/>
      <c r="H19" s="337"/>
      <c r="I19" s="337"/>
      <c r="J19" s="337"/>
    </row>
    <row r="20" spans="1:10" ht="58.5" customHeight="1" x14ac:dyDescent="0.2">
      <c r="A20" s="337"/>
      <c r="B20" s="337"/>
      <c r="C20" s="337"/>
      <c r="D20" s="337"/>
      <c r="E20" s="337"/>
      <c r="F20" s="337"/>
      <c r="G20" s="337"/>
      <c r="H20" s="337"/>
      <c r="I20" s="337"/>
      <c r="J20" s="337"/>
    </row>
    <row r="21" spans="1:10" ht="60.75" customHeight="1" x14ac:dyDescent="0.2">
      <c r="A21" s="337"/>
      <c r="B21" s="337"/>
      <c r="C21" s="337"/>
      <c r="D21" s="337"/>
      <c r="E21" s="337"/>
      <c r="F21" s="337"/>
      <c r="G21" s="337"/>
      <c r="H21" s="337"/>
      <c r="I21" s="337"/>
      <c r="J21" s="337"/>
    </row>
    <row r="22" spans="1:10" ht="58.5" customHeight="1" x14ac:dyDescent="0.2">
      <c r="A22" s="337"/>
      <c r="B22" s="337"/>
      <c r="C22" s="337"/>
      <c r="D22" s="337"/>
      <c r="E22" s="337"/>
      <c r="F22" s="337"/>
      <c r="G22" s="337"/>
      <c r="H22" s="337"/>
      <c r="I22" s="337"/>
      <c r="J22" s="337"/>
    </row>
    <row r="23" spans="1:10" ht="52.5" customHeight="1" x14ac:dyDescent="0.2">
      <c r="A23" s="337"/>
      <c r="B23" s="337"/>
      <c r="C23" s="337"/>
      <c r="D23" s="337"/>
      <c r="E23" s="337"/>
      <c r="F23" s="337"/>
      <c r="G23" s="337"/>
      <c r="H23" s="337"/>
      <c r="I23" s="337"/>
      <c r="J23" s="337"/>
    </row>
    <row r="24" spans="1:10" x14ac:dyDescent="0.2">
      <c r="A24" s="337"/>
      <c r="B24" s="337"/>
      <c r="C24" s="337"/>
      <c r="D24" s="337"/>
      <c r="E24" s="337"/>
      <c r="F24" s="337"/>
      <c r="G24" s="337"/>
      <c r="H24" s="337"/>
      <c r="I24" s="337"/>
      <c r="J24" s="337"/>
    </row>
    <row r="25" spans="1:10" x14ac:dyDescent="0.2">
      <c r="A25" s="337"/>
      <c r="B25" s="337"/>
      <c r="C25" s="337"/>
      <c r="D25" s="337"/>
      <c r="E25" s="337"/>
      <c r="F25" s="337"/>
      <c r="G25" s="337"/>
      <c r="H25" s="337"/>
      <c r="I25" s="337"/>
      <c r="J25" s="337"/>
    </row>
    <row r="26" spans="1:10" x14ac:dyDescent="0.2">
      <c r="A26" s="337"/>
      <c r="B26" s="337"/>
      <c r="C26" s="337"/>
      <c r="D26" s="337"/>
      <c r="E26" s="337"/>
      <c r="F26" s="337"/>
      <c r="G26" s="337"/>
      <c r="H26" s="337"/>
      <c r="I26" s="337"/>
      <c r="J26" s="337"/>
    </row>
    <row r="27" spans="1:10" ht="71.25" customHeight="1" x14ac:dyDescent="0.2">
      <c r="A27" s="337"/>
      <c r="B27" s="337"/>
      <c r="C27" s="337"/>
      <c r="D27" s="337"/>
      <c r="E27" s="337"/>
      <c r="F27" s="337"/>
      <c r="G27" s="337"/>
      <c r="H27" s="337"/>
      <c r="I27" s="337"/>
      <c r="J27" s="337"/>
    </row>
    <row r="28" spans="1:10" ht="42.75" customHeight="1" x14ac:dyDescent="0.2">
      <c r="A28" s="337"/>
      <c r="B28" s="337"/>
      <c r="C28" s="337"/>
      <c r="D28" s="337"/>
      <c r="E28" s="337"/>
      <c r="F28" s="337"/>
      <c r="G28" s="337"/>
      <c r="H28" s="337"/>
      <c r="I28" s="337"/>
      <c r="J28" s="337"/>
    </row>
    <row r="29" spans="1:10" ht="11.25" customHeight="1" x14ac:dyDescent="0.2">
      <c r="A29" s="337"/>
      <c r="B29" s="337"/>
      <c r="C29" s="337"/>
      <c r="D29" s="337"/>
      <c r="E29" s="337"/>
      <c r="F29" s="337"/>
      <c r="G29" s="337"/>
      <c r="H29" s="337"/>
      <c r="I29" s="337"/>
      <c r="J29" s="337"/>
    </row>
    <row r="30" spans="1:10" ht="74.25" customHeight="1" x14ac:dyDescent="0.2">
      <c r="A30" s="337"/>
      <c r="B30" s="337"/>
      <c r="C30" s="337"/>
      <c r="D30" s="337"/>
      <c r="E30" s="337"/>
      <c r="F30" s="337"/>
      <c r="G30" s="337"/>
      <c r="H30" s="337"/>
      <c r="I30" s="337"/>
      <c r="J30" s="337"/>
    </row>
    <row r="32" spans="1:10" x14ac:dyDescent="0.2">
      <c r="A32" s="120" t="s">
        <v>516</v>
      </c>
      <c r="B32" s="120"/>
      <c r="C32" s="120"/>
      <c r="D32" s="120"/>
      <c r="E32" s="120"/>
      <c r="F32" s="120"/>
      <c r="G32" s="120"/>
      <c r="H32" s="120"/>
      <c r="I32" s="120"/>
      <c r="J32" s="120"/>
    </row>
    <row r="33" spans="1:10" ht="25.5" x14ac:dyDescent="0.2">
      <c r="A33" s="120" t="s">
        <v>517</v>
      </c>
      <c r="B33" s="120"/>
      <c r="C33" s="120"/>
      <c r="D33" s="120"/>
      <c r="E33" s="120"/>
      <c r="F33" s="120"/>
      <c r="G33" s="120"/>
      <c r="H33" s="120"/>
      <c r="I33" s="120"/>
      <c r="J33" s="120"/>
    </row>
    <row r="34" spans="1:10" x14ac:dyDescent="0.2">
      <c r="A34" s="120" t="s">
        <v>518</v>
      </c>
      <c r="B34" s="117"/>
      <c r="C34" s="117"/>
      <c r="D34" s="117"/>
      <c r="E34" s="117"/>
      <c r="F34" s="117"/>
      <c r="G34" s="117"/>
      <c r="H34" s="118"/>
      <c r="I34" s="117"/>
      <c r="J34" s="117"/>
    </row>
    <row r="35" spans="1:10" x14ac:dyDescent="0.2">
      <c r="A35" s="117"/>
      <c r="B35" s="117"/>
      <c r="C35" s="117"/>
      <c r="D35" s="117"/>
      <c r="E35" s="117"/>
      <c r="F35" s="117"/>
      <c r="G35" s="117"/>
      <c r="H35" s="118"/>
      <c r="I35" s="117"/>
      <c r="J35" s="117"/>
    </row>
    <row r="36" spans="1:10" x14ac:dyDescent="0.2">
      <c r="A36" s="122" t="s">
        <v>519</v>
      </c>
      <c r="B36" s="122"/>
      <c r="C36" s="122"/>
      <c r="D36" s="122"/>
      <c r="E36" s="122"/>
      <c r="F36" s="122"/>
      <c r="G36" s="122"/>
      <c r="H36" s="122"/>
      <c r="I36" s="122"/>
      <c r="J36" s="122"/>
    </row>
    <row r="37" spans="1:10" x14ac:dyDescent="0.2">
      <c r="A37" s="117"/>
      <c r="B37" s="117"/>
      <c r="C37" s="117"/>
      <c r="D37" s="117"/>
      <c r="E37" s="117"/>
      <c r="F37" s="117"/>
      <c r="G37" s="117"/>
      <c r="H37" s="117"/>
      <c r="I37" s="117"/>
      <c r="J37" s="117"/>
    </row>
    <row r="38" spans="1:10" x14ac:dyDescent="0.2">
      <c r="A38" s="121" t="s">
        <v>520</v>
      </c>
      <c r="B38" s="119"/>
      <c r="C38" s="119"/>
      <c r="D38" s="119"/>
      <c r="E38" s="119"/>
      <c r="F38" s="119"/>
      <c r="G38" s="119"/>
      <c r="H38" s="119"/>
      <c r="I38" s="119"/>
      <c r="J38" s="119"/>
    </row>
    <row r="39" spans="1:10" x14ac:dyDescent="0.2">
      <c r="A39" s="117"/>
      <c r="B39" s="117"/>
      <c r="C39" s="117"/>
      <c r="D39" s="117"/>
      <c r="E39" s="117"/>
      <c r="F39" s="117"/>
      <c r="G39" s="117"/>
      <c r="H39" s="117"/>
      <c r="I39" s="117"/>
      <c r="J39" s="117"/>
    </row>
    <row r="40" spans="1:10" ht="25.5" x14ac:dyDescent="0.2">
      <c r="A40" s="121" t="s">
        <v>521</v>
      </c>
      <c r="B40" s="119"/>
      <c r="C40" s="119"/>
      <c r="D40" s="119"/>
      <c r="E40" s="119"/>
      <c r="F40" s="119"/>
      <c r="G40" s="119"/>
      <c r="H40" s="119"/>
      <c r="I40" s="119"/>
      <c r="J40" s="119"/>
    </row>
    <row r="41" spans="1:10" x14ac:dyDescent="0.2">
      <c r="A41" s="117"/>
      <c r="B41" s="117"/>
      <c r="C41" s="117"/>
      <c r="D41" s="117"/>
      <c r="E41" s="117"/>
      <c r="F41" s="117"/>
      <c r="G41" s="117"/>
      <c r="H41" s="117"/>
      <c r="I41" s="117"/>
      <c r="J41" s="117"/>
    </row>
    <row r="42" spans="1:10" x14ac:dyDescent="0.2">
      <c r="A42" s="121" t="s">
        <v>522</v>
      </c>
      <c r="B42" s="119"/>
      <c r="C42" s="119"/>
      <c r="D42" s="119"/>
      <c r="E42" s="119"/>
      <c r="F42" s="119"/>
      <c r="G42" s="119"/>
      <c r="H42" s="119"/>
      <c r="I42" s="119"/>
      <c r="J42" s="119"/>
    </row>
    <row r="43" spans="1:10" x14ac:dyDescent="0.2">
      <c r="A43" s="117"/>
      <c r="B43" s="117"/>
      <c r="C43" s="117"/>
      <c r="D43" s="117"/>
      <c r="E43" s="117"/>
      <c r="F43" s="117"/>
      <c r="G43" s="117"/>
      <c r="H43" s="117"/>
      <c r="I43" s="117"/>
      <c r="J43" s="117"/>
    </row>
    <row r="44" spans="1:10" ht="12.75" customHeight="1" x14ac:dyDescent="0.2">
      <c r="A44" s="121" t="s">
        <v>523</v>
      </c>
      <c r="B44" s="119"/>
      <c r="C44" s="119"/>
      <c r="D44" s="119"/>
      <c r="E44" s="119"/>
      <c r="F44" s="119"/>
      <c r="G44" s="119"/>
      <c r="H44" s="119"/>
      <c r="I44" s="119"/>
      <c r="J44" s="119"/>
    </row>
    <row r="45" spans="1:10" x14ac:dyDescent="0.2">
      <c r="A45" s="117"/>
      <c r="B45" s="117"/>
      <c r="C45" s="117"/>
      <c r="D45" s="117"/>
      <c r="E45" s="117"/>
      <c r="F45" s="117"/>
      <c r="G45" s="117"/>
      <c r="H45" s="117"/>
      <c r="I45" s="117"/>
      <c r="J45" s="117"/>
    </row>
    <row r="46" spans="1:10" x14ac:dyDescent="0.2">
      <c r="A46" s="121" t="s">
        <v>524</v>
      </c>
      <c r="B46" s="119"/>
      <c r="C46" s="119"/>
      <c r="D46" s="119"/>
      <c r="E46" s="119"/>
      <c r="F46" s="119"/>
      <c r="G46" s="119"/>
      <c r="H46" s="119"/>
      <c r="I46" s="119"/>
      <c r="J46" s="119"/>
    </row>
    <row r="47" spans="1:10" x14ac:dyDescent="0.2">
      <c r="A47" s="117"/>
      <c r="B47" s="117"/>
      <c r="C47" s="117"/>
      <c r="D47" s="117"/>
      <c r="E47" s="117"/>
      <c r="F47" s="117"/>
      <c r="G47" s="117"/>
      <c r="H47" s="117"/>
      <c r="I47" s="117"/>
      <c r="J47" s="117"/>
    </row>
    <row r="48" spans="1:10" x14ac:dyDescent="0.2">
      <c r="A48" s="121" t="s">
        <v>525</v>
      </c>
      <c r="B48" s="119"/>
      <c r="C48" s="119"/>
      <c r="D48" s="119"/>
      <c r="E48" s="119"/>
      <c r="F48" s="119"/>
      <c r="G48" s="119"/>
      <c r="H48" s="119"/>
      <c r="I48" s="119"/>
      <c r="J48" s="119"/>
    </row>
    <row r="49" spans="1:10" x14ac:dyDescent="0.2">
      <c r="A49" s="117"/>
      <c r="B49" s="117"/>
      <c r="C49" s="117"/>
      <c r="D49" s="117"/>
      <c r="E49" s="117"/>
      <c r="F49" s="117"/>
      <c r="G49" s="117"/>
      <c r="H49" s="117"/>
      <c r="I49" s="117"/>
      <c r="J49" s="117"/>
    </row>
    <row r="50" spans="1:10" x14ac:dyDescent="0.2">
      <c r="A50" s="121" t="s">
        <v>526</v>
      </c>
      <c r="B50" s="119"/>
      <c r="C50" s="119"/>
      <c r="D50" s="119"/>
      <c r="E50" s="119"/>
      <c r="F50" s="119"/>
      <c r="G50" s="119"/>
      <c r="H50" s="119"/>
      <c r="I50" s="119"/>
      <c r="J50" s="119"/>
    </row>
    <row r="51" spans="1:10" x14ac:dyDescent="0.2">
      <c r="A51" s="117"/>
      <c r="B51" s="117"/>
      <c r="C51" s="117"/>
      <c r="D51" s="117"/>
      <c r="E51" s="117"/>
      <c r="F51" s="117"/>
      <c r="G51" s="117"/>
      <c r="H51" s="117"/>
      <c r="I51" s="117"/>
      <c r="J51" s="117"/>
    </row>
    <row r="52" spans="1:10" ht="25.5" x14ac:dyDescent="0.2">
      <c r="A52" s="121" t="s">
        <v>546</v>
      </c>
      <c r="B52" s="119"/>
      <c r="C52" s="119"/>
      <c r="D52" s="119"/>
      <c r="E52" s="119"/>
      <c r="F52" s="119"/>
      <c r="G52" s="119"/>
      <c r="H52" s="119"/>
      <c r="I52" s="119"/>
      <c r="J52" s="119"/>
    </row>
    <row r="53" spans="1:10" x14ac:dyDescent="0.2">
      <c r="A53" s="117"/>
      <c r="B53" s="117"/>
      <c r="C53" s="117"/>
      <c r="D53" s="117"/>
      <c r="E53" s="117"/>
      <c r="F53" s="117"/>
      <c r="G53" s="117"/>
      <c r="H53" s="117"/>
      <c r="I53" s="117"/>
      <c r="J53" s="117"/>
    </row>
    <row r="54" spans="1:10" ht="25.5" x14ac:dyDescent="0.2">
      <c r="A54" s="121" t="s">
        <v>545</v>
      </c>
      <c r="B54" s="119"/>
      <c r="C54" s="119"/>
      <c r="D54" s="119"/>
      <c r="E54" s="119"/>
      <c r="F54" s="119"/>
      <c r="G54" s="119"/>
      <c r="H54" s="119"/>
      <c r="I54" s="119"/>
      <c r="J54" s="119"/>
    </row>
    <row r="55" spans="1:10" x14ac:dyDescent="0.2">
      <c r="A55" s="117"/>
      <c r="B55" s="117"/>
      <c r="C55" s="117"/>
      <c r="D55" s="117"/>
      <c r="E55" s="117"/>
      <c r="F55" s="117"/>
      <c r="G55" s="117"/>
      <c r="H55" s="117"/>
      <c r="I55" s="117"/>
      <c r="J55" s="117"/>
    </row>
    <row r="56" spans="1:10" x14ac:dyDescent="0.2">
      <c r="A56" s="122" t="s">
        <v>527</v>
      </c>
      <c r="B56" s="122"/>
      <c r="C56" s="122"/>
      <c r="D56" s="122"/>
      <c r="E56" s="122"/>
      <c r="F56" s="122"/>
      <c r="G56" s="122"/>
      <c r="H56" s="122"/>
      <c r="I56" s="122"/>
      <c r="J56" s="122"/>
    </row>
    <row r="57" spans="1:10" x14ac:dyDescent="0.2">
      <c r="A57" s="117"/>
      <c r="B57" s="117"/>
      <c r="C57" s="117"/>
      <c r="D57" s="117"/>
      <c r="E57" s="117"/>
      <c r="F57" s="117"/>
      <c r="G57" s="117"/>
      <c r="H57" s="117"/>
      <c r="I57" s="117"/>
      <c r="J57" s="117"/>
    </row>
    <row r="58" spans="1:10" ht="12.75" customHeight="1" x14ac:dyDescent="0.2">
      <c r="A58" s="121" t="s">
        <v>528</v>
      </c>
      <c r="B58" s="119"/>
      <c r="C58" s="119"/>
      <c r="D58" s="119"/>
      <c r="E58" s="119"/>
      <c r="F58" s="119"/>
      <c r="G58" s="119"/>
      <c r="H58" s="119"/>
      <c r="I58" s="119"/>
      <c r="J58" s="119"/>
    </row>
    <row r="59" spans="1:10" x14ac:dyDescent="0.2">
      <c r="A59" s="117"/>
      <c r="B59" s="117"/>
      <c r="C59" s="117"/>
      <c r="D59" s="117"/>
      <c r="E59" s="117"/>
      <c r="F59" s="117"/>
      <c r="G59" s="117"/>
      <c r="H59" s="117"/>
      <c r="I59" s="117"/>
      <c r="J59" s="117"/>
    </row>
    <row r="60" spans="1:10" ht="25.5" x14ac:dyDescent="0.2">
      <c r="A60" s="121" t="s">
        <v>529</v>
      </c>
      <c r="B60" s="119"/>
      <c r="C60" s="119"/>
      <c r="D60" s="119"/>
      <c r="E60" s="119"/>
      <c r="F60" s="119"/>
      <c r="G60" s="119"/>
      <c r="H60" s="119"/>
      <c r="I60" s="119"/>
      <c r="J60" s="119"/>
    </row>
    <row r="61" spans="1:10" x14ac:dyDescent="0.2">
      <c r="A61" s="119"/>
      <c r="B61" s="119"/>
      <c r="C61" s="119"/>
      <c r="D61" s="119"/>
      <c r="E61" s="119"/>
      <c r="F61" s="119"/>
      <c r="G61" s="119"/>
      <c r="H61" s="119"/>
      <c r="I61" s="119"/>
      <c r="J61" s="119"/>
    </row>
    <row r="62" spans="1:10" x14ac:dyDescent="0.2">
      <c r="A62" s="121" t="s">
        <v>530</v>
      </c>
      <c r="B62" s="119"/>
      <c r="C62" s="119"/>
      <c r="D62" s="119"/>
      <c r="E62" s="119"/>
      <c r="F62" s="119"/>
      <c r="G62" s="119"/>
      <c r="H62" s="119"/>
      <c r="I62" s="119"/>
      <c r="J62" s="119"/>
    </row>
    <row r="63" spans="1:10" x14ac:dyDescent="0.2">
      <c r="A63" s="117"/>
      <c r="B63" s="117"/>
      <c r="C63" s="117"/>
      <c r="D63" s="117"/>
      <c r="E63" s="117"/>
      <c r="F63" s="117"/>
      <c r="G63" s="117"/>
      <c r="H63" s="117"/>
      <c r="I63" s="117"/>
      <c r="J63" s="117"/>
    </row>
    <row r="64" spans="1:10" ht="25.5" x14ac:dyDescent="0.2">
      <c r="A64" s="121" t="s">
        <v>531</v>
      </c>
      <c r="B64" s="119"/>
      <c r="C64" s="119"/>
      <c r="D64" s="119"/>
      <c r="E64" s="119"/>
      <c r="F64" s="119"/>
      <c r="G64" s="119"/>
      <c r="H64" s="119"/>
      <c r="I64" s="119"/>
      <c r="J64" s="119"/>
    </row>
    <row r="65" spans="1:10" x14ac:dyDescent="0.2">
      <c r="A65" s="117"/>
      <c r="B65" s="117"/>
      <c r="C65" s="117"/>
      <c r="D65" s="117"/>
      <c r="E65" s="117"/>
      <c r="F65" s="117"/>
      <c r="G65" s="117"/>
      <c r="H65" s="117"/>
      <c r="I65" s="117"/>
      <c r="J65" s="117"/>
    </row>
    <row r="66" spans="1:10" ht="25.5" x14ac:dyDescent="0.2">
      <c r="A66" s="121" t="s">
        <v>532</v>
      </c>
      <c r="B66" s="119"/>
      <c r="C66" s="119"/>
      <c r="D66" s="119"/>
      <c r="E66" s="119"/>
      <c r="F66" s="119"/>
      <c r="G66" s="119"/>
      <c r="H66" s="119"/>
      <c r="I66" s="119"/>
      <c r="J66" s="119"/>
    </row>
    <row r="67" spans="1:10" x14ac:dyDescent="0.2">
      <c r="A67" s="117"/>
      <c r="B67" s="117"/>
      <c r="C67" s="117"/>
      <c r="D67" s="117"/>
      <c r="E67" s="117"/>
      <c r="F67" s="117"/>
      <c r="G67" s="117"/>
      <c r="H67" s="117"/>
      <c r="I67" s="117"/>
      <c r="J67" s="117"/>
    </row>
    <row r="68" spans="1:10" x14ac:dyDescent="0.2">
      <c r="A68" s="121" t="s">
        <v>533</v>
      </c>
      <c r="B68" s="119"/>
      <c r="C68" s="119"/>
      <c r="D68" s="119"/>
      <c r="E68" s="119"/>
      <c r="F68" s="119"/>
      <c r="G68" s="119"/>
      <c r="H68" s="119"/>
      <c r="I68" s="119"/>
      <c r="J68" s="119"/>
    </row>
    <row r="69" spans="1:10" x14ac:dyDescent="0.2">
      <c r="A69" s="117"/>
      <c r="B69" s="117"/>
      <c r="C69" s="117"/>
      <c r="D69" s="117"/>
      <c r="E69" s="117"/>
      <c r="F69" s="117"/>
      <c r="G69" s="117"/>
      <c r="H69" s="117"/>
      <c r="I69" s="117"/>
      <c r="J69" s="117"/>
    </row>
    <row r="70" spans="1:10" x14ac:dyDescent="0.2">
      <c r="A70" s="121" t="s">
        <v>534</v>
      </c>
      <c r="B70" s="119"/>
      <c r="C70" s="119"/>
      <c r="D70" s="119"/>
      <c r="E70" s="119"/>
      <c r="F70" s="119"/>
      <c r="G70" s="119"/>
      <c r="H70" s="119"/>
      <c r="I70" s="119"/>
      <c r="J70" s="119"/>
    </row>
    <row r="71" spans="1:10" x14ac:dyDescent="0.2">
      <c r="A71" s="117"/>
      <c r="B71" s="117"/>
      <c r="C71" s="117"/>
      <c r="D71" s="117"/>
      <c r="E71" s="117"/>
      <c r="F71" s="117"/>
      <c r="G71" s="117"/>
      <c r="H71" s="117"/>
      <c r="I71" s="117"/>
      <c r="J71" s="117"/>
    </row>
    <row r="72" spans="1:10" x14ac:dyDescent="0.2">
      <c r="A72" s="121" t="s">
        <v>535</v>
      </c>
      <c r="B72" s="119"/>
      <c r="C72" s="119"/>
      <c r="D72" s="119"/>
      <c r="E72" s="119"/>
      <c r="F72" s="119"/>
      <c r="G72" s="119"/>
      <c r="H72" s="119"/>
      <c r="I72" s="119"/>
      <c r="J72" s="119"/>
    </row>
    <row r="73" spans="1:10" x14ac:dyDescent="0.2">
      <c r="A73" s="117"/>
      <c r="B73" s="117"/>
      <c r="C73" s="117"/>
      <c r="D73" s="117"/>
      <c r="E73" s="117"/>
      <c r="F73" s="117"/>
      <c r="G73" s="117"/>
      <c r="H73" s="117"/>
      <c r="I73" s="117"/>
      <c r="J73" s="117"/>
    </row>
    <row r="74" spans="1:10" x14ac:dyDescent="0.2">
      <c r="A74" s="121" t="s">
        <v>536</v>
      </c>
      <c r="B74" s="119"/>
      <c r="C74" s="119"/>
      <c r="D74" s="119"/>
      <c r="E74" s="119"/>
      <c r="F74" s="119"/>
      <c r="G74" s="119"/>
      <c r="H74" s="119"/>
      <c r="I74" s="119"/>
      <c r="J74" s="119"/>
    </row>
    <row r="75" spans="1:10" x14ac:dyDescent="0.2">
      <c r="A75" s="117"/>
      <c r="B75" s="117"/>
      <c r="C75" s="117"/>
      <c r="D75" s="117"/>
      <c r="E75" s="117"/>
      <c r="F75" s="117"/>
      <c r="G75" s="117"/>
      <c r="H75" s="117"/>
      <c r="I75" s="117"/>
      <c r="J75" s="117"/>
    </row>
    <row r="76" spans="1:10" x14ac:dyDescent="0.2">
      <c r="A76" s="117"/>
      <c r="B76" s="117"/>
      <c r="C76" s="117"/>
      <c r="D76" s="117"/>
      <c r="E76" s="117"/>
      <c r="F76" s="117"/>
      <c r="G76" s="117"/>
      <c r="H76" s="117"/>
      <c r="I76" s="117"/>
      <c r="J76" s="117"/>
    </row>
    <row r="77" spans="1:10" x14ac:dyDescent="0.2">
      <c r="A77" s="122" t="s">
        <v>537</v>
      </c>
      <c r="B77" s="122"/>
      <c r="C77" s="122"/>
      <c r="D77" s="122"/>
      <c r="E77" s="122"/>
      <c r="F77" s="122"/>
      <c r="G77" s="122"/>
      <c r="H77" s="122"/>
      <c r="I77" s="122"/>
      <c r="J77" s="122"/>
    </row>
    <row r="78" spans="1:10" x14ac:dyDescent="0.2">
      <c r="A78" s="117"/>
      <c r="B78" s="117"/>
      <c r="C78" s="117"/>
      <c r="D78" s="117"/>
      <c r="E78" s="117"/>
      <c r="F78" s="117"/>
      <c r="G78" s="117"/>
      <c r="H78" s="117"/>
      <c r="I78" s="117"/>
      <c r="J78" s="117"/>
    </row>
    <row r="79" spans="1:10" ht="25.5" x14ac:dyDescent="0.2">
      <c r="A79" s="120" t="s">
        <v>541</v>
      </c>
      <c r="B79" s="120"/>
      <c r="C79" s="120"/>
      <c r="D79" s="120"/>
      <c r="E79" s="120"/>
      <c r="F79" s="120"/>
      <c r="G79" s="120"/>
      <c r="H79" s="120"/>
      <c r="I79" s="120"/>
      <c r="J79" s="120"/>
    </row>
    <row r="80" spans="1:10" x14ac:dyDescent="0.2">
      <c r="A80" s="117"/>
      <c r="B80" s="117"/>
      <c r="C80" s="117"/>
      <c r="D80" s="117"/>
      <c r="E80" s="117"/>
      <c r="F80" s="117"/>
      <c r="G80" s="117"/>
      <c r="H80" s="117"/>
      <c r="I80" s="117"/>
      <c r="J80" s="117"/>
    </row>
    <row r="81" spans="1:10" x14ac:dyDescent="0.2">
      <c r="A81" s="117" t="s">
        <v>538</v>
      </c>
      <c r="B81" s="117"/>
      <c r="C81" s="117"/>
      <c r="D81" s="117"/>
      <c r="E81" s="117"/>
      <c r="F81" s="117"/>
      <c r="G81" s="117"/>
      <c r="H81" s="117"/>
      <c r="I81" s="117"/>
      <c r="J81" s="117"/>
    </row>
    <row r="82" spans="1:10" x14ac:dyDescent="0.2">
      <c r="A82" s="117"/>
      <c r="B82" s="117"/>
      <c r="C82" s="117"/>
      <c r="D82" s="117"/>
      <c r="E82" s="117"/>
      <c r="F82" s="117"/>
      <c r="G82" s="117"/>
      <c r="H82" s="117"/>
      <c r="I82" s="117"/>
      <c r="J82" s="117"/>
    </row>
    <row r="83" spans="1:10" ht="12.75" customHeight="1" x14ac:dyDescent="0.2">
      <c r="A83" s="120" t="s">
        <v>542</v>
      </c>
      <c r="B83" s="120"/>
      <c r="C83" s="120"/>
      <c r="D83" s="120"/>
      <c r="E83" s="120"/>
      <c r="F83" s="120"/>
      <c r="G83" s="120"/>
      <c r="H83" s="120"/>
      <c r="I83" s="120"/>
      <c r="J83" s="120"/>
    </row>
    <row r="84" spans="1:10" x14ac:dyDescent="0.2">
      <c r="A84" s="117"/>
      <c r="B84" s="117"/>
      <c r="C84" s="117"/>
      <c r="D84" s="117"/>
      <c r="E84" s="117"/>
      <c r="F84" s="117"/>
      <c r="G84" s="117"/>
      <c r="H84" s="117"/>
      <c r="I84" s="117"/>
      <c r="J84" s="117"/>
    </row>
    <row r="85" spans="1:10" x14ac:dyDescent="0.2">
      <c r="A85" s="122" t="s">
        <v>540</v>
      </c>
      <c r="B85" s="122"/>
      <c r="C85" s="122"/>
      <c r="D85" s="122"/>
      <c r="E85" s="122"/>
      <c r="F85" s="122"/>
      <c r="G85" s="122"/>
      <c r="H85" s="122"/>
      <c r="I85" s="122"/>
      <c r="J85" s="122"/>
    </row>
    <row r="86" spans="1:10" x14ac:dyDescent="0.2">
      <c r="A86" s="117"/>
      <c r="B86" s="117"/>
      <c r="C86" s="117"/>
      <c r="D86" s="117"/>
      <c r="E86" s="117"/>
      <c r="F86" s="117"/>
      <c r="G86" s="117"/>
      <c r="H86" s="117"/>
      <c r="I86" s="117"/>
      <c r="J86" s="117"/>
    </row>
    <row r="87" spans="1:10" ht="38.25" x14ac:dyDescent="0.2">
      <c r="A87" s="120" t="s">
        <v>539</v>
      </c>
      <c r="B87" s="120"/>
      <c r="C87" s="120"/>
      <c r="D87" s="120"/>
      <c r="E87" s="120"/>
      <c r="F87" s="120"/>
      <c r="G87" s="120"/>
      <c r="H87" s="120"/>
      <c r="I87" s="120"/>
      <c r="J87" s="120"/>
    </row>
  </sheetData>
  <mergeCells count="1">
    <mergeCell ref="A1:J3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OJ dokument" ma:contentTypeID="0x0101003A0EEDA03D769F49BCA8A5047ABCAF5B0020724FBA9FD6BC4A95BA1DAA1336702A" ma:contentTypeVersion="9" ma:contentTypeDescription="Dokument unutar organizacijske jedinice" ma:contentTypeScope="" ma:versionID="76df1b7567a4abdf1ce9081e349f12fd">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3ec0a04a9661996e1008b23f3a2000a6" ns2:_="" ns3:_="">
    <xsd:import namespace="d8745bc5-821e-4205-946a-621c2da728c8"/>
    <xsd:import namespace="22baa3bd-a2fa-4ea9-9ebb-3a9c6a55952b"/>
    <xsd:element name="properties">
      <xsd:complexType>
        <xsd:sequence>
          <xsd:element name="documentManagement">
            <xsd:complexType>
              <xsd:all>
                <xsd:element ref="ns2:NamjenaDokumenta" minOccurs="0"/>
                <xsd:element ref="ns2:VrstaDokumenta"/>
                <xsd:element ref="ns2:StatusDokumenta"/>
                <xsd:element ref="ns2:BrKolegija"/>
                <xsd:element ref="ns2:Izradio" minOccurs="0"/>
                <xsd:element ref="ns2:Prezentira" minOccurs="0"/>
                <xsd:element ref="ns2:Sazetak" minOccurs="0"/>
                <xsd:element ref="ns2:PrijedlogPostupanja" minOccurs="0"/>
                <xsd:element ref="ns2:Dileme"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NamjenaDokumenta" ma:index="8" nillable="true" ma:displayName="NamjenaDokumenta" ma:default="Interno" ma:description="Predviđena namjena dokumenta i/ili njegova objava" ma:internalName="NamjenaDokumenta"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VrstaDokumenta" ma:index="9" ma:displayName="VrstaDokumenta" ma:default="-" ma:description="Precizna vrsta dokumenta" ma:format="Dropdown" ma:internalName="VrstaDokumenta">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tatusDokumenta" ma:index="10" ma:displayName="StatusDokumenta" ma:default="-" ma:description="Status dokumenta unutar organizacijske jedinice" ma:format="Dropdown" ma:internalName="StatusDokumenta">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BrKolegija" ma:index="11" ma:displayName="BrKolegija" ma:decimals="2" ma:default="14" ma:description="Broj kolegija u YY.NN formatu (npr. 14.01)" ma:internalName="BrKolegija" ma:percentage="FALSE">
      <xsd:simpleType>
        <xsd:restriction base="dms:Number">
          <xsd:maxInclusive value="20"/>
          <xsd:minInclusive value="10"/>
        </xsd:restriction>
      </xsd:simpleType>
    </xsd:element>
    <xsd:element name="Izradio" ma:index="12"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3"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azetak" ma:index="14" nillable="true" ma:displayName="Sazetak" ma:description="Sažetak dokumenta" ma:internalName="Sazetak">
      <xsd:simpleType>
        <xsd:restriction base="dms:Note">
          <xsd:maxLength value="255"/>
        </xsd:restriction>
      </xsd:simpleType>
    </xsd:element>
    <xsd:element name="PrijedlogPostupanja" ma:index="15" nillable="true" ma:displayName="PrijedlogPostupanja" ma:description="Prijedlog postupanja" ma:internalName="PrijedlogPostupanja">
      <xsd:simpleType>
        <xsd:restriction base="dms:Note">
          <xsd:maxLength value="255"/>
        </xsd:restriction>
      </xsd:simpleType>
    </xsd:element>
    <xsd:element name="Dileme" ma:index="16" nillable="true" ma:displayName="Dileme" ma:description="Dileme" ma:internalName="Dileme">
      <xsd:simpleType>
        <xsd:restriction base="dms:Note">
          <xsd:maxLength value="255"/>
        </xsd:restriction>
      </xsd:simpleType>
    </xsd:element>
    <xsd:element name="VrstaPredmeta" ma:index="17"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8"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9"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20" nillable="true" ma:displayName="Izreka" ma:internalName="Izreka">
      <xsd:simpleType>
        <xsd:restriction base="dms:Note"/>
      </xsd:simpleType>
    </xsd:element>
    <xsd:element name="KategorijaPoslovanja" ma:index="21"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xsd:simpleType>
        <xsd:restriction base="dms:Note"/>
      </xsd:simpleType>
    </xsd:element>
    <xsd:element name="Za_x0020_arhivu" ma:index="23"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BrKolegija xmlns="d8745bc5-821e-4205-946a-621c2da728c8">14</BrKolegija>
    <Prezentira xmlns="d8745bc5-821e-4205-946a-621c2da728c8">
      <UserInfo>
        <DisplayName/>
        <AccountId xsi:nil="true"/>
        <AccountType/>
      </UserInfo>
    </Prezentira>
    <VrstaDokumenta xmlns="d8745bc5-821e-4205-946a-621c2da728c8">-</VrstaDokumenta>
    <Dileme xmlns="d8745bc5-821e-4205-946a-621c2da728c8" xsi:nil="true"/>
    <StatusDokumenta xmlns="d8745bc5-821e-4205-946a-621c2da728c8">-</StatusDokumenta>
    <PrijedlogPostupanja xmlns="d8745bc5-821e-4205-946a-621c2da728c8" xsi:nil="true"/>
    <Izradio xmlns="d8745bc5-821e-4205-946a-621c2da728c8">
      <UserInfo>
        <DisplayName/>
        <AccountId xsi:nil="true"/>
        <AccountType/>
      </UserInfo>
    </Izradio>
    <Sazetak xmlns="d8745bc5-821e-4205-946a-621c2da728c8" xsi:nil="true"/>
    <NamjenaDokumenta xmlns="d8745bc5-821e-4205-946a-621c2da728c8">
      <Value>Interno</Value>
    </NamjenaDokumenta>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679853C-2251-4EBD-A354-4E6C08001D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22baa3bd-a2fa-4ea9-9ebb-3a9c6a55952b"/>
    <ds:schemaRef ds:uri="http://www.w3.org/XML/1998/namespace"/>
    <ds:schemaRef ds:uri="http://purl.org/dc/dcmitype/"/>
    <ds:schemaRef ds:uri="http://purl.org/dc/terms/"/>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d8745bc5-821e-4205-946a-621c2da728c8"/>
    <ds:schemaRef ds:uri="http://schemas.microsoft.com/office/2006/metadata/properties"/>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Dijana Jakobović</cp:lastModifiedBy>
  <cp:lastPrinted>2018-04-25T06:49:36Z</cp:lastPrinted>
  <dcterms:created xsi:type="dcterms:W3CDTF">2008-10-17T11:51:54Z</dcterms:created>
  <dcterms:modified xsi:type="dcterms:W3CDTF">2025-03-28T12:27:25Z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0x0101003A0EEDA03D769F49BCA8A5047ABCAF5B0020724FBA9FD6BC4A95BA1DAA1336702A</vt:lpwstr>
  </property>
  <property fmtid="{D5CDD505-2E9C-101B-9397-08002B2CF9AE}" pid="3" name="MSIP_Label_80cfe07f-4240-4797-80f8-ac6c58e4d26f_Enabled">
    <vt:lpwstr>true</vt:lpwstr>
  </property>
  <property fmtid="{D5CDD505-2E9C-101B-9397-08002B2CF9AE}" pid="4" name="MSIP_Label_80cfe07f-4240-4797-80f8-ac6c58e4d26f_SetDate">
    <vt:lpwstr>2025-01-22T11:32:38Z</vt:lpwstr>
  </property>
  <property fmtid="{D5CDD505-2E9C-101B-9397-08002B2CF9AE}" pid="5" name="MSIP_Label_80cfe07f-4240-4797-80f8-ac6c58e4d26f_Method">
    <vt:lpwstr>Privileged</vt:lpwstr>
  </property>
  <property fmtid="{D5CDD505-2E9C-101B-9397-08002B2CF9AE}" pid="6" name="MSIP_Label_80cfe07f-4240-4797-80f8-ac6c58e4d26f_Name">
    <vt:lpwstr>Public</vt:lpwstr>
  </property>
  <property fmtid="{D5CDD505-2E9C-101B-9397-08002B2CF9AE}" pid="7" name="MSIP_Label_80cfe07f-4240-4797-80f8-ac6c58e4d26f_SiteId">
    <vt:lpwstr>c7223f2c-1ba2-43c8-be7f-57e6e1465036</vt:lpwstr>
  </property>
  <property fmtid="{D5CDD505-2E9C-101B-9397-08002B2CF9AE}" pid="8" name="MSIP_Label_80cfe07f-4240-4797-80f8-ac6c58e4d26f_ActionId">
    <vt:lpwstr>bb6afd23-2884-49c6-91bd-687bdab7e11c</vt:lpwstr>
  </property>
  <property fmtid="{D5CDD505-2E9C-101B-9397-08002B2CF9AE}" pid="9" name="MSIP_Label_80cfe07f-4240-4797-80f8-ac6c58e4d26f_ContentBits">
    <vt:lpwstr>0</vt:lpwstr>
  </property>
</Properties>
</file>