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saveExternalLinkValues="0" codeName="ThisWorkbook" defaultThemeVersion="124226"/>
  <mc:AlternateContent xmlns:mc="http://schemas.openxmlformats.org/markup-compatibility/2006">
    <mc:Choice Requires="x15">
      <x15ac:absPath xmlns:x15ac="http://schemas.microsoft.com/office/spreadsheetml/2010/11/ac" url="W:\Sektor računovodstva\Direkcija za računovodstvenu regulativu i upravljanje porezima\Godišnje izvješće - kvartalno\HANFA\2020\2020-09-30\"/>
    </mc:Choice>
  </mc:AlternateContent>
  <xr:revisionPtr revIDLastSave="0" documentId="13_ncr:1_{4ACA7716-B6C2-439E-AF5D-D8DE2711601B}" xr6:coauthVersionLast="36" xr6:coauthVersionMax="41" xr10:uidLastSave="{00000000-0000-0000-0000-000000000000}"/>
  <workbookProtection workbookPassword="CA29" lockStructure="1"/>
  <bookViews>
    <workbookView xWindow="-120" yWindow="-120" windowWidth="23280" windowHeight="10470" activeTab="2"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I44" i="19" s="1"/>
  <c r="H77" i="18"/>
  <c r="H52" i="18"/>
  <c r="H48" i="18"/>
  <c r="H42" i="18"/>
  <c r="H29" i="18"/>
  <c r="H25" i="18"/>
  <c r="H22" i="18"/>
  <c r="H13" i="18"/>
  <c r="H18" i="18"/>
  <c r="H9" i="18"/>
  <c r="I25" i="18"/>
  <c r="I22" i="18"/>
  <c r="I18" i="18"/>
  <c r="I13" i="18"/>
  <c r="H63" i="18" l="1"/>
  <c r="H78" i="18" s="1"/>
  <c r="H40" i="18"/>
  <c r="I45" i="19"/>
  <c r="I67"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H46" i="19"/>
  <c r="K40" i="19"/>
  <c r="K44" i="19" s="1"/>
  <c r="J40" i="19"/>
  <c r="J44" i="19" s="1"/>
  <c r="H40" i="19"/>
  <c r="H44" i="19" s="1"/>
  <c r="I77" i="18"/>
  <c r="I42" i="18"/>
  <c r="I48" i="18"/>
  <c r="I52" i="18"/>
  <c r="I9" i="18"/>
  <c r="I29" i="18"/>
  <c r="I40" i="18" l="1"/>
  <c r="K45" i="19"/>
  <c r="K67" i="19" s="1"/>
  <c r="J45" i="19"/>
  <c r="J67" i="19" s="1"/>
  <c r="I63" i="18"/>
  <c r="I78" i="18" s="1"/>
  <c r="H45" i="19"/>
  <c r="H67" i="19" s="1"/>
  <c r="R26" i="22"/>
  <c r="R9" i="22"/>
</calcChain>
</file>

<file path=xl/sharedStrings.xml><?xml version="1.0" encoding="utf-8"?>
<sst xmlns="http://schemas.openxmlformats.org/spreadsheetml/2006/main" count="366" uniqueCount="326">
  <si>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</si>
  <si>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</si>
  <si>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</si>
  <si>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</si>
  <si>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</si>
  <si>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</si>
  <si>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</si>
  <si>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</si>
  <si>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</si>
  <si>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</si>
  <si>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</si>
  <si>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</si>
  <si>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</si>
  <si>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</si>
  <si>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</si>
  <si>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</si>
  <si>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</si>
  <si>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</si>
  <si>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</si>
  <si>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</si>
  <si>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</si>
  <si>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</si>
  <si>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</si>
  <si>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</si>
  <si>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</si>
  <si>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</si>
  <si>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</si>
  <si>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</si>
  <si>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</si>
  <si>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</si>
  <si>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</si>
  <si>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</si>
  <si>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</si>
  <si>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</si>
  <si>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</si>
  <si>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</si>
  <si>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</si>
  <si>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</si>
  <si>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</si>
  <si>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</si>
  <si>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</si>
  <si>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</si>
  <si>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</si>
  <si>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</si>
  <si>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</si>
  <si>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</si>
  <si>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</si>
  <si>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</si>
  <si>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</si>
  <si>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</si>
  <si>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</si>
  <si>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</si>
  <si>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</si>
  <si>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</si>
  <si>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</si>
  <si>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</si>
  <si>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</si>
  <si>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</si>
  <si>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</si>
  <si>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</si>
  <si>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</si>
  <si>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</si>
  <si>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</si>
  <si>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</si>
  <si>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</si>
  <si>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</si>
  <si>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</si>
  <si>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</si>
  <si>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</si>
  <si>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</si>
  <si>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</si>
  <si>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</si>
  <si>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</si>
  <si>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</si>
  <si>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</si>
  <si>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</si>
  <si>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</si>
  <si>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</si>
  <si>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</si>
  <si>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</si>
  <si>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</si>
  <si>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</si>
  <si>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</si>
  <si>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</si>
  <si>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</si>
  <si>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</si>
  <si>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</si>
  <si>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</si>
  <si>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</si>
  <si>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</si>
  <si>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</si>
  <si>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</si>
  <si>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</si>
  <si>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</si>
  <si>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</si>
  <si>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</si>
  <si>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</si>
  <si>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</si>
  <si>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</si>
  <si>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</si>
  <si>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</si>
  <si>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</si>
  <si>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</si>
  <si>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</si>
  <si>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</si>
  <si>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</si>
  <si>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</si>
  <si>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</si>
  <si>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</si>
  <si>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</si>
  <si>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</si>
  <si>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</si>
  <si>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</si>
  <si>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</si>
  <si>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</si>
  <si>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</si>
  <si>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</si>
  <si>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</si>
  <si>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</si>
  <si>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</si>
  <si>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</si>
  <si>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</si>
  <si>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</si>
  <si>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</si>
  <si>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</si>
  <si>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</si>
  <si>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</si>
  <si>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</si>
  <si>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</si>
  <si>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</si>
  <si>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</si>
  <si>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</si>
  <si>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</si>
  <si>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</si>
  <si>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</si>
  <si>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</si>
  <si>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</si>
  <si>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</si>
  <si>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</si>
  <si>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</si>
  <si>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</si>
  <si>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</si>
  <si>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</si>
  <si>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</si>
  <si>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</si>
  <si>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</si>
  <si>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</si>
  <si>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</si>
  <si>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</si>
  <si>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</si>
  <si>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</si>
  <si>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</si>
  <si>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</si>
  <si>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</si>
  <si>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</si>
  <si>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</si>
  <si>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</si>
  <si>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</si>
  <si>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</si>
  <si>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</si>
  <si>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</si>
  <si>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</si>
  <si>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</si>
  <si>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</si>
  <si>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</si>
  <si>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</si>
  <si>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</si>
  <si>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</si>
  <si>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</si>
  <si>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</si>
  <si>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</si>
  <si>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</si>
  <si>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</si>
  <si>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</si>
  <si>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</si>
  <si>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</si>
  <si>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</si>
  <si>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</si>
  <si>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</si>
  <si>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</si>
  <si>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</si>
  <si>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</si>
  <si>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</si>
  <si>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</si>
  <si>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</si>
  <si>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</si>
  <si>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</si>
  <si>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</si>
  <si>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</si>
  <si>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</si>
  <si>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</si>
  <si>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</si>
  <si>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</si>
  <si>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</si>
  <si>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</si>
  <si>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</si>
  <si>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</si>
  <si>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</si>
  <si>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</si>
  <si>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</si>
  <si>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</si>
  <si>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</si>
  <si>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</si>
  <si>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</si>
  <si>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</si>
  <si>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</si>
  <si>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</si>
  <si>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</si>
  <si>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</si>
  <si>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</si>
  <si>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</si>
  <si>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</si>
  <si>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</si>
  <si>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</si>
  <si>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</si>
  <si>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</si>
  <si>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</si>
  <si>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</si>
  <si>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</si>
  <si>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</si>
  <si>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</si>
  <si>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</si>
  <si>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</si>
  <si>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</si>
  <si>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</si>
  <si>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</si>
  <si>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</si>
  <si>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</si>
  <si>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</si>
  <si>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</si>
  <si>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</si>
  <si>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</si>
  <si>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</si>
  <si>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</si>
  <si>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</si>
  <si>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</si>
  <si>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</si>
  <si>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</si>
  <si>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</si>
  <si>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</si>
  <si>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</si>
  <si>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</si>
  <si>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</si>
  <si>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</si>
  <si>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</si>
  <si>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</si>
  <si>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</si>
  <si>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</si>
  <si>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</si>
  <si>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</si>
  <si>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</si>
  <si>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</si>
  <si>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</si>
  <si>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</si>
  <si>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</si>
  <si>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</si>
  <si>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</si>
  <si>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</si>
  <si>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</si>
  <si>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</si>
  <si>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</si>
  <si>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</si>
  <si>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</si>
  <si>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</si>
  <si>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</si>
  <si>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</si>
  <si>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</si>
  <si>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</si>
  <si>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</si>
  <si>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</si>
  <si>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</si>
  <si>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</si>
  <si>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</si>
  <si>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</si>
  <si>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</si>
  <si>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</si>
  <si>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</si>
  <si>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</si>
  <si>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</si>
  <si>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</si>
  <si>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1. Promjene računovodstvenih politika</t>
  </si>
  <si>
    <t>2.  Podjela dionica</t>
  </si>
  <si>
    <t>3. Promjena vlasničke strukture</t>
  </si>
  <si>
    <t>4. Pripajanja i spajanja</t>
  </si>
  <si>
    <t xml:space="preserve">5. Neizvjesnost </t>
  </si>
  <si>
    <t xml:space="preserve">Banka vrši osiguranje svojih plasmana odgovarajućim kolateralom. </t>
  </si>
  <si>
    <t>Kontinuirano mjesečno vrši klasifikaciju plasmana po rizičnosti i obračun rezervi u skladu sa MSFI 9.</t>
  </si>
  <si>
    <t>03269841</t>
  </si>
  <si>
    <t>HR</t>
  </si>
  <si>
    <t>080002817</t>
  </si>
  <si>
    <t>02535697732</t>
  </si>
  <si>
    <t>549300ZHFZ4CSK7VS460</t>
  </si>
  <si>
    <t>185</t>
  </si>
  <si>
    <t>PRIVREDNA BANKA ZAGREB D.D.</t>
  </si>
  <si>
    <t>ZAGREB</t>
  </si>
  <si>
    <t>RADNIČKA 50</t>
  </si>
  <si>
    <t>pbz@pbz.hr</t>
  </si>
  <si>
    <t>www.pbz.hr</t>
  </si>
  <si>
    <t>PBZ Card d.o.o.</t>
  </si>
  <si>
    <t>Radnička cesta 44, 10000 Zagreb</t>
  </si>
  <si>
    <t>PBZ stambena štedionica d.d.</t>
  </si>
  <si>
    <t>PBZ Leasing d.o.o.</t>
  </si>
  <si>
    <t>03796540</t>
  </si>
  <si>
    <t>Intesa Sanpaolo Banka d.d.</t>
  </si>
  <si>
    <t>Obala Kulina bana 9a, 71000 Sarajevo, Bosna i Hercegovina</t>
  </si>
  <si>
    <t>Banka Intesa Sanpaolo d.d.</t>
  </si>
  <si>
    <t>Pristaniška ulica 14, 6502 Koper</t>
  </si>
  <si>
    <t>Obveznik: PRIVREDNA BANKA ZAGREB D.D.</t>
  </si>
  <si>
    <t>Obveznik: PRIVREDNA BANKA ZAGREB D.D</t>
  </si>
  <si>
    <t>Tijekom 2020. godine Banka nije bilo novih računovodstvenih politika.</t>
  </si>
  <si>
    <t>za razdoblje od 01.01.2020</t>
  </si>
  <si>
    <t>BDO.d.o.o.</t>
  </si>
  <si>
    <t>Ivan Čajko</t>
  </si>
  <si>
    <t>Intesa Sanpaolo Holding international   97,5%</t>
  </si>
  <si>
    <t>manjinski dioničari                              2,2%</t>
  </si>
  <si>
    <t>trezorske dionice                                0,3%</t>
  </si>
  <si>
    <t>Harapin Nikolina</t>
  </si>
  <si>
    <t>nikolina.harapin@pbz.hr</t>
  </si>
  <si>
    <t>01/6362-039</t>
  </si>
  <si>
    <t>Tijekom prvog polugodišta 2020. godine PBZ Nekretnine pripojene su PBZ Card-u.</t>
  </si>
  <si>
    <t>u razdoblju 01.01.2020 do 30.09.2020</t>
  </si>
  <si>
    <t>stanje na dan 30.09.2020</t>
  </si>
  <si>
    <t xml:space="preserve">BILJEŠKE UZ FINANCIJSKE IZVJEŠTAJE - TFI
(sastavljaju se za tromjesečna izvještajna razdoblja)
Naziv izdavatelja:   PRIVREDNA BANKA ZAGREB D.D.
OIB:   02535697732
Izvještajno razdoblje: 01.01.2020 - 30.09.2020. Bilješke uz financijske izvještaje za tromjesečna izvještajna razdoblja uključuju:
</t>
  </si>
  <si>
    <t>Na dan 30. rujna 2020. godine struktura vlasništva Banke bila je:</t>
  </si>
  <si>
    <t xml:space="preserve">U vlasničkoj strukturi Banke tijekom prvih devet mjeseci 2020. godine nije bilo promjena u učešću velikih dioničara. </t>
  </si>
  <si>
    <t>Banka je u promatranom razdoblju prodala trezorske dionice društvima članicama Grupe PBZ u iznosu od 3,8 milijuna kuna. Dionice služe za nagrađivanje višeg managementa tih društava. Također, u drugom kvartalu 2020. godine banka je, sukladno internim pravilima nagrađivanja, a u svrhu provedbe nagrađivanja na razini banke, otpustila 3.702 vlastite dionice koje čine 0,019% dioničkog kapitala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</si>
</sst>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i/>
      <sz val="10"/>
      <name val="Arial"/>
      <family val="2"/>
      <charset val="238"/>
    </font>
    <font>
      <b/>
      <i/>
      <sz val="10"/>
      <color indexed="8"/>
      <name val="Arial"/>
      <family val="2"/>
      <charset val="238"/>
    </font>
    <font>
      <b/>
      <sz val="9"/>
      <color indexed="8"/>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xf numFmtId="0" fontId="7" fillId="0" borderId="0">
      <alignment vertical="top"/>
    </xf>
  </cellStyleXfs>
  <cellXfs count="271">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30" fillId="10" borderId="0" xfId="5" applyFont="1" applyFill="1" applyBorder="1" applyAlignment="1">
      <alignment vertical="top"/>
    </xf>
    <xf numFmtId="0" fontId="2" fillId="10" borderId="0" xfId="0" applyFont="1" applyFill="1" applyAlignment="1"/>
    <xf numFmtId="0" fontId="2" fillId="10" borderId="0" xfId="5" applyFont="1" applyFill="1" applyBorder="1" applyAlignment="1">
      <alignment vertical="top"/>
    </xf>
    <xf numFmtId="0" fontId="31" fillId="10" borderId="0" xfId="6" applyFont="1" applyFill="1" applyAlignment="1"/>
    <xf numFmtId="0" fontId="7" fillId="10" borderId="0" xfId="6" applyFont="1" applyFill="1" applyAlignment="1"/>
    <xf numFmtId="0" fontId="4" fillId="11" borderId="26" xfId="0" applyFont="1" applyFill="1" applyBorder="1" applyAlignment="1" applyProtection="1">
      <alignment horizontal="center" vertical="center"/>
      <protection locked="0"/>
    </xf>
    <xf numFmtId="0" fontId="4" fillId="11" borderId="30" xfId="0" applyFont="1" applyFill="1" applyBorder="1" applyAlignment="1" applyProtection="1">
      <alignment horizontal="center" vertical="center"/>
      <protection locked="0"/>
    </xf>
    <xf numFmtId="0" fontId="4" fillId="11" borderId="30" xfId="0" quotePrefix="1" applyFont="1" applyFill="1" applyBorder="1" applyAlignment="1" applyProtection="1">
      <alignment horizontal="center" vertical="center"/>
      <protection locked="0"/>
    </xf>
    <xf numFmtId="3" fontId="18" fillId="0" borderId="1" xfId="0" applyNumberFormat="1" applyFont="1" applyFill="1" applyBorder="1" applyAlignment="1" applyProtection="1">
      <alignment horizontal="right" vertical="center" shrinkToFit="1"/>
      <protection locked="0"/>
    </xf>
    <xf numFmtId="0" fontId="2" fillId="0" borderId="0" xfId="0" applyFont="1" applyAlignment="1">
      <alignment vertical="top" wrapText="1"/>
    </xf>
    <xf numFmtId="0" fontId="2" fillId="10" borderId="0" xfId="0" applyFont="1" applyFill="1" applyBorder="1" applyAlignment="1">
      <alignment wrapText="1"/>
    </xf>
    <xf numFmtId="0" fontId="2" fillId="0" borderId="0" xfId="0" applyFont="1" applyFill="1" applyAlignment="1"/>
    <xf numFmtId="0" fontId="2" fillId="0" borderId="0" xfId="5" applyFont="1" applyFill="1" applyBorder="1" applyAlignment="1">
      <alignment vertical="top"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5" fillId="10" borderId="22" xfId="4" applyFont="1" applyFill="1" applyBorder="1" applyAlignment="1">
      <alignment horizontal="right" vertical="center" wrapText="1"/>
    </xf>
    <xf numFmtId="0" fontId="5" fillId="10" borderId="23" xfId="4" applyFont="1" applyFill="1" applyBorder="1" applyAlignment="1">
      <alignment horizontal="right" vertical="center" wrapText="1"/>
    </xf>
    <xf numFmtId="49" fontId="32" fillId="0" borderId="27" xfId="6" applyNumberFormat="1" applyFont="1" applyFill="1" applyBorder="1" applyAlignment="1" applyProtection="1">
      <alignment horizontal="center" vertical="center"/>
      <protection locked="0" hidden="1"/>
    </xf>
    <xf numFmtId="49" fontId="32" fillId="0" borderId="26" xfId="6" applyNumberFormat="1" applyFont="1" applyFill="1" applyBorder="1" applyAlignment="1" applyProtection="1">
      <alignment horizontal="center" vertical="center"/>
      <protection locked="0" hidden="1"/>
    </xf>
    <xf numFmtId="0" fontId="26" fillId="10" borderId="22" xfId="4" applyFont="1" applyFill="1" applyBorder="1" applyAlignment="1">
      <alignment wrapText="1"/>
    </xf>
    <xf numFmtId="0" fontId="26" fillId="10" borderId="0" xfId="4" applyFont="1" applyFill="1" applyBorder="1" applyAlignment="1">
      <alignment wrapText="1"/>
    </xf>
    <xf numFmtId="0" fontId="26" fillId="10" borderId="0" xfId="4" applyFont="1" applyFill="1" applyBorder="1"/>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2" xfId="4" applyFont="1" applyFill="1" applyBorder="1" applyAlignment="1">
      <alignment horizontal="right" vertical="center"/>
    </xf>
    <xf numFmtId="0" fontId="5" fillId="10" borderId="23" xfId="4" applyFont="1" applyFill="1" applyBorder="1" applyAlignment="1">
      <alignment horizontal="right" vertical="center"/>
    </xf>
    <xf numFmtId="0" fontId="5" fillId="10" borderId="0" xfId="4" applyFont="1" applyFill="1" applyBorder="1" applyAlignment="1">
      <alignment horizontal="right" vertical="center" wrapText="1"/>
    </xf>
    <xf numFmtId="0" fontId="4" fillId="11" borderId="27" xfId="0" applyFont="1" applyFill="1" applyBorder="1" applyAlignment="1" applyProtection="1">
      <alignment horizontal="center" vertical="center"/>
      <protection locked="0"/>
    </xf>
    <xf numFmtId="0" fontId="4" fillId="11" borderId="26" xfId="0" applyFont="1" applyFill="1" applyBorder="1" applyAlignment="1" applyProtection="1">
      <alignment horizontal="center" vertical="center"/>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0" xfId="4" applyFont="1" applyFill="1" applyBorder="1" applyAlignment="1">
      <alignment horizontal="right" vertical="center"/>
    </xf>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27" fillId="10" borderId="22" xfId="4" applyFont="1" applyFill="1" applyBorder="1" applyAlignment="1">
      <alignment vertical="center"/>
    </xf>
    <xf numFmtId="0" fontId="27" fillId="10" borderId="0" xfId="4" applyFont="1" applyFill="1" applyBorder="1" applyAlignment="1">
      <alignment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0" fontId="5" fillId="10" borderId="22" xfId="4" applyFont="1" applyFill="1" applyBorder="1" applyAlignment="1">
      <alignment horizontal="center" vertical="center"/>
    </xf>
    <xf numFmtId="0" fontId="5" fillId="10" borderId="0" xfId="4" applyFont="1" applyFill="1" applyBorder="1" applyAlignment="1">
      <alignment horizontal="center" vertical="center"/>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protection locked="0"/>
    </xf>
    <xf numFmtId="0" fontId="4" fillId="11" borderId="28" xfId="0" applyFont="1" applyFill="1" applyBorder="1" applyAlignment="1" applyProtection="1">
      <alignment horizontal="right" vertical="center"/>
      <protection locked="0"/>
    </xf>
    <xf numFmtId="0" fontId="4" fillId="11" borderId="26" xfId="0" applyFont="1" applyFill="1" applyBorder="1" applyAlignment="1" applyProtection="1">
      <alignment horizontal="right" vertical="center"/>
      <protection locked="0"/>
    </xf>
    <xf numFmtId="0" fontId="26" fillId="10" borderId="0" xfId="4" applyFont="1" applyFill="1" applyBorder="1" applyAlignment="1">
      <alignment vertical="top" wrapText="1"/>
    </xf>
    <xf numFmtId="0" fontId="4" fillId="11" borderId="3" xfId="0" applyFont="1" applyFill="1" applyBorder="1" applyAlignment="1" applyProtection="1">
      <alignment horizontal="right" vertical="center" wrapText="1"/>
      <protection locked="0"/>
    </xf>
    <xf numFmtId="0" fontId="4" fillId="11" borderId="28" xfId="0" applyFont="1" applyFill="1" applyBorder="1" applyAlignment="1" applyProtection="1">
      <alignment horizontal="right" vertical="center" wrapText="1"/>
      <protection locked="0"/>
    </xf>
    <xf numFmtId="0" fontId="4" fillId="11" borderId="26" xfId="0" applyFont="1" applyFill="1" applyBorder="1" applyAlignment="1" applyProtection="1">
      <alignment horizontal="right" vertical="center" wrapText="1"/>
      <protection locked="0"/>
    </xf>
    <xf numFmtId="0" fontId="4" fillId="11" borderId="27" xfId="0" applyFont="1" applyFill="1" applyBorder="1" applyAlignment="1" applyProtection="1">
      <alignment horizontal="right" vertical="center"/>
      <protection locked="0"/>
    </xf>
    <xf numFmtId="0" fontId="26" fillId="10" borderId="0" xfId="4" applyFont="1" applyFill="1" applyBorder="1" applyAlignment="1">
      <alignment vertical="top"/>
    </xf>
    <xf numFmtId="0" fontId="26" fillId="10" borderId="0" xfId="4" applyFont="1" applyFill="1" applyBorder="1" applyProtection="1">
      <protection locked="0"/>
    </xf>
    <xf numFmtId="0" fontId="4" fillId="11" borderId="27" xfId="0" applyFont="1" applyFill="1" applyBorder="1" applyAlignment="1" applyProtection="1">
      <alignment vertical="center"/>
      <protection locked="0"/>
    </xf>
    <xf numFmtId="0" fontId="4" fillId="11" borderId="28" xfId="0" applyFont="1" applyFill="1" applyBorder="1" applyAlignment="1" applyProtection="1">
      <alignment vertical="center"/>
      <protection locked="0"/>
    </xf>
    <xf numFmtId="0" fontId="4" fillId="11" borderId="26" xfId="0" applyFont="1" applyFill="1" applyBorder="1" applyAlignment="1" applyProtection="1">
      <alignment vertical="center"/>
      <protection locked="0"/>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23" xfId="4" applyFont="1" applyFill="1" applyBorder="1" applyAlignment="1">
      <alignment horizontal="center" vertical="center"/>
    </xf>
    <xf numFmtId="0" fontId="5" fillId="10" borderId="22" xfId="4" applyFont="1" applyFill="1" applyBorder="1" applyAlignment="1">
      <alignment horizontal="left" vertical="center"/>
    </xf>
    <xf numFmtId="0" fontId="5" fillId="10" borderId="0" xfId="4" applyFont="1" applyFill="1" applyBorder="1" applyAlignment="1">
      <alignment vertical="top"/>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26" fillId="11" borderId="3" xfId="4" applyFont="1" applyFill="1" applyBorder="1" applyAlignment="1" applyProtection="1">
      <alignment vertical="center"/>
      <protection locked="0"/>
    </xf>
    <xf numFmtId="0" fontId="5" fillId="10" borderId="29" xfId="4" applyFont="1" applyFill="1" applyBorder="1" applyAlignment="1">
      <alignment horizontal="left" vertical="center" wrapTex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4" fillId="8" borderId="7"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xf>
    <xf numFmtId="0" fontId="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cellXfs>
  <cellStyles count="7">
    <cellStyle name="Hyperlink 2" xfId="2" xr:uid="{00000000-0005-0000-0000-000000000000}"/>
    <cellStyle name="Normal" xfId="0" builtinId="0"/>
    <cellStyle name="Normal 2" xfId="3" xr:uid="{00000000-0005-0000-0000-000002000000}"/>
    <cellStyle name="Normal 3" xfId="4" xr:uid="{00000000-0005-0000-0000-000003000000}"/>
    <cellStyle name="Normal_TFI-KI" xfId="6" xr:uid="{00000000-0005-0000-0000-000004000000}"/>
    <cellStyle name="Stil 1" xfId="5"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KI/Izvjesce/Godina" xmlDataType="integer"/>
    </xmlCellPr>
  </singleXmlCell>
  <singleXmlCell id="2" xr6:uid="{00000000-000C-0000-FFFF-FFFF01000000}" r="E8" connectionId="0">
    <xmlCellPr id="1" xr6:uid="{00000000-0010-0000-0100-000001000000}" uniqueName="Period">
      <xmlPr mapId="1" xpath="/TFI-IZD-KI/Izvjesce/Period" xmlDataType="short"/>
    </xmlCellPr>
  </singleXmlCell>
  <singleXmlCell id="3" xr6:uid="{00000000-000C-0000-FFFF-FFFF02000000}" r="C17" connectionId="0">
    <xmlCellPr id="1" xr6:uid="{00000000-0010-0000-0200-000001000000}" uniqueName="sif_ust">
      <xmlPr mapId="1" xpath="/TFI-IZD-KI/Izvjesce/sif_ust" xmlDataType="string"/>
    </xmlCellPr>
  </singleXmlCell>
  <singleXmlCell id="4" xr6:uid="{00000000-000C-0000-FFFF-FFFF03000000}" r="C31" connectionId="0">
    <xmlCellPr id="1" xr6:uid="{00000000-0010-0000-0300-000001000000}" uniqueName="AtribIzv">
      <xmlPr mapId="1"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71439">
      <xmlPr mapId="1" xpath="/TFI-IZD-KI/IFP-KI_1000335/P1071439" xmlDataType="decimal"/>
    </xmlCellPr>
  </singleXmlCell>
  <singleXmlCell id="10" xr6:uid="{00000000-000C-0000-FFFF-FFFF05000000}" r="I9" connectionId="0">
    <xmlCellPr id="1" xr6:uid="{00000000-0010-0000-0500-000001000000}" uniqueName="P1071440">
      <xmlPr mapId="1" xpath="/TFI-IZD-KI/IFP-KI_1000335/P1071440" xmlDataType="decimal"/>
    </xmlCellPr>
  </singleXmlCell>
  <singleXmlCell id="11" xr6:uid="{00000000-000C-0000-FFFF-FFFF06000000}" r="H10" connectionId="0">
    <xmlCellPr id="1" xr6:uid="{00000000-0010-0000-0600-000001000000}" uniqueName="P1071441">
      <xmlPr mapId="1" xpath="/TFI-IZD-KI/IFP-KI_1000335/P1071441" xmlDataType="decimal"/>
    </xmlCellPr>
  </singleXmlCell>
  <singleXmlCell id="12" xr6:uid="{00000000-000C-0000-FFFF-FFFF07000000}" r="I10" connectionId="0">
    <xmlCellPr id="1" xr6:uid="{00000000-0010-0000-0700-000001000000}" uniqueName="P1071442">
      <xmlPr mapId="1" xpath="/TFI-IZD-KI/IFP-KI_1000335/P1071442" xmlDataType="decimal"/>
    </xmlCellPr>
  </singleXmlCell>
  <singleXmlCell id="13" xr6:uid="{00000000-000C-0000-FFFF-FFFF08000000}" r="H11" connectionId="0">
    <xmlCellPr id="1" xr6:uid="{00000000-0010-0000-0800-000001000000}" uniqueName="P1071443">
      <xmlPr mapId="1" xpath="/TFI-IZD-KI/IFP-KI_1000335/P1071443" xmlDataType="decimal"/>
    </xmlCellPr>
  </singleXmlCell>
  <singleXmlCell id="14" xr6:uid="{00000000-000C-0000-FFFF-FFFF09000000}" r="I11" connectionId="0">
    <xmlCellPr id="1" xr6:uid="{00000000-0010-0000-0900-000001000000}" uniqueName="P1071444">
      <xmlPr mapId="1" xpath="/TFI-IZD-KI/IFP-KI_1000335/P1071444" xmlDataType="decimal"/>
    </xmlCellPr>
  </singleXmlCell>
  <singleXmlCell id="15" xr6:uid="{00000000-000C-0000-FFFF-FFFF0A000000}" r="H12" connectionId="0">
    <xmlCellPr id="1" xr6:uid="{00000000-0010-0000-0A00-000001000000}" uniqueName="P1071445">
      <xmlPr mapId="1" xpath="/TFI-IZD-KI/IFP-KI_1000335/P1071445" xmlDataType="decimal"/>
    </xmlCellPr>
  </singleXmlCell>
  <singleXmlCell id="16" xr6:uid="{00000000-000C-0000-FFFF-FFFF0B000000}" r="I12" connectionId="0">
    <xmlCellPr id="1" xr6:uid="{00000000-0010-0000-0B00-000001000000}" uniqueName="P1071446">
      <xmlPr mapId="1" xpath="/TFI-IZD-KI/IFP-KI_1000335/P1071446" xmlDataType="decimal"/>
    </xmlCellPr>
  </singleXmlCell>
  <singleXmlCell id="17" xr6:uid="{00000000-000C-0000-FFFF-FFFF0C000000}" r="H13" connectionId="0">
    <xmlCellPr id="1" xr6:uid="{00000000-0010-0000-0C00-000001000000}" uniqueName="P1071447">
      <xmlPr mapId="1" xpath="/TFI-IZD-KI/IFP-KI_1000335/P1071447" xmlDataType="decimal"/>
    </xmlCellPr>
  </singleXmlCell>
  <singleXmlCell id="18" xr6:uid="{00000000-000C-0000-FFFF-FFFF0D000000}" r="I13" connectionId="0">
    <xmlCellPr id="1" xr6:uid="{00000000-0010-0000-0D00-000001000000}" uniqueName="P1071448">
      <xmlPr mapId="1" xpath="/TFI-IZD-KI/IFP-KI_1000335/P1071448" xmlDataType="decimal"/>
    </xmlCellPr>
  </singleXmlCell>
  <singleXmlCell id="19" xr6:uid="{00000000-000C-0000-FFFF-FFFF0E000000}" r="H14" connectionId="0">
    <xmlCellPr id="1" xr6:uid="{00000000-0010-0000-0E00-000001000000}" uniqueName="P1071449">
      <xmlPr mapId="1" xpath="/TFI-IZD-KI/IFP-KI_1000335/P1071449" xmlDataType="decimal"/>
    </xmlCellPr>
  </singleXmlCell>
  <singleXmlCell id="20" xr6:uid="{00000000-000C-0000-FFFF-FFFF0F000000}" r="I14" connectionId="0">
    <xmlCellPr id="1" xr6:uid="{00000000-0010-0000-0F00-000001000000}" uniqueName="P1071450">
      <xmlPr mapId="1" xpath="/TFI-IZD-KI/IFP-KI_1000335/P1071450" xmlDataType="decimal"/>
    </xmlCellPr>
  </singleXmlCell>
  <singleXmlCell id="21" xr6:uid="{00000000-000C-0000-FFFF-FFFF10000000}" r="H15" connectionId="0">
    <xmlCellPr id="1" xr6:uid="{00000000-0010-0000-1000-000001000000}" uniqueName="P1071451">
      <xmlPr mapId="1" xpath="/TFI-IZD-KI/IFP-KI_1000335/P1071451" xmlDataType="decimal"/>
    </xmlCellPr>
  </singleXmlCell>
  <singleXmlCell id="22" xr6:uid="{00000000-000C-0000-FFFF-FFFF11000000}" r="I15" connectionId="0">
    <xmlCellPr id="1" xr6:uid="{00000000-0010-0000-1100-000001000000}" uniqueName="P1071452">
      <xmlPr mapId="1" xpath="/TFI-IZD-KI/IFP-KI_1000335/P1071452" xmlDataType="decimal"/>
    </xmlCellPr>
  </singleXmlCell>
  <singleXmlCell id="23" xr6:uid="{00000000-000C-0000-FFFF-FFFF12000000}" r="H16" connectionId="0">
    <xmlCellPr id="1" xr6:uid="{00000000-0010-0000-1200-000001000000}" uniqueName="P1071453">
      <xmlPr mapId="1" xpath="/TFI-IZD-KI/IFP-KI_1000335/P1071453" xmlDataType="decimal"/>
    </xmlCellPr>
  </singleXmlCell>
  <singleXmlCell id="24" xr6:uid="{00000000-000C-0000-FFFF-FFFF13000000}" r="I16" connectionId="0">
    <xmlCellPr id="1" xr6:uid="{00000000-0010-0000-1300-000001000000}" uniqueName="P1071454">
      <xmlPr mapId="1" xpath="/TFI-IZD-KI/IFP-KI_1000335/P1071454" xmlDataType="decimal"/>
    </xmlCellPr>
  </singleXmlCell>
  <singleXmlCell id="25" xr6:uid="{00000000-000C-0000-FFFF-FFFF14000000}" r="H17" connectionId="0">
    <xmlCellPr id="1" xr6:uid="{00000000-0010-0000-1400-000001000000}" uniqueName="P1071455">
      <xmlPr mapId="1" xpath="/TFI-IZD-KI/IFP-KI_1000335/P1071455" xmlDataType="decimal"/>
    </xmlCellPr>
  </singleXmlCell>
  <singleXmlCell id="26" xr6:uid="{00000000-000C-0000-FFFF-FFFF15000000}" r="I17" connectionId="0">
    <xmlCellPr id="1" xr6:uid="{00000000-0010-0000-1500-000001000000}" uniqueName="P1071456">
      <xmlPr mapId="1" xpath="/TFI-IZD-KI/IFP-KI_1000335/P1071456" xmlDataType="decimal"/>
    </xmlCellPr>
  </singleXmlCell>
  <singleXmlCell id="27" xr6:uid="{00000000-000C-0000-FFFF-FFFF16000000}" r="H18" connectionId="0">
    <xmlCellPr id="1" xr6:uid="{00000000-0010-0000-1600-000001000000}" uniqueName="P1071457">
      <xmlPr mapId="1" xpath="/TFI-IZD-KI/IFP-KI_1000335/P1071457" xmlDataType="decimal"/>
    </xmlCellPr>
  </singleXmlCell>
  <singleXmlCell id="28" xr6:uid="{00000000-000C-0000-FFFF-FFFF17000000}" r="I18" connectionId="0">
    <xmlCellPr id="1" xr6:uid="{00000000-0010-0000-1700-000001000000}" uniqueName="P1071458">
      <xmlPr mapId="1" xpath="/TFI-IZD-KI/IFP-KI_1000335/P1071458" xmlDataType="decimal"/>
    </xmlCellPr>
  </singleXmlCell>
  <singleXmlCell id="29" xr6:uid="{00000000-000C-0000-FFFF-FFFF18000000}" r="H19" connectionId="0">
    <xmlCellPr id="1" xr6:uid="{00000000-0010-0000-1800-000001000000}" uniqueName="P1071459">
      <xmlPr mapId="1" xpath="/TFI-IZD-KI/IFP-KI_1000335/P1071459" xmlDataType="decimal"/>
    </xmlCellPr>
  </singleXmlCell>
  <singleXmlCell id="30" xr6:uid="{00000000-000C-0000-FFFF-FFFF19000000}" r="I19" connectionId="0">
    <xmlCellPr id="1" xr6:uid="{00000000-0010-0000-1900-000001000000}" uniqueName="P1071460">
      <xmlPr mapId="1" xpath="/TFI-IZD-KI/IFP-KI_1000335/P1071460" xmlDataType="decimal"/>
    </xmlCellPr>
  </singleXmlCell>
  <singleXmlCell id="31" xr6:uid="{00000000-000C-0000-FFFF-FFFF1A000000}" r="H20" connectionId="0">
    <xmlCellPr id="1" xr6:uid="{00000000-0010-0000-1A00-000001000000}" uniqueName="P1071461">
      <xmlPr mapId="1" xpath="/TFI-IZD-KI/IFP-KI_1000335/P1071461" xmlDataType="decimal"/>
    </xmlCellPr>
  </singleXmlCell>
  <singleXmlCell id="32" xr6:uid="{00000000-000C-0000-FFFF-FFFF1B000000}" r="I20" connectionId="0">
    <xmlCellPr id="1" xr6:uid="{00000000-0010-0000-1B00-000001000000}" uniqueName="P1071462">
      <xmlPr mapId="1" xpath="/TFI-IZD-KI/IFP-KI_1000335/P1071462" xmlDataType="decimal"/>
    </xmlCellPr>
  </singleXmlCell>
  <singleXmlCell id="33" xr6:uid="{00000000-000C-0000-FFFF-FFFF1C000000}" r="H21" connectionId="0">
    <xmlCellPr id="1" xr6:uid="{00000000-0010-0000-1C00-000001000000}" uniqueName="P1071463">
      <xmlPr mapId="1" xpath="/TFI-IZD-KI/IFP-KI_1000335/P1071463" xmlDataType="decimal"/>
    </xmlCellPr>
  </singleXmlCell>
  <singleXmlCell id="34" xr6:uid="{00000000-000C-0000-FFFF-FFFF1D000000}" r="I21" connectionId="0">
    <xmlCellPr id="1" xr6:uid="{00000000-0010-0000-1D00-000001000000}" uniqueName="P1071464">
      <xmlPr mapId="1" xpath="/TFI-IZD-KI/IFP-KI_1000335/P1071464" xmlDataType="decimal"/>
    </xmlCellPr>
  </singleXmlCell>
  <singleXmlCell id="35" xr6:uid="{00000000-000C-0000-FFFF-FFFF1E000000}" r="H22" connectionId="0">
    <xmlCellPr id="1" xr6:uid="{00000000-0010-0000-1E00-000001000000}" uniqueName="P1071465">
      <xmlPr mapId="1" xpath="/TFI-IZD-KI/IFP-KI_1000335/P1071465" xmlDataType="decimal"/>
    </xmlCellPr>
  </singleXmlCell>
  <singleXmlCell id="36" xr6:uid="{00000000-000C-0000-FFFF-FFFF1F000000}" r="I22" connectionId="0">
    <xmlCellPr id="1" xr6:uid="{00000000-0010-0000-1F00-000001000000}" uniqueName="P1071466">
      <xmlPr mapId="1" xpath="/TFI-IZD-KI/IFP-KI_1000335/P1071466" xmlDataType="decimal"/>
    </xmlCellPr>
  </singleXmlCell>
  <singleXmlCell id="37" xr6:uid="{00000000-000C-0000-FFFF-FFFF20000000}" r="H23" connectionId="0">
    <xmlCellPr id="1" xr6:uid="{00000000-0010-0000-2000-000001000000}" uniqueName="P1071467">
      <xmlPr mapId="1" xpath="/TFI-IZD-KI/IFP-KI_1000335/P1071467" xmlDataType="decimal"/>
    </xmlCellPr>
  </singleXmlCell>
  <singleXmlCell id="38" xr6:uid="{00000000-000C-0000-FFFF-FFFF21000000}" r="I23" connectionId="0">
    <xmlCellPr id="1" xr6:uid="{00000000-0010-0000-2100-000001000000}" uniqueName="P1071468">
      <xmlPr mapId="1" xpath="/TFI-IZD-KI/IFP-KI_1000335/P1071468" xmlDataType="decimal"/>
    </xmlCellPr>
  </singleXmlCell>
  <singleXmlCell id="39" xr6:uid="{00000000-000C-0000-FFFF-FFFF22000000}" r="H24" connectionId="0">
    <xmlCellPr id="1" xr6:uid="{00000000-0010-0000-2200-000001000000}" uniqueName="P1071469">
      <xmlPr mapId="1" xpath="/TFI-IZD-KI/IFP-KI_1000335/P1071469" xmlDataType="decimal"/>
    </xmlCellPr>
  </singleXmlCell>
  <singleXmlCell id="40" xr6:uid="{00000000-000C-0000-FFFF-FFFF23000000}" r="I24" connectionId="0">
    <xmlCellPr id="1" xr6:uid="{00000000-0010-0000-2300-000001000000}" uniqueName="P1071470">
      <xmlPr mapId="1" xpath="/TFI-IZD-KI/IFP-KI_1000335/P1071470" xmlDataType="decimal"/>
    </xmlCellPr>
  </singleXmlCell>
  <singleXmlCell id="41" xr6:uid="{00000000-000C-0000-FFFF-FFFF24000000}" r="H25" connectionId="0">
    <xmlCellPr id="1" xr6:uid="{00000000-0010-0000-2400-000001000000}" uniqueName="P1071471">
      <xmlPr mapId="1" xpath="/TFI-IZD-KI/IFP-KI_1000335/P1071471" xmlDataType="decimal"/>
    </xmlCellPr>
  </singleXmlCell>
  <singleXmlCell id="42" xr6:uid="{00000000-000C-0000-FFFF-FFFF25000000}" r="I25" connectionId="0">
    <xmlCellPr id="1" xr6:uid="{00000000-0010-0000-2500-000001000000}" uniqueName="P1071472">
      <xmlPr mapId="1" xpath="/TFI-IZD-KI/IFP-KI_1000335/P1071472" xmlDataType="decimal"/>
    </xmlCellPr>
  </singleXmlCell>
  <singleXmlCell id="43" xr6:uid="{00000000-000C-0000-FFFF-FFFF26000000}" r="H26" connectionId="0">
    <xmlCellPr id="1" xr6:uid="{00000000-0010-0000-2600-000001000000}" uniqueName="P1071473">
      <xmlPr mapId="1" xpath="/TFI-IZD-KI/IFP-KI_1000335/P1071473" xmlDataType="decimal"/>
    </xmlCellPr>
  </singleXmlCell>
  <singleXmlCell id="44" xr6:uid="{00000000-000C-0000-FFFF-FFFF27000000}" r="I26" connectionId="0">
    <xmlCellPr id="1" xr6:uid="{00000000-0010-0000-2700-000001000000}" uniqueName="P1071474">
      <xmlPr mapId="1" xpath="/TFI-IZD-KI/IFP-KI_1000335/P1071474" xmlDataType="decimal"/>
    </xmlCellPr>
  </singleXmlCell>
  <singleXmlCell id="45" xr6:uid="{00000000-000C-0000-FFFF-FFFF28000000}" r="H27" connectionId="0">
    <xmlCellPr id="1" xr6:uid="{00000000-0010-0000-2800-000001000000}" uniqueName="P1071475">
      <xmlPr mapId="1" xpath="/TFI-IZD-KI/IFP-KI_1000335/P1071475" xmlDataType="decimal"/>
    </xmlCellPr>
  </singleXmlCell>
  <singleXmlCell id="46" xr6:uid="{00000000-000C-0000-FFFF-FFFF29000000}" r="I27" connectionId="0">
    <xmlCellPr id="1" xr6:uid="{00000000-0010-0000-2900-000001000000}" uniqueName="P1071476">
      <xmlPr mapId="1" xpath="/TFI-IZD-KI/IFP-KI_1000335/P1071476" xmlDataType="decimal"/>
    </xmlCellPr>
  </singleXmlCell>
  <singleXmlCell id="47" xr6:uid="{00000000-000C-0000-FFFF-FFFF2A000000}" r="H28" connectionId="0">
    <xmlCellPr id="1" xr6:uid="{00000000-0010-0000-2A00-000001000000}" uniqueName="P1071477">
      <xmlPr mapId="1" xpath="/TFI-IZD-KI/IFP-KI_1000335/P1071477" xmlDataType="decimal"/>
    </xmlCellPr>
  </singleXmlCell>
  <singleXmlCell id="48" xr6:uid="{00000000-000C-0000-FFFF-FFFF2B000000}" r="I28" connectionId="0">
    <xmlCellPr id="1" xr6:uid="{00000000-0010-0000-2B00-000001000000}" uniqueName="P1071478">
      <xmlPr mapId="1" xpath="/TFI-IZD-KI/IFP-KI_1000335/P1071478" xmlDataType="decimal"/>
    </xmlCellPr>
  </singleXmlCell>
  <singleXmlCell id="49" xr6:uid="{00000000-000C-0000-FFFF-FFFF2C000000}" r="H29" connectionId="0">
    <xmlCellPr id="1" xr6:uid="{00000000-0010-0000-2C00-000001000000}" uniqueName="P1071479">
      <xmlPr mapId="1" xpath="/TFI-IZD-KI/IFP-KI_1000335/P1071479" xmlDataType="decimal"/>
    </xmlCellPr>
  </singleXmlCell>
  <singleXmlCell id="50" xr6:uid="{00000000-000C-0000-FFFF-FFFF2D000000}" r="I29" connectionId="0">
    <xmlCellPr id="1" xr6:uid="{00000000-0010-0000-2D00-000001000000}" uniqueName="P1071480">
      <xmlPr mapId="1" xpath="/TFI-IZD-KI/IFP-KI_1000335/P1071480" xmlDataType="decimal"/>
    </xmlCellPr>
  </singleXmlCell>
  <singleXmlCell id="51" xr6:uid="{00000000-000C-0000-FFFF-FFFF2E000000}" r="H30" connectionId="0">
    <xmlCellPr id="1" xr6:uid="{00000000-0010-0000-2E00-000001000000}" uniqueName="P1071481">
      <xmlPr mapId="1" xpath="/TFI-IZD-KI/IFP-KI_1000335/P1071481" xmlDataType="decimal"/>
    </xmlCellPr>
  </singleXmlCell>
  <singleXmlCell id="52" xr6:uid="{00000000-000C-0000-FFFF-FFFF2F000000}" r="I30" connectionId="0">
    <xmlCellPr id="1" xr6:uid="{00000000-0010-0000-2F00-000001000000}" uniqueName="P1071482">
      <xmlPr mapId="1" xpath="/TFI-IZD-KI/IFP-KI_1000335/P1071482" xmlDataType="decimal"/>
    </xmlCellPr>
  </singleXmlCell>
  <singleXmlCell id="53" xr6:uid="{00000000-000C-0000-FFFF-FFFF30000000}" r="H31" connectionId="0">
    <xmlCellPr id="1" xr6:uid="{00000000-0010-0000-3000-000001000000}" uniqueName="P1071483">
      <xmlPr mapId="1" xpath="/TFI-IZD-KI/IFP-KI_1000335/P1071483" xmlDataType="decimal"/>
    </xmlCellPr>
  </singleXmlCell>
  <singleXmlCell id="54" xr6:uid="{00000000-000C-0000-FFFF-FFFF31000000}" r="I31" connectionId="0">
    <xmlCellPr id="1" xr6:uid="{00000000-0010-0000-3100-000001000000}" uniqueName="P1071484">
      <xmlPr mapId="1" xpath="/TFI-IZD-KI/IFP-KI_1000335/P1071484" xmlDataType="decimal"/>
    </xmlCellPr>
  </singleXmlCell>
  <singleXmlCell id="55" xr6:uid="{00000000-000C-0000-FFFF-FFFF32000000}" r="H32" connectionId="0">
    <xmlCellPr id="1" xr6:uid="{00000000-0010-0000-3200-000001000000}" uniqueName="P1071485">
      <xmlPr mapId="1" xpath="/TFI-IZD-KI/IFP-KI_1000335/P1071485" xmlDataType="decimal"/>
    </xmlCellPr>
  </singleXmlCell>
  <singleXmlCell id="56" xr6:uid="{00000000-000C-0000-FFFF-FFFF33000000}" r="I32" connectionId="0">
    <xmlCellPr id="1" xr6:uid="{00000000-0010-0000-3300-000001000000}" uniqueName="P1071486">
      <xmlPr mapId="1" xpath="/TFI-IZD-KI/IFP-KI_1000335/P1071486" xmlDataType="decimal"/>
    </xmlCellPr>
  </singleXmlCell>
  <singleXmlCell id="57" xr6:uid="{00000000-000C-0000-FFFF-FFFF34000000}" r="H33" connectionId="0">
    <xmlCellPr id="1" xr6:uid="{00000000-0010-0000-3400-000001000000}" uniqueName="P1071487">
      <xmlPr mapId="1" xpath="/TFI-IZD-KI/IFP-KI_1000335/P1071487" xmlDataType="decimal"/>
    </xmlCellPr>
  </singleXmlCell>
  <singleXmlCell id="58" xr6:uid="{00000000-000C-0000-FFFF-FFFF35000000}" r="I33" connectionId="0">
    <xmlCellPr id="1" xr6:uid="{00000000-0010-0000-3500-000001000000}" uniqueName="P1071488">
      <xmlPr mapId="1" xpath="/TFI-IZD-KI/IFP-KI_1000335/P1071488" xmlDataType="decimal"/>
    </xmlCellPr>
  </singleXmlCell>
  <singleXmlCell id="59" xr6:uid="{00000000-000C-0000-FFFF-FFFF36000000}" r="H34" connectionId="0">
    <xmlCellPr id="1" xr6:uid="{00000000-0010-0000-3600-000001000000}" uniqueName="P1071489">
      <xmlPr mapId="1" xpath="/TFI-IZD-KI/IFP-KI_1000335/P1071489" xmlDataType="decimal"/>
    </xmlCellPr>
  </singleXmlCell>
  <singleXmlCell id="60" xr6:uid="{00000000-000C-0000-FFFF-FFFF37000000}" r="I34" connectionId="0">
    <xmlCellPr id="1" xr6:uid="{00000000-0010-0000-3700-000001000000}" uniqueName="P1071490">
      <xmlPr mapId="1" xpath="/TFI-IZD-KI/IFP-KI_1000335/P1071490" xmlDataType="decimal"/>
    </xmlCellPr>
  </singleXmlCell>
  <singleXmlCell id="61" xr6:uid="{00000000-000C-0000-FFFF-FFFF38000000}" r="H35" connectionId="0">
    <xmlCellPr id="1" xr6:uid="{00000000-0010-0000-3800-000001000000}" uniqueName="P1071491">
      <xmlPr mapId="1" xpath="/TFI-IZD-KI/IFP-KI_1000335/P1071491" xmlDataType="decimal"/>
    </xmlCellPr>
  </singleXmlCell>
  <singleXmlCell id="62" xr6:uid="{00000000-000C-0000-FFFF-FFFF39000000}" r="I35" connectionId="0">
    <xmlCellPr id="1" xr6:uid="{00000000-0010-0000-3900-000001000000}" uniqueName="P1071492">
      <xmlPr mapId="1" xpath="/TFI-IZD-KI/IFP-KI_1000335/P1071492" xmlDataType="decimal"/>
    </xmlCellPr>
  </singleXmlCell>
  <singleXmlCell id="63" xr6:uid="{00000000-000C-0000-FFFF-FFFF3A000000}" r="H36" connectionId="0">
    <xmlCellPr id="1" xr6:uid="{00000000-0010-0000-3A00-000001000000}" uniqueName="P1071493">
      <xmlPr mapId="1" xpath="/TFI-IZD-KI/IFP-KI_1000335/P1071493" xmlDataType="decimal"/>
    </xmlCellPr>
  </singleXmlCell>
  <singleXmlCell id="64" xr6:uid="{00000000-000C-0000-FFFF-FFFF3B000000}" r="I36" connectionId="0">
    <xmlCellPr id="1" xr6:uid="{00000000-0010-0000-3B00-000001000000}" uniqueName="P1071494">
      <xmlPr mapId="1" xpath="/TFI-IZD-KI/IFP-KI_1000335/P1071494" xmlDataType="decimal"/>
    </xmlCellPr>
  </singleXmlCell>
  <singleXmlCell id="65" xr6:uid="{00000000-000C-0000-FFFF-FFFF3C000000}" r="H37" connectionId="0">
    <xmlCellPr id="1" xr6:uid="{00000000-0010-0000-3C00-000001000000}" uniqueName="P1071495">
      <xmlPr mapId="1" xpath="/TFI-IZD-KI/IFP-KI_1000335/P1071495" xmlDataType="decimal"/>
    </xmlCellPr>
  </singleXmlCell>
  <singleXmlCell id="66" xr6:uid="{00000000-000C-0000-FFFF-FFFF3D000000}" r="I37" connectionId="0">
    <xmlCellPr id="1" xr6:uid="{00000000-0010-0000-3D00-000001000000}" uniqueName="P1071496">
      <xmlPr mapId="1" xpath="/TFI-IZD-KI/IFP-KI_1000335/P1071496" xmlDataType="decimal"/>
    </xmlCellPr>
  </singleXmlCell>
  <singleXmlCell id="67" xr6:uid="{00000000-000C-0000-FFFF-FFFF3E000000}" r="H38" connectionId="0">
    <xmlCellPr id="1" xr6:uid="{00000000-0010-0000-3E00-000001000000}" uniqueName="P1071497">
      <xmlPr mapId="1" xpath="/TFI-IZD-KI/IFP-KI_1000335/P1071497" xmlDataType="decimal"/>
    </xmlCellPr>
  </singleXmlCell>
  <singleXmlCell id="68" xr6:uid="{00000000-000C-0000-FFFF-FFFF3F000000}" r="I38" connectionId="0">
    <xmlCellPr id="1" xr6:uid="{00000000-0010-0000-3F00-000001000000}" uniqueName="P1071498">
      <xmlPr mapId="1" xpath="/TFI-IZD-KI/IFP-KI_1000335/P1071498" xmlDataType="decimal"/>
    </xmlCellPr>
  </singleXmlCell>
  <singleXmlCell id="69" xr6:uid="{00000000-000C-0000-FFFF-FFFF40000000}" r="H39" connectionId="0">
    <xmlCellPr id="1" xr6:uid="{00000000-0010-0000-4000-000001000000}" uniqueName="P1071499">
      <xmlPr mapId="1" xpath="/TFI-IZD-KI/IFP-KI_1000335/P1071499" xmlDataType="decimal"/>
    </xmlCellPr>
  </singleXmlCell>
  <singleXmlCell id="70" xr6:uid="{00000000-000C-0000-FFFF-FFFF41000000}" r="I39" connectionId="0">
    <xmlCellPr id="1" xr6:uid="{00000000-0010-0000-4100-000001000000}" uniqueName="P1071500">
      <xmlPr mapId="1" xpath="/TFI-IZD-KI/IFP-KI_1000335/P1071500" xmlDataType="decimal"/>
    </xmlCellPr>
  </singleXmlCell>
  <singleXmlCell id="71" xr6:uid="{00000000-000C-0000-FFFF-FFFF42000000}" r="H40" connectionId="0">
    <xmlCellPr id="1" xr6:uid="{00000000-0010-0000-4200-000001000000}" uniqueName="P1071501">
      <xmlPr mapId="1" xpath="/TFI-IZD-KI/IFP-KI_1000335/P1071501" xmlDataType="decimal"/>
    </xmlCellPr>
  </singleXmlCell>
  <singleXmlCell id="72" xr6:uid="{00000000-000C-0000-FFFF-FFFF43000000}" r="I40" connectionId="0">
    <xmlCellPr id="1" xr6:uid="{00000000-0010-0000-4300-000001000000}" uniqueName="P1071502">
      <xmlPr mapId="1" xpath="/TFI-IZD-KI/IFP-KI_1000335/P1071502" xmlDataType="decimal"/>
    </xmlCellPr>
  </singleXmlCell>
  <singleXmlCell id="73" xr6:uid="{00000000-000C-0000-FFFF-FFFF44000000}" r="H42" connectionId="0">
    <xmlCellPr id="1" xr6:uid="{00000000-0010-0000-4400-000001000000}" uniqueName="P1071503">
      <xmlPr mapId="1" xpath="/TFI-IZD-KI/IFP-KI_1000335/P1071503" xmlDataType="decimal"/>
    </xmlCellPr>
  </singleXmlCell>
  <singleXmlCell id="74" xr6:uid="{00000000-000C-0000-FFFF-FFFF45000000}" r="I42" connectionId="0">
    <xmlCellPr id="1" xr6:uid="{00000000-0010-0000-4500-000001000000}" uniqueName="P1071504">
      <xmlPr mapId="1" xpath="/TFI-IZD-KI/IFP-KI_1000335/P1071504" xmlDataType="decimal"/>
    </xmlCellPr>
  </singleXmlCell>
  <singleXmlCell id="75" xr6:uid="{00000000-000C-0000-FFFF-FFFF46000000}" r="H43" connectionId="0">
    <xmlCellPr id="1" xr6:uid="{00000000-0010-0000-4600-000001000000}" uniqueName="P1071505">
      <xmlPr mapId="1" xpath="/TFI-IZD-KI/IFP-KI_1000335/P1071505" xmlDataType="decimal"/>
    </xmlCellPr>
  </singleXmlCell>
  <singleXmlCell id="76" xr6:uid="{00000000-000C-0000-FFFF-FFFF47000000}" r="I43" connectionId="0">
    <xmlCellPr id="1" xr6:uid="{00000000-0010-0000-4700-000001000000}" uniqueName="P1071506">
      <xmlPr mapId="1" xpath="/TFI-IZD-KI/IFP-KI_1000335/P1071506" xmlDataType="decimal"/>
    </xmlCellPr>
  </singleXmlCell>
  <singleXmlCell id="77" xr6:uid="{00000000-000C-0000-FFFF-FFFF48000000}" r="H44" connectionId="0">
    <xmlCellPr id="1" xr6:uid="{00000000-0010-0000-4800-000001000000}" uniqueName="P1071507">
      <xmlPr mapId="1" xpath="/TFI-IZD-KI/IFP-KI_1000335/P1071507" xmlDataType="decimal"/>
    </xmlCellPr>
  </singleXmlCell>
  <singleXmlCell id="78" xr6:uid="{00000000-000C-0000-FFFF-FFFF49000000}" r="I44" connectionId="0">
    <xmlCellPr id="1" xr6:uid="{00000000-0010-0000-4900-000001000000}" uniqueName="P1071508">
      <xmlPr mapId="1" xpath="/TFI-IZD-KI/IFP-KI_1000335/P1071508" xmlDataType="decimal"/>
    </xmlCellPr>
  </singleXmlCell>
  <singleXmlCell id="79" xr6:uid="{00000000-000C-0000-FFFF-FFFF4A000000}" r="H45" connectionId="0">
    <xmlCellPr id="1" xr6:uid="{00000000-0010-0000-4A00-000001000000}" uniqueName="P1071509">
      <xmlPr mapId="1" xpath="/TFI-IZD-KI/IFP-KI_1000335/P1071509" xmlDataType="decimal"/>
    </xmlCellPr>
  </singleXmlCell>
  <singleXmlCell id="80" xr6:uid="{00000000-000C-0000-FFFF-FFFF4B000000}" r="I45" connectionId="0">
    <xmlCellPr id="1" xr6:uid="{00000000-0010-0000-4B00-000001000000}" uniqueName="P1071510">
      <xmlPr mapId="1" xpath="/TFI-IZD-KI/IFP-KI_1000335/P1071510" xmlDataType="decimal"/>
    </xmlCellPr>
  </singleXmlCell>
  <singleXmlCell id="81" xr6:uid="{00000000-000C-0000-FFFF-FFFF4C000000}" r="H46" connectionId="0">
    <xmlCellPr id="1" xr6:uid="{00000000-0010-0000-4C00-000001000000}" uniqueName="P1071511">
      <xmlPr mapId="1" xpath="/TFI-IZD-KI/IFP-KI_1000335/P1071511" xmlDataType="decimal"/>
    </xmlCellPr>
  </singleXmlCell>
  <singleXmlCell id="82" xr6:uid="{00000000-000C-0000-FFFF-FFFF4D000000}" r="I46" connectionId="0">
    <xmlCellPr id="1" xr6:uid="{00000000-0010-0000-4D00-000001000000}" uniqueName="P1071512">
      <xmlPr mapId="1" xpath="/TFI-IZD-KI/IFP-KI_1000335/P1071512" xmlDataType="decimal"/>
    </xmlCellPr>
  </singleXmlCell>
  <singleXmlCell id="83" xr6:uid="{00000000-000C-0000-FFFF-FFFF4E000000}" r="H47" connectionId="0">
    <xmlCellPr id="1" xr6:uid="{00000000-0010-0000-4E00-000001000000}" uniqueName="P1071513">
      <xmlPr mapId="1" xpath="/TFI-IZD-KI/IFP-KI_1000335/P1071513" xmlDataType="decimal"/>
    </xmlCellPr>
  </singleXmlCell>
  <singleXmlCell id="84" xr6:uid="{00000000-000C-0000-FFFF-FFFF4F000000}" r="I47" connectionId="0">
    <xmlCellPr id="1" xr6:uid="{00000000-0010-0000-4F00-000001000000}" uniqueName="P1071514">
      <xmlPr mapId="1" xpath="/TFI-IZD-KI/IFP-KI_1000335/P1071514" xmlDataType="decimal"/>
    </xmlCellPr>
  </singleXmlCell>
  <singleXmlCell id="85" xr6:uid="{00000000-000C-0000-FFFF-FFFF50000000}" r="H48" connectionId="0">
    <xmlCellPr id="1" xr6:uid="{00000000-0010-0000-5000-000001000000}" uniqueName="P1071515">
      <xmlPr mapId="1" xpath="/TFI-IZD-KI/IFP-KI_1000335/P1071515" xmlDataType="decimal"/>
    </xmlCellPr>
  </singleXmlCell>
  <singleXmlCell id="86" xr6:uid="{00000000-000C-0000-FFFF-FFFF51000000}" r="I48" connectionId="0">
    <xmlCellPr id="1" xr6:uid="{00000000-0010-0000-5100-000001000000}" uniqueName="P1071516">
      <xmlPr mapId="1" xpath="/TFI-IZD-KI/IFP-KI_1000335/P1071516" xmlDataType="decimal"/>
    </xmlCellPr>
  </singleXmlCell>
  <singleXmlCell id="87" xr6:uid="{00000000-000C-0000-FFFF-FFFF52000000}" r="H49" connectionId="0">
    <xmlCellPr id="1" xr6:uid="{00000000-0010-0000-5200-000001000000}" uniqueName="P1071517">
      <xmlPr mapId="1" xpath="/TFI-IZD-KI/IFP-KI_1000335/P1071517" xmlDataType="decimal"/>
    </xmlCellPr>
  </singleXmlCell>
  <singleXmlCell id="88" xr6:uid="{00000000-000C-0000-FFFF-FFFF53000000}" r="I49" connectionId="0">
    <xmlCellPr id="1" xr6:uid="{00000000-0010-0000-5300-000001000000}" uniqueName="P1071518">
      <xmlPr mapId="1" xpath="/TFI-IZD-KI/IFP-KI_1000335/P1071518" xmlDataType="decimal"/>
    </xmlCellPr>
  </singleXmlCell>
  <singleXmlCell id="89" xr6:uid="{00000000-000C-0000-FFFF-FFFF54000000}" r="H50" connectionId="0">
    <xmlCellPr id="1" xr6:uid="{00000000-0010-0000-5400-000001000000}" uniqueName="P1071519">
      <xmlPr mapId="1" xpath="/TFI-IZD-KI/IFP-KI_1000335/P1071519" xmlDataType="decimal"/>
    </xmlCellPr>
  </singleXmlCell>
  <singleXmlCell id="90" xr6:uid="{00000000-000C-0000-FFFF-FFFF55000000}" r="I50" connectionId="0">
    <xmlCellPr id="1" xr6:uid="{00000000-0010-0000-5500-000001000000}" uniqueName="P1071520">
      <xmlPr mapId="1" xpath="/TFI-IZD-KI/IFP-KI_1000335/P1071520" xmlDataType="decimal"/>
    </xmlCellPr>
  </singleXmlCell>
  <singleXmlCell id="91" xr6:uid="{00000000-000C-0000-FFFF-FFFF56000000}" r="H51" connectionId="0">
    <xmlCellPr id="1" xr6:uid="{00000000-0010-0000-5600-000001000000}" uniqueName="P1071521">
      <xmlPr mapId="1" xpath="/TFI-IZD-KI/IFP-KI_1000335/P1071521" xmlDataType="decimal"/>
    </xmlCellPr>
  </singleXmlCell>
  <singleXmlCell id="92" xr6:uid="{00000000-000C-0000-FFFF-FFFF57000000}" r="I51" connectionId="0">
    <xmlCellPr id="1" xr6:uid="{00000000-0010-0000-5700-000001000000}" uniqueName="P1071522">
      <xmlPr mapId="1" xpath="/TFI-IZD-KI/IFP-KI_1000335/P1071522" xmlDataType="decimal"/>
    </xmlCellPr>
  </singleXmlCell>
  <singleXmlCell id="93" xr6:uid="{00000000-000C-0000-FFFF-FFFF58000000}" r="H52" connectionId="0">
    <xmlCellPr id="1" xr6:uid="{00000000-0010-0000-5800-000001000000}" uniqueName="P1071523">
      <xmlPr mapId="1" xpath="/TFI-IZD-KI/IFP-KI_1000335/P1071523" xmlDataType="decimal"/>
    </xmlCellPr>
  </singleXmlCell>
  <singleXmlCell id="94" xr6:uid="{00000000-000C-0000-FFFF-FFFF59000000}" r="I52" connectionId="0">
    <xmlCellPr id="1" xr6:uid="{00000000-0010-0000-5900-000001000000}" uniqueName="P1071524">
      <xmlPr mapId="1" xpath="/TFI-IZD-KI/IFP-KI_1000335/P1071524" xmlDataType="decimal"/>
    </xmlCellPr>
  </singleXmlCell>
  <singleXmlCell id="95" xr6:uid="{00000000-000C-0000-FFFF-FFFF5A000000}" r="H53" connectionId="0">
    <xmlCellPr id="1" xr6:uid="{00000000-0010-0000-5A00-000001000000}" uniqueName="P1071525">
      <xmlPr mapId="1" xpath="/TFI-IZD-KI/IFP-KI_1000335/P1071525" xmlDataType="decimal"/>
    </xmlCellPr>
  </singleXmlCell>
  <singleXmlCell id="96" xr6:uid="{00000000-000C-0000-FFFF-FFFF5B000000}" r="I53" connectionId="0">
    <xmlCellPr id="1" xr6:uid="{00000000-0010-0000-5B00-000001000000}" uniqueName="P1071526">
      <xmlPr mapId="1" xpath="/TFI-IZD-KI/IFP-KI_1000335/P1071526" xmlDataType="decimal"/>
    </xmlCellPr>
  </singleXmlCell>
  <singleXmlCell id="97" xr6:uid="{00000000-000C-0000-FFFF-FFFF5C000000}" r="H54" connectionId="0">
    <xmlCellPr id="1" xr6:uid="{00000000-0010-0000-5C00-000001000000}" uniqueName="P1071527">
      <xmlPr mapId="1" xpath="/TFI-IZD-KI/IFP-KI_1000335/P1071527" xmlDataType="decimal"/>
    </xmlCellPr>
  </singleXmlCell>
  <singleXmlCell id="98" xr6:uid="{00000000-000C-0000-FFFF-FFFF5D000000}" r="I54" connectionId="0">
    <xmlCellPr id="1" xr6:uid="{00000000-0010-0000-5D00-000001000000}" uniqueName="P1071528">
      <xmlPr mapId="1" xpath="/TFI-IZD-KI/IFP-KI_1000335/P1071528" xmlDataType="decimal"/>
    </xmlCellPr>
  </singleXmlCell>
  <singleXmlCell id="99" xr6:uid="{00000000-000C-0000-FFFF-FFFF5E000000}" r="H55" connectionId="0">
    <xmlCellPr id="1" xr6:uid="{00000000-0010-0000-5E00-000001000000}" uniqueName="P1071529">
      <xmlPr mapId="1" xpath="/TFI-IZD-KI/IFP-KI_1000335/P1071529" xmlDataType="decimal"/>
    </xmlCellPr>
  </singleXmlCell>
  <singleXmlCell id="100" xr6:uid="{00000000-000C-0000-FFFF-FFFF5F000000}" r="I55" connectionId="0">
    <xmlCellPr id="1" xr6:uid="{00000000-0010-0000-5F00-000001000000}" uniqueName="P1071530">
      <xmlPr mapId="1" xpath="/TFI-IZD-KI/IFP-KI_1000335/P1071530" xmlDataType="decimal"/>
    </xmlCellPr>
  </singleXmlCell>
  <singleXmlCell id="101" xr6:uid="{00000000-000C-0000-FFFF-FFFF60000000}" r="H56" connectionId="0">
    <xmlCellPr id="1" xr6:uid="{00000000-0010-0000-6000-000001000000}" uniqueName="P1071531">
      <xmlPr mapId="1" xpath="/TFI-IZD-KI/IFP-KI_1000335/P1071531" xmlDataType="decimal"/>
    </xmlCellPr>
  </singleXmlCell>
  <singleXmlCell id="102" xr6:uid="{00000000-000C-0000-FFFF-FFFF61000000}" r="I56" connectionId="0">
    <xmlCellPr id="1" xr6:uid="{00000000-0010-0000-6100-000001000000}" uniqueName="P1071532">
      <xmlPr mapId="1" xpath="/TFI-IZD-KI/IFP-KI_1000335/P1071532" xmlDataType="decimal"/>
    </xmlCellPr>
  </singleXmlCell>
  <singleXmlCell id="103" xr6:uid="{00000000-000C-0000-FFFF-FFFF62000000}" r="H57" connectionId="0">
    <xmlCellPr id="1" xr6:uid="{00000000-0010-0000-6200-000001000000}" uniqueName="P1071533">
      <xmlPr mapId="1" xpath="/TFI-IZD-KI/IFP-KI_1000335/P1071533" xmlDataType="decimal"/>
    </xmlCellPr>
  </singleXmlCell>
  <singleXmlCell id="104" xr6:uid="{00000000-000C-0000-FFFF-FFFF63000000}" r="I57" connectionId="0">
    <xmlCellPr id="1" xr6:uid="{00000000-0010-0000-6300-000001000000}" uniqueName="P1071534">
      <xmlPr mapId="1" xpath="/TFI-IZD-KI/IFP-KI_1000335/P1071534" xmlDataType="decimal"/>
    </xmlCellPr>
  </singleXmlCell>
  <singleXmlCell id="105" xr6:uid="{00000000-000C-0000-FFFF-FFFF64000000}" r="H58" connectionId="0">
    <xmlCellPr id="1" xr6:uid="{00000000-0010-0000-6400-000001000000}" uniqueName="P1071535">
      <xmlPr mapId="1" xpath="/TFI-IZD-KI/IFP-KI_1000335/P1071535" xmlDataType="decimal"/>
    </xmlCellPr>
  </singleXmlCell>
  <singleXmlCell id="106" xr6:uid="{00000000-000C-0000-FFFF-FFFF65000000}" r="I58" connectionId="0">
    <xmlCellPr id="1" xr6:uid="{00000000-0010-0000-6500-000001000000}" uniqueName="P1071536">
      <xmlPr mapId="1" xpath="/TFI-IZD-KI/IFP-KI_1000335/P1071536" xmlDataType="decimal"/>
    </xmlCellPr>
  </singleXmlCell>
  <singleXmlCell id="107" xr6:uid="{00000000-000C-0000-FFFF-FFFF66000000}" r="H59" connectionId="0">
    <xmlCellPr id="1" xr6:uid="{00000000-0010-0000-6600-000001000000}" uniqueName="P1071537">
      <xmlPr mapId="1" xpath="/TFI-IZD-KI/IFP-KI_1000335/P1071537" xmlDataType="decimal"/>
    </xmlCellPr>
  </singleXmlCell>
  <singleXmlCell id="108" xr6:uid="{00000000-000C-0000-FFFF-FFFF67000000}" r="I59" connectionId="0">
    <xmlCellPr id="1" xr6:uid="{00000000-0010-0000-6700-000001000000}" uniqueName="P1071538">
      <xmlPr mapId="1" xpath="/TFI-IZD-KI/IFP-KI_1000335/P1071538" xmlDataType="decimal"/>
    </xmlCellPr>
  </singleXmlCell>
  <singleXmlCell id="109" xr6:uid="{00000000-000C-0000-FFFF-FFFF68000000}" r="H60" connectionId="0">
    <xmlCellPr id="1" xr6:uid="{00000000-0010-0000-6800-000001000000}" uniqueName="P1071539">
      <xmlPr mapId="1" xpath="/TFI-IZD-KI/IFP-KI_1000335/P1071539" xmlDataType="decimal"/>
    </xmlCellPr>
  </singleXmlCell>
  <singleXmlCell id="110" xr6:uid="{00000000-000C-0000-FFFF-FFFF69000000}" r="I60" connectionId="0">
    <xmlCellPr id="1" xr6:uid="{00000000-0010-0000-6900-000001000000}" uniqueName="P1071540">
      <xmlPr mapId="1" xpath="/TFI-IZD-KI/IFP-KI_1000335/P1071540" xmlDataType="decimal"/>
    </xmlCellPr>
  </singleXmlCell>
  <singleXmlCell id="111" xr6:uid="{00000000-000C-0000-FFFF-FFFF6A000000}" r="H61" connectionId="0">
    <xmlCellPr id="1" xr6:uid="{00000000-0010-0000-6A00-000001000000}" uniqueName="P1071541">
      <xmlPr mapId="1" xpath="/TFI-IZD-KI/IFP-KI_1000335/P1071541" xmlDataType="decimal"/>
    </xmlCellPr>
  </singleXmlCell>
  <singleXmlCell id="112" xr6:uid="{00000000-000C-0000-FFFF-FFFF6B000000}" r="I61" connectionId="0">
    <xmlCellPr id="1" xr6:uid="{00000000-0010-0000-6B00-000001000000}" uniqueName="P1071542">
      <xmlPr mapId="1" xpath="/TFI-IZD-KI/IFP-KI_1000335/P1071542" xmlDataType="decimal"/>
    </xmlCellPr>
  </singleXmlCell>
  <singleXmlCell id="113" xr6:uid="{00000000-000C-0000-FFFF-FFFF6C000000}" r="H62" connectionId="0">
    <xmlCellPr id="1" xr6:uid="{00000000-0010-0000-6C00-000001000000}" uniqueName="P1071543">
      <xmlPr mapId="1" xpath="/TFI-IZD-KI/IFP-KI_1000335/P1071543" xmlDataType="decimal"/>
    </xmlCellPr>
  </singleXmlCell>
  <singleXmlCell id="114" xr6:uid="{00000000-000C-0000-FFFF-FFFF6D000000}" r="I62" connectionId="0">
    <xmlCellPr id="1" xr6:uid="{00000000-0010-0000-6D00-000001000000}" uniqueName="P1071544">
      <xmlPr mapId="1" xpath="/TFI-IZD-KI/IFP-KI_1000335/P1071544" xmlDataType="decimal"/>
    </xmlCellPr>
  </singleXmlCell>
  <singleXmlCell id="115" xr6:uid="{00000000-000C-0000-FFFF-FFFF6E000000}" r="H63" connectionId="0">
    <xmlCellPr id="1" xr6:uid="{00000000-0010-0000-6E00-000001000000}" uniqueName="P1071545">
      <xmlPr mapId="1" xpath="/TFI-IZD-KI/IFP-KI_1000335/P1071545" xmlDataType="decimal"/>
    </xmlCellPr>
  </singleXmlCell>
  <singleXmlCell id="116" xr6:uid="{00000000-000C-0000-FFFF-FFFF6F000000}" r="I63" connectionId="0">
    <xmlCellPr id="1" xr6:uid="{00000000-0010-0000-6F00-000001000000}" uniqueName="P1071546">
      <xmlPr mapId="1" xpath="/TFI-IZD-KI/IFP-KI_1000335/P1071546" xmlDataType="decimal"/>
    </xmlCellPr>
  </singleXmlCell>
  <singleXmlCell id="117" xr6:uid="{00000000-000C-0000-FFFF-FFFF70000000}" r="H65" connectionId="0">
    <xmlCellPr id="1" xr6:uid="{00000000-0010-0000-7000-000001000000}" uniqueName="P1071547">
      <xmlPr mapId="1" xpath="/TFI-IZD-KI/IFP-KI_1000335/P1071547" xmlDataType="decimal"/>
    </xmlCellPr>
  </singleXmlCell>
  <singleXmlCell id="118" xr6:uid="{00000000-000C-0000-FFFF-FFFF71000000}" r="I65" connectionId="0">
    <xmlCellPr id="1" xr6:uid="{00000000-0010-0000-7100-000001000000}" uniqueName="P1071548">
      <xmlPr mapId="1" xpath="/TFI-IZD-KI/IFP-KI_1000335/P1071548" xmlDataType="decimal"/>
    </xmlCellPr>
  </singleXmlCell>
  <singleXmlCell id="119" xr6:uid="{00000000-000C-0000-FFFF-FFFF72000000}" r="H66" connectionId="0">
    <xmlCellPr id="1" xr6:uid="{00000000-0010-0000-7200-000001000000}" uniqueName="P1071549">
      <xmlPr mapId="1" xpath="/TFI-IZD-KI/IFP-KI_1000335/P1071549" xmlDataType="decimal"/>
    </xmlCellPr>
  </singleXmlCell>
  <singleXmlCell id="120" xr6:uid="{00000000-000C-0000-FFFF-FFFF73000000}" r="I66" connectionId="0">
    <xmlCellPr id="1" xr6:uid="{00000000-0010-0000-7300-000001000000}" uniqueName="P1071550">
      <xmlPr mapId="1" xpath="/TFI-IZD-KI/IFP-KI_1000335/P1071550" xmlDataType="decimal"/>
    </xmlCellPr>
  </singleXmlCell>
  <singleXmlCell id="121" xr6:uid="{00000000-000C-0000-FFFF-FFFF74000000}" r="H67" connectionId="0">
    <xmlCellPr id="1" xr6:uid="{00000000-0010-0000-7400-000001000000}" uniqueName="P1071551">
      <xmlPr mapId="1" xpath="/TFI-IZD-KI/IFP-KI_1000335/P1071551" xmlDataType="decimal"/>
    </xmlCellPr>
  </singleXmlCell>
  <singleXmlCell id="122" xr6:uid="{00000000-000C-0000-FFFF-FFFF75000000}" r="I67" connectionId="0">
    <xmlCellPr id="1" xr6:uid="{00000000-0010-0000-7500-000001000000}" uniqueName="P1071552">
      <xmlPr mapId="1" xpath="/TFI-IZD-KI/IFP-KI_1000335/P1071552" xmlDataType="decimal"/>
    </xmlCellPr>
  </singleXmlCell>
  <singleXmlCell id="123" xr6:uid="{00000000-000C-0000-FFFF-FFFF76000000}" r="H68" connectionId="0">
    <xmlCellPr id="1" xr6:uid="{00000000-0010-0000-7600-000001000000}" uniqueName="P1071553">
      <xmlPr mapId="1" xpath="/TFI-IZD-KI/IFP-KI_1000335/P1071553" xmlDataType="decimal"/>
    </xmlCellPr>
  </singleXmlCell>
  <singleXmlCell id="124" xr6:uid="{00000000-000C-0000-FFFF-FFFF77000000}" r="I68" connectionId="0">
    <xmlCellPr id="1" xr6:uid="{00000000-0010-0000-7700-000001000000}" uniqueName="P1071554">
      <xmlPr mapId="1" xpath="/TFI-IZD-KI/IFP-KI_1000335/P1071554" xmlDataType="decimal"/>
    </xmlCellPr>
  </singleXmlCell>
  <singleXmlCell id="125" xr6:uid="{00000000-000C-0000-FFFF-FFFF78000000}" r="H69" connectionId="0">
    <xmlCellPr id="1" xr6:uid="{00000000-0010-0000-7800-000001000000}" uniqueName="P1071555">
      <xmlPr mapId="1" xpath="/TFI-IZD-KI/IFP-KI_1000335/P1071555" xmlDataType="decimal"/>
    </xmlCellPr>
  </singleXmlCell>
  <singleXmlCell id="126" xr6:uid="{00000000-000C-0000-FFFF-FFFF79000000}" r="I69" connectionId="0">
    <xmlCellPr id="1" xr6:uid="{00000000-0010-0000-7900-000001000000}" uniqueName="P1071556">
      <xmlPr mapId="1" xpath="/TFI-IZD-KI/IFP-KI_1000335/P1071556" xmlDataType="decimal"/>
    </xmlCellPr>
  </singleXmlCell>
  <singleXmlCell id="127" xr6:uid="{00000000-000C-0000-FFFF-FFFF7A000000}" r="H70" connectionId="0">
    <xmlCellPr id="1" xr6:uid="{00000000-0010-0000-7A00-000001000000}" uniqueName="P1071557">
      <xmlPr mapId="1" xpath="/TFI-IZD-KI/IFP-KI_1000335/P1071557" xmlDataType="decimal"/>
    </xmlCellPr>
  </singleXmlCell>
  <singleXmlCell id="128" xr6:uid="{00000000-000C-0000-FFFF-FFFF7B000000}" r="I70" connectionId="0">
    <xmlCellPr id="1" xr6:uid="{00000000-0010-0000-7B00-000001000000}" uniqueName="P1071558">
      <xmlPr mapId="1" xpath="/TFI-IZD-KI/IFP-KI_1000335/P1071558" xmlDataType="decimal"/>
    </xmlCellPr>
  </singleXmlCell>
  <singleXmlCell id="129" xr6:uid="{00000000-000C-0000-FFFF-FFFF7C000000}" r="H71" connectionId="0">
    <xmlCellPr id="1" xr6:uid="{00000000-0010-0000-7C00-000001000000}" uniqueName="P1071559">
      <xmlPr mapId="1" xpath="/TFI-IZD-KI/IFP-KI_1000335/P1071559" xmlDataType="decimal"/>
    </xmlCellPr>
  </singleXmlCell>
  <singleXmlCell id="130" xr6:uid="{00000000-000C-0000-FFFF-FFFF7D000000}" r="I71" connectionId="0">
    <xmlCellPr id="1" xr6:uid="{00000000-0010-0000-7D00-000001000000}" uniqueName="P1071560">
      <xmlPr mapId="1" xpath="/TFI-IZD-KI/IFP-KI_1000335/P1071560" xmlDataType="decimal"/>
    </xmlCellPr>
  </singleXmlCell>
  <singleXmlCell id="131" xr6:uid="{00000000-000C-0000-FFFF-FFFF7E000000}" r="H72" connectionId="0">
    <xmlCellPr id="1" xr6:uid="{00000000-0010-0000-7E00-000001000000}" uniqueName="P1071561">
      <xmlPr mapId="1" xpath="/TFI-IZD-KI/IFP-KI_1000335/P1071561" xmlDataType="decimal"/>
    </xmlCellPr>
  </singleXmlCell>
  <singleXmlCell id="132" xr6:uid="{00000000-000C-0000-FFFF-FFFF7F000000}" r="I72" connectionId="0">
    <xmlCellPr id="1" xr6:uid="{00000000-0010-0000-7F00-000001000000}" uniqueName="P1071562">
      <xmlPr mapId="1" xpath="/TFI-IZD-KI/IFP-KI_1000335/P1071562" xmlDataType="decimal"/>
    </xmlCellPr>
  </singleXmlCell>
  <singleXmlCell id="133" xr6:uid="{00000000-000C-0000-FFFF-FFFF80000000}" r="H73" connectionId="0">
    <xmlCellPr id="1" xr6:uid="{00000000-0010-0000-8000-000001000000}" uniqueName="P1071563">
      <xmlPr mapId="1" xpath="/TFI-IZD-KI/IFP-KI_1000335/P1071563" xmlDataType="decimal"/>
    </xmlCellPr>
  </singleXmlCell>
  <singleXmlCell id="134" xr6:uid="{00000000-000C-0000-FFFF-FFFF81000000}" r="I73" connectionId="0">
    <xmlCellPr id="1" xr6:uid="{00000000-0010-0000-8100-000001000000}" uniqueName="P1071564">
      <xmlPr mapId="1" xpath="/TFI-IZD-KI/IFP-KI_1000335/P1071564" xmlDataType="decimal"/>
    </xmlCellPr>
  </singleXmlCell>
  <singleXmlCell id="135" xr6:uid="{00000000-000C-0000-FFFF-FFFF82000000}" r="H74" connectionId="0">
    <xmlCellPr id="1" xr6:uid="{00000000-0010-0000-8200-000001000000}" uniqueName="P1071565">
      <xmlPr mapId="1" xpath="/TFI-IZD-KI/IFP-KI_1000335/P1071565" xmlDataType="decimal"/>
    </xmlCellPr>
  </singleXmlCell>
  <singleXmlCell id="136" xr6:uid="{00000000-000C-0000-FFFF-FFFF83000000}" r="I74" connectionId="0">
    <xmlCellPr id="1" xr6:uid="{00000000-0010-0000-8300-000001000000}" uniqueName="P1071566">
      <xmlPr mapId="1" xpath="/TFI-IZD-KI/IFP-KI_1000335/P1071566" xmlDataType="decimal"/>
    </xmlCellPr>
  </singleXmlCell>
  <singleXmlCell id="137" xr6:uid="{00000000-000C-0000-FFFF-FFFF84000000}" r="H75" connectionId="0">
    <xmlCellPr id="1" xr6:uid="{00000000-0010-0000-8400-000001000000}" uniqueName="P1071567">
      <xmlPr mapId="1" xpath="/TFI-IZD-KI/IFP-KI_1000335/P1071567" xmlDataType="decimal"/>
    </xmlCellPr>
  </singleXmlCell>
  <singleXmlCell id="138" xr6:uid="{00000000-000C-0000-FFFF-FFFF85000000}" r="I75" connectionId="0">
    <xmlCellPr id="1" xr6:uid="{00000000-0010-0000-8500-000001000000}" uniqueName="P1071568">
      <xmlPr mapId="1" xpath="/TFI-IZD-KI/IFP-KI_1000335/P1071568" xmlDataType="decimal"/>
    </xmlCellPr>
  </singleXmlCell>
  <singleXmlCell id="139" xr6:uid="{00000000-000C-0000-FFFF-FFFF86000000}" r="H76" connectionId="0">
    <xmlCellPr id="1" xr6:uid="{00000000-0010-0000-8600-000001000000}" uniqueName="P1071569">
      <xmlPr mapId="1" xpath="/TFI-IZD-KI/IFP-KI_1000335/P1071569" xmlDataType="decimal"/>
    </xmlCellPr>
  </singleXmlCell>
  <singleXmlCell id="140" xr6:uid="{00000000-000C-0000-FFFF-FFFF87000000}" r="I76" connectionId="0">
    <xmlCellPr id="1" xr6:uid="{00000000-0010-0000-8700-000001000000}" uniqueName="P1071570">
      <xmlPr mapId="1" xpath="/TFI-IZD-KI/IFP-KI_1000335/P1071570" xmlDataType="decimal"/>
    </xmlCellPr>
  </singleXmlCell>
  <singleXmlCell id="141" xr6:uid="{00000000-000C-0000-FFFF-FFFF88000000}" r="H77" connectionId="0">
    <xmlCellPr id="1" xr6:uid="{00000000-0010-0000-8800-000001000000}" uniqueName="P1071571">
      <xmlPr mapId="1" xpath="/TFI-IZD-KI/IFP-KI_1000335/P1071571" xmlDataType="decimal"/>
    </xmlCellPr>
  </singleXmlCell>
  <singleXmlCell id="142" xr6:uid="{00000000-000C-0000-FFFF-FFFF89000000}" r="I77" connectionId="0">
    <xmlCellPr id="1" xr6:uid="{00000000-0010-0000-8900-000001000000}" uniqueName="P1071572">
      <xmlPr mapId="1" xpath="/TFI-IZD-KI/IFP-KI_1000335/P1071572" xmlDataType="decimal"/>
    </xmlCellPr>
  </singleXmlCell>
  <singleXmlCell id="143" xr6:uid="{00000000-000C-0000-FFFF-FFFF8A000000}" r="H78" connectionId="0">
    <xmlCellPr id="1" xr6:uid="{00000000-0010-0000-8A00-000001000000}" uniqueName="P1071573">
      <xmlPr mapId="1" xpath="/TFI-IZD-KI/IFP-KI_1000335/P1071573" xmlDataType="decimal"/>
    </xmlCellPr>
  </singleXmlCell>
  <singleXmlCell id="144" xr6:uid="{00000000-000C-0000-FFFF-FFFF8B000000}" r="I78" connectionId="0">
    <xmlCellPr id="1" xr6:uid="{00000000-0010-0000-8B00-000001000000}" uniqueName="P1071574">
      <xmlPr mapId="1"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5" xr6:uid="{00000000-000C-0000-FFFF-FFFF8C000000}" r="H8" connectionId="0">
    <xmlCellPr id="1" xr6:uid="{00000000-0010-0000-8C00-000001000000}" uniqueName="P1072093">
      <xmlPr mapId="1" xpath="/TFI-IZD-KI/ISD-KI_1000336/P1072093" xmlDataType="decimal"/>
    </xmlCellPr>
  </singleXmlCell>
  <singleXmlCell id="146" xr6:uid="{00000000-000C-0000-FFFF-FFFF8D000000}" r="I8" connectionId="0">
    <xmlCellPr id="1" xr6:uid="{00000000-0010-0000-8D00-000001000000}" uniqueName="P1072094">
      <xmlPr mapId="1" xpath="/TFI-IZD-KI/ISD-KI_1000336/P1072094" xmlDataType="decimal"/>
    </xmlCellPr>
  </singleXmlCell>
  <singleXmlCell id="147" xr6:uid="{00000000-000C-0000-FFFF-FFFF8E000000}" r="J8" connectionId="0">
    <xmlCellPr id="1" xr6:uid="{00000000-0010-0000-8E00-000001000000}" uniqueName="P1072095">
      <xmlPr mapId="1" xpath="/TFI-IZD-KI/ISD-KI_1000336/P1072095" xmlDataType="decimal"/>
    </xmlCellPr>
  </singleXmlCell>
  <singleXmlCell id="148" xr6:uid="{00000000-000C-0000-FFFF-FFFF8F000000}" r="K8" connectionId="0">
    <xmlCellPr id="1" xr6:uid="{00000000-0010-0000-8F00-000001000000}" uniqueName="P1072096">
      <xmlPr mapId="1" xpath="/TFI-IZD-KI/ISD-KI_1000336/P1072096" xmlDataType="decimal"/>
    </xmlCellPr>
  </singleXmlCell>
  <singleXmlCell id="149" xr6:uid="{00000000-000C-0000-FFFF-FFFF90000000}" r="H9" connectionId="0">
    <xmlCellPr id="1" xr6:uid="{00000000-0010-0000-9000-000001000000}" uniqueName="P1072097">
      <xmlPr mapId="1" xpath="/TFI-IZD-KI/ISD-KI_1000336/P1072097" xmlDataType="decimal"/>
    </xmlCellPr>
  </singleXmlCell>
  <singleXmlCell id="150" xr6:uid="{00000000-000C-0000-FFFF-FFFF91000000}" r="I9" connectionId="0">
    <xmlCellPr id="1" xr6:uid="{00000000-0010-0000-9100-000001000000}" uniqueName="P1072098">
      <xmlPr mapId="1" xpath="/TFI-IZD-KI/ISD-KI_1000336/P1072098" xmlDataType="decimal"/>
    </xmlCellPr>
  </singleXmlCell>
  <singleXmlCell id="151" xr6:uid="{00000000-000C-0000-FFFF-FFFF92000000}" r="J9" connectionId="0">
    <xmlCellPr id="1" xr6:uid="{00000000-0010-0000-9200-000001000000}" uniqueName="P1072099">
      <xmlPr mapId="1" xpath="/TFI-IZD-KI/ISD-KI_1000336/P1072099" xmlDataType="decimal"/>
    </xmlCellPr>
  </singleXmlCell>
  <singleXmlCell id="152" xr6:uid="{00000000-000C-0000-FFFF-FFFF93000000}" r="K9" connectionId="0">
    <xmlCellPr id="1" xr6:uid="{00000000-0010-0000-9300-000001000000}" uniqueName="P1072100">
      <xmlPr mapId="1" xpath="/TFI-IZD-KI/ISD-KI_1000336/P1072100" xmlDataType="decimal"/>
    </xmlCellPr>
  </singleXmlCell>
  <singleXmlCell id="153" xr6:uid="{00000000-000C-0000-FFFF-FFFF94000000}" r="H10" connectionId="0">
    <xmlCellPr id="1" xr6:uid="{00000000-0010-0000-9400-000001000000}" uniqueName="P1072101">
      <xmlPr mapId="1" xpath="/TFI-IZD-KI/ISD-KI_1000336/P1072101" xmlDataType="decimal"/>
    </xmlCellPr>
  </singleXmlCell>
  <singleXmlCell id="154" xr6:uid="{00000000-000C-0000-FFFF-FFFF95000000}" r="I10" connectionId="0">
    <xmlCellPr id="1" xr6:uid="{00000000-0010-0000-9500-000001000000}" uniqueName="P1072102">
      <xmlPr mapId="1" xpath="/TFI-IZD-KI/ISD-KI_1000336/P1072102" xmlDataType="decimal"/>
    </xmlCellPr>
  </singleXmlCell>
  <singleXmlCell id="155" xr6:uid="{00000000-000C-0000-FFFF-FFFF96000000}" r="J10" connectionId="0">
    <xmlCellPr id="1" xr6:uid="{00000000-0010-0000-9600-000001000000}" uniqueName="P1072103">
      <xmlPr mapId="1" xpath="/TFI-IZD-KI/ISD-KI_1000336/P1072103" xmlDataType="decimal"/>
    </xmlCellPr>
  </singleXmlCell>
  <singleXmlCell id="156" xr6:uid="{00000000-000C-0000-FFFF-FFFF97000000}" r="K10" connectionId="0">
    <xmlCellPr id="1" xr6:uid="{00000000-0010-0000-9700-000001000000}" uniqueName="P1072104">
      <xmlPr mapId="1" xpath="/TFI-IZD-KI/ISD-KI_1000336/P1072104" xmlDataType="decimal"/>
    </xmlCellPr>
  </singleXmlCell>
  <singleXmlCell id="157" xr6:uid="{00000000-000C-0000-FFFF-FFFF98000000}" r="H11" connectionId="0">
    <xmlCellPr id="1" xr6:uid="{00000000-0010-0000-9800-000001000000}" uniqueName="P1072105">
      <xmlPr mapId="1" xpath="/TFI-IZD-KI/ISD-KI_1000336/P1072105" xmlDataType="decimal"/>
    </xmlCellPr>
  </singleXmlCell>
  <singleXmlCell id="158" xr6:uid="{00000000-000C-0000-FFFF-FFFF99000000}" r="I11" connectionId="0">
    <xmlCellPr id="1" xr6:uid="{00000000-0010-0000-9900-000001000000}" uniqueName="P1072106">
      <xmlPr mapId="1" xpath="/TFI-IZD-KI/ISD-KI_1000336/P1072106" xmlDataType="decimal"/>
    </xmlCellPr>
  </singleXmlCell>
  <singleXmlCell id="159" xr6:uid="{00000000-000C-0000-FFFF-FFFF9A000000}" r="J11" connectionId="0">
    <xmlCellPr id="1" xr6:uid="{00000000-0010-0000-9A00-000001000000}" uniqueName="P1072107">
      <xmlPr mapId="1" xpath="/TFI-IZD-KI/ISD-KI_1000336/P1072107" xmlDataType="decimal"/>
    </xmlCellPr>
  </singleXmlCell>
  <singleXmlCell id="160" xr6:uid="{00000000-000C-0000-FFFF-FFFF9B000000}" r="K11" connectionId="0">
    <xmlCellPr id="1" xr6:uid="{00000000-0010-0000-9B00-000001000000}" uniqueName="P1072108">
      <xmlPr mapId="1" xpath="/TFI-IZD-KI/ISD-KI_1000336/P1072108" xmlDataType="decimal"/>
    </xmlCellPr>
  </singleXmlCell>
  <singleXmlCell id="161" xr6:uid="{00000000-000C-0000-FFFF-FFFF9C000000}" r="H12" connectionId="0">
    <xmlCellPr id="1" xr6:uid="{00000000-0010-0000-9C00-000001000000}" uniqueName="P1072109">
      <xmlPr mapId="1" xpath="/TFI-IZD-KI/ISD-KI_1000336/P1072109" xmlDataType="decimal"/>
    </xmlCellPr>
  </singleXmlCell>
  <singleXmlCell id="162" xr6:uid="{00000000-000C-0000-FFFF-FFFF9D000000}" r="I12" connectionId="0">
    <xmlCellPr id="1" xr6:uid="{00000000-0010-0000-9D00-000001000000}" uniqueName="P1072110">
      <xmlPr mapId="1" xpath="/TFI-IZD-KI/ISD-KI_1000336/P1072110" xmlDataType="decimal"/>
    </xmlCellPr>
  </singleXmlCell>
  <singleXmlCell id="163" xr6:uid="{00000000-000C-0000-FFFF-FFFF9E000000}" r="J12" connectionId="0">
    <xmlCellPr id="1" xr6:uid="{00000000-0010-0000-9E00-000001000000}" uniqueName="P1072111">
      <xmlPr mapId="1" xpath="/TFI-IZD-KI/ISD-KI_1000336/P1072111" xmlDataType="decimal"/>
    </xmlCellPr>
  </singleXmlCell>
  <singleXmlCell id="164" xr6:uid="{00000000-000C-0000-FFFF-FFFF9F000000}" r="K12" connectionId="0">
    <xmlCellPr id="1" xr6:uid="{00000000-0010-0000-9F00-000001000000}" uniqueName="P1072112">
      <xmlPr mapId="1" xpath="/TFI-IZD-KI/ISD-KI_1000336/P1072112" xmlDataType="decimal"/>
    </xmlCellPr>
  </singleXmlCell>
  <singleXmlCell id="165" xr6:uid="{00000000-000C-0000-FFFF-FFFFA0000000}" r="H13" connectionId="0">
    <xmlCellPr id="1" xr6:uid="{00000000-0010-0000-A000-000001000000}" uniqueName="P1072113">
      <xmlPr mapId="1" xpath="/TFI-IZD-KI/ISD-KI_1000336/P1072113" xmlDataType="decimal"/>
    </xmlCellPr>
  </singleXmlCell>
  <singleXmlCell id="166" xr6:uid="{00000000-000C-0000-FFFF-FFFFA1000000}" r="I13" connectionId="0">
    <xmlCellPr id="1" xr6:uid="{00000000-0010-0000-A100-000001000000}" uniqueName="P1072114">
      <xmlPr mapId="1" xpath="/TFI-IZD-KI/ISD-KI_1000336/P1072114" xmlDataType="decimal"/>
    </xmlCellPr>
  </singleXmlCell>
  <singleXmlCell id="167" xr6:uid="{00000000-000C-0000-FFFF-FFFFA2000000}" r="J13" connectionId="0">
    <xmlCellPr id="1" xr6:uid="{00000000-0010-0000-A200-000001000000}" uniqueName="P1072115">
      <xmlPr mapId="1" xpath="/TFI-IZD-KI/ISD-KI_1000336/P1072115" xmlDataType="decimal"/>
    </xmlCellPr>
  </singleXmlCell>
  <singleXmlCell id="168" xr6:uid="{00000000-000C-0000-FFFF-FFFFA3000000}" r="K13" connectionId="0">
    <xmlCellPr id="1" xr6:uid="{00000000-0010-0000-A300-000001000000}" uniqueName="P1072116">
      <xmlPr mapId="1" xpath="/TFI-IZD-KI/ISD-KI_1000336/P1072116" xmlDataType="decimal"/>
    </xmlCellPr>
  </singleXmlCell>
  <singleXmlCell id="169" xr6:uid="{00000000-000C-0000-FFFF-FFFFA4000000}" r="H14" connectionId="0">
    <xmlCellPr id="1" xr6:uid="{00000000-0010-0000-A400-000001000000}" uniqueName="P1072117">
      <xmlPr mapId="1" xpath="/TFI-IZD-KI/ISD-KI_1000336/P1072117" xmlDataType="decimal"/>
    </xmlCellPr>
  </singleXmlCell>
  <singleXmlCell id="170" xr6:uid="{00000000-000C-0000-FFFF-FFFFA5000000}" r="I14" connectionId="0">
    <xmlCellPr id="1" xr6:uid="{00000000-0010-0000-A500-000001000000}" uniqueName="P1072118">
      <xmlPr mapId="1" xpath="/TFI-IZD-KI/ISD-KI_1000336/P1072118" xmlDataType="decimal"/>
    </xmlCellPr>
  </singleXmlCell>
  <singleXmlCell id="171" xr6:uid="{00000000-000C-0000-FFFF-FFFFA6000000}" r="J14" connectionId="0">
    <xmlCellPr id="1" xr6:uid="{00000000-0010-0000-A600-000001000000}" uniqueName="P1072119">
      <xmlPr mapId="1" xpath="/TFI-IZD-KI/ISD-KI_1000336/P1072119" xmlDataType="decimal"/>
    </xmlCellPr>
  </singleXmlCell>
  <singleXmlCell id="172" xr6:uid="{00000000-000C-0000-FFFF-FFFFA7000000}" r="K14" connectionId="0">
    <xmlCellPr id="1" xr6:uid="{00000000-0010-0000-A700-000001000000}" uniqueName="P1072120">
      <xmlPr mapId="1" xpath="/TFI-IZD-KI/ISD-KI_1000336/P1072120" xmlDataType="decimal"/>
    </xmlCellPr>
  </singleXmlCell>
  <singleXmlCell id="173" xr6:uid="{00000000-000C-0000-FFFF-FFFFA8000000}" r="H15" connectionId="0">
    <xmlCellPr id="1" xr6:uid="{00000000-0010-0000-A800-000001000000}" uniqueName="P1072121">
      <xmlPr mapId="1" xpath="/TFI-IZD-KI/ISD-KI_1000336/P1072121" xmlDataType="decimal"/>
    </xmlCellPr>
  </singleXmlCell>
  <singleXmlCell id="174" xr6:uid="{00000000-000C-0000-FFFF-FFFFA9000000}" r="I15" connectionId="0">
    <xmlCellPr id="1" xr6:uid="{00000000-0010-0000-A900-000001000000}" uniqueName="P1072122">
      <xmlPr mapId="1" xpath="/TFI-IZD-KI/ISD-KI_1000336/P1072122" xmlDataType="decimal"/>
    </xmlCellPr>
  </singleXmlCell>
  <singleXmlCell id="175" xr6:uid="{00000000-000C-0000-FFFF-FFFFAA000000}" r="J15" connectionId="0">
    <xmlCellPr id="1" xr6:uid="{00000000-0010-0000-AA00-000001000000}" uniqueName="P1072123">
      <xmlPr mapId="1" xpath="/TFI-IZD-KI/ISD-KI_1000336/P1072123" xmlDataType="decimal"/>
    </xmlCellPr>
  </singleXmlCell>
  <singleXmlCell id="176" xr6:uid="{00000000-000C-0000-FFFF-FFFFAB000000}" r="K15" connectionId="0">
    <xmlCellPr id="1" xr6:uid="{00000000-0010-0000-AB00-000001000000}" uniqueName="P1072124">
      <xmlPr mapId="1" xpath="/TFI-IZD-KI/ISD-KI_1000336/P1072124" xmlDataType="decimal"/>
    </xmlCellPr>
  </singleXmlCell>
  <singleXmlCell id="177" xr6:uid="{00000000-000C-0000-FFFF-FFFFAC000000}" r="H16" connectionId="0">
    <xmlCellPr id="1" xr6:uid="{00000000-0010-0000-AC00-000001000000}" uniqueName="P1072125">
      <xmlPr mapId="1" xpath="/TFI-IZD-KI/ISD-KI_1000336/P1072125" xmlDataType="decimal"/>
    </xmlCellPr>
  </singleXmlCell>
  <singleXmlCell id="178" xr6:uid="{00000000-000C-0000-FFFF-FFFFAD000000}" r="I16" connectionId="0">
    <xmlCellPr id="1" xr6:uid="{00000000-0010-0000-AD00-000001000000}" uniqueName="P1072126">
      <xmlPr mapId="1" xpath="/TFI-IZD-KI/ISD-KI_1000336/P1072126" xmlDataType="decimal"/>
    </xmlCellPr>
  </singleXmlCell>
  <singleXmlCell id="179" xr6:uid="{00000000-000C-0000-FFFF-FFFFAE000000}" r="J16" connectionId="0">
    <xmlCellPr id="1" xr6:uid="{00000000-0010-0000-AE00-000001000000}" uniqueName="P1072127">
      <xmlPr mapId="1" xpath="/TFI-IZD-KI/ISD-KI_1000336/P1072127" xmlDataType="decimal"/>
    </xmlCellPr>
  </singleXmlCell>
  <singleXmlCell id="180" xr6:uid="{00000000-000C-0000-FFFF-FFFFAF000000}" r="K16" connectionId="0">
    <xmlCellPr id="1" xr6:uid="{00000000-0010-0000-AF00-000001000000}" uniqueName="P1072128">
      <xmlPr mapId="1" xpath="/TFI-IZD-KI/ISD-KI_1000336/P1072128" xmlDataType="decimal"/>
    </xmlCellPr>
  </singleXmlCell>
  <singleXmlCell id="181" xr6:uid="{00000000-000C-0000-FFFF-FFFFB0000000}" r="H17" connectionId="0">
    <xmlCellPr id="1" xr6:uid="{00000000-0010-0000-B000-000001000000}" uniqueName="P1072129">
      <xmlPr mapId="1" xpath="/TFI-IZD-KI/ISD-KI_1000336/P1072129" xmlDataType="decimal"/>
    </xmlCellPr>
  </singleXmlCell>
  <singleXmlCell id="182" xr6:uid="{00000000-000C-0000-FFFF-FFFFB1000000}" r="I17" connectionId="0">
    <xmlCellPr id="1" xr6:uid="{00000000-0010-0000-B100-000001000000}" uniqueName="P1072130">
      <xmlPr mapId="1" xpath="/TFI-IZD-KI/ISD-KI_1000336/P1072130" xmlDataType="decimal"/>
    </xmlCellPr>
  </singleXmlCell>
  <singleXmlCell id="183" xr6:uid="{00000000-000C-0000-FFFF-FFFFB2000000}" r="J17" connectionId="0">
    <xmlCellPr id="1" xr6:uid="{00000000-0010-0000-B200-000001000000}" uniqueName="P1072131">
      <xmlPr mapId="1" xpath="/TFI-IZD-KI/ISD-KI_1000336/P1072131" xmlDataType="decimal"/>
    </xmlCellPr>
  </singleXmlCell>
  <singleXmlCell id="184" xr6:uid="{00000000-000C-0000-FFFF-FFFFB3000000}" r="K17" connectionId="0">
    <xmlCellPr id="1" xr6:uid="{00000000-0010-0000-B300-000001000000}" uniqueName="P1072132">
      <xmlPr mapId="1" xpath="/TFI-IZD-KI/ISD-KI_1000336/P1072132" xmlDataType="decimal"/>
    </xmlCellPr>
  </singleXmlCell>
  <singleXmlCell id="185" xr6:uid="{00000000-000C-0000-FFFF-FFFFB4000000}" r="H18" connectionId="0">
    <xmlCellPr id="1" xr6:uid="{00000000-0010-0000-B400-000001000000}" uniqueName="P1072133">
      <xmlPr mapId="1" xpath="/TFI-IZD-KI/ISD-KI_1000336/P1072133" xmlDataType="decimal"/>
    </xmlCellPr>
  </singleXmlCell>
  <singleXmlCell id="186" xr6:uid="{00000000-000C-0000-FFFF-FFFFB5000000}" r="I18" connectionId="0">
    <xmlCellPr id="1" xr6:uid="{00000000-0010-0000-B500-000001000000}" uniqueName="P1072134">
      <xmlPr mapId="1" xpath="/TFI-IZD-KI/ISD-KI_1000336/P1072134" xmlDataType="decimal"/>
    </xmlCellPr>
  </singleXmlCell>
  <singleXmlCell id="187" xr6:uid="{00000000-000C-0000-FFFF-FFFFB6000000}" r="J18" connectionId="0">
    <xmlCellPr id="1" xr6:uid="{00000000-0010-0000-B600-000001000000}" uniqueName="P1072135">
      <xmlPr mapId="1" xpath="/TFI-IZD-KI/ISD-KI_1000336/P1072135" xmlDataType="decimal"/>
    </xmlCellPr>
  </singleXmlCell>
  <singleXmlCell id="188" xr6:uid="{00000000-000C-0000-FFFF-FFFFB7000000}" r="K18" connectionId="0">
    <xmlCellPr id="1" xr6:uid="{00000000-0010-0000-B700-000001000000}" uniqueName="P1072136">
      <xmlPr mapId="1" xpath="/TFI-IZD-KI/ISD-KI_1000336/P1072136" xmlDataType="decimal"/>
    </xmlCellPr>
  </singleXmlCell>
  <singleXmlCell id="189" xr6:uid="{00000000-000C-0000-FFFF-FFFFB8000000}" r="H19" connectionId="0">
    <xmlCellPr id="1" xr6:uid="{00000000-0010-0000-B800-000001000000}" uniqueName="P1072137">
      <xmlPr mapId="1" xpath="/TFI-IZD-KI/ISD-KI_1000336/P1072137" xmlDataType="decimal"/>
    </xmlCellPr>
  </singleXmlCell>
  <singleXmlCell id="190" xr6:uid="{00000000-000C-0000-FFFF-FFFFB9000000}" r="I19" connectionId="0">
    <xmlCellPr id="1" xr6:uid="{00000000-0010-0000-B900-000001000000}" uniqueName="P1072138">
      <xmlPr mapId="1" xpath="/TFI-IZD-KI/ISD-KI_1000336/P1072138" xmlDataType="decimal"/>
    </xmlCellPr>
  </singleXmlCell>
  <singleXmlCell id="191" xr6:uid="{00000000-000C-0000-FFFF-FFFFBA000000}" r="J19" connectionId="0">
    <xmlCellPr id="1" xr6:uid="{00000000-0010-0000-BA00-000001000000}" uniqueName="P1072139">
      <xmlPr mapId="1" xpath="/TFI-IZD-KI/ISD-KI_1000336/P1072139" xmlDataType="decimal"/>
    </xmlCellPr>
  </singleXmlCell>
  <singleXmlCell id="192" xr6:uid="{00000000-000C-0000-FFFF-FFFFBB000000}" r="K19" connectionId="0">
    <xmlCellPr id="1" xr6:uid="{00000000-0010-0000-BB00-000001000000}" uniqueName="P1072140">
      <xmlPr mapId="1" xpath="/TFI-IZD-KI/ISD-KI_1000336/P1072140" xmlDataType="decimal"/>
    </xmlCellPr>
  </singleXmlCell>
  <singleXmlCell id="193" xr6:uid="{00000000-000C-0000-FFFF-FFFFBC000000}" r="H20" connectionId="0">
    <xmlCellPr id="1" xr6:uid="{00000000-0010-0000-BC00-000001000000}" uniqueName="P1072141">
      <xmlPr mapId="1" xpath="/TFI-IZD-KI/ISD-KI_1000336/P1072141" xmlDataType="decimal"/>
    </xmlCellPr>
  </singleXmlCell>
  <singleXmlCell id="194" xr6:uid="{00000000-000C-0000-FFFF-FFFFBD000000}" r="I20" connectionId="0">
    <xmlCellPr id="1" xr6:uid="{00000000-0010-0000-BD00-000001000000}" uniqueName="P1072142">
      <xmlPr mapId="1" xpath="/TFI-IZD-KI/ISD-KI_1000336/P1072142" xmlDataType="decimal"/>
    </xmlCellPr>
  </singleXmlCell>
  <singleXmlCell id="195" xr6:uid="{00000000-000C-0000-FFFF-FFFFBE000000}" r="J20" connectionId="0">
    <xmlCellPr id="1" xr6:uid="{00000000-0010-0000-BE00-000001000000}" uniqueName="P1072143">
      <xmlPr mapId="1" xpath="/TFI-IZD-KI/ISD-KI_1000336/P1072143" xmlDataType="decimal"/>
    </xmlCellPr>
  </singleXmlCell>
  <singleXmlCell id="196" xr6:uid="{00000000-000C-0000-FFFF-FFFFBF000000}" r="K20" connectionId="0">
    <xmlCellPr id="1" xr6:uid="{00000000-0010-0000-BF00-000001000000}" uniqueName="P1072144">
      <xmlPr mapId="1" xpath="/TFI-IZD-KI/ISD-KI_1000336/P1072144" xmlDataType="decimal"/>
    </xmlCellPr>
  </singleXmlCell>
  <singleXmlCell id="197" xr6:uid="{00000000-000C-0000-FFFF-FFFFC0000000}" r="H21" connectionId="0">
    <xmlCellPr id="1" xr6:uid="{00000000-0010-0000-C000-000001000000}" uniqueName="P1072145">
      <xmlPr mapId="1" xpath="/TFI-IZD-KI/ISD-KI_1000336/P1072145" xmlDataType="decimal"/>
    </xmlCellPr>
  </singleXmlCell>
  <singleXmlCell id="198" xr6:uid="{00000000-000C-0000-FFFF-FFFFC1000000}" r="I21" connectionId="0">
    <xmlCellPr id="1" xr6:uid="{00000000-0010-0000-C100-000001000000}" uniqueName="P1072146">
      <xmlPr mapId="1" xpath="/TFI-IZD-KI/ISD-KI_1000336/P1072146" xmlDataType="decimal"/>
    </xmlCellPr>
  </singleXmlCell>
  <singleXmlCell id="199" xr6:uid="{00000000-000C-0000-FFFF-FFFFC2000000}" r="J21" connectionId="0">
    <xmlCellPr id="1" xr6:uid="{00000000-0010-0000-C200-000001000000}" uniqueName="P1072147">
      <xmlPr mapId="1" xpath="/TFI-IZD-KI/ISD-KI_1000336/P1072147" xmlDataType="decimal"/>
    </xmlCellPr>
  </singleXmlCell>
  <singleXmlCell id="200" xr6:uid="{00000000-000C-0000-FFFF-FFFFC3000000}" r="K21" connectionId="0">
    <xmlCellPr id="1" xr6:uid="{00000000-0010-0000-C300-000001000000}" uniqueName="P1072148">
      <xmlPr mapId="1" xpath="/TFI-IZD-KI/ISD-KI_1000336/P1072148" xmlDataType="decimal"/>
    </xmlCellPr>
  </singleXmlCell>
  <singleXmlCell id="201" xr6:uid="{00000000-000C-0000-FFFF-FFFFC4000000}" r="H22" connectionId="0">
    <xmlCellPr id="1" xr6:uid="{00000000-0010-0000-C400-000001000000}" uniqueName="P1072149">
      <xmlPr mapId="1" xpath="/TFI-IZD-KI/ISD-KI_1000336/P1072149" xmlDataType="decimal"/>
    </xmlCellPr>
  </singleXmlCell>
  <singleXmlCell id="202" xr6:uid="{00000000-000C-0000-FFFF-FFFFC5000000}" r="I22" connectionId="0">
    <xmlCellPr id="1" xr6:uid="{00000000-0010-0000-C500-000001000000}" uniqueName="P1072150">
      <xmlPr mapId="1" xpath="/TFI-IZD-KI/ISD-KI_1000336/P1072150" xmlDataType="decimal"/>
    </xmlCellPr>
  </singleXmlCell>
  <singleXmlCell id="203" xr6:uid="{00000000-000C-0000-FFFF-FFFFC6000000}" r="J22" connectionId="0">
    <xmlCellPr id="1" xr6:uid="{00000000-0010-0000-C600-000001000000}" uniqueName="P1072151">
      <xmlPr mapId="1" xpath="/TFI-IZD-KI/ISD-KI_1000336/P1072151" xmlDataType="decimal"/>
    </xmlCellPr>
  </singleXmlCell>
  <singleXmlCell id="204" xr6:uid="{00000000-000C-0000-FFFF-FFFFC7000000}" r="K22" connectionId="0">
    <xmlCellPr id="1" xr6:uid="{00000000-0010-0000-C700-000001000000}" uniqueName="P1072152">
      <xmlPr mapId="1" xpath="/TFI-IZD-KI/ISD-KI_1000336/P1072152" xmlDataType="decimal"/>
    </xmlCellPr>
  </singleXmlCell>
  <singleXmlCell id="205" xr6:uid="{00000000-000C-0000-FFFF-FFFFC8000000}" r="H23" connectionId="0">
    <xmlCellPr id="1" xr6:uid="{00000000-0010-0000-C800-000001000000}" uniqueName="P1072153">
      <xmlPr mapId="1" xpath="/TFI-IZD-KI/ISD-KI_1000336/P1072153" xmlDataType="decimal"/>
    </xmlCellPr>
  </singleXmlCell>
  <singleXmlCell id="206" xr6:uid="{00000000-000C-0000-FFFF-FFFFC9000000}" r="I23" connectionId="0">
    <xmlCellPr id="1" xr6:uid="{00000000-0010-0000-C900-000001000000}" uniqueName="P1072154">
      <xmlPr mapId="1" xpath="/TFI-IZD-KI/ISD-KI_1000336/P1072154" xmlDataType="decimal"/>
    </xmlCellPr>
  </singleXmlCell>
  <singleXmlCell id="207" xr6:uid="{00000000-000C-0000-FFFF-FFFFCA000000}" r="J23" connectionId="0">
    <xmlCellPr id="1" xr6:uid="{00000000-0010-0000-CA00-000001000000}" uniqueName="P1072155">
      <xmlPr mapId="1" xpath="/TFI-IZD-KI/ISD-KI_1000336/P1072155" xmlDataType="decimal"/>
    </xmlCellPr>
  </singleXmlCell>
  <singleXmlCell id="208" xr6:uid="{00000000-000C-0000-FFFF-FFFFCB000000}" r="K23" connectionId="0">
    <xmlCellPr id="1" xr6:uid="{00000000-0010-0000-CB00-000001000000}" uniqueName="P1072156">
      <xmlPr mapId="1" xpath="/TFI-IZD-KI/ISD-KI_1000336/P1072156" xmlDataType="decimal"/>
    </xmlCellPr>
  </singleXmlCell>
  <singleXmlCell id="209" xr6:uid="{00000000-000C-0000-FFFF-FFFFCC000000}" r="H24" connectionId="0">
    <xmlCellPr id="1" xr6:uid="{00000000-0010-0000-CC00-000001000000}" uniqueName="P1072157">
      <xmlPr mapId="1" xpath="/TFI-IZD-KI/ISD-KI_1000336/P1072157" xmlDataType="decimal"/>
    </xmlCellPr>
  </singleXmlCell>
  <singleXmlCell id="210" xr6:uid="{00000000-000C-0000-FFFF-FFFFCD000000}" r="I24" connectionId="0">
    <xmlCellPr id="1" xr6:uid="{00000000-0010-0000-CD00-000001000000}" uniqueName="P1072158">
      <xmlPr mapId="1" xpath="/TFI-IZD-KI/ISD-KI_1000336/P1072158" xmlDataType="decimal"/>
    </xmlCellPr>
  </singleXmlCell>
  <singleXmlCell id="211" xr6:uid="{00000000-000C-0000-FFFF-FFFFCE000000}" r="J24" connectionId="0">
    <xmlCellPr id="1" xr6:uid="{00000000-0010-0000-CE00-000001000000}" uniqueName="P1072159">
      <xmlPr mapId="1" xpath="/TFI-IZD-KI/ISD-KI_1000336/P1072159" xmlDataType="decimal"/>
    </xmlCellPr>
  </singleXmlCell>
  <singleXmlCell id="212" xr6:uid="{00000000-000C-0000-FFFF-FFFFCF000000}" r="K24" connectionId="0">
    <xmlCellPr id="1" xr6:uid="{00000000-0010-0000-CF00-000001000000}" uniqueName="P1072160">
      <xmlPr mapId="1" xpath="/TFI-IZD-KI/ISD-KI_1000336/P1072160" xmlDataType="decimal"/>
    </xmlCellPr>
  </singleXmlCell>
  <singleXmlCell id="213" xr6:uid="{00000000-000C-0000-FFFF-FFFFD0000000}" r="H25" connectionId="0">
    <xmlCellPr id="1" xr6:uid="{00000000-0010-0000-D000-000001000000}" uniqueName="P1072161">
      <xmlPr mapId="1" xpath="/TFI-IZD-KI/ISD-KI_1000336/P1072161" xmlDataType="decimal"/>
    </xmlCellPr>
  </singleXmlCell>
  <singleXmlCell id="214" xr6:uid="{00000000-000C-0000-FFFF-FFFFD1000000}" r="I25" connectionId="0">
    <xmlCellPr id="1" xr6:uid="{00000000-0010-0000-D100-000001000000}" uniqueName="P1072162">
      <xmlPr mapId="1" xpath="/TFI-IZD-KI/ISD-KI_1000336/P1072162" xmlDataType="decimal"/>
    </xmlCellPr>
  </singleXmlCell>
  <singleXmlCell id="215" xr6:uid="{00000000-000C-0000-FFFF-FFFFD2000000}" r="J25" connectionId="0">
    <xmlCellPr id="1" xr6:uid="{00000000-0010-0000-D200-000001000000}" uniqueName="P1072163">
      <xmlPr mapId="1" xpath="/TFI-IZD-KI/ISD-KI_1000336/P1072163" xmlDataType="decimal"/>
    </xmlCellPr>
  </singleXmlCell>
  <singleXmlCell id="216" xr6:uid="{00000000-000C-0000-FFFF-FFFFD3000000}" r="K25" connectionId="0">
    <xmlCellPr id="1" xr6:uid="{00000000-0010-0000-D300-000001000000}" uniqueName="P1072164">
      <xmlPr mapId="1" xpath="/TFI-IZD-KI/ISD-KI_1000336/P1072164" xmlDataType="decimal"/>
    </xmlCellPr>
  </singleXmlCell>
  <singleXmlCell id="217" xr6:uid="{00000000-000C-0000-FFFF-FFFFD4000000}" r="H26" connectionId="0">
    <xmlCellPr id="1" xr6:uid="{00000000-0010-0000-D400-000001000000}" uniqueName="P1072165">
      <xmlPr mapId="1" xpath="/TFI-IZD-KI/ISD-KI_1000336/P1072165" xmlDataType="decimal"/>
    </xmlCellPr>
  </singleXmlCell>
  <singleXmlCell id="218" xr6:uid="{00000000-000C-0000-FFFF-FFFFD5000000}" r="I26" connectionId="0">
    <xmlCellPr id="1" xr6:uid="{00000000-0010-0000-D500-000001000000}" uniqueName="P1072166">
      <xmlPr mapId="1" xpath="/TFI-IZD-KI/ISD-KI_1000336/P1072166" xmlDataType="decimal"/>
    </xmlCellPr>
  </singleXmlCell>
  <singleXmlCell id="219" xr6:uid="{00000000-000C-0000-FFFF-FFFFD6000000}" r="J26" connectionId="0">
    <xmlCellPr id="1" xr6:uid="{00000000-0010-0000-D600-000001000000}" uniqueName="P1072167">
      <xmlPr mapId="1" xpath="/TFI-IZD-KI/ISD-KI_1000336/P1072167" xmlDataType="decimal"/>
    </xmlCellPr>
  </singleXmlCell>
  <singleXmlCell id="220" xr6:uid="{00000000-000C-0000-FFFF-FFFFD7000000}" r="K26" connectionId="0">
    <xmlCellPr id="1" xr6:uid="{00000000-0010-0000-D700-000001000000}" uniqueName="P1072168">
      <xmlPr mapId="1" xpath="/TFI-IZD-KI/ISD-KI_1000336/P1072168" xmlDataType="decimal"/>
    </xmlCellPr>
  </singleXmlCell>
  <singleXmlCell id="221" xr6:uid="{00000000-000C-0000-FFFF-FFFFD8000000}" r="H27" connectionId="0">
    <xmlCellPr id="1" xr6:uid="{00000000-0010-0000-D800-000001000000}" uniqueName="P1072169">
      <xmlPr mapId="1" xpath="/TFI-IZD-KI/ISD-KI_1000336/P1072169" xmlDataType="decimal"/>
    </xmlCellPr>
  </singleXmlCell>
  <singleXmlCell id="222" xr6:uid="{00000000-000C-0000-FFFF-FFFFD9000000}" r="I27" connectionId="0">
    <xmlCellPr id="1" xr6:uid="{00000000-0010-0000-D900-000001000000}" uniqueName="P1072170">
      <xmlPr mapId="1" xpath="/TFI-IZD-KI/ISD-KI_1000336/P1072170" xmlDataType="decimal"/>
    </xmlCellPr>
  </singleXmlCell>
  <singleXmlCell id="223" xr6:uid="{00000000-000C-0000-FFFF-FFFFDA000000}" r="J27" connectionId="0">
    <xmlCellPr id="1" xr6:uid="{00000000-0010-0000-DA00-000001000000}" uniqueName="P1072171">
      <xmlPr mapId="1" xpath="/TFI-IZD-KI/ISD-KI_1000336/P1072171" xmlDataType="decimal"/>
    </xmlCellPr>
  </singleXmlCell>
  <singleXmlCell id="224" xr6:uid="{00000000-000C-0000-FFFF-FFFFDB000000}" r="K27" connectionId="0">
    <xmlCellPr id="1" xr6:uid="{00000000-0010-0000-DB00-000001000000}" uniqueName="P1072172">
      <xmlPr mapId="1" xpath="/TFI-IZD-KI/ISD-KI_1000336/P1072172" xmlDataType="decimal"/>
    </xmlCellPr>
  </singleXmlCell>
  <singleXmlCell id="225" xr6:uid="{00000000-000C-0000-FFFF-FFFFDC000000}" r="H28" connectionId="0">
    <xmlCellPr id="1" xr6:uid="{00000000-0010-0000-DC00-000001000000}" uniqueName="P1072173">
      <xmlPr mapId="1" xpath="/TFI-IZD-KI/ISD-KI_1000336/P1072173" xmlDataType="decimal"/>
    </xmlCellPr>
  </singleXmlCell>
  <singleXmlCell id="226" xr6:uid="{00000000-000C-0000-FFFF-FFFFDD000000}" r="I28" connectionId="0">
    <xmlCellPr id="1" xr6:uid="{00000000-0010-0000-DD00-000001000000}" uniqueName="P1072174">
      <xmlPr mapId="1" xpath="/TFI-IZD-KI/ISD-KI_1000336/P1072174" xmlDataType="decimal"/>
    </xmlCellPr>
  </singleXmlCell>
  <singleXmlCell id="227" xr6:uid="{00000000-000C-0000-FFFF-FFFFDE000000}" r="J28" connectionId="0">
    <xmlCellPr id="1" xr6:uid="{00000000-0010-0000-DE00-000001000000}" uniqueName="P1072175">
      <xmlPr mapId="1" xpath="/TFI-IZD-KI/ISD-KI_1000336/P1072175" xmlDataType="decimal"/>
    </xmlCellPr>
  </singleXmlCell>
  <singleXmlCell id="228" xr6:uid="{00000000-000C-0000-FFFF-FFFFDF000000}" r="K28" connectionId="0">
    <xmlCellPr id="1" xr6:uid="{00000000-0010-0000-DF00-000001000000}" uniqueName="P1072176">
      <xmlPr mapId="1" xpath="/TFI-IZD-KI/ISD-KI_1000336/P1072176" xmlDataType="decimal"/>
    </xmlCellPr>
  </singleXmlCell>
  <singleXmlCell id="229" xr6:uid="{00000000-000C-0000-FFFF-FFFFE0000000}" r="H29" connectionId="0">
    <xmlCellPr id="1" xr6:uid="{00000000-0010-0000-E000-000001000000}" uniqueName="P1072177">
      <xmlPr mapId="1" xpath="/TFI-IZD-KI/ISD-KI_1000336/P1072177" xmlDataType="decimal"/>
    </xmlCellPr>
  </singleXmlCell>
  <singleXmlCell id="230" xr6:uid="{00000000-000C-0000-FFFF-FFFFE1000000}" r="I29" connectionId="0">
    <xmlCellPr id="1" xr6:uid="{00000000-0010-0000-E100-000001000000}" uniqueName="P1072178">
      <xmlPr mapId="1" xpath="/TFI-IZD-KI/ISD-KI_1000336/P1072178" xmlDataType="decimal"/>
    </xmlCellPr>
  </singleXmlCell>
  <singleXmlCell id="231" xr6:uid="{00000000-000C-0000-FFFF-FFFFE2000000}" r="J29" connectionId="0">
    <xmlCellPr id="1" xr6:uid="{00000000-0010-0000-E200-000001000000}" uniqueName="P1072179">
      <xmlPr mapId="1" xpath="/TFI-IZD-KI/ISD-KI_1000336/P1072179" xmlDataType="decimal"/>
    </xmlCellPr>
  </singleXmlCell>
  <singleXmlCell id="232" xr6:uid="{00000000-000C-0000-FFFF-FFFFE3000000}" r="K29" connectionId="0">
    <xmlCellPr id="1" xr6:uid="{00000000-0010-0000-E300-000001000000}" uniqueName="P1072180">
      <xmlPr mapId="1" xpath="/TFI-IZD-KI/ISD-KI_1000336/P1072180" xmlDataType="decimal"/>
    </xmlCellPr>
  </singleXmlCell>
  <singleXmlCell id="233" xr6:uid="{00000000-000C-0000-FFFF-FFFFE4000000}" r="H30" connectionId="0">
    <xmlCellPr id="1" xr6:uid="{00000000-0010-0000-E400-000001000000}" uniqueName="P1072181">
      <xmlPr mapId="1" xpath="/TFI-IZD-KI/ISD-KI_1000336/P1072181" xmlDataType="decimal"/>
    </xmlCellPr>
  </singleXmlCell>
  <singleXmlCell id="234" xr6:uid="{00000000-000C-0000-FFFF-FFFFE5000000}" r="I30" connectionId="0">
    <xmlCellPr id="1" xr6:uid="{00000000-0010-0000-E500-000001000000}" uniqueName="P1072182">
      <xmlPr mapId="1" xpath="/TFI-IZD-KI/ISD-KI_1000336/P1072182" xmlDataType="decimal"/>
    </xmlCellPr>
  </singleXmlCell>
  <singleXmlCell id="235" xr6:uid="{00000000-000C-0000-FFFF-FFFFE6000000}" r="J30" connectionId="0">
    <xmlCellPr id="1" xr6:uid="{00000000-0010-0000-E600-000001000000}" uniqueName="P1072183">
      <xmlPr mapId="1" xpath="/TFI-IZD-KI/ISD-KI_1000336/P1072183" xmlDataType="decimal"/>
    </xmlCellPr>
  </singleXmlCell>
  <singleXmlCell id="236" xr6:uid="{00000000-000C-0000-FFFF-FFFFE7000000}" r="K30" connectionId="0">
    <xmlCellPr id="1" xr6:uid="{00000000-0010-0000-E700-000001000000}" uniqueName="P1072184">
      <xmlPr mapId="1" xpath="/TFI-IZD-KI/ISD-KI_1000336/P1072184" xmlDataType="decimal"/>
    </xmlCellPr>
  </singleXmlCell>
  <singleXmlCell id="237" xr6:uid="{00000000-000C-0000-FFFF-FFFFE8000000}" r="H31" connectionId="0">
    <xmlCellPr id="1" xr6:uid="{00000000-0010-0000-E800-000001000000}" uniqueName="P1072185">
      <xmlPr mapId="1" xpath="/TFI-IZD-KI/ISD-KI_1000336/P1072185" xmlDataType="decimal"/>
    </xmlCellPr>
  </singleXmlCell>
  <singleXmlCell id="238" xr6:uid="{00000000-000C-0000-FFFF-FFFFE9000000}" r="I31" connectionId="0">
    <xmlCellPr id="1" xr6:uid="{00000000-0010-0000-E900-000001000000}" uniqueName="P1072186">
      <xmlPr mapId="1" xpath="/TFI-IZD-KI/ISD-KI_1000336/P1072186" xmlDataType="decimal"/>
    </xmlCellPr>
  </singleXmlCell>
  <singleXmlCell id="239" xr6:uid="{00000000-000C-0000-FFFF-FFFFEA000000}" r="J31" connectionId="0">
    <xmlCellPr id="1" xr6:uid="{00000000-0010-0000-EA00-000001000000}" uniqueName="P1072187">
      <xmlPr mapId="1" xpath="/TFI-IZD-KI/ISD-KI_1000336/P1072187" xmlDataType="decimal"/>
    </xmlCellPr>
  </singleXmlCell>
  <singleXmlCell id="240" xr6:uid="{00000000-000C-0000-FFFF-FFFFEB000000}" r="K31" connectionId="0">
    <xmlCellPr id="1" xr6:uid="{00000000-0010-0000-EB00-000001000000}" uniqueName="P1072188">
      <xmlPr mapId="1" xpath="/TFI-IZD-KI/ISD-KI_1000336/P1072188" xmlDataType="decimal"/>
    </xmlCellPr>
  </singleXmlCell>
  <singleXmlCell id="241" xr6:uid="{00000000-000C-0000-FFFF-FFFFEC000000}" r="H32" connectionId="0">
    <xmlCellPr id="1" xr6:uid="{00000000-0010-0000-EC00-000001000000}" uniqueName="P1072189">
      <xmlPr mapId="1" xpath="/TFI-IZD-KI/ISD-KI_1000336/P1072189" xmlDataType="decimal"/>
    </xmlCellPr>
  </singleXmlCell>
  <singleXmlCell id="242" xr6:uid="{00000000-000C-0000-FFFF-FFFFED000000}" r="I32" connectionId="0">
    <xmlCellPr id="1" xr6:uid="{00000000-0010-0000-ED00-000001000000}" uniqueName="P1072190">
      <xmlPr mapId="1" xpath="/TFI-IZD-KI/ISD-KI_1000336/P1072190" xmlDataType="decimal"/>
    </xmlCellPr>
  </singleXmlCell>
  <singleXmlCell id="243" xr6:uid="{00000000-000C-0000-FFFF-FFFFEE000000}" r="J32" connectionId="0">
    <xmlCellPr id="1" xr6:uid="{00000000-0010-0000-EE00-000001000000}" uniqueName="P1072191">
      <xmlPr mapId="1" xpath="/TFI-IZD-KI/ISD-KI_1000336/P1072191" xmlDataType="decimal"/>
    </xmlCellPr>
  </singleXmlCell>
  <singleXmlCell id="244" xr6:uid="{00000000-000C-0000-FFFF-FFFFEF000000}" r="K32" connectionId="0">
    <xmlCellPr id="1" xr6:uid="{00000000-0010-0000-EF00-000001000000}" uniqueName="P1072192">
      <xmlPr mapId="1" xpath="/TFI-IZD-KI/ISD-KI_1000336/P1072192" xmlDataType="decimal"/>
    </xmlCellPr>
  </singleXmlCell>
  <singleXmlCell id="245" xr6:uid="{00000000-000C-0000-FFFF-FFFFF0000000}" r="H33" connectionId="0">
    <xmlCellPr id="1" xr6:uid="{00000000-0010-0000-F000-000001000000}" uniqueName="P1072193">
      <xmlPr mapId="1" xpath="/TFI-IZD-KI/ISD-KI_1000336/P1072193" xmlDataType="decimal"/>
    </xmlCellPr>
  </singleXmlCell>
  <singleXmlCell id="246" xr6:uid="{00000000-000C-0000-FFFF-FFFFF1000000}" r="I33" connectionId="0">
    <xmlCellPr id="1" xr6:uid="{00000000-0010-0000-F100-000001000000}" uniqueName="P1072194">
      <xmlPr mapId="1" xpath="/TFI-IZD-KI/ISD-KI_1000336/P1072194" xmlDataType="decimal"/>
    </xmlCellPr>
  </singleXmlCell>
  <singleXmlCell id="247" xr6:uid="{00000000-000C-0000-FFFF-FFFFF2000000}" r="J33" connectionId="0">
    <xmlCellPr id="1" xr6:uid="{00000000-0010-0000-F200-000001000000}" uniqueName="P1072195">
      <xmlPr mapId="1" xpath="/TFI-IZD-KI/ISD-KI_1000336/P1072195" xmlDataType="decimal"/>
    </xmlCellPr>
  </singleXmlCell>
  <singleXmlCell id="248" xr6:uid="{00000000-000C-0000-FFFF-FFFFF3000000}" r="K33" connectionId="0">
    <xmlCellPr id="1" xr6:uid="{00000000-0010-0000-F300-000001000000}" uniqueName="P1072196">
      <xmlPr mapId="1" xpath="/TFI-IZD-KI/ISD-KI_1000336/P1072196" xmlDataType="decimal"/>
    </xmlCellPr>
  </singleXmlCell>
  <singleXmlCell id="249" xr6:uid="{00000000-000C-0000-FFFF-FFFFF4000000}" r="H34" connectionId="0">
    <xmlCellPr id="1" xr6:uid="{00000000-0010-0000-F400-000001000000}" uniqueName="P1072197">
      <xmlPr mapId="1" xpath="/TFI-IZD-KI/ISD-KI_1000336/P1072197" xmlDataType="decimal"/>
    </xmlCellPr>
  </singleXmlCell>
  <singleXmlCell id="250" xr6:uid="{00000000-000C-0000-FFFF-FFFFF5000000}" r="I34" connectionId="0">
    <xmlCellPr id="1" xr6:uid="{00000000-0010-0000-F500-000001000000}" uniqueName="P1072198">
      <xmlPr mapId="1" xpath="/TFI-IZD-KI/ISD-KI_1000336/P1072198" xmlDataType="decimal"/>
    </xmlCellPr>
  </singleXmlCell>
  <singleXmlCell id="251" xr6:uid="{00000000-000C-0000-FFFF-FFFFF6000000}" r="J34" connectionId="0">
    <xmlCellPr id="1" xr6:uid="{00000000-0010-0000-F600-000001000000}" uniqueName="P1072199">
      <xmlPr mapId="1" xpath="/TFI-IZD-KI/ISD-KI_1000336/P1072199" xmlDataType="decimal"/>
    </xmlCellPr>
  </singleXmlCell>
  <singleXmlCell id="252" xr6:uid="{00000000-000C-0000-FFFF-FFFFF7000000}" r="K34" connectionId="0">
    <xmlCellPr id="1" xr6:uid="{00000000-0010-0000-F700-000001000000}" uniqueName="P1072200">
      <xmlPr mapId="1" xpath="/TFI-IZD-KI/ISD-KI_1000336/P1072200" xmlDataType="decimal"/>
    </xmlCellPr>
  </singleXmlCell>
  <singleXmlCell id="253" xr6:uid="{00000000-000C-0000-FFFF-FFFFF8000000}" r="H35" connectionId="0">
    <xmlCellPr id="1" xr6:uid="{00000000-0010-0000-F800-000001000000}" uniqueName="P1072201">
      <xmlPr mapId="1" xpath="/TFI-IZD-KI/ISD-KI_1000336/P1072201" xmlDataType="decimal"/>
    </xmlCellPr>
  </singleXmlCell>
  <singleXmlCell id="254" xr6:uid="{00000000-000C-0000-FFFF-FFFFF9000000}" r="I35" connectionId="0">
    <xmlCellPr id="1" xr6:uid="{00000000-0010-0000-F900-000001000000}" uniqueName="P1072202">
      <xmlPr mapId="1" xpath="/TFI-IZD-KI/ISD-KI_1000336/P1072202" xmlDataType="decimal"/>
    </xmlCellPr>
  </singleXmlCell>
  <singleXmlCell id="255" xr6:uid="{00000000-000C-0000-FFFF-FFFFFA000000}" r="J35" connectionId="0">
    <xmlCellPr id="1" xr6:uid="{00000000-0010-0000-FA00-000001000000}" uniqueName="P1072203">
      <xmlPr mapId="1" xpath="/TFI-IZD-KI/ISD-KI_1000336/P1072203" xmlDataType="decimal"/>
    </xmlCellPr>
  </singleXmlCell>
  <singleXmlCell id="256" xr6:uid="{00000000-000C-0000-FFFF-FFFFFB000000}" r="K35" connectionId="0">
    <xmlCellPr id="1" xr6:uid="{00000000-0010-0000-FB00-000001000000}" uniqueName="P1072204">
      <xmlPr mapId="1" xpath="/TFI-IZD-KI/ISD-KI_1000336/P1072204" xmlDataType="decimal"/>
    </xmlCellPr>
  </singleXmlCell>
  <singleXmlCell id="257" xr6:uid="{00000000-000C-0000-FFFF-FFFFFC000000}" r="H36" connectionId="0">
    <xmlCellPr id="1" xr6:uid="{00000000-0010-0000-FC00-000001000000}" uniqueName="P1072205">
      <xmlPr mapId="1" xpath="/TFI-IZD-KI/ISD-KI_1000336/P1072205" xmlDataType="decimal"/>
    </xmlCellPr>
  </singleXmlCell>
  <singleXmlCell id="258" xr6:uid="{00000000-000C-0000-FFFF-FFFFFD000000}" r="I36" connectionId="0">
    <xmlCellPr id="1" xr6:uid="{00000000-0010-0000-FD00-000001000000}" uniqueName="P1072206">
      <xmlPr mapId="1" xpath="/TFI-IZD-KI/ISD-KI_1000336/P1072206" xmlDataType="decimal"/>
    </xmlCellPr>
  </singleXmlCell>
  <singleXmlCell id="259" xr6:uid="{00000000-000C-0000-FFFF-FFFFFE000000}" r="J36" connectionId="0">
    <xmlCellPr id="1" xr6:uid="{00000000-0010-0000-FE00-000001000000}" uniqueName="P1072207">
      <xmlPr mapId="1" xpath="/TFI-IZD-KI/ISD-KI_1000336/P1072207" xmlDataType="decimal"/>
    </xmlCellPr>
  </singleXmlCell>
  <singleXmlCell id="260" xr6:uid="{00000000-000C-0000-FFFF-FFFFFF000000}" r="K36" connectionId="0">
    <xmlCellPr id="1" xr6:uid="{00000000-0010-0000-FF00-000001000000}" uniqueName="P1072208">
      <xmlPr mapId="1" xpath="/TFI-IZD-KI/ISD-KI_1000336/P1072208" xmlDataType="decimal"/>
    </xmlCellPr>
  </singleXmlCell>
  <singleXmlCell id="261" xr6:uid="{00000000-000C-0000-FFFF-FFFF00010000}" r="H37" connectionId="0">
    <xmlCellPr id="1" xr6:uid="{00000000-0010-0000-0001-000001000000}" uniqueName="P1072209">
      <xmlPr mapId="1" xpath="/TFI-IZD-KI/ISD-KI_1000336/P1072209" xmlDataType="decimal"/>
    </xmlCellPr>
  </singleXmlCell>
  <singleXmlCell id="262" xr6:uid="{00000000-000C-0000-FFFF-FFFF01010000}" r="I37" connectionId="0">
    <xmlCellPr id="1" xr6:uid="{00000000-0010-0000-0101-000001000000}" uniqueName="P1072210">
      <xmlPr mapId="1" xpath="/TFI-IZD-KI/ISD-KI_1000336/P1072210" xmlDataType="decimal"/>
    </xmlCellPr>
  </singleXmlCell>
  <singleXmlCell id="263" xr6:uid="{00000000-000C-0000-FFFF-FFFF02010000}" r="J37" connectionId="0">
    <xmlCellPr id="1" xr6:uid="{00000000-0010-0000-0201-000001000000}" uniqueName="P1072211">
      <xmlPr mapId="1" xpath="/TFI-IZD-KI/ISD-KI_1000336/P1072211" xmlDataType="decimal"/>
    </xmlCellPr>
  </singleXmlCell>
  <singleXmlCell id="264" xr6:uid="{00000000-000C-0000-FFFF-FFFF03010000}" r="K37" connectionId="0">
    <xmlCellPr id="1" xr6:uid="{00000000-0010-0000-0301-000001000000}" uniqueName="P1072212">
      <xmlPr mapId="1" xpath="/TFI-IZD-KI/ISD-KI_1000336/P1072212" xmlDataType="decimal"/>
    </xmlCellPr>
  </singleXmlCell>
  <singleXmlCell id="265" xr6:uid="{00000000-000C-0000-FFFF-FFFF04010000}" r="H38" connectionId="0">
    <xmlCellPr id="1" xr6:uid="{00000000-0010-0000-0401-000001000000}" uniqueName="P1072213">
      <xmlPr mapId="1" xpath="/TFI-IZD-KI/ISD-KI_1000336/P1072213" xmlDataType="decimal"/>
    </xmlCellPr>
  </singleXmlCell>
  <singleXmlCell id="266" xr6:uid="{00000000-000C-0000-FFFF-FFFF05010000}" r="I38" connectionId="0">
    <xmlCellPr id="1" xr6:uid="{00000000-0010-0000-0501-000001000000}" uniqueName="P1072214">
      <xmlPr mapId="1" xpath="/TFI-IZD-KI/ISD-KI_1000336/P1072214" xmlDataType="decimal"/>
    </xmlCellPr>
  </singleXmlCell>
  <singleXmlCell id="267" xr6:uid="{00000000-000C-0000-FFFF-FFFF06010000}" r="J38" connectionId="0">
    <xmlCellPr id="1" xr6:uid="{00000000-0010-0000-0601-000001000000}" uniqueName="P1072215">
      <xmlPr mapId="1" xpath="/TFI-IZD-KI/ISD-KI_1000336/P1072215" xmlDataType="decimal"/>
    </xmlCellPr>
  </singleXmlCell>
  <singleXmlCell id="268" xr6:uid="{00000000-000C-0000-FFFF-FFFF07010000}" r="K38" connectionId="0">
    <xmlCellPr id="1" xr6:uid="{00000000-0010-0000-0701-000001000000}" uniqueName="P1072216">
      <xmlPr mapId="1" xpath="/TFI-IZD-KI/ISD-KI_1000336/P1072216" xmlDataType="decimal"/>
    </xmlCellPr>
  </singleXmlCell>
  <singleXmlCell id="269" xr6:uid="{00000000-000C-0000-FFFF-FFFF08010000}" r="H39" connectionId="0">
    <xmlCellPr id="1" xr6:uid="{00000000-0010-0000-0801-000001000000}" uniqueName="P1072217">
      <xmlPr mapId="1" xpath="/TFI-IZD-KI/ISD-KI_1000336/P1072217" xmlDataType="decimal"/>
    </xmlCellPr>
  </singleXmlCell>
  <singleXmlCell id="270" xr6:uid="{00000000-000C-0000-FFFF-FFFF09010000}" r="I39" connectionId="0">
    <xmlCellPr id="1" xr6:uid="{00000000-0010-0000-0901-000001000000}" uniqueName="P1072218">
      <xmlPr mapId="1" xpath="/TFI-IZD-KI/ISD-KI_1000336/P1072218" xmlDataType="decimal"/>
    </xmlCellPr>
  </singleXmlCell>
  <singleXmlCell id="271" xr6:uid="{00000000-000C-0000-FFFF-FFFF0A010000}" r="J39" connectionId="0">
    <xmlCellPr id="1" xr6:uid="{00000000-0010-0000-0A01-000001000000}" uniqueName="P1072219">
      <xmlPr mapId="1" xpath="/TFI-IZD-KI/ISD-KI_1000336/P1072219" xmlDataType="decimal"/>
    </xmlCellPr>
  </singleXmlCell>
  <singleXmlCell id="272" xr6:uid="{00000000-000C-0000-FFFF-FFFF0B010000}" r="K39" connectionId="0">
    <xmlCellPr id="1" xr6:uid="{00000000-0010-0000-0B01-000001000000}" uniqueName="P1072220">
      <xmlPr mapId="1" xpath="/TFI-IZD-KI/ISD-KI_1000336/P1072220" xmlDataType="decimal"/>
    </xmlCellPr>
  </singleXmlCell>
  <singleXmlCell id="273" xr6:uid="{00000000-000C-0000-FFFF-FFFF0C010000}" r="H40" connectionId="0">
    <xmlCellPr id="1" xr6:uid="{00000000-0010-0000-0C01-000001000000}" uniqueName="P1072221">
      <xmlPr mapId="1" xpath="/TFI-IZD-KI/ISD-KI_1000336/P1072221" xmlDataType="decimal"/>
    </xmlCellPr>
  </singleXmlCell>
  <singleXmlCell id="274" xr6:uid="{00000000-000C-0000-FFFF-FFFF0D010000}" r="I40" connectionId="0">
    <xmlCellPr id="1" xr6:uid="{00000000-0010-0000-0D01-000001000000}" uniqueName="P1072222">
      <xmlPr mapId="1" xpath="/TFI-IZD-KI/ISD-KI_1000336/P1072222" xmlDataType="decimal"/>
    </xmlCellPr>
  </singleXmlCell>
  <singleXmlCell id="275" xr6:uid="{00000000-000C-0000-FFFF-FFFF0E010000}" r="J40" connectionId="0">
    <xmlCellPr id="1" xr6:uid="{00000000-0010-0000-0E01-000001000000}" uniqueName="P1072223">
      <xmlPr mapId="1" xpath="/TFI-IZD-KI/ISD-KI_1000336/P1072223" xmlDataType="decimal"/>
    </xmlCellPr>
  </singleXmlCell>
  <singleXmlCell id="276" xr6:uid="{00000000-000C-0000-FFFF-FFFF0F010000}" r="K40" connectionId="0">
    <xmlCellPr id="1" xr6:uid="{00000000-0010-0000-0F01-000001000000}" uniqueName="P1072224">
      <xmlPr mapId="1" xpath="/TFI-IZD-KI/ISD-KI_1000336/P1072224" xmlDataType="decimal"/>
    </xmlCellPr>
  </singleXmlCell>
  <singleXmlCell id="277" xr6:uid="{00000000-000C-0000-FFFF-FFFF10010000}" r="H41" connectionId="0">
    <xmlCellPr id="1" xr6:uid="{00000000-0010-0000-1001-000001000000}" uniqueName="P1072225">
      <xmlPr mapId="1" xpath="/TFI-IZD-KI/ISD-KI_1000336/P1072225" xmlDataType="decimal"/>
    </xmlCellPr>
  </singleXmlCell>
  <singleXmlCell id="278" xr6:uid="{00000000-000C-0000-FFFF-FFFF11010000}" r="I41" connectionId="0">
    <xmlCellPr id="1" xr6:uid="{00000000-0010-0000-1101-000001000000}" uniqueName="P1072226">
      <xmlPr mapId="1" xpath="/TFI-IZD-KI/ISD-KI_1000336/P1072226" xmlDataType="decimal"/>
    </xmlCellPr>
  </singleXmlCell>
  <singleXmlCell id="279" xr6:uid="{00000000-000C-0000-FFFF-FFFF12010000}" r="J41" connectionId="0">
    <xmlCellPr id="1" xr6:uid="{00000000-0010-0000-1201-000001000000}" uniqueName="P1072227">
      <xmlPr mapId="1" xpath="/TFI-IZD-KI/ISD-KI_1000336/P1072227" xmlDataType="decimal"/>
    </xmlCellPr>
  </singleXmlCell>
  <singleXmlCell id="280" xr6:uid="{00000000-000C-0000-FFFF-FFFF13010000}" r="K41" connectionId="0">
    <xmlCellPr id="1" xr6:uid="{00000000-0010-0000-1301-000001000000}" uniqueName="P1072228">
      <xmlPr mapId="1" xpath="/TFI-IZD-KI/ISD-KI_1000336/P1072228" xmlDataType="decimal"/>
    </xmlCellPr>
  </singleXmlCell>
  <singleXmlCell id="281" xr6:uid="{00000000-000C-0000-FFFF-FFFF14010000}" r="H42" connectionId="0">
    <xmlCellPr id="1" xr6:uid="{00000000-0010-0000-1401-000001000000}" uniqueName="P1072229">
      <xmlPr mapId="1" xpath="/TFI-IZD-KI/ISD-KI_1000336/P1072229" xmlDataType="decimal"/>
    </xmlCellPr>
  </singleXmlCell>
  <singleXmlCell id="282" xr6:uid="{00000000-000C-0000-FFFF-FFFF15010000}" r="I42" connectionId="0">
    <xmlCellPr id="1" xr6:uid="{00000000-0010-0000-1501-000001000000}" uniqueName="P1072230">
      <xmlPr mapId="1" xpath="/TFI-IZD-KI/ISD-KI_1000336/P1072230" xmlDataType="decimal"/>
    </xmlCellPr>
  </singleXmlCell>
  <singleXmlCell id="283" xr6:uid="{00000000-000C-0000-FFFF-FFFF16010000}" r="J42" connectionId="0">
    <xmlCellPr id="1" xr6:uid="{00000000-0010-0000-1601-000001000000}" uniqueName="P1072231">
      <xmlPr mapId="1" xpath="/TFI-IZD-KI/ISD-KI_1000336/P1072231" xmlDataType="decimal"/>
    </xmlCellPr>
  </singleXmlCell>
  <singleXmlCell id="284" xr6:uid="{00000000-000C-0000-FFFF-FFFF17010000}" r="K42" connectionId="0">
    <xmlCellPr id="1" xr6:uid="{00000000-0010-0000-1701-000001000000}" uniqueName="P1072232">
      <xmlPr mapId="1" xpath="/TFI-IZD-KI/ISD-KI_1000336/P1072232" xmlDataType="decimal"/>
    </xmlCellPr>
  </singleXmlCell>
  <singleXmlCell id="285" xr6:uid="{00000000-000C-0000-FFFF-FFFF18010000}" r="H44" connectionId="0">
    <xmlCellPr id="1" xr6:uid="{00000000-0010-0000-1801-000001000000}" uniqueName="P1072233">
      <xmlPr mapId="1" xpath="/TFI-IZD-KI/ISD-KI_1000336/P1072233" xmlDataType="decimal"/>
    </xmlCellPr>
  </singleXmlCell>
  <singleXmlCell id="286" xr6:uid="{00000000-000C-0000-FFFF-FFFF19010000}" r="I44" connectionId="0">
    <xmlCellPr id="1" xr6:uid="{00000000-0010-0000-1901-000001000000}" uniqueName="P1072234">
      <xmlPr mapId="1" xpath="/TFI-IZD-KI/ISD-KI_1000336/P1072234" xmlDataType="decimal"/>
    </xmlCellPr>
  </singleXmlCell>
  <singleXmlCell id="287" xr6:uid="{00000000-000C-0000-FFFF-FFFF1A010000}" r="J44" connectionId="0">
    <xmlCellPr id="1" xr6:uid="{00000000-0010-0000-1A01-000001000000}" uniqueName="P1072235">
      <xmlPr mapId="1" xpath="/TFI-IZD-KI/ISD-KI_1000336/P1072235" xmlDataType="decimal"/>
    </xmlCellPr>
  </singleXmlCell>
  <singleXmlCell id="288" xr6:uid="{00000000-000C-0000-FFFF-FFFF1B010000}" r="K44" connectionId="0">
    <xmlCellPr id="1" xr6:uid="{00000000-0010-0000-1B01-000001000000}" uniqueName="P1072236">
      <xmlPr mapId="1" xpath="/TFI-IZD-KI/ISD-KI_1000336/P1072236" xmlDataType="decimal"/>
    </xmlCellPr>
  </singleXmlCell>
  <singleXmlCell id="289" xr6:uid="{00000000-000C-0000-FFFF-FFFF1C010000}" r="H45" connectionId="0">
    <xmlCellPr id="1" xr6:uid="{00000000-0010-0000-1C01-000001000000}" uniqueName="P1072237">
      <xmlPr mapId="1" xpath="/TFI-IZD-KI/ISD-KI_1000336/P1072237" xmlDataType="decimal"/>
    </xmlCellPr>
  </singleXmlCell>
  <singleXmlCell id="290" xr6:uid="{00000000-000C-0000-FFFF-FFFF1D010000}" r="I45" connectionId="0">
    <xmlCellPr id="1" xr6:uid="{00000000-0010-0000-1D01-000001000000}" uniqueName="P1072238">
      <xmlPr mapId="1" xpath="/TFI-IZD-KI/ISD-KI_1000336/P1072238" xmlDataType="decimal"/>
    </xmlCellPr>
  </singleXmlCell>
  <singleXmlCell id="291" xr6:uid="{00000000-000C-0000-FFFF-FFFF1E010000}" r="J45" connectionId="0">
    <xmlCellPr id="1" xr6:uid="{00000000-0010-0000-1E01-000001000000}" uniqueName="P1072239">
      <xmlPr mapId="1" xpath="/TFI-IZD-KI/ISD-KI_1000336/P1072239" xmlDataType="decimal"/>
    </xmlCellPr>
  </singleXmlCell>
  <singleXmlCell id="292" xr6:uid="{00000000-000C-0000-FFFF-FFFF1F010000}" r="K45" connectionId="0">
    <xmlCellPr id="1" xr6:uid="{00000000-0010-0000-1F01-000001000000}" uniqueName="P1072240">
      <xmlPr mapId="1" xpath="/TFI-IZD-KI/ISD-KI_1000336/P1072240" xmlDataType="decimal"/>
    </xmlCellPr>
  </singleXmlCell>
  <singleXmlCell id="293" xr6:uid="{00000000-000C-0000-FFFF-FFFF20010000}" r="H46" connectionId="0">
    <xmlCellPr id="1" xr6:uid="{00000000-0010-0000-2001-000001000000}" uniqueName="P1072241">
      <xmlPr mapId="1" xpath="/TFI-IZD-KI/ISD-KI_1000336/P1072241" xmlDataType="decimal"/>
    </xmlCellPr>
  </singleXmlCell>
  <singleXmlCell id="294" xr6:uid="{00000000-000C-0000-FFFF-FFFF21010000}" r="I46" connectionId="0">
    <xmlCellPr id="1" xr6:uid="{00000000-0010-0000-2101-000001000000}" uniqueName="P1072242">
      <xmlPr mapId="1" xpath="/TFI-IZD-KI/ISD-KI_1000336/P1072242" xmlDataType="decimal"/>
    </xmlCellPr>
  </singleXmlCell>
  <singleXmlCell id="295" xr6:uid="{00000000-000C-0000-FFFF-FFFF22010000}" r="J46" connectionId="0">
    <xmlCellPr id="1" xr6:uid="{00000000-0010-0000-2201-000001000000}" uniqueName="P1072243">
      <xmlPr mapId="1" xpath="/TFI-IZD-KI/ISD-KI_1000336/P1072243" xmlDataType="decimal"/>
    </xmlCellPr>
  </singleXmlCell>
  <singleXmlCell id="296" xr6:uid="{00000000-000C-0000-FFFF-FFFF23010000}" r="K46" connectionId="0">
    <xmlCellPr id="1" xr6:uid="{00000000-0010-0000-2301-000001000000}" uniqueName="P1072244">
      <xmlPr mapId="1" xpath="/TFI-IZD-KI/ISD-KI_1000336/P1072244" xmlDataType="decimal"/>
    </xmlCellPr>
  </singleXmlCell>
  <singleXmlCell id="297" xr6:uid="{00000000-000C-0000-FFFF-FFFF24010000}" r="H47" connectionId="0">
    <xmlCellPr id="1" xr6:uid="{00000000-0010-0000-2401-000001000000}" uniqueName="P1072245">
      <xmlPr mapId="1" xpath="/TFI-IZD-KI/ISD-KI_1000336/P1072245" xmlDataType="decimal"/>
    </xmlCellPr>
  </singleXmlCell>
  <singleXmlCell id="298" xr6:uid="{00000000-000C-0000-FFFF-FFFF25010000}" r="I47" connectionId="0">
    <xmlCellPr id="1" xr6:uid="{00000000-0010-0000-2501-000001000000}" uniqueName="P1072246">
      <xmlPr mapId="1" xpath="/TFI-IZD-KI/ISD-KI_1000336/P1072246" xmlDataType="decimal"/>
    </xmlCellPr>
  </singleXmlCell>
  <singleXmlCell id="299" xr6:uid="{00000000-000C-0000-FFFF-FFFF26010000}" r="J47" connectionId="0">
    <xmlCellPr id="1" xr6:uid="{00000000-0010-0000-2601-000001000000}" uniqueName="P1072247">
      <xmlPr mapId="1" xpath="/TFI-IZD-KI/ISD-KI_1000336/P1072247" xmlDataType="decimal"/>
    </xmlCellPr>
  </singleXmlCell>
  <singleXmlCell id="300" xr6:uid="{00000000-000C-0000-FFFF-FFFF27010000}" r="K47" connectionId="0">
    <xmlCellPr id="1" xr6:uid="{00000000-0010-0000-2701-000001000000}" uniqueName="P1072248">
      <xmlPr mapId="1" xpath="/TFI-IZD-KI/ISD-KI_1000336/P1072248" xmlDataType="decimal"/>
    </xmlCellPr>
  </singleXmlCell>
  <singleXmlCell id="301" xr6:uid="{00000000-000C-0000-FFFF-FFFF28010000}" r="H48" connectionId="0">
    <xmlCellPr id="1" xr6:uid="{00000000-0010-0000-2801-000001000000}" uniqueName="P1072249">
      <xmlPr mapId="1" xpath="/TFI-IZD-KI/ISD-KI_1000336/P1072249" xmlDataType="decimal"/>
    </xmlCellPr>
  </singleXmlCell>
  <singleXmlCell id="302" xr6:uid="{00000000-000C-0000-FFFF-FFFF29010000}" r="I48" connectionId="0">
    <xmlCellPr id="1" xr6:uid="{00000000-0010-0000-2901-000001000000}" uniqueName="P1072250">
      <xmlPr mapId="1" xpath="/TFI-IZD-KI/ISD-KI_1000336/P1072250" xmlDataType="decimal"/>
    </xmlCellPr>
  </singleXmlCell>
  <singleXmlCell id="303" xr6:uid="{00000000-000C-0000-FFFF-FFFF2A010000}" r="J48" connectionId="0">
    <xmlCellPr id="1" xr6:uid="{00000000-0010-0000-2A01-000001000000}" uniqueName="P1072251">
      <xmlPr mapId="1" xpath="/TFI-IZD-KI/ISD-KI_1000336/P1072251" xmlDataType="decimal"/>
    </xmlCellPr>
  </singleXmlCell>
  <singleXmlCell id="304" xr6:uid="{00000000-000C-0000-FFFF-FFFF2B010000}" r="K48" connectionId="0">
    <xmlCellPr id="1" xr6:uid="{00000000-0010-0000-2B01-000001000000}" uniqueName="P1072252">
      <xmlPr mapId="1" xpath="/TFI-IZD-KI/ISD-KI_1000336/P1072252" xmlDataType="decimal"/>
    </xmlCellPr>
  </singleXmlCell>
  <singleXmlCell id="305" xr6:uid="{00000000-000C-0000-FFFF-FFFF2C010000}" r="H49" connectionId="0">
    <xmlCellPr id="1" xr6:uid="{00000000-0010-0000-2C01-000001000000}" uniqueName="P1072253">
      <xmlPr mapId="1" xpath="/TFI-IZD-KI/ISD-KI_1000336/P1072253" xmlDataType="decimal"/>
    </xmlCellPr>
  </singleXmlCell>
  <singleXmlCell id="306" xr6:uid="{00000000-000C-0000-FFFF-FFFF2D010000}" r="I49" connectionId="0">
    <xmlCellPr id="1" xr6:uid="{00000000-0010-0000-2D01-000001000000}" uniqueName="P1072254">
      <xmlPr mapId="1" xpath="/TFI-IZD-KI/ISD-KI_1000336/P1072254" xmlDataType="decimal"/>
    </xmlCellPr>
  </singleXmlCell>
  <singleXmlCell id="307" xr6:uid="{00000000-000C-0000-FFFF-FFFF2E010000}" r="J49" connectionId="0">
    <xmlCellPr id="1" xr6:uid="{00000000-0010-0000-2E01-000001000000}" uniqueName="P1072255">
      <xmlPr mapId="1" xpath="/TFI-IZD-KI/ISD-KI_1000336/P1072255" xmlDataType="decimal"/>
    </xmlCellPr>
  </singleXmlCell>
  <singleXmlCell id="308" xr6:uid="{00000000-000C-0000-FFFF-FFFF2F010000}" r="K49" connectionId="0">
    <xmlCellPr id="1" xr6:uid="{00000000-0010-0000-2F01-000001000000}" uniqueName="P1072256">
      <xmlPr mapId="1" xpath="/TFI-IZD-KI/ISD-KI_1000336/P1072256" xmlDataType="decimal"/>
    </xmlCellPr>
  </singleXmlCell>
  <singleXmlCell id="309" xr6:uid="{00000000-000C-0000-FFFF-FFFF30010000}" r="H50" connectionId="0">
    <xmlCellPr id="1" xr6:uid="{00000000-0010-0000-3001-000001000000}" uniqueName="P1072257">
      <xmlPr mapId="1" xpath="/TFI-IZD-KI/ISD-KI_1000336/P1072257" xmlDataType="decimal"/>
    </xmlCellPr>
  </singleXmlCell>
  <singleXmlCell id="310" xr6:uid="{00000000-000C-0000-FFFF-FFFF31010000}" r="I50" connectionId="0">
    <xmlCellPr id="1" xr6:uid="{00000000-0010-0000-3101-000001000000}" uniqueName="P1072258">
      <xmlPr mapId="1" xpath="/TFI-IZD-KI/ISD-KI_1000336/P1072258" xmlDataType="decimal"/>
    </xmlCellPr>
  </singleXmlCell>
  <singleXmlCell id="311" xr6:uid="{00000000-000C-0000-FFFF-FFFF32010000}" r="J50" connectionId="0">
    <xmlCellPr id="1" xr6:uid="{00000000-0010-0000-3201-000001000000}" uniqueName="P1072259">
      <xmlPr mapId="1" xpath="/TFI-IZD-KI/ISD-KI_1000336/P1072259" xmlDataType="decimal"/>
    </xmlCellPr>
  </singleXmlCell>
  <singleXmlCell id="312" xr6:uid="{00000000-000C-0000-FFFF-FFFF33010000}" r="K50" connectionId="0">
    <xmlCellPr id="1" xr6:uid="{00000000-0010-0000-3301-000001000000}" uniqueName="P1072260">
      <xmlPr mapId="1" xpath="/TFI-IZD-KI/ISD-KI_1000336/P1072260" xmlDataType="decimal"/>
    </xmlCellPr>
  </singleXmlCell>
  <singleXmlCell id="313" xr6:uid="{00000000-000C-0000-FFFF-FFFF34010000}" r="H51" connectionId="0">
    <xmlCellPr id="1" xr6:uid="{00000000-0010-0000-3401-000001000000}" uniqueName="P1072261">
      <xmlPr mapId="1" xpath="/TFI-IZD-KI/ISD-KI_1000336/P1072261" xmlDataType="decimal"/>
    </xmlCellPr>
  </singleXmlCell>
  <singleXmlCell id="314" xr6:uid="{00000000-000C-0000-FFFF-FFFF35010000}" r="I51" connectionId="0">
    <xmlCellPr id="1" xr6:uid="{00000000-0010-0000-3501-000001000000}" uniqueName="P1072262">
      <xmlPr mapId="1" xpath="/TFI-IZD-KI/ISD-KI_1000336/P1072262" xmlDataType="decimal"/>
    </xmlCellPr>
  </singleXmlCell>
  <singleXmlCell id="315" xr6:uid="{00000000-000C-0000-FFFF-FFFF36010000}" r="J51" connectionId="0">
    <xmlCellPr id="1" xr6:uid="{00000000-0010-0000-3601-000001000000}" uniqueName="P1072263">
      <xmlPr mapId="1" xpath="/TFI-IZD-KI/ISD-KI_1000336/P1072263" xmlDataType="decimal"/>
    </xmlCellPr>
  </singleXmlCell>
  <singleXmlCell id="316" xr6:uid="{00000000-000C-0000-FFFF-FFFF37010000}" r="K51" connectionId="0">
    <xmlCellPr id="1" xr6:uid="{00000000-0010-0000-3701-000001000000}" uniqueName="P1072264">
      <xmlPr mapId="1" xpath="/TFI-IZD-KI/ISD-KI_1000336/P1072264" xmlDataType="decimal"/>
    </xmlCellPr>
  </singleXmlCell>
  <singleXmlCell id="317" xr6:uid="{00000000-000C-0000-FFFF-FFFF38010000}" r="H52" connectionId="0">
    <xmlCellPr id="1" xr6:uid="{00000000-0010-0000-3801-000001000000}" uniqueName="P1072265">
      <xmlPr mapId="1" xpath="/TFI-IZD-KI/ISD-KI_1000336/P1072265" xmlDataType="decimal"/>
    </xmlCellPr>
  </singleXmlCell>
  <singleXmlCell id="318" xr6:uid="{00000000-000C-0000-FFFF-FFFF39010000}" r="I52" connectionId="0">
    <xmlCellPr id="1" xr6:uid="{00000000-0010-0000-3901-000001000000}" uniqueName="P1072266">
      <xmlPr mapId="1" xpath="/TFI-IZD-KI/ISD-KI_1000336/P1072266" xmlDataType="decimal"/>
    </xmlCellPr>
  </singleXmlCell>
  <singleXmlCell id="319" xr6:uid="{00000000-000C-0000-FFFF-FFFF3A010000}" r="J52" connectionId="0">
    <xmlCellPr id="1" xr6:uid="{00000000-0010-0000-3A01-000001000000}" uniqueName="P1072267">
      <xmlPr mapId="1" xpath="/TFI-IZD-KI/ISD-KI_1000336/P1072267" xmlDataType="decimal"/>
    </xmlCellPr>
  </singleXmlCell>
  <singleXmlCell id="320" xr6:uid="{00000000-000C-0000-FFFF-FFFF3B010000}" r="K52" connectionId="0">
    <xmlCellPr id="1" xr6:uid="{00000000-0010-0000-3B01-000001000000}" uniqueName="P1072268">
      <xmlPr mapId="1" xpath="/TFI-IZD-KI/ISD-KI_1000336/P1072268" xmlDataType="decimal"/>
    </xmlCellPr>
  </singleXmlCell>
  <singleXmlCell id="321" xr6:uid="{00000000-000C-0000-FFFF-FFFF3C010000}" r="H53" connectionId="0">
    <xmlCellPr id="1" xr6:uid="{00000000-0010-0000-3C01-000001000000}" uniqueName="P1072269">
      <xmlPr mapId="1" xpath="/TFI-IZD-KI/ISD-KI_1000336/P1072269" xmlDataType="decimal"/>
    </xmlCellPr>
  </singleXmlCell>
  <singleXmlCell id="322" xr6:uid="{00000000-000C-0000-FFFF-FFFF3D010000}" r="I53" connectionId="0">
    <xmlCellPr id="1" xr6:uid="{00000000-0010-0000-3D01-000001000000}" uniqueName="P1072270">
      <xmlPr mapId="1" xpath="/TFI-IZD-KI/ISD-KI_1000336/P1072270" xmlDataType="decimal"/>
    </xmlCellPr>
  </singleXmlCell>
  <singleXmlCell id="323" xr6:uid="{00000000-000C-0000-FFFF-FFFF3E010000}" r="J53" connectionId="0">
    <xmlCellPr id="1" xr6:uid="{00000000-0010-0000-3E01-000001000000}" uniqueName="P1072271">
      <xmlPr mapId="1" xpath="/TFI-IZD-KI/ISD-KI_1000336/P1072271" xmlDataType="decimal"/>
    </xmlCellPr>
  </singleXmlCell>
  <singleXmlCell id="324" xr6:uid="{00000000-000C-0000-FFFF-FFFF3F010000}" r="K53" connectionId="0">
    <xmlCellPr id="1" xr6:uid="{00000000-0010-0000-3F01-000001000000}" uniqueName="P1072272">
      <xmlPr mapId="1" xpath="/TFI-IZD-KI/ISD-KI_1000336/P1072272" xmlDataType="decimal"/>
    </xmlCellPr>
  </singleXmlCell>
  <singleXmlCell id="325" xr6:uid="{00000000-000C-0000-FFFF-FFFF40010000}" r="H54" connectionId="0">
    <xmlCellPr id="1" xr6:uid="{00000000-0010-0000-4001-000001000000}" uniqueName="P1072273">
      <xmlPr mapId="1" xpath="/TFI-IZD-KI/ISD-KI_1000336/P1072273" xmlDataType="decimal"/>
    </xmlCellPr>
  </singleXmlCell>
  <singleXmlCell id="326" xr6:uid="{00000000-000C-0000-FFFF-FFFF41010000}" r="I54" connectionId="0">
    <xmlCellPr id="1" xr6:uid="{00000000-0010-0000-4101-000001000000}" uniqueName="P1072274">
      <xmlPr mapId="1" xpath="/TFI-IZD-KI/ISD-KI_1000336/P1072274" xmlDataType="decimal"/>
    </xmlCellPr>
  </singleXmlCell>
  <singleXmlCell id="327" xr6:uid="{00000000-000C-0000-FFFF-FFFF42010000}" r="J54" connectionId="0">
    <xmlCellPr id="1" xr6:uid="{00000000-0010-0000-4201-000001000000}" uniqueName="P1072275">
      <xmlPr mapId="1" xpath="/TFI-IZD-KI/ISD-KI_1000336/P1072275" xmlDataType="decimal"/>
    </xmlCellPr>
  </singleXmlCell>
  <singleXmlCell id="328" xr6:uid="{00000000-000C-0000-FFFF-FFFF43010000}" r="K54" connectionId="0">
    <xmlCellPr id="1" xr6:uid="{00000000-0010-0000-4301-000001000000}" uniqueName="P1072276">
      <xmlPr mapId="1" xpath="/TFI-IZD-KI/ISD-KI_1000336/P1072276" xmlDataType="decimal"/>
    </xmlCellPr>
  </singleXmlCell>
  <singleXmlCell id="329" xr6:uid="{00000000-000C-0000-FFFF-FFFF44010000}" r="H55" connectionId="0">
    <xmlCellPr id="1" xr6:uid="{00000000-0010-0000-4401-000001000000}" uniqueName="P1072277">
      <xmlPr mapId="1" xpath="/TFI-IZD-KI/ISD-KI_1000336/P1072277" xmlDataType="decimal"/>
    </xmlCellPr>
  </singleXmlCell>
  <singleXmlCell id="330" xr6:uid="{00000000-000C-0000-FFFF-FFFF45010000}" r="I55" connectionId="0">
    <xmlCellPr id="1" xr6:uid="{00000000-0010-0000-4501-000001000000}" uniqueName="P1072278">
      <xmlPr mapId="1" xpath="/TFI-IZD-KI/ISD-KI_1000336/P1072278" xmlDataType="decimal"/>
    </xmlCellPr>
  </singleXmlCell>
  <singleXmlCell id="331" xr6:uid="{00000000-000C-0000-FFFF-FFFF46010000}" r="J55" connectionId="0">
    <xmlCellPr id="1" xr6:uid="{00000000-0010-0000-4601-000001000000}" uniqueName="P1072279">
      <xmlPr mapId="1" xpath="/TFI-IZD-KI/ISD-KI_1000336/P1072279" xmlDataType="decimal"/>
    </xmlCellPr>
  </singleXmlCell>
  <singleXmlCell id="332" xr6:uid="{00000000-000C-0000-FFFF-FFFF47010000}" r="K55" connectionId="0">
    <xmlCellPr id="1" xr6:uid="{00000000-0010-0000-4701-000001000000}" uniqueName="P1072280">
      <xmlPr mapId="1" xpath="/TFI-IZD-KI/ISD-KI_1000336/P1072280" xmlDataType="decimal"/>
    </xmlCellPr>
  </singleXmlCell>
  <singleXmlCell id="333" xr6:uid="{00000000-000C-0000-FFFF-FFFF48010000}" r="H56" connectionId="0">
    <xmlCellPr id="1" xr6:uid="{00000000-0010-0000-4801-000001000000}" uniqueName="P1072281">
      <xmlPr mapId="1" xpath="/TFI-IZD-KI/ISD-KI_1000336/P1072281" xmlDataType="decimal"/>
    </xmlCellPr>
  </singleXmlCell>
  <singleXmlCell id="334" xr6:uid="{00000000-000C-0000-FFFF-FFFF49010000}" r="I56" connectionId="0">
    <xmlCellPr id="1" xr6:uid="{00000000-0010-0000-4901-000001000000}" uniqueName="P1072282">
      <xmlPr mapId="1" xpath="/TFI-IZD-KI/ISD-KI_1000336/P1072282" xmlDataType="decimal"/>
    </xmlCellPr>
  </singleXmlCell>
  <singleXmlCell id="335" xr6:uid="{00000000-000C-0000-FFFF-FFFF4A010000}" r="J56" connectionId="0">
    <xmlCellPr id="1" xr6:uid="{00000000-0010-0000-4A01-000001000000}" uniqueName="P1072283">
      <xmlPr mapId="1" xpath="/TFI-IZD-KI/ISD-KI_1000336/P1072283" xmlDataType="decimal"/>
    </xmlCellPr>
  </singleXmlCell>
  <singleXmlCell id="336" xr6:uid="{00000000-000C-0000-FFFF-FFFF4B010000}" r="K56" connectionId="0">
    <xmlCellPr id="1" xr6:uid="{00000000-0010-0000-4B01-000001000000}" uniqueName="P1072284">
      <xmlPr mapId="1" xpath="/TFI-IZD-KI/ISD-KI_1000336/P1072284" xmlDataType="decimal"/>
    </xmlCellPr>
  </singleXmlCell>
  <singleXmlCell id="337" xr6:uid="{00000000-000C-0000-FFFF-FFFF4C010000}" r="H57" connectionId="0">
    <xmlCellPr id="1" xr6:uid="{00000000-0010-0000-4C01-000001000000}" uniqueName="P1072285">
      <xmlPr mapId="1" xpath="/TFI-IZD-KI/ISD-KI_1000336/P1072285" xmlDataType="decimal"/>
    </xmlCellPr>
  </singleXmlCell>
  <singleXmlCell id="338" xr6:uid="{00000000-000C-0000-FFFF-FFFF4D010000}" r="I57" connectionId="0">
    <xmlCellPr id="1" xr6:uid="{00000000-0010-0000-4D01-000001000000}" uniqueName="P1072286">
      <xmlPr mapId="1" xpath="/TFI-IZD-KI/ISD-KI_1000336/P1072286" xmlDataType="decimal"/>
    </xmlCellPr>
  </singleXmlCell>
  <singleXmlCell id="339" xr6:uid="{00000000-000C-0000-FFFF-FFFF4E010000}" r="J57" connectionId="0">
    <xmlCellPr id="1" xr6:uid="{00000000-0010-0000-4E01-000001000000}" uniqueName="P1072287">
      <xmlPr mapId="1" xpath="/TFI-IZD-KI/ISD-KI_1000336/P1072287" xmlDataType="decimal"/>
    </xmlCellPr>
  </singleXmlCell>
  <singleXmlCell id="340" xr6:uid="{00000000-000C-0000-FFFF-FFFF4F010000}" r="K57" connectionId="0">
    <xmlCellPr id="1" xr6:uid="{00000000-0010-0000-4F01-000001000000}" uniqueName="P1072288">
      <xmlPr mapId="1" xpath="/TFI-IZD-KI/ISD-KI_1000336/P1072288" xmlDataType="decimal"/>
    </xmlCellPr>
  </singleXmlCell>
  <singleXmlCell id="341" xr6:uid="{00000000-000C-0000-FFFF-FFFF50010000}" r="H58" connectionId="0">
    <xmlCellPr id="1" xr6:uid="{00000000-0010-0000-5001-000001000000}" uniqueName="P1072289">
      <xmlPr mapId="1" xpath="/TFI-IZD-KI/ISD-KI_1000336/P1072289" xmlDataType="decimal"/>
    </xmlCellPr>
  </singleXmlCell>
  <singleXmlCell id="342" xr6:uid="{00000000-000C-0000-FFFF-FFFF51010000}" r="I58" connectionId="0">
    <xmlCellPr id="1" xr6:uid="{00000000-0010-0000-5101-000001000000}" uniqueName="P1072290">
      <xmlPr mapId="1" xpath="/TFI-IZD-KI/ISD-KI_1000336/P1072290" xmlDataType="decimal"/>
    </xmlCellPr>
  </singleXmlCell>
  <singleXmlCell id="343" xr6:uid="{00000000-000C-0000-FFFF-FFFF52010000}" r="J58" connectionId="0">
    <xmlCellPr id="1" xr6:uid="{00000000-0010-0000-5201-000001000000}" uniqueName="P1072291">
      <xmlPr mapId="1" xpath="/TFI-IZD-KI/ISD-KI_1000336/P1072291" xmlDataType="decimal"/>
    </xmlCellPr>
  </singleXmlCell>
  <singleXmlCell id="344" xr6:uid="{00000000-000C-0000-FFFF-FFFF53010000}" r="K58" connectionId="0">
    <xmlCellPr id="1" xr6:uid="{00000000-0010-0000-5301-000001000000}" uniqueName="P1072292">
      <xmlPr mapId="1" xpath="/TFI-IZD-KI/ISD-KI_1000336/P1072292" xmlDataType="decimal"/>
    </xmlCellPr>
  </singleXmlCell>
  <singleXmlCell id="345" xr6:uid="{00000000-000C-0000-FFFF-FFFF54010000}" r="H59" connectionId="0">
    <xmlCellPr id="1" xr6:uid="{00000000-0010-0000-5401-000001000000}" uniqueName="P1072293">
      <xmlPr mapId="1" xpath="/TFI-IZD-KI/ISD-KI_1000336/P1072293" xmlDataType="decimal"/>
    </xmlCellPr>
  </singleXmlCell>
  <singleXmlCell id="346" xr6:uid="{00000000-000C-0000-FFFF-FFFF55010000}" r="I59" connectionId="0">
    <xmlCellPr id="1" xr6:uid="{00000000-0010-0000-5501-000001000000}" uniqueName="P1072294">
      <xmlPr mapId="1" xpath="/TFI-IZD-KI/ISD-KI_1000336/P1072294" xmlDataType="decimal"/>
    </xmlCellPr>
  </singleXmlCell>
  <singleXmlCell id="347" xr6:uid="{00000000-000C-0000-FFFF-FFFF56010000}" r="J59" connectionId="0">
    <xmlCellPr id="1" xr6:uid="{00000000-0010-0000-5601-000001000000}" uniqueName="P1072295">
      <xmlPr mapId="1" xpath="/TFI-IZD-KI/ISD-KI_1000336/P1072295" xmlDataType="decimal"/>
    </xmlCellPr>
  </singleXmlCell>
  <singleXmlCell id="348" xr6:uid="{00000000-000C-0000-FFFF-FFFF57010000}" r="K59" connectionId="0">
    <xmlCellPr id="1" xr6:uid="{00000000-0010-0000-5701-000001000000}" uniqueName="P1072296">
      <xmlPr mapId="1" xpath="/TFI-IZD-KI/ISD-KI_1000336/P1072296" xmlDataType="decimal"/>
    </xmlCellPr>
  </singleXmlCell>
  <singleXmlCell id="349" xr6:uid="{00000000-000C-0000-FFFF-FFFF58010000}" r="H60" connectionId="0">
    <xmlCellPr id="1" xr6:uid="{00000000-0010-0000-5801-000001000000}" uniqueName="P1072297">
      <xmlPr mapId="1" xpath="/TFI-IZD-KI/ISD-KI_1000336/P1072297" xmlDataType="decimal"/>
    </xmlCellPr>
  </singleXmlCell>
  <singleXmlCell id="350" xr6:uid="{00000000-000C-0000-FFFF-FFFF59010000}" r="I60" connectionId="0">
    <xmlCellPr id="1" xr6:uid="{00000000-0010-0000-5901-000001000000}" uniqueName="P1072298">
      <xmlPr mapId="1" xpath="/TFI-IZD-KI/ISD-KI_1000336/P1072298" xmlDataType="decimal"/>
    </xmlCellPr>
  </singleXmlCell>
  <singleXmlCell id="351" xr6:uid="{00000000-000C-0000-FFFF-FFFF5A010000}" r="J60" connectionId="0">
    <xmlCellPr id="1" xr6:uid="{00000000-0010-0000-5A01-000001000000}" uniqueName="P1072299">
      <xmlPr mapId="1" xpath="/TFI-IZD-KI/ISD-KI_1000336/P1072299" xmlDataType="decimal"/>
    </xmlCellPr>
  </singleXmlCell>
  <singleXmlCell id="352" xr6:uid="{00000000-000C-0000-FFFF-FFFF5B010000}" r="K60" connectionId="0">
    <xmlCellPr id="1" xr6:uid="{00000000-0010-0000-5B01-000001000000}" uniqueName="P1072300">
      <xmlPr mapId="1" xpath="/TFI-IZD-KI/ISD-KI_1000336/P1072300" xmlDataType="decimal"/>
    </xmlCellPr>
  </singleXmlCell>
  <singleXmlCell id="353" xr6:uid="{00000000-000C-0000-FFFF-FFFF5C010000}" r="H61" connectionId="0">
    <xmlCellPr id="1" xr6:uid="{00000000-0010-0000-5C01-000001000000}" uniqueName="P1072301">
      <xmlPr mapId="1" xpath="/TFI-IZD-KI/ISD-KI_1000336/P1072301" xmlDataType="decimal"/>
    </xmlCellPr>
  </singleXmlCell>
  <singleXmlCell id="354" xr6:uid="{00000000-000C-0000-FFFF-FFFF5D010000}" r="I61" connectionId="0">
    <xmlCellPr id="1" xr6:uid="{00000000-0010-0000-5D01-000001000000}" uniqueName="P1072302">
      <xmlPr mapId="1" xpath="/TFI-IZD-KI/ISD-KI_1000336/P1072302" xmlDataType="decimal"/>
    </xmlCellPr>
  </singleXmlCell>
  <singleXmlCell id="355" xr6:uid="{00000000-000C-0000-FFFF-FFFF5E010000}" r="J61" connectionId="0">
    <xmlCellPr id="1" xr6:uid="{00000000-0010-0000-5E01-000001000000}" uniqueName="P1072303">
      <xmlPr mapId="1" xpath="/TFI-IZD-KI/ISD-KI_1000336/P1072303" xmlDataType="decimal"/>
    </xmlCellPr>
  </singleXmlCell>
  <singleXmlCell id="356" xr6:uid="{00000000-000C-0000-FFFF-FFFF5F010000}" r="K61" connectionId="0">
    <xmlCellPr id="1" xr6:uid="{00000000-0010-0000-5F01-000001000000}" uniqueName="P1072304">
      <xmlPr mapId="1" xpath="/TFI-IZD-KI/ISD-KI_1000336/P1072304" xmlDataType="decimal"/>
    </xmlCellPr>
  </singleXmlCell>
  <singleXmlCell id="357" xr6:uid="{00000000-000C-0000-FFFF-FFFF60010000}" r="H62" connectionId="0">
    <xmlCellPr id="1" xr6:uid="{00000000-0010-0000-6001-000001000000}" uniqueName="P1072305">
      <xmlPr mapId="1" xpath="/TFI-IZD-KI/ISD-KI_1000336/P1072305" xmlDataType="decimal"/>
    </xmlCellPr>
  </singleXmlCell>
  <singleXmlCell id="358" xr6:uid="{00000000-000C-0000-FFFF-FFFF61010000}" r="I62" connectionId="0">
    <xmlCellPr id="1" xr6:uid="{00000000-0010-0000-6101-000001000000}" uniqueName="P1072306">
      <xmlPr mapId="1" xpath="/TFI-IZD-KI/ISD-KI_1000336/P1072306" xmlDataType="decimal"/>
    </xmlCellPr>
  </singleXmlCell>
  <singleXmlCell id="359" xr6:uid="{00000000-000C-0000-FFFF-FFFF62010000}" r="J62" connectionId="0">
    <xmlCellPr id="1" xr6:uid="{00000000-0010-0000-6201-000001000000}" uniqueName="P1072307">
      <xmlPr mapId="1" xpath="/TFI-IZD-KI/ISD-KI_1000336/P1072307" xmlDataType="decimal"/>
    </xmlCellPr>
  </singleXmlCell>
  <singleXmlCell id="360" xr6:uid="{00000000-000C-0000-FFFF-FFFF63010000}" r="K62" connectionId="0">
    <xmlCellPr id="1" xr6:uid="{00000000-0010-0000-6301-000001000000}" uniqueName="P1072308">
      <xmlPr mapId="1" xpath="/TFI-IZD-KI/ISD-KI_1000336/P1072308" xmlDataType="decimal"/>
    </xmlCellPr>
  </singleXmlCell>
  <singleXmlCell id="361" xr6:uid="{00000000-000C-0000-FFFF-FFFF64010000}" r="H63" connectionId="0">
    <xmlCellPr id="1" xr6:uid="{00000000-0010-0000-6401-000001000000}" uniqueName="P1072309">
      <xmlPr mapId="1" xpath="/TFI-IZD-KI/ISD-KI_1000336/P1072309" xmlDataType="decimal"/>
    </xmlCellPr>
  </singleXmlCell>
  <singleXmlCell id="362" xr6:uid="{00000000-000C-0000-FFFF-FFFF65010000}" r="I63" connectionId="0">
    <xmlCellPr id="1" xr6:uid="{00000000-0010-0000-6501-000001000000}" uniqueName="P1072310">
      <xmlPr mapId="1" xpath="/TFI-IZD-KI/ISD-KI_1000336/P1072310" xmlDataType="decimal"/>
    </xmlCellPr>
  </singleXmlCell>
  <singleXmlCell id="363" xr6:uid="{00000000-000C-0000-FFFF-FFFF66010000}" r="J63" connectionId="0">
    <xmlCellPr id="1" xr6:uid="{00000000-0010-0000-6601-000001000000}" uniqueName="P1072311">
      <xmlPr mapId="1" xpath="/TFI-IZD-KI/ISD-KI_1000336/P1072311" xmlDataType="decimal"/>
    </xmlCellPr>
  </singleXmlCell>
  <singleXmlCell id="364" xr6:uid="{00000000-000C-0000-FFFF-FFFF67010000}" r="K63" connectionId="0">
    <xmlCellPr id="1" xr6:uid="{00000000-0010-0000-6701-000001000000}" uniqueName="P1072312">
      <xmlPr mapId="1" xpath="/TFI-IZD-KI/ISD-KI_1000336/P1072312" xmlDataType="decimal"/>
    </xmlCellPr>
  </singleXmlCell>
  <singleXmlCell id="365" xr6:uid="{00000000-000C-0000-FFFF-FFFF68010000}" r="H64" connectionId="0">
    <xmlCellPr id="1" xr6:uid="{00000000-0010-0000-6801-000001000000}" uniqueName="P1072313">
      <xmlPr mapId="1" xpath="/TFI-IZD-KI/ISD-KI_1000336/P1072313" xmlDataType="decimal"/>
    </xmlCellPr>
  </singleXmlCell>
  <singleXmlCell id="366" xr6:uid="{00000000-000C-0000-FFFF-FFFF69010000}" r="I64" connectionId="0">
    <xmlCellPr id="1" xr6:uid="{00000000-0010-0000-6901-000001000000}" uniqueName="P1072314">
      <xmlPr mapId="1" xpath="/TFI-IZD-KI/ISD-KI_1000336/P1072314" xmlDataType="decimal"/>
    </xmlCellPr>
  </singleXmlCell>
  <singleXmlCell id="367" xr6:uid="{00000000-000C-0000-FFFF-FFFF6A010000}" r="J64" connectionId="0">
    <xmlCellPr id="1" xr6:uid="{00000000-0010-0000-6A01-000001000000}" uniqueName="P1072315">
      <xmlPr mapId="1" xpath="/TFI-IZD-KI/ISD-KI_1000336/P1072315" xmlDataType="decimal"/>
    </xmlCellPr>
  </singleXmlCell>
  <singleXmlCell id="368" xr6:uid="{00000000-000C-0000-FFFF-FFFF6B010000}" r="K64" connectionId="0">
    <xmlCellPr id="1" xr6:uid="{00000000-0010-0000-6B01-000001000000}" uniqueName="P1072316">
      <xmlPr mapId="1" xpath="/TFI-IZD-KI/ISD-KI_1000336/P1072316" xmlDataType="decimal"/>
    </xmlCellPr>
  </singleXmlCell>
  <singleXmlCell id="369" xr6:uid="{00000000-000C-0000-FFFF-FFFF6C010000}" r="H65" connectionId="0">
    <xmlCellPr id="1" xr6:uid="{00000000-0010-0000-6C01-000001000000}" uniqueName="P1072317">
      <xmlPr mapId="1" xpath="/TFI-IZD-KI/ISD-KI_1000336/P1072317" xmlDataType="decimal"/>
    </xmlCellPr>
  </singleXmlCell>
  <singleXmlCell id="370" xr6:uid="{00000000-000C-0000-FFFF-FFFF6D010000}" r="I65" connectionId="0">
    <xmlCellPr id="1" xr6:uid="{00000000-0010-0000-6D01-000001000000}" uniqueName="P1072318">
      <xmlPr mapId="1" xpath="/TFI-IZD-KI/ISD-KI_1000336/P1072318" xmlDataType="decimal"/>
    </xmlCellPr>
  </singleXmlCell>
  <singleXmlCell id="371" xr6:uid="{00000000-000C-0000-FFFF-FFFF6E010000}" r="J65" connectionId="0">
    <xmlCellPr id="1" xr6:uid="{00000000-0010-0000-6E01-000001000000}" uniqueName="P1072319">
      <xmlPr mapId="1" xpath="/TFI-IZD-KI/ISD-KI_1000336/P1072319" xmlDataType="decimal"/>
    </xmlCellPr>
  </singleXmlCell>
  <singleXmlCell id="372" xr6:uid="{00000000-000C-0000-FFFF-FFFF6F010000}" r="K65" connectionId="0">
    <xmlCellPr id="1" xr6:uid="{00000000-0010-0000-6F01-000001000000}" uniqueName="P1072320">
      <xmlPr mapId="1" xpath="/TFI-IZD-KI/ISD-KI_1000336/P1072320" xmlDataType="decimal"/>
    </xmlCellPr>
  </singleXmlCell>
  <singleXmlCell id="373" xr6:uid="{00000000-000C-0000-FFFF-FFFF70010000}" r="H66" connectionId="0">
    <xmlCellPr id="1" xr6:uid="{00000000-0010-0000-7001-000001000000}" uniqueName="P1072321">
      <xmlPr mapId="1" xpath="/TFI-IZD-KI/ISD-KI_1000336/P1072321" xmlDataType="decimal"/>
    </xmlCellPr>
  </singleXmlCell>
  <singleXmlCell id="374" xr6:uid="{00000000-000C-0000-FFFF-FFFF71010000}" r="I66" connectionId="0">
    <xmlCellPr id="1" xr6:uid="{00000000-0010-0000-7101-000001000000}" uniqueName="P1072322">
      <xmlPr mapId="1" xpath="/TFI-IZD-KI/ISD-KI_1000336/P1072322" xmlDataType="decimal"/>
    </xmlCellPr>
  </singleXmlCell>
  <singleXmlCell id="375" xr6:uid="{00000000-000C-0000-FFFF-FFFF72010000}" r="J66" connectionId="0">
    <xmlCellPr id="1" xr6:uid="{00000000-0010-0000-7201-000001000000}" uniqueName="P1072323">
      <xmlPr mapId="1" xpath="/TFI-IZD-KI/ISD-KI_1000336/P1072323" xmlDataType="decimal"/>
    </xmlCellPr>
  </singleXmlCell>
  <singleXmlCell id="376" xr6:uid="{00000000-000C-0000-FFFF-FFFF73010000}" r="K66" connectionId="0">
    <xmlCellPr id="1" xr6:uid="{00000000-0010-0000-7301-000001000000}" uniqueName="P1072324">
      <xmlPr mapId="1" xpath="/TFI-IZD-KI/ISD-KI_1000336/P1072324" xmlDataType="decimal"/>
    </xmlCellPr>
  </singleXmlCell>
  <singleXmlCell id="377" xr6:uid="{00000000-000C-0000-FFFF-FFFF74010000}" r="H67" connectionId="0">
    <xmlCellPr id="1" xr6:uid="{00000000-0010-0000-7401-000001000000}" uniqueName="P1072325">
      <xmlPr mapId="1" xpath="/TFI-IZD-KI/ISD-KI_1000336/P1072325" xmlDataType="decimal"/>
    </xmlCellPr>
  </singleXmlCell>
  <singleXmlCell id="378" xr6:uid="{00000000-000C-0000-FFFF-FFFF75010000}" r="I67" connectionId="0">
    <xmlCellPr id="1" xr6:uid="{00000000-0010-0000-7501-000001000000}" uniqueName="P1072326">
      <xmlPr mapId="1" xpath="/TFI-IZD-KI/ISD-KI_1000336/P1072326" xmlDataType="decimal"/>
    </xmlCellPr>
  </singleXmlCell>
  <singleXmlCell id="379" xr6:uid="{00000000-000C-0000-FFFF-FFFF76010000}" r="J67" connectionId="0">
    <xmlCellPr id="1" xr6:uid="{00000000-0010-0000-7601-000001000000}" uniqueName="P1072327">
      <xmlPr mapId="1" xpath="/TFI-IZD-KI/ISD-KI_1000336/P1072327" xmlDataType="decimal"/>
    </xmlCellPr>
  </singleXmlCell>
  <singleXmlCell id="380" xr6:uid="{00000000-000C-0000-FFFF-FFFF77010000}" r="K67" connectionId="0">
    <xmlCellPr id="1" xr6:uid="{00000000-0010-0000-7701-000001000000}" uniqueName="P1072328">
      <xmlPr mapId="1" xpath="/TFI-IZD-KI/ISD-KI_1000336/P1072328" xmlDataType="decimal"/>
    </xmlCellPr>
  </singleXmlCell>
  <singleXmlCell id="381" xr6:uid="{00000000-000C-0000-FFFF-FFFF78010000}" r="H68" connectionId="0">
    <xmlCellPr id="1" xr6:uid="{00000000-0010-0000-7801-000001000000}" uniqueName="P1072329">
      <xmlPr mapId="1" xpath="/TFI-IZD-KI/ISD-KI_1000336/P1072329" xmlDataType="decimal"/>
    </xmlCellPr>
  </singleXmlCell>
  <singleXmlCell id="382" xr6:uid="{00000000-000C-0000-FFFF-FFFF79010000}" r="I68" connectionId="0">
    <xmlCellPr id="1" xr6:uid="{00000000-0010-0000-7901-000001000000}" uniqueName="P1072330">
      <xmlPr mapId="1" xpath="/TFI-IZD-KI/ISD-KI_1000336/P1072330" xmlDataType="decimal"/>
    </xmlCellPr>
  </singleXmlCell>
  <singleXmlCell id="383" xr6:uid="{00000000-000C-0000-FFFF-FFFF7A010000}" r="J68" connectionId="0">
    <xmlCellPr id="1" xr6:uid="{00000000-0010-0000-7A01-000001000000}" uniqueName="P1072331">
      <xmlPr mapId="1" xpath="/TFI-IZD-KI/ISD-KI_1000336/P1072331" xmlDataType="decimal"/>
    </xmlCellPr>
  </singleXmlCell>
  <singleXmlCell id="384" xr6:uid="{00000000-000C-0000-FFFF-FFFF7B010000}" r="K68" connectionId="0">
    <xmlCellPr id="1" xr6:uid="{00000000-0010-0000-7B01-000001000000}" uniqueName="P1072332">
      <xmlPr mapId="1" xpath="/TFI-IZD-KI/ISD-KI_1000336/P1072332" xmlDataType="decimal"/>
    </xmlCellPr>
  </singleXmlCell>
  <singleXmlCell id="385" xr6:uid="{00000000-000C-0000-FFFF-FFFF7C010000}" r="H69" connectionId="0">
    <xmlCellPr id="1" xr6:uid="{00000000-0010-0000-7C01-000001000000}" uniqueName="P1072333">
      <xmlPr mapId="1" xpath="/TFI-IZD-KI/ISD-KI_1000336/P1072333" xmlDataType="decimal"/>
    </xmlCellPr>
  </singleXmlCell>
  <singleXmlCell id="386" xr6:uid="{00000000-000C-0000-FFFF-FFFF7D010000}" r="I69" connectionId="0">
    <xmlCellPr id="1" xr6:uid="{00000000-0010-0000-7D01-000001000000}" uniqueName="P1072334">
      <xmlPr mapId="1" xpath="/TFI-IZD-KI/ISD-KI_1000336/P1072334" xmlDataType="decimal"/>
    </xmlCellPr>
  </singleXmlCell>
  <singleXmlCell id="387" xr6:uid="{00000000-000C-0000-FFFF-FFFF7E010000}" r="J69" connectionId="0">
    <xmlCellPr id="1" xr6:uid="{00000000-0010-0000-7E01-000001000000}" uniqueName="P1072335">
      <xmlPr mapId="1" xpath="/TFI-IZD-KI/ISD-KI_1000336/P1072335" xmlDataType="decimal"/>
    </xmlCellPr>
  </singleXmlCell>
  <singleXmlCell id="388" xr6:uid="{00000000-000C-0000-FFFF-FFFF7F010000}" r="K69" connectionId="0">
    <xmlCellPr id="1" xr6:uid="{00000000-0010-0000-7F01-000001000000}" uniqueName="P1072336">
      <xmlPr mapId="1"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80010000}" r="H8" connectionId="0">
    <xmlCellPr id="1" xr6:uid="{00000000-0010-0000-8001-000001000000}" uniqueName="P1071697">
      <xmlPr mapId="1" xpath="/TFI-IZD-KI/INT_1000337/P1071697" xmlDataType="decimal"/>
    </xmlCellPr>
  </singleXmlCell>
  <singleXmlCell id="6" xr6:uid="{00000000-000C-0000-FFFF-FFFF81010000}" r="I8" connectionId="0">
    <xmlCellPr id="1" xr6:uid="{00000000-0010-0000-8101-000001000000}" uniqueName="P1071698">
      <xmlPr mapId="1" xpath="/TFI-IZD-KI/INT_1000337/P1071698" xmlDataType="decimal"/>
    </xmlCellPr>
  </singleXmlCell>
  <singleXmlCell id="8" xr6:uid="{00000000-000C-0000-FFFF-FFFF82010000}" r="H9" connectionId="0">
    <xmlCellPr id="1" xr6:uid="{00000000-0010-0000-8201-000001000000}" uniqueName="P1071699">
      <xmlPr mapId="1" xpath="/TFI-IZD-KI/INT_1000337/P1071699" xmlDataType="decimal"/>
    </xmlCellPr>
  </singleXmlCell>
  <singleXmlCell id="9" xr6:uid="{00000000-000C-0000-FFFF-FFFF83010000}" r="I9" connectionId="0">
    <xmlCellPr id="1" xr6:uid="{00000000-0010-0000-8301-000001000000}" uniqueName="P1071700">
      <xmlPr mapId="1" xpath="/TFI-IZD-KI/INT_1000337/P1071700" xmlDataType="decimal"/>
    </xmlCellPr>
  </singleXmlCell>
  <singleXmlCell id="389" xr6:uid="{00000000-000C-0000-FFFF-FFFF84010000}" r="H10" connectionId="0">
    <xmlCellPr id="1" xr6:uid="{00000000-0010-0000-8401-000001000000}" uniqueName="P1071701">
      <xmlPr mapId="1" xpath="/TFI-IZD-KI/INT_1000337/P1071701" xmlDataType="decimal"/>
    </xmlCellPr>
  </singleXmlCell>
  <singleXmlCell id="390" xr6:uid="{00000000-000C-0000-FFFF-FFFF85010000}" r="I10" connectionId="0">
    <xmlCellPr id="1" xr6:uid="{00000000-0010-0000-8501-000001000000}" uniqueName="P1071702">
      <xmlPr mapId="1" xpath="/TFI-IZD-KI/INT_1000337/P1071702" xmlDataType="decimal"/>
    </xmlCellPr>
  </singleXmlCell>
  <singleXmlCell id="391" xr6:uid="{00000000-000C-0000-FFFF-FFFF86010000}" r="H11" connectionId="0">
    <xmlCellPr id="1" xr6:uid="{00000000-0010-0000-8601-000001000000}" uniqueName="P1071703">
      <xmlPr mapId="1" xpath="/TFI-IZD-KI/INT_1000337/P1071703" xmlDataType="decimal"/>
    </xmlCellPr>
  </singleXmlCell>
  <singleXmlCell id="392" xr6:uid="{00000000-000C-0000-FFFF-FFFF87010000}" r="I11" connectionId="0">
    <xmlCellPr id="1" xr6:uid="{00000000-0010-0000-8701-000001000000}" uniqueName="P1071704">
      <xmlPr mapId="1" xpath="/TFI-IZD-KI/INT_1000337/P1071704" xmlDataType="decimal"/>
    </xmlCellPr>
  </singleXmlCell>
  <singleXmlCell id="393" xr6:uid="{00000000-000C-0000-FFFF-FFFF88010000}" r="H12" connectionId="0">
    <xmlCellPr id="1" xr6:uid="{00000000-0010-0000-8801-000001000000}" uniqueName="P1071705">
      <xmlPr mapId="1" xpath="/TFI-IZD-KI/INT_1000337/P1071705" xmlDataType="decimal"/>
    </xmlCellPr>
  </singleXmlCell>
  <singleXmlCell id="394" xr6:uid="{00000000-000C-0000-FFFF-FFFF89010000}" r="I12" connectionId="0">
    <xmlCellPr id="1" xr6:uid="{00000000-0010-0000-8901-000001000000}" uniqueName="P1071706">
      <xmlPr mapId="1" xpath="/TFI-IZD-KI/INT_1000337/P1071706" xmlDataType="decimal"/>
    </xmlCellPr>
  </singleXmlCell>
  <singleXmlCell id="395" xr6:uid="{00000000-000C-0000-FFFF-FFFF8A010000}" r="H13" connectionId="0">
    <xmlCellPr id="1" xr6:uid="{00000000-0010-0000-8A01-000001000000}" uniqueName="P1071707">
      <xmlPr mapId="1" xpath="/TFI-IZD-KI/INT_1000337/P1071707" xmlDataType="decimal"/>
    </xmlCellPr>
  </singleXmlCell>
  <singleXmlCell id="396" xr6:uid="{00000000-000C-0000-FFFF-FFFF8B010000}" r="I13" connectionId="0">
    <xmlCellPr id="1" xr6:uid="{00000000-0010-0000-8B01-000001000000}" uniqueName="P1071708">
      <xmlPr mapId="1" xpath="/TFI-IZD-KI/INT_1000337/P1071708" xmlDataType="decimal"/>
    </xmlCellPr>
  </singleXmlCell>
  <singleXmlCell id="397" xr6:uid="{00000000-000C-0000-FFFF-FFFF8C010000}" r="H14" connectionId="0">
    <xmlCellPr id="1" xr6:uid="{00000000-0010-0000-8C01-000001000000}" uniqueName="P1071709">
      <xmlPr mapId="1" xpath="/TFI-IZD-KI/INT_1000337/P1071709" xmlDataType="decimal"/>
    </xmlCellPr>
  </singleXmlCell>
  <singleXmlCell id="398" xr6:uid="{00000000-000C-0000-FFFF-FFFF8D010000}" r="I14" connectionId="0">
    <xmlCellPr id="1" xr6:uid="{00000000-0010-0000-8D01-000001000000}" uniqueName="P1071710">
      <xmlPr mapId="1" xpath="/TFI-IZD-KI/INT_1000337/P1071710" xmlDataType="decimal"/>
    </xmlCellPr>
  </singleXmlCell>
  <singleXmlCell id="399" xr6:uid="{00000000-000C-0000-FFFF-FFFF8E010000}" r="H15" connectionId="0">
    <xmlCellPr id="1" xr6:uid="{00000000-0010-0000-8E01-000001000000}" uniqueName="P1071711">
      <xmlPr mapId="1" xpath="/TFI-IZD-KI/INT_1000337/P1071711" xmlDataType="decimal"/>
    </xmlCellPr>
  </singleXmlCell>
  <singleXmlCell id="400" xr6:uid="{00000000-000C-0000-FFFF-FFFF8F010000}" r="I15" connectionId="0">
    <xmlCellPr id="1" xr6:uid="{00000000-0010-0000-8F01-000001000000}" uniqueName="P1071712">
      <xmlPr mapId="1" xpath="/TFI-IZD-KI/INT_1000337/P1071712" xmlDataType="decimal"/>
    </xmlCellPr>
  </singleXmlCell>
  <singleXmlCell id="401" xr6:uid="{00000000-000C-0000-FFFF-FFFF90010000}" r="H17" connectionId="0">
    <xmlCellPr id="1" xr6:uid="{00000000-0010-0000-9001-000001000000}" uniqueName="P1071713">
      <xmlPr mapId="1" xpath="/TFI-IZD-KI/INT_1000337/P1071713" xmlDataType="decimal"/>
    </xmlCellPr>
  </singleXmlCell>
  <singleXmlCell id="402" xr6:uid="{00000000-000C-0000-FFFF-FFFF91010000}" r="I17" connectionId="0">
    <xmlCellPr id="1" xr6:uid="{00000000-0010-0000-9101-000001000000}" uniqueName="P1071714">
      <xmlPr mapId="1" xpath="/TFI-IZD-KI/INT_1000337/P1071714" xmlDataType="decimal"/>
    </xmlCellPr>
  </singleXmlCell>
  <singleXmlCell id="403" xr6:uid="{00000000-000C-0000-FFFF-FFFF92010000}" r="H19" connectionId="0">
    <xmlCellPr id="1" xr6:uid="{00000000-0010-0000-9201-000001000000}" uniqueName="P1071715">
      <xmlPr mapId="1" xpath="/TFI-IZD-KI/INT_1000337/P1071715" xmlDataType="decimal"/>
    </xmlCellPr>
  </singleXmlCell>
  <singleXmlCell id="404" xr6:uid="{00000000-000C-0000-FFFF-FFFF93010000}" r="I19" connectionId="0">
    <xmlCellPr id="1" xr6:uid="{00000000-0010-0000-9301-000001000000}" uniqueName="P1071716">
      <xmlPr mapId="1" xpath="/TFI-IZD-KI/INT_1000337/P1071716" xmlDataType="decimal"/>
    </xmlCellPr>
  </singleXmlCell>
  <singleXmlCell id="405" xr6:uid="{00000000-000C-0000-FFFF-FFFF94010000}" r="H20" connectionId="0">
    <xmlCellPr id="1" xr6:uid="{00000000-0010-0000-9401-000001000000}" uniqueName="P1071717">
      <xmlPr mapId="1" xpath="/TFI-IZD-KI/INT_1000337/P1071717" xmlDataType="decimal"/>
    </xmlCellPr>
  </singleXmlCell>
  <singleXmlCell id="406" xr6:uid="{00000000-000C-0000-FFFF-FFFF95010000}" r="I20" connectionId="0">
    <xmlCellPr id="1" xr6:uid="{00000000-0010-0000-9501-000001000000}" uniqueName="P1071718">
      <xmlPr mapId="1" xpath="/TFI-IZD-KI/INT_1000337/P1071718" xmlDataType="decimal"/>
    </xmlCellPr>
  </singleXmlCell>
  <singleXmlCell id="407" xr6:uid="{00000000-000C-0000-FFFF-FFFF96010000}" r="H21" connectionId="0">
    <xmlCellPr id="1" xr6:uid="{00000000-0010-0000-9601-000001000000}" uniqueName="P1071719">
      <xmlPr mapId="1" xpath="/TFI-IZD-KI/INT_1000337/P1071719" xmlDataType="decimal"/>
    </xmlCellPr>
  </singleXmlCell>
  <singleXmlCell id="408" xr6:uid="{00000000-000C-0000-FFFF-FFFF97010000}" r="I21" connectionId="0">
    <xmlCellPr id="1" xr6:uid="{00000000-0010-0000-9701-000001000000}" uniqueName="P1071720">
      <xmlPr mapId="1" xpath="/TFI-IZD-KI/INT_1000337/P1071720" xmlDataType="decimal"/>
    </xmlCellPr>
  </singleXmlCell>
  <singleXmlCell id="409" xr6:uid="{00000000-000C-0000-FFFF-FFFF98010000}" r="H22" connectionId="0">
    <xmlCellPr id="1" xr6:uid="{00000000-0010-0000-9801-000001000000}" uniqueName="P1071721">
      <xmlPr mapId="1" xpath="/TFI-IZD-KI/INT_1000337/P1071721" xmlDataType="decimal"/>
    </xmlCellPr>
  </singleXmlCell>
  <singleXmlCell id="410" xr6:uid="{00000000-000C-0000-FFFF-FFFF99010000}" r="I22" connectionId="0">
    <xmlCellPr id="1" xr6:uid="{00000000-0010-0000-9901-000001000000}" uniqueName="P1071722">
      <xmlPr mapId="1" xpath="/TFI-IZD-KI/INT_1000337/P1071722" xmlDataType="decimal"/>
    </xmlCellPr>
  </singleXmlCell>
  <singleXmlCell id="411" xr6:uid="{00000000-000C-0000-FFFF-FFFF9A010000}" r="H23" connectionId="0">
    <xmlCellPr id="1" xr6:uid="{00000000-0010-0000-9A01-000001000000}" uniqueName="P1071723">
      <xmlPr mapId="1" xpath="/TFI-IZD-KI/INT_1000337/P1071723" xmlDataType="decimal"/>
    </xmlCellPr>
  </singleXmlCell>
  <singleXmlCell id="412" xr6:uid="{00000000-000C-0000-FFFF-FFFF9B010000}" r="I23" connectionId="0">
    <xmlCellPr id="1" xr6:uid="{00000000-0010-0000-9B01-000001000000}" uniqueName="P1071724">
      <xmlPr mapId="1" xpath="/TFI-IZD-KI/INT_1000337/P1071724" xmlDataType="decimal"/>
    </xmlCellPr>
  </singleXmlCell>
  <singleXmlCell id="413" xr6:uid="{00000000-000C-0000-FFFF-FFFF9C010000}" r="H25" connectionId="0">
    <xmlCellPr id="1" xr6:uid="{00000000-0010-0000-9C01-000001000000}" uniqueName="P1071725">
      <xmlPr mapId="1" xpath="/TFI-IZD-KI/INT_1000337/P1071725" xmlDataType="decimal"/>
    </xmlCellPr>
  </singleXmlCell>
  <singleXmlCell id="414" xr6:uid="{00000000-000C-0000-FFFF-FFFF9D010000}" r="I25" connectionId="0">
    <xmlCellPr id="1" xr6:uid="{00000000-0010-0000-9D01-000001000000}" uniqueName="P1071726">
      <xmlPr mapId="1" xpath="/TFI-IZD-KI/INT_1000337/P1071726" xmlDataType="decimal"/>
    </xmlCellPr>
  </singleXmlCell>
  <singleXmlCell id="415" xr6:uid="{00000000-000C-0000-FFFF-FFFF9E010000}" r="H26" connectionId="0">
    <xmlCellPr id="1" xr6:uid="{00000000-0010-0000-9E01-000001000000}" uniqueName="P1071727">
      <xmlPr mapId="1" xpath="/TFI-IZD-KI/INT_1000337/P1071727" xmlDataType="decimal"/>
    </xmlCellPr>
  </singleXmlCell>
  <singleXmlCell id="416" xr6:uid="{00000000-000C-0000-FFFF-FFFF9F010000}" r="I26" connectionId="0">
    <xmlCellPr id="1" xr6:uid="{00000000-0010-0000-9F01-000001000000}" uniqueName="P1071728">
      <xmlPr mapId="1" xpath="/TFI-IZD-KI/INT_1000337/P1071728" xmlDataType="decimal"/>
    </xmlCellPr>
  </singleXmlCell>
  <singleXmlCell id="417" xr6:uid="{00000000-000C-0000-FFFF-FFFFA0010000}" r="H27" connectionId="0">
    <xmlCellPr id="1" xr6:uid="{00000000-0010-0000-A001-000001000000}" uniqueName="P1071729">
      <xmlPr mapId="1" xpath="/TFI-IZD-KI/INT_1000337/P1071729" xmlDataType="decimal"/>
    </xmlCellPr>
  </singleXmlCell>
  <singleXmlCell id="418" xr6:uid="{00000000-000C-0000-FFFF-FFFFA1010000}" r="I27" connectionId="0">
    <xmlCellPr id="1" xr6:uid="{00000000-0010-0000-A101-000001000000}" uniqueName="P1071730">
      <xmlPr mapId="1" xpath="/TFI-IZD-KI/INT_1000337/P1071730" xmlDataType="decimal"/>
    </xmlCellPr>
  </singleXmlCell>
  <singleXmlCell id="419" xr6:uid="{00000000-000C-0000-FFFF-FFFFA2010000}" r="H28" connectionId="0">
    <xmlCellPr id="1" xr6:uid="{00000000-0010-0000-A201-000001000000}" uniqueName="P1071731">
      <xmlPr mapId="1" xpath="/TFI-IZD-KI/INT_1000337/P1071731" xmlDataType="decimal"/>
    </xmlCellPr>
  </singleXmlCell>
  <singleXmlCell id="420" xr6:uid="{00000000-000C-0000-FFFF-FFFFA3010000}" r="I28" connectionId="0">
    <xmlCellPr id="1" xr6:uid="{00000000-0010-0000-A301-000001000000}" uniqueName="P1071732">
      <xmlPr mapId="1" xpath="/TFI-IZD-KI/INT_1000337/P1071732" xmlDataType="decimal"/>
    </xmlCellPr>
  </singleXmlCell>
  <singleXmlCell id="421" xr6:uid="{00000000-000C-0000-FFFF-FFFFA4010000}" r="H29" connectionId="0">
    <xmlCellPr id="1" xr6:uid="{00000000-0010-0000-A401-000001000000}" uniqueName="P1071733">
      <xmlPr mapId="1" xpath="/TFI-IZD-KI/INT_1000337/P1071733" xmlDataType="decimal"/>
    </xmlCellPr>
  </singleXmlCell>
  <singleXmlCell id="422" xr6:uid="{00000000-000C-0000-FFFF-FFFFA5010000}" r="I29" connectionId="0">
    <xmlCellPr id="1" xr6:uid="{00000000-0010-0000-A501-000001000000}" uniqueName="P1071734">
      <xmlPr mapId="1" xpath="/TFI-IZD-KI/INT_1000337/P1071734" xmlDataType="decimal"/>
    </xmlCellPr>
  </singleXmlCell>
  <singleXmlCell id="423" xr6:uid="{00000000-000C-0000-FFFF-FFFFA6010000}" r="H30" connectionId="0">
    <xmlCellPr id="1" xr6:uid="{00000000-0010-0000-A601-000001000000}" uniqueName="P1071735">
      <xmlPr mapId="1" xpath="/TFI-IZD-KI/INT_1000337/P1071735" xmlDataType="decimal"/>
    </xmlCellPr>
  </singleXmlCell>
  <singleXmlCell id="424" xr6:uid="{00000000-000C-0000-FFFF-FFFFA7010000}" r="I30" connectionId="0">
    <xmlCellPr id="1" xr6:uid="{00000000-0010-0000-A701-000001000000}" uniqueName="P1071736">
      <xmlPr mapId="1" xpath="/TFI-IZD-KI/INT_1000337/P1071736" xmlDataType="decimal"/>
    </xmlCellPr>
  </singleXmlCell>
  <singleXmlCell id="425" xr6:uid="{00000000-000C-0000-FFFF-FFFFA8010000}" r="H31" connectionId="0">
    <xmlCellPr id="1" xr6:uid="{00000000-0010-0000-A801-000001000000}" uniqueName="P1071737">
      <xmlPr mapId="1" xpath="/TFI-IZD-KI/INT_1000337/P1071737" xmlDataType="decimal"/>
    </xmlCellPr>
  </singleXmlCell>
  <singleXmlCell id="426" xr6:uid="{00000000-000C-0000-FFFF-FFFFA9010000}" r="I31" connectionId="0">
    <xmlCellPr id="1" xr6:uid="{00000000-0010-0000-A901-000001000000}" uniqueName="P1071738">
      <xmlPr mapId="1" xpath="/TFI-IZD-KI/INT_1000337/P1071738" xmlDataType="decimal"/>
    </xmlCellPr>
  </singleXmlCell>
  <singleXmlCell id="427" xr6:uid="{00000000-000C-0000-FFFF-FFFFAA010000}" r="H32" connectionId="0">
    <xmlCellPr id="1" xr6:uid="{00000000-0010-0000-AA01-000001000000}" uniqueName="P1071739">
      <xmlPr mapId="1" xpath="/TFI-IZD-KI/INT_1000337/P1071739" xmlDataType="decimal"/>
    </xmlCellPr>
  </singleXmlCell>
  <singleXmlCell id="428" xr6:uid="{00000000-000C-0000-FFFF-FFFFAB010000}" r="I32" connectionId="0">
    <xmlCellPr id="1" xr6:uid="{00000000-0010-0000-AB01-000001000000}" uniqueName="P1071740">
      <xmlPr mapId="1" xpath="/TFI-IZD-KI/INT_1000337/P1071740" xmlDataType="decimal"/>
    </xmlCellPr>
  </singleXmlCell>
  <singleXmlCell id="429" xr6:uid="{00000000-000C-0000-FFFF-FFFFAC010000}" r="H33" connectionId="0">
    <xmlCellPr id="1" xr6:uid="{00000000-0010-0000-AC01-000001000000}" uniqueName="P1071741">
      <xmlPr mapId="1" xpath="/TFI-IZD-KI/INT_1000337/P1071741" xmlDataType="decimal"/>
    </xmlCellPr>
  </singleXmlCell>
  <singleXmlCell id="430" xr6:uid="{00000000-000C-0000-FFFF-FFFFAD010000}" r="I33" connectionId="0">
    <xmlCellPr id="1" xr6:uid="{00000000-0010-0000-AD01-000001000000}" uniqueName="P1071742">
      <xmlPr mapId="1" xpath="/TFI-IZD-KI/INT_1000337/P1071742" xmlDataType="decimal"/>
    </xmlCellPr>
  </singleXmlCell>
  <singleXmlCell id="431" xr6:uid="{00000000-000C-0000-FFFF-FFFFAE010000}" r="H34" connectionId="0">
    <xmlCellPr id="1" xr6:uid="{00000000-0010-0000-AE01-000001000000}" uniqueName="P1071743">
      <xmlPr mapId="1" xpath="/TFI-IZD-KI/INT_1000337/P1071743" xmlDataType="decimal"/>
    </xmlCellPr>
  </singleXmlCell>
  <singleXmlCell id="432" xr6:uid="{00000000-000C-0000-FFFF-FFFFAF010000}" r="I34" connectionId="0">
    <xmlCellPr id="1" xr6:uid="{00000000-0010-0000-AF01-000001000000}" uniqueName="P1071744">
      <xmlPr mapId="1" xpath="/TFI-IZD-KI/INT_1000337/P1071744" xmlDataType="decimal"/>
    </xmlCellPr>
  </singleXmlCell>
  <singleXmlCell id="433" xr6:uid="{00000000-000C-0000-FFFF-FFFFB0010000}" r="H35" connectionId="0">
    <xmlCellPr id="1" xr6:uid="{00000000-0010-0000-B001-000001000000}" uniqueName="P1071745">
      <xmlPr mapId="1" xpath="/TFI-IZD-KI/INT_1000337/P1071745" xmlDataType="decimal"/>
    </xmlCellPr>
  </singleXmlCell>
  <singleXmlCell id="434" xr6:uid="{00000000-000C-0000-FFFF-FFFFB1010000}" r="I35" connectionId="0">
    <xmlCellPr id="1" xr6:uid="{00000000-0010-0000-B101-000001000000}" uniqueName="P1071746">
      <xmlPr mapId="1" xpath="/TFI-IZD-KI/INT_1000337/P1071746" xmlDataType="decimal"/>
    </xmlCellPr>
  </singleXmlCell>
  <singleXmlCell id="435" xr6:uid="{00000000-000C-0000-FFFF-FFFFB2010000}" r="H36" connectionId="0">
    <xmlCellPr id="1" xr6:uid="{00000000-0010-0000-B201-000001000000}" uniqueName="P1071747">
      <xmlPr mapId="1" xpath="/TFI-IZD-KI/INT_1000337/P1071747" xmlDataType="decimal"/>
    </xmlCellPr>
  </singleXmlCell>
  <singleXmlCell id="436" xr6:uid="{00000000-000C-0000-FFFF-FFFFB3010000}" r="I36" connectionId="0">
    <xmlCellPr id="1" xr6:uid="{00000000-0010-0000-B301-000001000000}" uniqueName="P1071748">
      <xmlPr mapId="1" xpath="/TFI-IZD-KI/INT_1000337/P1071748" xmlDataType="decimal"/>
    </xmlCellPr>
  </singleXmlCell>
  <singleXmlCell id="437" xr6:uid="{00000000-000C-0000-FFFF-FFFFB4010000}" r="H37" connectionId="0">
    <xmlCellPr id="1" xr6:uid="{00000000-0010-0000-B401-000001000000}" uniqueName="P1071749">
      <xmlPr mapId="1" xpath="/TFI-IZD-KI/INT_1000337/P1071749" xmlDataType="decimal"/>
    </xmlCellPr>
  </singleXmlCell>
  <singleXmlCell id="438" xr6:uid="{00000000-000C-0000-FFFF-FFFFB5010000}" r="I37" connectionId="0">
    <xmlCellPr id="1" xr6:uid="{00000000-0010-0000-B501-000001000000}" uniqueName="P1071750">
      <xmlPr mapId="1" xpath="/TFI-IZD-KI/INT_1000337/P1071750" xmlDataType="decimal"/>
    </xmlCellPr>
  </singleXmlCell>
  <singleXmlCell id="439" xr6:uid="{00000000-000C-0000-FFFF-FFFFB6010000}" r="H38" connectionId="0">
    <xmlCellPr id="1" xr6:uid="{00000000-0010-0000-B601-000001000000}" uniqueName="P1071751">
      <xmlPr mapId="1" xpath="/TFI-IZD-KI/INT_1000337/P1071751" xmlDataType="decimal"/>
    </xmlCellPr>
  </singleXmlCell>
  <singleXmlCell id="440" xr6:uid="{00000000-000C-0000-FFFF-FFFFB7010000}" r="I38" connectionId="0">
    <xmlCellPr id="1" xr6:uid="{00000000-0010-0000-B701-000001000000}" uniqueName="P1071752">
      <xmlPr mapId="1" xpath="/TFI-IZD-KI/INT_1000337/P1071752" xmlDataType="decimal"/>
    </xmlCellPr>
  </singleXmlCell>
  <singleXmlCell id="441" xr6:uid="{00000000-000C-0000-FFFF-FFFFB8010000}" r="H39" connectionId="0">
    <xmlCellPr id="1" xr6:uid="{00000000-0010-0000-B801-000001000000}" uniqueName="P1071753">
      <xmlPr mapId="1" xpath="/TFI-IZD-KI/INT_1000337/P1071753" xmlDataType="decimal"/>
    </xmlCellPr>
  </singleXmlCell>
  <singleXmlCell id="442" xr6:uid="{00000000-000C-0000-FFFF-FFFFB9010000}" r="I39" connectionId="0">
    <xmlCellPr id="1" xr6:uid="{00000000-0010-0000-B901-000001000000}" uniqueName="P1071754">
      <xmlPr mapId="1" xpath="/TFI-IZD-KI/INT_1000337/P1071754" xmlDataType="decimal"/>
    </xmlCellPr>
  </singleXmlCell>
  <singleXmlCell id="443" xr6:uid="{00000000-000C-0000-FFFF-FFFFBA010000}" r="H40" connectionId="0">
    <xmlCellPr id="1" xr6:uid="{00000000-0010-0000-BA01-000001000000}" uniqueName="P1071755">
      <xmlPr mapId="1" xpath="/TFI-IZD-KI/INT_1000337/P1071755" xmlDataType="decimal"/>
    </xmlCellPr>
  </singleXmlCell>
  <singleXmlCell id="444" xr6:uid="{00000000-000C-0000-FFFF-FFFFBB010000}" r="I40" connectionId="0">
    <xmlCellPr id="1" xr6:uid="{00000000-0010-0000-BB01-000001000000}" uniqueName="P1071756">
      <xmlPr mapId="1" xpath="/TFI-IZD-KI/INT_1000337/P1071756" xmlDataType="decimal"/>
    </xmlCellPr>
  </singleXmlCell>
  <singleXmlCell id="445" xr6:uid="{00000000-000C-0000-FFFF-FFFFBC010000}" r="H41" connectionId="0">
    <xmlCellPr id="1" xr6:uid="{00000000-0010-0000-BC01-000001000000}" uniqueName="P1071757">
      <xmlPr mapId="1" xpath="/TFI-IZD-KI/INT_1000337/P1071757" xmlDataType="decimal"/>
    </xmlCellPr>
  </singleXmlCell>
  <singleXmlCell id="446" xr6:uid="{00000000-000C-0000-FFFF-FFFFBD010000}" r="I41" connectionId="0">
    <xmlCellPr id="1" xr6:uid="{00000000-0010-0000-BD01-000001000000}" uniqueName="P1071758">
      <xmlPr mapId="1" xpath="/TFI-IZD-KI/INT_1000337/P1071758" xmlDataType="decimal"/>
    </xmlCellPr>
  </singleXmlCell>
  <singleXmlCell id="447" xr6:uid="{00000000-000C-0000-FFFF-FFFFBE010000}" r="H42" connectionId="0">
    <xmlCellPr id="1" xr6:uid="{00000000-0010-0000-BE01-000001000000}" uniqueName="P1071759">
      <xmlPr mapId="1" xpath="/TFI-IZD-KI/INT_1000337/P1071759" xmlDataType="decimal"/>
    </xmlCellPr>
  </singleXmlCell>
  <singleXmlCell id="448" xr6:uid="{00000000-000C-0000-FFFF-FFFFBF010000}" r="I42" connectionId="0">
    <xmlCellPr id="1" xr6:uid="{00000000-0010-0000-BF01-000001000000}" uniqueName="P1071760">
      <xmlPr mapId="1" xpath="/TFI-IZD-KI/INT_1000337/P1071760" xmlDataType="decimal"/>
    </xmlCellPr>
  </singleXmlCell>
  <singleXmlCell id="449" xr6:uid="{00000000-000C-0000-FFFF-FFFFC0010000}" r="H43" connectionId="0">
    <xmlCellPr id="1" xr6:uid="{00000000-0010-0000-C001-000001000000}" uniqueName="P1071761">
      <xmlPr mapId="1" xpath="/TFI-IZD-KI/INT_1000337/P1071761" xmlDataType="decimal"/>
    </xmlCellPr>
  </singleXmlCell>
  <singleXmlCell id="450" xr6:uid="{00000000-000C-0000-FFFF-FFFFC1010000}" r="I43" connectionId="0">
    <xmlCellPr id="1" xr6:uid="{00000000-0010-0000-C101-000001000000}" uniqueName="P1071762">
      <xmlPr mapId="1" xpath="/TFI-IZD-KI/INT_1000337/P1071762" xmlDataType="decimal"/>
    </xmlCellPr>
  </singleXmlCell>
  <singleXmlCell id="453" xr6:uid="{00000000-000C-0000-FFFF-FFFFC2010000}" r="H44" connectionId="0">
    <xmlCellPr id="1" xr6:uid="{00000000-0010-0000-C201-000001000000}" uniqueName="P1071763">
      <xmlPr mapId="1" xpath="/TFI-IZD-KI/INT_1000337/P1071763" xmlDataType="decimal"/>
    </xmlCellPr>
  </singleXmlCell>
  <singleXmlCell id="454" xr6:uid="{00000000-000C-0000-FFFF-FFFFC3010000}" r="I44" connectionId="0">
    <xmlCellPr id="1" xr6:uid="{00000000-0010-0000-C301-000001000000}" uniqueName="P1071764">
      <xmlPr mapId="1" xpath="/TFI-IZD-KI/INT_1000337/P1071764" xmlDataType="decimal"/>
    </xmlCellPr>
  </singleXmlCell>
  <singleXmlCell id="455" xr6:uid="{00000000-000C-0000-FFFF-FFFFC4010000}" r="H46" connectionId="0">
    <xmlCellPr id="1" xr6:uid="{00000000-0010-0000-C401-000001000000}" uniqueName="P1071765">
      <xmlPr mapId="1" xpath="/TFI-IZD-KI/INT_1000337/P1071765" xmlDataType="decimal"/>
    </xmlCellPr>
  </singleXmlCell>
  <singleXmlCell id="456" xr6:uid="{00000000-000C-0000-FFFF-FFFFC5010000}" r="I46" connectionId="0">
    <xmlCellPr id="1" xr6:uid="{00000000-0010-0000-C501-000001000000}" uniqueName="P1071766">
      <xmlPr mapId="1" xpath="/TFI-IZD-KI/INT_1000337/P1071766" xmlDataType="decimal"/>
    </xmlCellPr>
  </singleXmlCell>
  <singleXmlCell id="457" xr6:uid="{00000000-000C-0000-FFFF-FFFFC6010000}" r="H47" connectionId="0">
    <xmlCellPr id="1" xr6:uid="{00000000-0010-0000-C601-000001000000}" uniqueName="P1071767">
      <xmlPr mapId="1" xpath="/TFI-IZD-KI/INT_1000337/P1071767" xmlDataType="decimal"/>
    </xmlCellPr>
  </singleXmlCell>
  <singleXmlCell id="458" xr6:uid="{00000000-000C-0000-FFFF-FFFFC7010000}" r="I47" connectionId="0">
    <xmlCellPr id="1" xr6:uid="{00000000-0010-0000-C701-000001000000}" uniqueName="P1071768">
      <xmlPr mapId="1" xpath="/TFI-IZD-KI/INT_1000337/P1071768" xmlDataType="decimal"/>
    </xmlCellPr>
  </singleXmlCell>
  <singleXmlCell id="459" xr6:uid="{00000000-000C-0000-FFFF-FFFFC8010000}" r="H48" connectionId="0">
    <xmlCellPr id="1" xr6:uid="{00000000-0010-0000-C801-000001000000}" uniqueName="P1071769">
      <xmlPr mapId="1" xpath="/TFI-IZD-KI/INT_1000337/P1071769" xmlDataType="decimal"/>
    </xmlCellPr>
  </singleXmlCell>
  <singleXmlCell id="460" xr6:uid="{00000000-000C-0000-FFFF-FFFFC9010000}" r="I48" connectionId="0">
    <xmlCellPr id="1" xr6:uid="{00000000-0010-0000-C901-000001000000}" uniqueName="P1071770">
      <xmlPr mapId="1" xpath="/TFI-IZD-KI/INT_1000337/P1071770" xmlDataType="decimal"/>
    </xmlCellPr>
  </singleXmlCell>
  <singleXmlCell id="461" xr6:uid="{00000000-000C-0000-FFFF-FFFFCA010000}" r="H49" connectionId="0">
    <xmlCellPr id="1" xr6:uid="{00000000-0010-0000-CA01-000001000000}" uniqueName="P1071771">
      <xmlPr mapId="1" xpath="/TFI-IZD-KI/INT_1000337/P1071771" xmlDataType="decimal"/>
    </xmlCellPr>
  </singleXmlCell>
  <singleXmlCell id="462" xr6:uid="{00000000-000C-0000-FFFF-FFFFCB010000}" r="I49" connectionId="0">
    <xmlCellPr id="1" xr6:uid="{00000000-0010-0000-CB01-000001000000}" uniqueName="P1071772">
      <xmlPr mapId="1" xpath="/TFI-IZD-KI/INT_1000337/P1071772" xmlDataType="decimal"/>
    </xmlCellPr>
  </singleXmlCell>
  <singleXmlCell id="463" xr6:uid="{00000000-000C-0000-FFFF-FFFFCC010000}" r="H50" connectionId="0">
    <xmlCellPr id="1" xr6:uid="{00000000-0010-0000-CC01-000001000000}" uniqueName="P1071773">
      <xmlPr mapId="1" xpath="/TFI-IZD-KI/INT_1000337/P1071773" xmlDataType="decimal"/>
    </xmlCellPr>
  </singleXmlCell>
  <singleXmlCell id="464" xr6:uid="{00000000-000C-0000-FFFF-FFFFCD010000}" r="I50" connectionId="0">
    <xmlCellPr id="1" xr6:uid="{00000000-0010-0000-CD01-000001000000}" uniqueName="P1071774">
      <xmlPr mapId="1" xpath="/TFI-IZD-KI/INT_1000337/P1071774" xmlDataType="decimal"/>
    </xmlCellPr>
  </singleXmlCell>
  <singleXmlCell id="465" xr6:uid="{00000000-000C-0000-FFFF-FFFFCE010000}" r="H51" connectionId="0">
    <xmlCellPr id="1" xr6:uid="{00000000-0010-0000-CE01-000001000000}" uniqueName="P1071775">
      <xmlPr mapId="1" xpath="/TFI-IZD-KI/INT_1000337/P1071775" xmlDataType="decimal"/>
    </xmlCellPr>
  </singleXmlCell>
  <singleXmlCell id="466" xr6:uid="{00000000-000C-0000-FFFF-FFFFCF010000}" r="I51" connectionId="0">
    <xmlCellPr id="1" xr6:uid="{00000000-0010-0000-CF01-000001000000}" uniqueName="P1071776">
      <xmlPr mapId="1" xpath="/TFI-IZD-KI/INT_1000337/P1071776" xmlDataType="decimal"/>
    </xmlCellPr>
  </singleXmlCell>
  <singleXmlCell id="467" xr6:uid="{00000000-000C-0000-FFFF-FFFFD0010000}" r="H53" connectionId="0">
    <xmlCellPr id="1" xr6:uid="{00000000-0010-0000-D001-000001000000}" uniqueName="P1071777">
      <xmlPr mapId="1" xpath="/TFI-IZD-KI/INT_1000337/P1071777" xmlDataType="decimal"/>
    </xmlCellPr>
  </singleXmlCell>
  <singleXmlCell id="468" xr6:uid="{00000000-000C-0000-FFFF-FFFFD1010000}" r="I53" connectionId="0">
    <xmlCellPr id="1" xr6:uid="{00000000-0010-0000-D101-000001000000}" uniqueName="P1071778">
      <xmlPr mapId="1" xpath="/TFI-IZD-KI/INT_1000337/P1071778" xmlDataType="decimal"/>
    </xmlCellPr>
  </singleXmlCell>
  <singleXmlCell id="469" xr6:uid="{00000000-000C-0000-FFFF-FFFFD2010000}" r="H54" connectionId="0">
    <xmlCellPr id="1" xr6:uid="{00000000-0010-0000-D201-000001000000}" uniqueName="P1071779">
      <xmlPr mapId="1" xpath="/TFI-IZD-KI/INT_1000337/P1071779" xmlDataType="decimal"/>
    </xmlCellPr>
  </singleXmlCell>
  <singleXmlCell id="470" xr6:uid="{00000000-000C-0000-FFFF-FFFFD3010000}" r="I54" connectionId="0">
    <xmlCellPr id="1" xr6:uid="{00000000-0010-0000-D301-000001000000}" uniqueName="P1071780">
      <xmlPr mapId="1" xpath="/TFI-IZD-KI/INT_1000337/P1071780" xmlDataType="decimal"/>
    </xmlCellPr>
  </singleXmlCell>
  <singleXmlCell id="471" xr6:uid="{00000000-000C-0000-FFFF-FFFFD4010000}" r="H55" connectionId="0">
    <xmlCellPr id="1" xr6:uid="{00000000-0010-0000-D401-000001000000}" uniqueName="P1071781">
      <xmlPr mapId="1" xpath="/TFI-IZD-KI/INT_1000337/P1071781" xmlDataType="decimal"/>
    </xmlCellPr>
  </singleXmlCell>
  <singleXmlCell id="472" xr6:uid="{00000000-000C-0000-FFFF-FFFFD5010000}" r="I55" connectionId="0">
    <xmlCellPr id="1" xr6:uid="{00000000-0010-0000-D501-000001000000}" uniqueName="P1071782">
      <xmlPr mapId="1" xpath="/TFI-IZD-KI/INT_1000337/P1071782" xmlDataType="decimal"/>
    </xmlCellPr>
  </singleXmlCell>
  <singleXmlCell id="473" xr6:uid="{00000000-000C-0000-FFFF-FFFFD6010000}" r="H56" connectionId="0">
    <xmlCellPr id="1" xr6:uid="{00000000-0010-0000-D601-000001000000}" uniqueName="P1071783">
      <xmlPr mapId="1" xpath="/TFI-IZD-KI/INT_1000337/P1071783" xmlDataType="decimal"/>
    </xmlCellPr>
  </singleXmlCell>
  <singleXmlCell id="474" xr6:uid="{00000000-000C-0000-FFFF-FFFFD7010000}" r="I56" connectionId="0">
    <xmlCellPr id="1" xr6:uid="{00000000-0010-0000-D701-000001000000}" uniqueName="P1071784">
      <xmlPr mapId="1" xpath="/TFI-IZD-KI/INT_1000337/P1071784" xmlDataType="decimal"/>
    </xmlCellPr>
  </singleXmlCell>
  <singleXmlCell id="475" xr6:uid="{00000000-000C-0000-FFFF-FFFFD8010000}" r="H57" connectionId="0">
    <xmlCellPr id="1" xr6:uid="{00000000-0010-0000-D801-000001000000}" uniqueName="P1071785">
      <xmlPr mapId="1" xpath="/TFI-IZD-KI/INT_1000337/P1071785" xmlDataType="decimal"/>
    </xmlCellPr>
  </singleXmlCell>
  <singleXmlCell id="476" xr6:uid="{00000000-000C-0000-FFFF-FFFFD9010000}" r="I57" connectionId="0">
    <xmlCellPr id="1" xr6:uid="{00000000-0010-0000-D901-000001000000}" uniqueName="P1071786">
      <xmlPr mapId="1" xpath="/TFI-IZD-KI/INT_1000337/P1071786" xmlDataType="decimal"/>
    </xmlCellPr>
  </singleXmlCell>
  <singleXmlCell id="477" xr6:uid="{00000000-000C-0000-FFFF-FFFFDA010000}" r="H58" connectionId="0">
    <xmlCellPr id="1" xr6:uid="{00000000-0010-0000-DA01-000001000000}" uniqueName="P1071787">
      <xmlPr mapId="1" xpath="/TFI-IZD-KI/INT_1000337/P1071787" xmlDataType="decimal"/>
    </xmlCellPr>
  </singleXmlCell>
  <singleXmlCell id="478" xr6:uid="{00000000-000C-0000-FFFF-FFFFDB010000}" r="I58" connectionId="0">
    <xmlCellPr id="1" xr6:uid="{00000000-0010-0000-DB01-000001000000}" uniqueName="P1071788">
      <xmlPr mapId="1" xpath="/TFI-IZD-KI/INT_1000337/P1071788" xmlDataType="decimal"/>
    </xmlCellPr>
  </singleXmlCell>
  <singleXmlCell id="479" xr6:uid="{00000000-000C-0000-FFFF-FFFFDC010000}" r="H59" connectionId="0">
    <xmlCellPr id="1" xr6:uid="{00000000-0010-0000-DC01-000001000000}" uniqueName="P1071789">
      <xmlPr mapId="1" xpath="/TFI-IZD-KI/INT_1000337/P1071789" xmlDataType="decimal"/>
    </xmlCellPr>
  </singleXmlCell>
  <singleXmlCell id="480" xr6:uid="{00000000-000C-0000-FFFF-FFFFDD010000}" r="I59" connectionId="0">
    <xmlCellPr id="1" xr6:uid="{00000000-0010-0000-DD01-000001000000}" uniqueName="P1071790">
      <xmlPr mapId="1" xpath="/TFI-IZD-KI/INT_1000337/P1071790" xmlDataType="decimal"/>
    </xmlCellPr>
  </singleXmlCell>
  <singleXmlCell id="481" xr6:uid="{00000000-000C-0000-FFFF-FFFFDE010000}" r="H60" connectionId="0">
    <xmlCellPr id="1" xr6:uid="{00000000-0010-0000-DE01-000001000000}" uniqueName="P1071791">
      <xmlPr mapId="1" xpath="/TFI-IZD-KI/INT_1000337/P1071791" xmlDataType="decimal"/>
    </xmlCellPr>
  </singleXmlCell>
  <singleXmlCell id="482" xr6:uid="{00000000-000C-0000-FFFF-FFFFDF010000}" r="I60" connectionId="0">
    <xmlCellPr id="1" xr6:uid="{00000000-0010-0000-DF01-000001000000}" uniqueName="P1071792">
      <xmlPr mapId="1" xpath="/TFI-IZD-KI/INT_1000337/P1071792" xmlDataType="decimal"/>
    </xmlCellPr>
  </singleXmlCell>
  <singleXmlCell id="483" xr6:uid="{00000000-000C-0000-FFFF-FFFFE0010000}" r="H61" connectionId="0">
    <xmlCellPr id="1" xr6:uid="{00000000-0010-0000-E001-000001000000}" uniqueName="P1071793">
      <xmlPr mapId="1" xpath="/TFI-IZD-KI/INT_1000337/P1071793" xmlDataType="decimal"/>
    </xmlCellPr>
  </singleXmlCell>
  <singleXmlCell id="484" xr6:uid="{00000000-000C-0000-FFFF-FFFFE1010000}" r="I61" connectionId="0">
    <xmlCellPr id="1" xr6:uid="{00000000-0010-0000-E101-000001000000}" uniqueName="P1071794">
      <xmlPr mapId="1" xpath="/TFI-IZD-KI/INT_1000337/P1071794" xmlDataType="decimal"/>
    </xmlCellPr>
  </singleXmlCell>
  <singleXmlCell id="485" xr6:uid="{00000000-000C-0000-FFFF-FFFFE2010000}" r="H62" connectionId="0">
    <xmlCellPr id="1" xr6:uid="{00000000-0010-0000-E201-000001000000}" uniqueName="P1071795">
      <xmlPr mapId="1" xpath="/TFI-IZD-KI/INT_1000337/P1071795" xmlDataType="decimal"/>
    </xmlCellPr>
  </singleXmlCell>
  <singleXmlCell id="486" xr6:uid="{00000000-000C-0000-FFFF-FFFFE3010000}" r="I62" connectionId="0">
    <xmlCellPr id="1" xr6:uid="{00000000-0010-0000-E301-000001000000}" uniqueName="P1071796">
      <xmlPr mapId="1" xpath="/TFI-IZD-KI/INT_1000337/P1071796" xmlDataType="decimal"/>
    </xmlCellPr>
  </singleXmlCell>
  <singleXmlCell id="487" xr6:uid="{00000000-000C-0000-FFFF-FFFFE4010000}" r="H63" connectionId="0">
    <xmlCellPr id="1" xr6:uid="{00000000-0010-0000-E401-000001000000}" uniqueName="P1071797">
      <xmlPr mapId="1" xpath="/TFI-IZD-KI/INT_1000337/P1071797" xmlDataType="decimal"/>
    </xmlCellPr>
  </singleXmlCell>
  <singleXmlCell id="488" xr6:uid="{00000000-000C-0000-FFFF-FFFFE5010000}" r="I63" connectionId="0">
    <xmlCellPr id="1" xr6:uid="{00000000-0010-0000-E501-000001000000}" uniqueName="P1071798">
      <xmlPr mapId="1"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89" xr6:uid="{00000000-000C-0000-FFFF-FFFFE6010000}" r="E6" connectionId="0">
    <xmlCellPr id="1" xr6:uid="{00000000-0010-0000-E601-000001000000}" uniqueName="P1071799">
      <xmlPr mapId="1" xpath="/TFI-IZD-KI/IPK-KI_1000338/P1071799" xmlDataType="decimal"/>
    </xmlCellPr>
  </singleXmlCell>
  <singleXmlCell id="490" xr6:uid="{00000000-000C-0000-FFFF-FFFFE7010000}" r="F6" connectionId="0">
    <xmlCellPr id="1" xr6:uid="{00000000-0010-0000-E701-000001000000}" uniqueName="P1071800">
      <xmlPr mapId="1" xpath="/TFI-IZD-KI/IPK-KI_1000338/P1071800" xmlDataType="decimal"/>
    </xmlCellPr>
  </singleXmlCell>
  <singleXmlCell id="491" xr6:uid="{00000000-000C-0000-FFFF-FFFFE8010000}" r="G6" connectionId="0">
    <xmlCellPr id="1" xr6:uid="{00000000-0010-0000-E801-000001000000}" uniqueName="P1071801">
      <xmlPr mapId="1" xpath="/TFI-IZD-KI/IPK-KI_1000338/P1071801" xmlDataType="decimal"/>
    </xmlCellPr>
  </singleXmlCell>
  <singleXmlCell id="492" xr6:uid="{00000000-000C-0000-FFFF-FFFFE9010000}" r="H6" connectionId="0">
    <xmlCellPr id="1" xr6:uid="{00000000-0010-0000-E901-000001000000}" uniqueName="P1071802">
      <xmlPr mapId="1" xpath="/TFI-IZD-KI/IPK-KI_1000338/P1071802" xmlDataType="decimal"/>
    </xmlCellPr>
  </singleXmlCell>
  <singleXmlCell id="493" xr6:uid="{00000000-000C-0000-FFFF-FFFFEA010000}" r="I6" connectionId="0">
    <xmlCellPr id="1" xr6:uid="{00000000-0010-0000-EA01-000001000000}" uniqueName="P1071803">
      <xmlPr mapId="1" xpath="/TFI-IZD-KI/IPK-KI_1000338/P1071803" xmlDataType="decimal"/>
    </xmlCellPr>
  </singleXmlCell>
  <singleXmlCell id="494" xr6:uid="{00000000-000C-0000-FFFF-FFFFEB010000}" r="J6" connectionId="0">
    <xmlCellPr id="1" xr6:uid="{00000000-0010-0000-EB01-000001000000}" uniqueName="P1071804">
      <xmlPr mapId="1" xpath="/TFI-IZD-KI/IPK-KI_1000338/P1071804" xmlDataType="decimal"/>
    </xmlCellPr>
  </singleXmlCell>
  <singleXmlCell id="495" xr6:uid="{00000000-000C-0000-FFFF-FFFFEC010000}" r="K6" connectionId="0">
    <xmlCellPr id="1" xr6:uid="{00000000-0010-0000-EC01-000001000000}" uniqueName="P1071805">
      <xmlPr mapId="1" xpath="/TFI-IZD-KI/IPK-KI_1000338/P1071805" xmlDataType="decimal"/>
    </xmlCellPr>
  </singleXmlCell>
  <singleXmlCell id="496" xr6:uid="{00000000-000C-0000-FFFF-FFFFED010000}" r="L6" connectionId="0">
    <xmlCellPr id="1" xr6:uid="{00000000-0010-0000-ED01-000001000000}" uniqueName="P1071806">
      <xmlPr mapId="1" xpath="/TFI-IZD-KI/IPK-KI_1000338/P1071806" xmlDataType="decimal"/>
    </xmlCellPr>
  </singleXmlCell>
  <singleXmlCell id="497" xr6:uid="{00000000-000C-0000-FFFF-FFFFEE010000}" r="M6" connectionId="0">
    <xmlCellPr id="1" xr6:uid="{00000000-0010-0000-EE01-000001000000}" uniqueName="P1071807">
      <xmlPr mapId="1" xpath="/TFI-IZD-KI/IPK-KI_1000338/P1071807" xmlDataType="decimal"/>
    </xmlCellPr>
  </singleXmlCell>
  <singleXmlCell id="498" xr6:uid="{00000000-000C-0000-FFFF-FFFFEF010000}" r="N6" connectionId="0">
    <xmlCellPr id="1" xr6:uid="{00000000-0010-0000-EF01-000001000000}" uniqueName="P1071808">
      <xmlPr mapId="1" xpath="/TFI-IZD-KI/IPK-KI_1000338/P1071808" xmlDataType="decimal"/>
    </xmlCellPr>
  </singleXmlCell>
  <singleXmlCell id="499" xr6:uid="{00000000-000C-0000-FFFF-FFFFF0010000}" r="O6" connectionId="0">
    <xmlCellPr id="1" xr6:uid="{00000000-0010-0000-F001-000001000000}" uniqueName="P1071809">
      <xmlPr mapId="1" xpath="/TFI-IZD-KI/IPK-KI_1000338/P1071809" xmlDataType="decimal"/>
    </xmlCellPr>
  </singleXmlCell>
  <singleXmlCell id="500" xr6:uid="{00000000-000C-0000-FFFF-FFFFF1010000}" r="P6" connectionId="0">
    <xmlCellPr id="1" xr6:uid="{00000000-0010-0000-F101-000001000000}" uniqueName="P1071810">
      <xmlPr mapId="1" xpath="/TFI-IZD-KI/IPK-KI_1000338/P1071810" xmlDataType="decimal"/>
    </xmlCellPr>
  </singleXmlCell>
  <singleXmlCell id="501" xr6:uid="{00000000-000C-0000-FFFF-FFFFF2010000}" r="Q6" connectionId="0">
    <xmlCellPr id="1" xr6:uid="{00000000-0010-0000-F201-000001000000}" uniqueName="P1071811">
      <xmlPr mapId="1" xpath="/TFI-IZD-KI/IPK-KI_1000338/P1071811" xmlDataType="decimal"/>
    </xmlCellPr>
  </singleXmlCell>
  <singleXmlCell id="502" xr6:uid="{00000000-000C-0000-FFFF-FFFFF3010000}" r="R6" connectionId="0">
    <xmlCellPr id="1" xr6:uid="{00000000-0010-0000-F301-000001000000}" uniqueName="P1071812">
      <xmlPr mapId="1" xpath="/TFI-IZD-KI/IPK-KI_1000338/P1071812" xmlDataType="decimal"/>
    </xmlCellPr>
  </singleXmlCell>
  <singleXmlCell id="503" xr6:uid="{00000000-000C-0000-FFFF-FFFFF4010000}" r="E7" connectionId="0">
    <xmlCellPr id="1" xr6:uid="{00000000-0010-0000-F401-000001000000}" uniqueName="P1071813">
      <xmlPr mapId="1" xpath="/TFI-IZD-KI/IPK-KI_1000338/P1071813" xmlDataType="decimal"/>
    </xmlCellPr>
  </singleXmlCell>
  <singleXmlCell id="504" xr6:uid="{00000000-000C-0000-FFFF-FFFFF5010000}" r="F7" connectionId="0">
    <xmlCellPr id="1" xr6:uid="{00000000-0010-0000-F501-000001000000}" uniqueName="P1071814">
      <xmlPr mapId="1" xpath="/TFI-IZD-KI/IPK-KI_1000338/P1071814" xmlDataType="decimal"/>
    </xmlCellPr>
  </singleXmlCell>
  <singleXmlCell id="505" xr6:uid="{00000000-000C-0000-FFFF-FFFFF6010000}" r="G7" connectionId="0">
    <xmlCellPr id="1" xr6:uid="{00000000-0010-0000-F601-000001000000}" uniqueName="P1071815">
      <xmlPr mapId="1" xpath="/TFI-IZD-KI/IPK-KI_1000338/P1071815" xmlDataType="decimal"/>
    </xmlCellPr>
  </singleXmlCell>
  <singleXmlCell id="506" xr6:uid="{00000000-000C-0000-FFFF-FFFFF7010000}" r="H7" connectionId="0">
    <xmlCellPr id="1" xr6:uid="{00000000-0010-0000-F701-000001000000}" uniqueName="P1071816">
      <xmlPr mapId="1" xpath="/TFI-IZD-KI/IPK-KI_1000338/P1071816" xmlDataType="decimal"/>
    </xmlCellPr>
  </singleXmlCell>
  <singleXmlCell id="507" xr6:uid="{00000000-000C-0000-FFFF-FFFFF8010000}" r="I7" connectionId="0">
    <xmlCellPr id="1" xr6:uid="{00000000-0010-0000-F801-000001000000}" uniqueName="P1071817">
      <xmlPr mapId="1" xpath="/TFI-IZD-KI/IPK-KI_1000338/P1071817" xmlDataType="decimal"/>
    </xmlCellPr>
  </singleXmlCell>
  <singleXmlCell id="508" xr6:uid="{00000000-000C-0000-FFFF-FFFFF9010000}" r="J7" connectionId="0">
    <xmlCellPr id="1" xr6:uid="{00000000-0010-0000-F901-000001000000}" uniqueName="P1071818">
      <xmlPr mapId="1" xpath="/TFI-IZD-KI/IPK-KI_1000338/P1071818" xmlDataType="decimal"/>
    </xmlCellPr>
  </singleXmlCell>
  <singleXmlCell id="509" xr6:uid="{00000000-000C-0000-FFFF-FFFFFA010000}" r="K7" connectionId="0">
    <xmlCellPr id="1" xr6:uid="{00000000-0010-0000-FA01-000001000000}" uniqueName="P1071819">
      <xmlPr mapId="1" xpath="/TFI-IZD-KI/IPK-KI_1000338/P1071819" xmlDataType="decimal"/>
    </xmlCellPr>
  </singleXmlCell>
  <singleXmlCell id="510" xr6:uid="{00000000-000C-0000-FFFF-FFFFFB010000}" r="L7" connectionId="0">
    <xmlCellPr id="1" xr6:uid="{00000000-0010-0000-FB01-000001000000}" uniqueName="P1071820">
      <xmlPr mapId="1" xpath="/TFI-IZD-KI/IPK-KI_1000338/P1071820" xmlDataType="decimal"/>
    </xmlCellPr>
  </singleXmlCell>
  <singleXmlCell id="511" xr6:uid="{00000000-000C-0000-FFFF-FFFFFC010000}" r="M7" connectionId="0">
    <xmlCellPr id="1" xr6:uid="{00000000-0010-0000-FC01-000001000000}" uniqueName="P1071821">
      <xmlPr mapId="1" xpath="/TFI-IZD-KI/IPK-KI_1000338/P1071821" xmlDataType="decimal"/>
    </xmlCellPr>
  </singleXmlCell>
  <singleXmlCell id="512" xr6:uid="{00000000-000C-0000-FFFF-FFFFFD010000}" r="N7" connectionId="0">
    <xmlCellPr id="1" xr6:uid="{00000000-0010-0000-FD01-000001000000}" uniqueName="P1071822">
      <xmlPr mapId="1" xpath="/TFI-IZD-KI/IPK-KI_1000338/P1071822" xmlDataType="decimal"/>
    </xmlCellPr>
  </singleXmlCell>
  <singleXmlCell id="513" xr6:uid="{00000000-000C-0000-FFFF-FFFFFE010000}" r="O7" connectionId="0">
    <xmlCellPr id="1" xr6:uid="{00000000-0010-0000-FE01-000001000000}" uniqueName="P1071823">
      <xmlPr mapId="1" xpath="/TFI-IZD-KI/IPK-KI_1000338/P1071823" xmlDataType="decimal"/>
    </xmlCellPr>
  </singleXmlCell>
  <singleXmlCell id="514" xr6:uid="{00000000-000C-0000-FFFF-FFFFFF010000}" r="P7" connectionId="0">
    <xmlCellPr id="1" xr6:uid="{00000000-0010-0000-FF01-000001000000}" uniqueName="P1071824">
      <xmlPr mapId="1" xpath="/TFI-IZD-KI/IPK-KI_1000338/P1071824" xmlDataType="decimal"/>
    </xmlCellPr>
  </singleXmlCell>
  <singleXmlCell id="515" xr6:uid="{00000000-000C-0000-FFFF-FFFF00020000}" r="Q7" connectionId="0">
    <xmlCellPr id="1" xr6:uid="{00000000-0010-0000-0002-000001000000}" uniqueName="P1071825">
      <xmlPr mapId="1" xpath="/TFI-IZD-KI/IPK-KI_1000338/P1071825" xmlDataType="decimal"/>
    </xmlCellPr>
  </singleXmlCell>
  <singleXmlCell id="516" xr6:uid="{00000000-000C-0000-FFFF-FFFF01020000}" r="R7" connectionId="0">
    <xmlCellPr id="1" xr6:uid="{00000000-0010-0000-0102-000001000000}" uniqueName="P1071826">
      <xmlPr mapId="1" xpath="/TFI-IZD-KI/IPK-KI_1000338/P1071826" xmlDataType="decimal"/>
    </xmlCellPr>
  </singleXmlCell>
  <singleXmlCell id="517" xr6:uid="{00000000-000C-0000-FFFF-FFFF02020000}" r="E8" connectionId="0">
    <xmlCellPr id="1" xr6:uid="{00000000-0010-0000-0202-000001000000}" uniqueName="P1071827">
      <xmlPr mapId="1" xpath="/TFI-IZD-KI/IPK-KI_1000338/P1071827" xmlDataType="decimal"/>
    </xmlCellPr>
  </singleXmlCell>
  <singleXmlCell id="518" xr6:uid="{00000000-000C-0000-FFFF-FFFF03020000}" r="F8" connectionId="0">
    <xmlCellPr id="1" xr6:uid="{00000000-0010-0000-0302-000001000000}" uniqueName="P1071828">
      <xmlPr mapId="1" xpath="/TFI-IZD-KI/IPK-KI_1000338/P1071828" xmlDataType="decimal"/>
    </xmlCellPr>
  </singleXmlCell>
  <singleXmlCell id="519" xr6:uid="{00000000-000C-0000-FFFF-FFFF04020000}" r="G8" connectionId="0">
    <xmlCellPr id="1" xr6:uid="{00000000-0010-0000-0402-000001000000}" uniqueName="P1071829">
      <xmlPr mapId="1" xpath="/TFI-IZD-KI/IPK-KI_1000338/P1071829" xmlDataType="decimal"/>
    </xmlCellPr>
  </singleXmlCell>
  <singleXmlCell id="520" xr6:uid="{00000000-000C-0000-FFFF-FFFF05020000}" r="H8" connectionId="0">
    <xmlCellPr id="1" xr6:uid="{00000000-0010-0000-0502-000001000000}" uniqueName="P1071830">
      <xmlPr mapId="1" xpath="/TFI-IZD-KI/IPK-KI_1000338/P1071830" xmlDataType="decimal"/>
    </xmlCellPr>
  </singleXmlCell>
  <singleXmlCell id="521" xr6:uid="{00000000-000C-0000-FFFF-FFFF06020000}" r="I8" connectionId="0">
    <xmlCellPr id="1" xr6:uid="{00000000-0010-0000-0602-000001000000}" uniqueName="P1071831">
      <xmlPr mapId="1" xpath="/TFI-IZD-KI/IPK-KI_1000338/P1071831" xmlDataType="decimal"/>
    </xmlCellPr>
  </singleXmlCell>
  <singleXmlCell id="522" xr6:uid="{00000000-000C-0000-FFFF-FFFF07020000}" r="J8" connectionId="0">
    <xmlCellPr id="1" xr6:uid="{00000000-0010-0000-0702-000001000000}" uniqueName="P1071832">
      <xmlPr mapId="1" xpath="/TFI-IZD-KI/IPK-KI_1000338/P1071832" xmlDataType="decimal"/>
    </xmlCellPr>
  </singleXmlCell>
  <singleXmlCell id="523" xr6:uid="{00000000-000C-0000-FFFF-FFFF08020000}" r="K8" connectionId="0">
    <xmlCellPr id="1" xr6:uid="{00000000-0010-0000-0802-000001000000}" uniqueName="P1071833">
      <xmlPr mapId="1" xpath="/TFI-IZD-KI/IPK-KI_1000338/P1071833" xmlDataType="decimal"/>
    </xmlCellPr>
  </singleXmlCell>
  <singleXmlCell id="524" xr6:uid="{00000000-000C-0000-FFFF-FFFF09020000}" r="L8" connectionId="0">
    <xmlCellPr id="1" xr6:uid="{00000000-0010-0000-0902-000001000000}" uniqueName="P1071834">
      <xmlPr mapId="1" xpath="/TFI-IZD-KI/IPK-KI_1000338/P1071834" xmlDataType="decimal"/>
    </xmlCellPr>
  </singleXmlCell>
  <singleXmlCell id="525" xr6:uid="{00000000-000C-0000-FFFF-FFFF0A020000}" r="M8" connectionId="0">
    <xmlCellPr id="1" xr6:uid="{00000000-0010-0000-0A02-000001000000}" uniqueName="P1071835">
      <xmlPr mapId="1" xpath="/TFI-IZD-KI/IPK-KI_1000338/P1071835" xmlDataType="decimal"/>
    </xmlCellPr>
  </singleXmlCell>
  <singleXmlCell id="526" xr6:uid="{00000000-000C-0000-FFFF-FFFF0B020000}" r="N8" connectionId="0">
    <xmlCellPr id="1" xr6:uid="{00000000-0010-0000-0B02-000001000000}" uniqueName="P1071836">
      <xmlPr mapId="1" xpath="/TFI-IZD-KI/IPK-KI_1000338/P1071836" xmlDataType="decimal"/>
    </xmlCellPr>
  </singleXmlCell>
  <singleXmlCell id="527" xr6:uid="{00000000-000C-0000-FFFF-FFFF0C020000}" r="O8" connectionId="0">
    <xmlCellPr id="1" xr6:uid="{00000000-0010-0000-0C02-000001000000}" uniqueName="P1071837">
      <xmlPr mapId="1" xpath="/TFI-IZD-KI/IPK-KI_1000338/P1071837" xmlDataType="decimal"/>
    </xmlCellPr>
  </singleXmlCell>
  <singleXmlCell id="528" xr6:uid="{00000000-000C-0000-FFFF-FFFF0D020000}" r="P8" connectionId="0">
    <xmlCellPr id="1" xr6:uid="{00000000-0010-0000-0D02-000001000000}" uniqueName="P1071838">
      <xmlPr mapId="1" xpath="/TFI-IZD-KI/IPK-KI_1000338/P1071838" xmlDataType="decimal"/>
    </xmlCellPr>
  </singleXmlCell>
  <singleXmlCell id="529" xr6:uid="{00000000-000C-0000-FFFF-FFFF0E020000}" r="Q8" connectionId="0">
    <xmlCellPr id="1" xr6:uid="{00000000-0010-0000-0E02-000001000000}" uniqueName="P1071839">
      <xmlPr mapId="1" xpath="/TFI-IZD-KI/IPK-KI_1000338/P1071839" xmlDataType="decimal"/>
    </xmlCellPr>
  </singleXmlCell>
  <singleXmlCell id="530" xr6:uid="{00000000-000C-0000-FFFF-FFFF0F020000}" r="R8" connectionId="0">
    <xmlCellPr id="1" xr6:uid="{00000000-0010-0000-0F02-000001000000}" uniqueName="P1071840">
      <xmlPr mapId="1" xpath="/TFI-IZD-KI/IPK-KI_1000338/P1071840" xmlDataType="decimal"/>
    </xmlCellPr>
  </singleXmlCell>
  <singleXmlCell id="531" xr6:uid="{00000000-000C-0000-FFFF-FFFF10020000}" r="E9" connectionId="0">
    <xmlCellPr id="1" xr6:uid="{00000000-0010-0000-1002-000001000000}" uniqueName="P1071841">
      <xmlPr mapId="1" xpath="/TFI-IZD-KI/IPK-KI_1000338/P1071841" xmlDataType="decimal"/>
    </xmlCellPr>
  </singleXmlCell>
  <singleXmlCell id="532" xr6:uid="{00000000-000C-0000-FFFF-FFFF11020000}" r="F9" connectionId="0">
    <xmlCellPr id="1" xr6:uid="{00000000-0010-0000-1102-000001000000}" uniqueName="P1071842">
      <xmlPr mapId="1" xpath="/TFI-IZD-KI/IPK-KI_1000338/P1071842" xmlDataType="decimal"/>
    </xmlCellPr>
  </singleXmlCell>
  <singleXmlCell id="533" xr6:uid="{00000000-000C-0000-FFFF-FFFF12020000}" r="G9" connectionId="0">
    <xmlCellPr id="1" xr6:uid="{00000000-0010-0000-1202-000001000000}" uniqueName="P1071843">
      <xmlPr mapId="1" xpath="/TFI-IZD-KI/IPK-KI_1000338/P1071843" xmlDataType="decimal"/>
    </xmlCellPr>
  </singleXmlCell>
  <singleXmlCell id="534" xr6:uid="{00000000-000C-0000-FFFF-FFFF13020000}" r="H9" connectionId="0">
    <xmlCellPr id="1" xr6:uid="{00000000-0010-0000-1302-000001000000}" uniqueName="P1071844">
      <xmlPr mapId="1" xpath="/TFI-IZD-KI/IPK-KI_1000338/P1071844" xmlDataType="decimal"/>
    </xmlCellPr>
  </singleXmlCell>
  <singleXmlCell id="535" xr6:uid="{00000000-000C-0000-FFFF-FFFF14020000}" r="I9" connectionId="0">
    <xmlCellPr id="1" xr6:uid="{00000000-0010-0000-1402-000001000000}" uniqueName="P1071845">
      <xmlPr mapId="1" xpath="/TFI-IZD-KI/IPK-KI_1000338/P1071845" xmlDataType="decimal"/>
    </xmlCellPr>
  </singleXmlCell>
  <singleXmlCell id="537" xr6:uid="{00000000-000C-0000-FFFF-FFFF15020000}" r="J9" connectionId="0">
    <xmlCellPr id="1" xr6:uid="{00000000-0010-0000-1502-000001000000}" uniqueName="P1071846">
      <xmlPr mapId="1" xpath="/TFI-IZD-KI/IPK-KI_1000338/P1071846" xmlDataType="decimal"/>
    </xmlCellPr>
  </singleXmlCell>
  <singleXmlCell id="538" xr6:uid="{00000000-000C-0000-FFFF-FFFF16020000}" r="K9" connectionId="0">
    <xmlCellPr id="1" xr6:uid="{00000000-0010-0000-1602-000001000000}" uniqueName="P1071847">
      <xmlPr mapId="1" xpath="/TFI-IZD-KI/IPK-KI_1000338/P1071847" xmlDataType="decimal"/>
    </xmlCellPr>
  </singleXmlCell>
  <singleXmlCell id="539" xr6:uid="{00000000-000C-0000-FFFF-FFFF17020000}" r="L9" connectionId="0">
    <xmlCellPr id="1" xr6:uid="{00000000-0010-0000-1702-000001000000}" uniqueName="P1071848">
      <xmlPr mapId="1" xpath="/TFI-IZD-KI/IPK-KI_1000338/P1071848" xmlDataType="decimal"/>
    </xmlCellPr>
  </singleXmlCell>
  <singleXmlCell id="540" xr6:uid="{00000000-000C-0000-FFFF-FFFF18020000}" r="M9" connectionId="0">
    <xmlCellPr id="1" xr6:uid="{00000000-0010-0000-1802-000001000000}" uniqueName="P1071849">
      <xmlPr mapId="1" xpath="/TFI-IZD-KI/IPK-KI_1000338/P1071849" xmlDataType="decimal"/>
    </xmlCellPr>
  </singleXmlCell>
  <singleXmlCell id="541" xr6:uid="{00000000-000C-0000-FFFF-FFFF19020000}" r="N9" connectionId="0">
    <xmlCellPr id="1" xr6:uid="{00000000-0010-0000-1902-000001000000}" uniqueName="P1071850">
      <xmlPr mapId="1" xpath="/TFI-IZD-KI/IPK-KI_1000338/P1071850" xmlDataType="decimal"/>
    </xmlCellPr>
  </singleXmlCell>
  <singleXmlCell id="542" xr6:uid="{00000000-000C-0000-FFFF-FFFF1A020000}" r="O9" connectionId="0">
    <xmlCellPr id="1" xr6:uid="{00000000-0010-0000-1A02-000001000000}" uniqueName="P1071851">
      <xmlPr mapId="1" xpath="/TFI-IZD-KI/IPK-KI_1000338/P1071851" xmlDataType="decimal"/>
    </xmlCellPr>
  </singleXmlCell>
  <singleXmlCell id="543" xr6:uid="{00000000-000C-0000-FFFF-FFFF1B020000}" r="P9" connectionId="0">
    <xmlCellPr id="1" xr6:uid="{00000000-0010-0000-1B02-000001000000}" uniqueName="P1071852">
      <xmlPr mapId="1" xpath="/TFI-IZD-KI/IPK-KI_1000338/P1071852" xmlDataType="decimal"/>
    </xmlCellPr>
  </singleXmlCell>
  <singleXmlCell id="544" xr6:uid="{00000000-000C-0000-FFFF-FFFF1C020000}" r="Q9" connectionId="0">
    <xmlCellPr id="1" xr6:uid="{00000000-0010-0000-1C02-000001000000}" uniqueName="P1071853">
      <xmlPr mapId="1" xpath="/TFI-IZD-KI/IPK-KI_1000338/P1071853" xmlDataType="decimal"/>
    </xmlCellPr>
  </singleXmlCell>
  <singleXmlCell id="545" xr6:uid="{00000000-000C-0000-FFFF-FFFF1D020000}" r="R9" connectionId="0">
    <xmlCellPr id="1" xr6:uid="{00000000-0010-0000-1D02-000001000000}" uniqueName="P1071854">
      <xmlPr mapId="1" xpath="/TFI-IZD-KI/IPK-KI_1000338/P1071854" xmlDataType="decimal"/>
    </xmlCellPr>
  </singleXmlCell>
  <singleXmlCell id="546" xr6:uid="{00000000-000C-0000-FFFF-FFFF1E020000}" r="E10" connectionId="0">
    <xmlCellPr id="1" xr6:uid="{00000000-0010-0000-1E02-000001000000}" uniqueName="P1071855">
      <xmlPr mapId="1" xpath="/TFI-IZD-KI/IPK-KI_1000338/P1071855" xmlDataType="decimal"/>
    </xmlCellPr>
  </singleXmlCell>
  <singleXmlCell id="547" xr6:uid="{00000000-000C-0000-FFFF-FFFF1F020000}" r="F10" connectionId="0">
    <xmlCellPr id="1" xr6:uid="{00000000-0010-0000-1F02-000001000000}" uniqueName="P1071856">
      <xmlPr mapId="1" xpath="/TFI-IZD-KI/IPK-KI_1000338/P1071856" xmlDataType="decimal"/>
    </xmlCellPr>
  </singleXmlCell>
  <singleXmlCell id="548" xr6:uid="{00000000-000C-0000-FFFF-FFFF20020000}" r="G10" connectionId="0">
    <xmlCellPr id="1" xr6:uid="{00000000-0010-0000-2002-000001000000}" uniqueName="P1071857">
      <xmlPr mapId="1" xpath="/TFI-IZD-KI/IPK-KI_1000338/P1071857" xmlDataType="decimal"/>
    </xmlCellPr>
  </singleXmlCell>
  <singleXmlCell id="549" xr6:uid="{00000000-000C-0000-FFFF-FFFF21020000}" r="H10" connectionId="0">
    <xmlCellPr id="1" xr6:uid="{00000000-0010-0000-2102-000001000000}" uniqueName="P1071858">
      <xmlPr mapId="1" xpath="/TFI-IZD-KI/IPK-KI_1000338/P1071858" xmlDataType="decimal"/>
    </xmlCellPr>
  </singleXmlCell>
  <singleXmlCell id="550" xr6:uid="{00000000-000C-0000-FFFF-FFFF22020000}" r="I10" connectionId="0">
    <xmlCellPr id="1" xr6:uid="{00000000-0010-0000-2202-000001000000}" uniqueName="P1071859">
      <xmlPr mapId="1" xpath="/TFI-IZD-KI/IPK-KI_1000338/P1071859" xmlDataType="decimal"/>
    </xmlCellPr>
  </singleXmlCell>
  <singleXmlCell id="551" xr6:uid="{00000000-000C-0000-FFFF-FFFF23020000}" r="J10" connectionId="0">
    <xmlCellPr id="1" xr6:uid="{00000000-0010-0000-2302-000001000000}" uniqueName="P1071860">
      <xmlPr mapId="1" xpath="/TFI-IZD-KI/IPK-KI_1000338/P1071860" xmlDataType="decimal"/>
    </xmlCellPr>
  </singleXmlCell>
  <singleXmlCell id="552" xr6:uid="{00000000-000C-0000-FFFF-FFFF24020000}" r="K10" connectionId="0">
    <xmlCellPr id="1" xr6:uid="{00000000-0010-0000-2402-000001000000}" uniqueName="P1071861">
      <xmlPr mapId="1" xpath="/TFI-IZD-KI/IPK-KI_1000338/P1071861" xmlDataType="decimal"/>
    </xmlCellPr>
  </singleXmlCell>
  <singleXmlCell id="553" xr6:uid="{00000000-000C-0000-FFFF-FFFF25020000}" r="L10" connectionId="0">
    <xmlCellPr id="1" xr6:uid="{00000000-0010-0000-2502-000001000000}" uniqueName="P1071862">
      <xmlPr mapId="1" xpath="/TFI-IZD-KI/IPK-KI_1000338/P1071862" xmlDataType="decimal"/>
    </xmlCellPr>
  </singleXmlCell>
  <singleXmlCell id="554" xr6:uid="{00000000-000C-0000-FFFF-FFFF26020000}" r="M10" connectionId="0">
    <xmlCellPr id="1" xr6:uid="{00000000-0010-0000-2602-000001000000}" uniqueName="P1071863">
      <xmlPr mapId="1" xpath="/TFI-IZD-KI/IPK-KI_1000338/P1071863" xmlDataType="decimal"/>
    </xmlCellPr>
  </singleXmlCell>
  <singleXmlCell id="555" xr6:uid="{00000000-000C-0000-FFFF-FFFF27020000}" r="N10" connectionId="0">
    <xmlCellPr id="1" xr6:uid="{00000000-0010-0000-2702-000001000000}" uniqueName="P1071864">
      <xmlPr mapId="1" xpath="/TFI-IZD-KI/IPK-KI_1000338/P1071864" xmlDataType="decimal"/>
    </xmlCellPr>
  </singleXmlCell>
  <singleXmlCell id="556" xr6:uid="{00000000-000C-0000-FFFF-FFFF28020000}" r="O10" connectionId="0">
    <xmlCellPr id="1" xr6:uid="{00000000-0010-0000-2802-000001000000}" uniqueName="P1071865">
      <xmlPr mapId="1" xpath="/TFI-IZD-KI/IPK-KI_1000338/P1071865" xmlDataType="decimal"/>
    </xmlCellPr>
  </singleXmlCell>
  <singleXmlCell id="557" xr6:uid="{00000000-000C-0000-FFFF-FFFF29020000}" r="P10" connectionId="0">
    <xmlCellPr id="1" xr6:uid="{00000000-0010-0000-2902-000001000000}" uniqueName="P1071866">
      <xmlPr mapId="1" xpath="/TFI-IZD-KI/IPK-KI_1000338/P1071866" xmlDataType="decimal"/>
    </xmlCellPr>
  </singleXmlCell>
  <singleXmlCell id="558" xr6:uid="{00000000-000C-0000-FFFF-FFFF2A020000}" r="Q10" connectionId="0">
    <xmlCellPr id="1" xr6:uid="{00000000-0010-0000-2A02-000001000000}" uniqueName="P1071867">
      <xmlPr mapId="1" xpath="/TFI-IZD-KI/IPK-KI_1000338/P1071867" xmlDataType="decimal"/>
    </xmlCellPr>
  </singleXmlCell>
  <singleXmlCell id="559" xr6:uid="{00000000-000C-0000-FFFF-FFFF2B020000}" r="R10" connectionId="0">
    <xmlCellPr id="1" xr6:uid="{00000000-0010-0000-2B02-000001000000}" uniqueName="P1071868">
      <xmlPr mapId="1" xpath="/TFI-IZD-KI/IPK-KI_1000338/P1071868" xmlDataType="decimal"/>
    </xmlCellPr>
  </singleXmlCell>
  <singleXmlCell id="560" xr6:uid="{00000000-000C-0000-FFFF-FFFF2C020000}" r="E11" connectionId="0">
    <xmlCellPr id="1" xr6:uid="{00000000-0010-0000-2C02-000001000000}" uniqueName="P1071869">
      <xmlPr mapId="1" xpath="/TFI-IZD-KI/IPK-KI_1000338/P1071869" xmlDataType="decimal"/>
    </xmlCellPr>
  </singleXmlCell>
  <singleXmlCell id="561" xr6:uid="{00000000-000C-0000-FFFF-FFFF2D020000}" r="F11" connectionId="0">
    <xmlCellPr id="1" xr6:uid="{00000000-0010-0000-2D02-000001000000}" uniqueName="P1071870">
      <xmlPr mapId="1" xpath="/TFI-IZD-KI/IPK-KI_1000338/P1071870" xmlDataType="decimal"/>
    </xmlCellPr>
  </singleXmlCell>
  <singleXmlCell id="562" xr6:uid="{00000000-000C-0000-FFFF-FFFF2E020000}" r="G11" connectionId="0">
    <xmlCellPr id="1" xr6:uid="{00000000-0010-0000-2E02-000001000000}" uniqueName="P1071871">
      <xmlPr mapId="1" xpath="/TFI-IZD-KI/IPK-KI_1000338/P1071871" xmlDataType="decimal"/>
    </xmlCellPr>
  </singleXmlCell>
  <singleXmlCell id="563" xr6:uid="{00000000-000C-0000-FFFF-FFFF2F020000}" r="H11" connectionId="0">
    <xmlCellPr id="1" xr6:uid="{00000000-0010-0000-2F02-000001000000}" uniqueName="P1071872">
      <xmlPr mapId="1" xpath="/TFI-IZD-KI/IPK-KI_1000338/P1071872" xmlDataType="decimal"/>
    </xmlCellPr>
  </singleXmlCell>
  <singleXmlCell id="564" xr6:uid="{00000000-000C-0000-FFFF-FFFF30020000}" r="I11" connectionId="0">
    <xmlCellPr id="1" xr6:uid="{00000000-0010-0000-3002-000001000000}" uniqueName="P1071873">
      <xmlPr mapId="1" xpath="/TFI-IZD-KI/IPK-KI_1000338/P1071873" xmlDataType="decimal"/>
    </xmlCellPr>
  </singleXmlCell>
  <singleXmlCell id="565" xr6:uid="{00000000-000C-0000-FFFF-FFFF31020000}" r="J11" connectionId="0">
    <xmlCellPr id="1" xr6:uid="{00000000-0010-0000-3102-000001000000}" uniqueName="P1071874">
      <xmlPr mapId="1" xpath="/TFI-IZD-KI/IPK-KI_1000338/P1071874" xmlDataType="decimal"/>
    </xmlCellPr>
  </singleXmlCell>
  <singleXmlCell id="566" xr6:uid="{00000000-000C-0000-FFFF-FFFF32020000}" r="K11" connectionId="0">
    <xmlCellPr id="1" xr6:uid="{00000000-0010-0000-3202-000001000000}" uniqueName="P1071875">
      <xmlPr mapId="1" xpath="/TFI-IZD-KI/IPK-KI_1000338/P1071875" xmlDataType="decimal"/>
    </xmlCellPr>
  </singleXmlCell>
  <singleXmlCell id="567" xr6:uid="{00000000-000C-0000-FFFF-FFFF33020000}" r="L11" connectionId="0">
    <xmlCellPr id="1" xr6:uid="{00000000-0010-0000-3302-000001000000}" uniqueName="P1071876">
      <xmlPr mapId="1" xpath="/TFI-IZD-KI/IPK-KI_1000338/P1071876" xmlDataType="decimal"/>
    </xmlCellPr>
  </singleXmlCell>
  <singleXmlCell id="568" xr6:uid="{00000000-000C-0000-FFFF-FFFF34020000}" r="M11" connectionId="0">
    <xmlCellPr id="1" xr6:uid="{00000000-0010-0000-3402-000001000000}" uniqueName="P1071877">
      <xmlPr mapId="1" xpath="/TFI-IZD-KI/IPK-KI_1000338/P1071877" xmlDataType="decimal"/>
    </xmlCellPr>
  </singleXmlCell>
  <singleXmlCell id="569" xr6:uid="{00000000-000C-0000-FFFF-FFFF35020000}" r="N11" connectionId="0">
    <xmlCellPr id="1" xr6:uid="{00000000-0010-0000-3502-000001000000}" uniqueName="P1071878">
      <xmlPr mapId="1" xpath="/TFI-IZD-KI/IPK-KI_1000338/P1071878" xmlDataType="decimal"/>
    </xmlCellPr>
  </singleXmlCell>
  <singleXmlCell id="570" xr6:uid="{00000000-000C-0000-FFFF-FFFF36020000}" r="O11" connectionId="0">
    <xmlCellPr id="1" xr6:uid="{00000000-0010-0000-3602-000001000000}" uniqueName="P1071879">
      <xmlPr mapId="1" xpath="/TFI-IZD-KI/IPK-KI_1000338/P1071879" xmlDataType="decimal"/>
    </xmlCellPr>
  </singleXmlCell>
  <singleXmlCell id="571" xr6:uid="{00000000-000C-0000-FFFF-FFFF37020000}" r="P11" connectionId="0">
    <xmlCellPr id="1" xr6:uid="{00000000-0010-0000-3702-000001000000}" uniqueName="P1071880">
      <xmlPr mapId="1" xpath="/TFI-IZD-KI/IPK-KI_1000338/P1071880" xmlDataType="decimal"/>
    </xmlCellPr>
  </singleXmlCell>
  <singleXmlCell id="572" xr6:uid="{00000000-000C-0000-FFFF-FFFF38020000}" r="Q11" connectionId="0">
    <xmlCellPr id="1" xr6:uid="{00000000-0010-0000-3802-000001000000}" uniqueName="P1071881">
      <xmlPr mapId="1" xpath="/TFI-IZD-KI/IPK-KI_1000338/P1071881" xmlDataType="decimal"/>
    </xmlCellPr>
  </singleXmlCell>
  <singleXmlCell id="573" xr6:uid="{00000000-000C-0000-FFFF-FFFF39020000}" r="R11" connectionId="0">
    <xmlCellPr id="1" xr6:uid="{00000000-0010-0000-3902-000001000000}" uniqueName="P1071882">
      <xmlPr mapId="1" xpath="/TFI-IZD-KI/IPK-KI_1000338/P1071882" xmlDataType="decimal"/>
    </xmlCellPr>
  </singleXmlCell>
  <singleXmlCell id="574" xr6:uid="{00000000-000C-0000-FFFF-FFFF3A020000}" r="E12" connectionId="0">
    <xmlCellPr id="1" xr6:uid="{00000000-0010-0000-3A02-000001000000}" uniqueName="P1071883">
      <xmlPr mapId="1" xpath="/TFI-IZD-KI/IPK-KI_1000338/P1071883" xmlDataType="decimal"/>
    </xmlCellPr>
  </singleXmlCell>
  <singleXmlCell id="575" xr6:uid="{00000000-000C-0000-FFFF-FFFF3B020000}" r="F12" connectionId="0">
    <xmlCellPr id="1" xr6:uid="{00000000-0010-0000-3B02-000001000000}" uniqueName="P1071884">
      <xmlPr mapId="1" xpath="/TFI-IZD-KI/IPK-KI_1000338/P1071884" xmlDataType="decimal"/>
    </xmlCellPr>
  </singleXmlCell>
  <singleXmlCell id="576" xr6:uid="{00000000-000C-0000-FFFF-FFFF3C020000}" r="G12" connectionId="0">
    <xmlCellPr id="1" xr6:uid="{00000000-0010-0000-3C02-000001000000}" uniqueName="P1071885">
      <xmlPr mapId="1" xpath="/TFI-IZD-KI/IPK-KI_1000338/P1071885" xmlDataType="decimal"/>
    </xmlCellPr>
  </singleXmlCell>
  <singleXmlCell id="577" xr6:uid="{00000000-000C-0000-FFFF-FFFF3D020000}" r="H12" connectionId="0">
    <xmlCellPr id="1" xr6:uid="{00000000-0010-0000-3D02-000001000000}" uniqueName="P1071886">
      <xmlPr mapId="1" xpath="/TFI-IZD-KI/IPK-KI_1000338/P1071886" xmlDataType="decimal"/>
    </xmlCellPr>
  </singleXmlCell>
  <singleXmlCell id="578" xr6:uid="{00000000-000C-0000-FFFF-FFFF3E020000}" r="I12" connectionId="0">
    <xmlCellPr id="1" xr6:uid="{00000000-0010-0000-3E02-000001000000}" uniqueName="P1071887">
      <xmlPr mapId="1" xpath="/TFI-IZD-KI/IPK-KI_1000338/P1071887" xmlDataType="decimal"/>
    </xmlCellPr>
  </singleXmlCell>
  <singleXmlCell id="579" xr6:uid="{00000000-000C-0000-FFFF-FFFF3F020000}" r="J12" connectionId="0">
    <xmlCellPr id="1" xr6:uid="{00000000-0010-0000-3F02-000001000000}" uniqueName="P1071888">
      <xmlPr mapId="1" xpath="/TFI-IZD-KI/IPK-KI_1000338/P1071888" xmlDataType="decimal"/>
    </xmlCellPr>
  </singleXmlCell>
  <singleXmlCell id="580" xr6:uid="{00000000-000C-0000-FFFF-FFFF40020000}" r="K12" connectionId="0">
    <xmlCellPr id="1" xr6:uid="{00000000-0010-0000-4002-000001000000}" uniqueName="P1071889">
      <xmlPr mapId="1" xpath="/TFI-IZD-KI/IPK-KI_1000338/P1071889" xmlDataType="decimal"/>
    </xmlCellPr>
  </singleXmlCell>
  <singleXmlCell id="581" xr6:uid="{00000000-000C-0000-FFFF-FFFF41020000}" r="L12" connectionId="0">
    <xmlCellPr id="1" xr6:uid="{00000000-0010-0000-4102-000001000000}" uniqueName="P1071890">
      <xmlPr mapId="1" xpath="/TFI-IZD-KI/IPK-KI_1000338/P1071890" xmlDataType="decimal"/>
    </xmlCellPr>
  </singleXmlCell>
  <singleXmlCell id="582" xr6:uid="{00000000-000C-0000-FFFF-FFFF42020000}" r="M12" connectionId="0">
    <xmlCellPr id="1" xr6:uid="{00000000-0010-0000-4202-000001000000}" uniqueName="P1071891">
      <xmlPr mapId="1" xpath="/TFI-IZD-KI/IPK-KI_1000338/P1071891" xmlDataType="decimal"/>
    </xmlCellPr>
  </singleXmlCell>
  <singleXmlCell id="583" xr6:uid="{00000000-000C-0000-FFFF-FFFF43020000}" r="N12" connectionId="0">
    <xmlCellPr id="1" xr6:uid="{00000000-0010-0000-4302-000001000000}" uniqueName="P1071892">
      <xmlPr mapId="1" xpath="/TFI-IZD-KI/IPK-KI_1000338/P1071892" xmlDataType="decimal"/>
    </xmlCellPr>
  </singleXmlCell>
  <singleXmlCell id="584" xr6:uid="{00000000-000C-0000-FFFF-FFFF44020000}" r="O12" connectionId="0">
    <xmlCellPr id="1" xr6:uid="{00000000-0010-0000-4402-000001000000}" uniqueName="P1071893">
      <xmlPr mapId="1" xpath="/TFI-IZD-KI/IPK-KI_1000338/P1071893" xmlDataType="decimal"/>
    </xmlCellPr>
  </singleXmlCell>
  <singleXmlCell id="585" xr6:uid="{00000000-000C-0000-FFFF-FFFF45020000}" r="P12" connectionId="0">
    <xmlCellPr id="1" xr6:uid="{00000000-0010-0000-4502-000001000000}" uniqueName="P1071894">
      <xmlPr mapId="1" xpath="/TFI-IZD-KI/IPK-KI_1000338/P1071894" xmlDataType="decimal"/>
    </xmlCellPr>
  </singleXmlCell>
  <singleXmlCell id="586" xr6:uid="{00000000-000C-0000-FFFF-FFFF46020000}" r="Q12" connectionId="0">
    <xmlCellPr id="1" xr6:uid="{00000000-0010-0000-4602-000001000000}" uniqueName="P1071895">
      <xmlPr mapId="1" xpath="/TFI-IZD-KI/IPK-KI_1000338/P1071895" xmlDataType="decimal"/>
    </xmlCellPr>
  </singleXmlCell>
  <singleXmlCell id="587" xr6:uid="{00000000-000C-0000-FFFF-FFFF47020000}" r="R12" connectionId="0">
    <xmlCellPr id="1" xr6:uid="{00000000-0010-0000-4702-000001000000}" uniqueName="P1071896">
      <xmlPr mapId="1" xpath="/TFI-IZD-KI/IPK-KI_1000338/P1071896" xmlDataType="decimal"/>
    </xmlCellPr>
  </singleXmlCell>
  <singleXmlCell id="588" xr6:uid="{00000000-000C-0000-FFFF-FFFF48020000}" r="E13" connectionId="0">
    <xmlCellPr id="1" xr6:uid="{00000000-0010-0000-4802-000001000000}" uniqueName="P1071897">
      <xmlPr mapId="1" xpath="/TFI-IZD-KI/IPK-KI_1000338/P1071897" xmlDataType="decimal"/>
    </xmlCellPr>
  </singleXmlCell>
  <singleXmlCell id="589" xr6:uid="{00000000-000C-0000-FFFF-FFFF49020000}" r="F13" connectionId="0">
    <xmlCellPr id="1" xr6:uid="{00000000-0010-0000-4902-000001000000}" uniqueName="P1071898">
      <xmlPr mapId="1" xpath="/TFI-IZD-KI/IPK-KI_1000338/P1071898" xmlDataType="decimal"/>
    </xmlCellPr>
  </singleXmlCell>
  <singleXmlCell id="590" xr6:uid="{00000000-000C-0000-FFFF-FFFF4A020000}" r="G13" connectionId="0">
    <xmlCellPr id="1" xr6:uid="{00000000-0010-0000-4A02-000001000000}" uniqueName="P1071899">
      <xmlPr mapId="1" xpath="/TFI-IZD-KI/IPK-KI_1000338/P1071899" xmlDataType="decimal"/>
    </xmlCellPr>
  </singleXmlCell>
  <singleXmlCell id="591" xr6:uid="{00000000-000C-0000-FFFF-FFFF4B020000}" r="H13" connectionId="0">
    <xmlCellPr id="1" xr6:uid="{00000000-0010-0000-4B02-000001000000}" uniqueName="P1071900">
      <xmlPr mapId="1" xpath="/TFI-IZD-KI/IPK-KI_1000338/P1071900" xmlDataType="decimal"/>
    </xmlCellPr>
  </singleXmlCell>
  <singleXmlCell id="592" xr6:uid="{00000000-000C-0000-FFFF-FFFF4C020000}" r="I13" connectionId="0">
    <xmlCellPr id="1" xr6:uid="{00000000-0010-0000-4C02-000001000000}" uniqueName="P1071901">
      <xmlPr mapId="1" xpath="/TFI-IZD-KI/IPK-KI_1000338/P1071901" xmlDataType="decimal"/>
    </xmlCellPr>
  </singleXmlCell>
  <singleXmlCell id="593" xr6:uid="{00000000-000C-0000-FFFF-FFFF4D020000}" r="J13" connectionId="0">
    <xmlCellPr id="1" xr6:uid="{00000000-0010-0000-4D02-000001000000}" uniqueName="P1071902">
      <xmlPr mapId="1" xpath="/TFI-IZD-KI/IPK-KI_1000338/P1071902" xmlDataType="decimal"/>
    </xmlCellPr>
  </singleXmlCell>
  <singleXmlCell id="594" xr6:uid="{00000000-000C-0000-FFFF-FFFF4E020000}" r="K13" connectionId="0">
    <xmlCellPr id="1" xr6:uid="{00000000-0010-0000-4E02-000001000000}" uniqueName="P1071903">
      <xmlPr mapId="1" xpath="/TFI-IZD-KI/IPK-KI_1000338/P1071903" xmlDataType="decimal"/>
    </xmlCellPr>
  </singleXmlCell>
  <singleXmlCell id="595" xr6:uid="{00000000-000C-0000-FFFF-FFFF4F020000}" r="L13" connectionId="0">
    <xmlCellPr id="1" xr6:uid="{00000000-0010-0000-4F02-000001000000}" uniqueName="P1071904">
      <xmlPr mapId="1" xpath="/TFI-IZD-KI/IPK-KI_1000338/P1071904" xmlDataType="decimal"/>
    </xmlCellPr>
  </singleXmlCell>
  <singleXmlCell id="596" xr6:uid="{00000000-000C-0000-FFFF-FFFF50020000}" r="M13" connectionId="0">
    <xmlCellPr id="1" xr6:uid="{00000000-0010-0000-5002-000001000000}" uniqueName="P1071905">
      <xmlPr mapId="1" xpath="/TFI-IZD-KI/IPK-KI_1000338/P1071905" xmlDataType="decimal"/>
    </xmlCellPr>
  </singleXmlCell>
  <singleXmlCell id="597" xr6:uid="{00000000-000C-0000-FFFF-FFFF51020000}" r="N13" connectionId="0">
    <xmlCellPr id="1" xr6:uid="{00000000-0010-0000-5102-000001000000}" uniqueName="P1071906">
      <xmlPr mapId="1" xpath="/TFI-IZD-KI/IPK-KI_1000338/P1071906" xmlDataType="decimal"/>
    </xmlCellPr>
  </singleXmlCell>
  <singleXmlCell id="598" xr6:uid="{00000000-000C-0000-FFFF-FFFF52020000}" r="O13" connectionId="0">
    <xmlCellPr id="1" xr6:uid="{00000000-0010-0000-5202-000001000000}" uniqueName="P1071907">
      <xmlPr mapId="1" xpath="/TFI-IZD-KI/IPK-KI_1000338/P1071907" xmlDataType="decimal"/>
    </xmlCellPr>
  </singleXmlCell>
  <singleXmlCell id="599" xr6:uid="{00000000-000C-0000-FFFF-FFFF53020000}" r="P13" connectionId="0">
    <xmlCellPr id="1" xr6:uid="{00000000-0010-0000-5302-000001000000}" uniqueName="P1071908">
      <xmlPr mapId="1" xpath="/TFI-IZD-KI/IPK-KI_1000338/P1071908" xmlDataType="decimal"/>
    </xmlCellPr>
  </singleXmlCell>
  <singleXmlCell id="600" xr6:uid="{00000000-000C-0000-FFFF-FFFF54020000}" r="Q13" connectionId="0">
    <xmlCellPr id="1" xr6:uid="{00000000-0010-0000-5402-000001000000}" uniqueName="P1071909">
      <xmlPr mapId="1" xpath="/TFI-IZD-KI/IPK-KI_1000338/P1071909" xmlDataType="decimal"/>
    </xmlCellPr>
  </singleXmlCell>
  <singleXmlCell id="601" xr6:uid="{00000000-000C-0000-FFFF-FFFF55020000}" r="R13" connectionId="0">
    <xmlCellPr id="1" xr6:uid="{00000000-0010-0000-5502-000001000000}" uniqueName="P1071910">
      <xmlPr mapId="1" xpath="/TFI-IZD-KI/IPK-KI_1000338/P1071910" xmlDataType="decimal"/>
    </xmlCellPr>
  </singleXmlCell>
  <singleXmlCell id="602" xr6:uid="{00000000-000C-0000-FFFF-FFFF56020000}" r="E14" connectionId="0">
    <xmlCellPr id="1" xr6:uid="{00000000-0010-0000-5602-000001000000}" uniqueName="P1071911">
      <xmlPr mapId="1" xpath="/TFI-IZD-KI/IPK-KI_1000338/P1071911" xmlDataType="decimal"/>
    </xmlCellPr>
  </singleXmlCell>
  <singleXmlCell id="603" xr6:uid="{00000000-000C-0000-FFFF-FFFF57020000}" r="F14" connectionId="0">
    <xmlCellPr id="1" xr6:uid="{00000000-0010-0000-5702-000001000000}" uniqueName="P1071912">
      <xmlPr mapId="1" xpath="/TFI-IZD-KI/IPK-KI_1000338/P1071912" xmlDataType="decimal"/>
    </xmlCellPr>
  </singleXmlCell>
  <singleXmlCell id="604" xr6:uid="{00000000-000C-0000-FFFF-FFFF58020000}" r="G14" connectionId="0">
    <xmlCellPr id="1" xr6:uid="{00000000-0010-0000-5802-000001000000}" uniqueName="P1071913">
      <xmlPr mapId="1" xpath="/TFI-IZD-KI/IPK-KI_1000338/P1071913" xmlDataType="decimal"/>
    </xmlCellPr>
  </singleXmlCell>
  <singleXmlCell id="605" xr6:uid="{00000000-000C-0000-FFFF-FFFF59020000}" r="H14" connectionId="0">
    <xmlCellPr id="1" xr6:uid="{00000000-0010-0000-5902-000001000000}" uniqueName="P1071914">
      <xmlPr mapId="1" xpath="/TFI-IZD-KI/IPK-KI_1000338/P1071914" xmlDataType="decimal"/>
    </xmlCellPr>
  </singleXmlCell>
  <singleXmlCell id="606" xr6:uid="{00000000-000C-0000-FFFF-FFFF5A020000}" r="I14" connectionId="0">
    <xmlCellPr id="1" xr6:uid="{00000000-0010-0000-5A02-000001000000}" uniqueName="P1071915">
      <xmlPr mapId="1" xpath="/TFI-IZD-KI/IPK-KI_1000338/P1071915" xmlDataType="decimal"/>
    </xmlCellPr>
  </singleXmlCell>
  <singleXmlCell id="607" xr6:uid="{00000000-000C-0000-FFFF-FFFF5B020000}" r="J14" connectionId="0">
    <xmlCellPr id="1" xr6:uid="{00000000-0010-0000-5B02-000001000000}" uniqueName="P1071916">
      <xmlPr mapId="1" xpath="/TFI-IZD-KI/IPK-KI_1000338/P1071916" xmlDataType="decimal"/>
    </xmlCellPr>
  </singleXmlCell>
  <singleXmlCell id="608" xr6:uid="{00000000-000C-0000-FFFF-FFFF5C020000}" r="K14" connectionId="0">
    <xmlCellPr id="1" xr6:uid="{00000000-0010-0000-5C02-000001000000}" uniqueName="P1071917">
      <xmlPr mapId="1" xpath="/TFI-IZD-KI/IPK-KI_1000338/P1071917" xmlDataType="decimal"/>
    </xmlCellPr>
  </singleXmlCell>
  <singleXmlCell id="609" xr6:uid="{00000000-000C-0000-FFFF-FFFF5D020000}" r="L14" connectionId="0">
    <xmlCellPr id="1" xr6:uid="{00000000-0010-0000-5D02-000001000000}" uniqueName="P1071918">
      <xmlPr mapId="1" xpath="/TFI-IZD-KI/IPK-KI_1000338/P1071918" xmlDataType="decimal"/>
    </xmlCellPr>
  </singleXmlCell>
  <singleXmlCell id="610" xr6:uid="{00000000-000C-0000-FFFF-FFFF5E020000}" r="M14" connectionId="0">
    <xmlCellPr id="1" xr6:uid="{00000000-0010-0000-5E02-000001000000}" uniqueName="P1071919">
      <xmlPr mapId="1" xpath="/TFI-IZD-KI/IPK-KI_1000338/P1071919" xmlDataType="decimal"/>
    </xmlCellPr>
  </singleXmlCell>
  <singleXmlCell id="611" xr6:uid="{00000000-000C-0000-FFFF-FFFF5F020000}" r="N14" connectionId="0">
    <xmlCellPr id="1" xr6:uid="{00000000-0010-0000-5F02-000001000000}" uniqueName="P1071920">
      <xmlPr mapId="1" xpath="/TFI-IZD-KI/IPK-KI_1000338/P1071920" xmlDataType="decimal"/>
    </xmlCellPr>
  </singleXmlCell>
  <singleXmlCell id="612" xr6:uid="{00000000-000C-0000-FFFF-FFFF60020000}" r="O14" connectionId="0">
    <xmlCellPr id="1" xr6:uid="{00000000-0010-0000-6002-000001000000}" uniqueName="P1071921">
      <xmlPr mapId="1" xpath="/TFI-IZD-KI/IPK-KI_1000338/P1071921" xmlDataType="decimal"/>
    </xmlCellPr>
  </singleXmlCell>
  <singleXmlCell id="613" xr6:uid="{00000000-000C-0000-FFFF-FFFF61020000}" r="P14" connectionId="0">
    <xmlCellPr id="1" xr6:uid="{00000000-0010-0000-6102-000001000000}" uniqueName="P1071922">
      <xmlPr mapId="1" xpath="/TFI-IZD-KI/IPK-KI_1000338/P1071922" xmlDataType="decimal"/>
    </xmlCellPr>
  </singleXmlCell>
  <singleXmlCell id="614" xr6:uid="{00000000-000C-0000-FFFF-FFFF62020000}" r="Q14" connectionId="0">
    <xmlCellPr id="1" xr6:uid="{00000000-0010-0000-6202-000001000000}" uniqueName="P1071923">
      <xmlPr mapId="1" xpath="/TFI-IZD-KI/IPK-KI_1000338/P1071923" xmlDataType="decimal"/>
    </xmlCellPr>
  </singleXmlCell>
  <singleXmlCell id="615" xr6:uid="{00000000-000C-0000-FFFF-FFFF63020000}" r="R14" connectionId="0">
    <xmlCellPr id="1" xr6:uid="{00000000-0010-0000-6302-000001000000}" uniqueName="P1071924">
      <xmlPr mapId="1" xpath="/TFI-IZD-KI/IPK-KI_1000338/P1071924" xmlDataType="decimal"/>
    </xmlCellPr>
  </singleXmlCell>
  <singleXmlCell id="616" xr6:uid="{00000000-000C-0000-FFFF-FFFF64020000}" r="E15" connectionId="0">
    <xmlCellPr id="1" xr6:uid="{00000000-0010-0000-6402-000001000000}" uniqueName="P1071925">
      <xmlPr mapId="1" xpath="/TFI-IZD-KI/IPK-KI_1000338/P1071925" xmlDataType="decimal"/>
    </xmlCellPr>
  </singleXmlCell>
  <singleXmlCell id="617" xr6:uid="{00000000-000C-0000-FFFF-FFFF65020000}" r="F15" connectionId="0">
    <xmlCellPr id="1" xr6:uid="{00000000-0010-0000-6502-000001000000}" uniqueName="P1071926">
      <xmlPr mapId="1" xpath="/TFI-IZD-KI/IPK-KI_1000338/P1071926" xmlDataType="decimal"/>
    </xmlCellPr>
  </singleXmlCell>
  <singleXmlCell id="618" xr6:uid="{00000000-000C-0000-FFFF-FFFF66020000}" r="G15" connectionId="0">
    <xmlCellPr id="1" xr6:uid="{00000000-0010-0000-6602-000001000000}" uniqueName="P1071927">
      <xmlPr mapId="1" xpath="/TFI-IZD-KI/IPK-KI_1000338/P1071927" xmlDataType="decimal"/>
    </xmlCellPr>
  </singleXmlCell>
  <singleXmlCell id="619" xr6:uid="{00000000-000C-0000-FFFF-FFFF67020000}" r="H15" connectionId="0">
    <xmlCellPr id="1" xr6:uid="{00000000-0010-0000-6702-000001000000}" uniqueName="P1071928">
      <xmlPr mapId="1" xpath="/TFI-IZD-KI/IPK-KI_1000338/P1071928" xmlDataType="decimal"/>
    </xmlCellPr>
  </singleXmlCell>
  <singleXmlCell id="620" xr6:uid="{00000000-000C-0000-FFFF-FFFF68020000}" r="I15" connectionId="0">
    <xmlCellPr id="1" xr6:uid="{00000000-0010-0000-6802-000001000000}" uniqueName="P1071929">
      <xmlPr mapId="1" xpath="/TFI-IZD-KI/IPK-KI_1000338/P1071929" xmlDataType="decimal"/>
    </xmlCellPr>
  </singleXmlCell>
  <singleXmlCell id="621" xr6:uid="{00000000-000C-0000-FFFF-FFFF69020000}" r="J15" connectionId="0">
    <xmlCellPr id="1" xr6:uid="{00000000-0010-0000-6902-000001000000}" uniqueName="P1071930">
      <xmlPr mapId="1" xpath="/TFI-IZD-KI/IPK-KI_1000338/P1071930" xmlDataType="decimal"/>
    </xmlCellPr>
  </singleXmlCell>
  <singleXmlCell id="622" xr6:uid="{00000000-000C-0000-FFFF-FFFF6A020000}" r="K15" connectionId="0">
    <xmlCellPr id="1" xr6:uid="{00000000-0010-0000-6A02-000001000000}" uniqueName="P1071931">
      <xmlPr mapId="1" xpath="/TFI-IZD-KI/IPK-KI_1000338/P1071931" xmlDataType="decimal"/>
    </xmlCellPr>
  </singleXmlCell>
  <singleXmlCell id="623" xr6:uid="{00000000-000C-0000-FFFF-FFFF6B020000}" r="L15" connectionId="0">
    <xmlCellPr id="1" xr6:uid="{00000000-0010-0000-6B02-000001000000}" uniqueName="P1071932">
      <xmlPr mapId="1" xpath="/TFI-IZD-KI/IPK-KI_1000338/P1071932" xmlDataType="decimal"/>
    </xmlCellPr>
  </singleXmlCell>
  <singleXmlCell id="624" xr6:uid="{00000000-000C-0000-FFFF-FFFF6C020000}" r="M15" connectionId="0">
    <xmlCellPr id="1" xr6:uid="{00000000-0010-0000-6C02-000001000000}" uniqueName="P1071933">
      <xmlPr mapId="1" xpath="/TFI-IZD-KI/IPK-KI_1000338/P1071933" xmlDataType="decimal"/>
    </xmlCellPr>
  </singleXmlCell>
  <singleXmlCell id="625" xr6:uid="{00000000-000C-0000-FFFF-FFFF6D020000}" r="N15" connectionId="0">
    <xmlCellPr id="1" xr6:uid="{00000000-0010-0000-6D02-000001000000}" uniqueName="P1071934">
      <xmlPr mapId="1" xpath="/TFI-IZD-KI/IPK-KI_1000338/P1071934" xmlDataType="decimal"/>
    </xmlCellPr>
  </singleXmlCell>
  <singleXmlCell id="626" xr6:uid="{00000000-000C-0000-FFFF-FFFF6E020000}" r="O15" connectionId="0">
    <xmlCellPr id="1" xr6:uid="{00000000-0010-0000-6E02-000001000000}" uniqueName="P1071935">
      <xmlPr mapId="1" xpath="/TFI-IZD-KI/IPK-KI_1000338/P1071935" xmlDataType="decimal"/>
    </xmlCellPr>
  </singleXmlCell>
  <singleXmlCell id="627" xr6:uid="{00000000-000C-0000-FFFF-FFFF6F020000}" r="P15" connectionId="0">
    <xmlCellPr id="1" xr6:uid="{00000000-0010-0000-6F02-000001000000}" uniqueName="P1071936">
      <xmlPr mapId="1" xpath="/TFI-IZD-KI/IPK-KI_1000338/P1071936" xmlDataType="decimal"/>
    </xmlCellPr>
  </singleXmlCell>
  <singleXmlCell id="628" xr6:uid="{00000000-000C-0000-FFFF-FFFF70020000}" r="Q15" connectionId="0">
    <xmlCellPr id="1" xr6:uid="{00000000-0010-0000-7002-000001000000}" uniqueName="P1071937">
      <xmlPr mapId="1" xpath="/TFI-IZD-KI/IPK-KI_1000338/P1071937" xmlDataType="decimal"/>
    </xmlCellPr>
  </singleXmlCell>
  <singleXmlCell id="629" xr6:uid="{00000000-000C-0000-FFFF-FFFF71020000}" r="R15" connectionId="0">
    <xmlCellPr id="1" xr6:uid="{00000000-0010-0000-7102-000001000000}" uniqueName="P1071938">
      <xmlPr mapId="1" xpath="/TFI-IZD-KI/IPK-KI_1000338/P1071938" xmlDataType="decimal"/>
    </xmlCellPr>
  </singleXmlCell>
  <singleXmlCell id="630" xr6:uid="{00000000-000C-0000-FFFF-FFFF72020000}" r="E16" connectionId="0">
    <xmlCellPr id="1" xr6:uid="{00000000-0010-0000-7202-000001000000}" uniqueName="P1071939">
      <xmlPr mapId="1" xpath="/TFI-IZD-KI/IPK-KI_1000338/P1071939" xmlDataType="decimal"/>
    </xmlCellPr>
  </singleXmlCell>
  <singleXmlCell id="631" xr6:uid="{00000000-000C-0000-FFFF-FFFF73020000}" r="F16" connectionId="0">
    <xmlCellPr id="1" xr6:uid="{00000000-0010-0000-7302-000001000000}" uniqueName="P1071940">
      <xmlPr mapId="1" xpath="/TFI-IZD-KI/IPK-KI_1000338/P1071940" xmlDataType="decimal"/>
    </xmlCellPr>
  </singleXmlCell>
  <singleXmlCell id="632" xr6:uid="{00000000-000C-0000-FFFF-FFFF74020000}" r="G16" connectionId="0">
    <xmlCellPr id="1" xr6:uid="{00000000-0010-0000-7402-000001000000}" uniqueName="P1071941">
      <xmlPr mapId="1" xpath="/TFI-IZD-KI/IPK-KI_1000338/P1071941" xmlDataType="decimal"/>
    </xmlCellPr>
  </singleXmlCell>
  <singleXmlCell id="633" xr6:uid="{00000000-000C-0000-FFFF-FFFF75020000}" r="H16" connectionId="0">
    <xmlCellPr id="1" xr6:uid="{00000000-0010-0000-7502-000001000000}" uniqueName="P1071942">
      <xmlPr mapId="1" xpath="/TFI-IZD-KI/IPK-KI_1000338/P1071942" xmlDataType="decimal"/>
    </xmlCellPr>
  </singleXmlCell>
  <singleXmlCell id="634" xr6:uid="{00000000-000C-0000-FFFF-FFFF76020000}" r="I16" connectionId="0">
    <xmlCellPr id="1" xr6:uid="{00000000-0010-0000-7602-000001000000}" uniqueName="P1071943">
      <xmlPr mapId="1" xpath="/TFI-IZD-KI/IPK-KI_1000338/P1071943" xmlDataType="decimal"/>
    </xmlCellPr>
  </singleXmlCell>
  <singleXmlCell id="635" xr6:uid="{00000000-000C-0000-FFFF-FFFF77020000}" r="J16" connectionId="0">
    <xmlCellPr id="1" xr6:uid="{00000000-0010-0000-7702-000001000000}" uniqueName="P1071944">
      <xmlPr mapId="1" xpath="/TFI-IZD-KI/IPK-KI_1000338/P1071944" xmlDataType="decimal"/>
    </xmlCellPr>
  </singleXmlCell>
  <singleXmlCell id="636" xr6:uid="{00000000-000C-0000-FFFF-FFFF78020000}" r="K16" connectionId="0">
    <xmlCellPr id="1" xr6:uid="{00000000-0010-0000-7802-000001000000}" uniqueName="P1071945">
      <xmlPr mapId="1" xpath="/TFI-IZD-KI/IPK-KI_1000338/P1071945" xmlDataType="decimal"/>
    </xmlCellPr>
  </singleXmlCell>
  <singleXmlCell id="637" xr6:uid="{00000000-000C-0000-FFFF-FFFF79020000}" r="L16" connectionId="0">
    <xmlCellPr id="1" xr6:uid="{00000000-0010-0000-7902-000001000000}" uniqueName="P1071946">
      <xmlPr mapId="1" xpath="/TFI-IZD-KI/IPK-KI_1000338/P1071946" xmlDataType="decimal"/>
    </xmlCellPr>
  </singleXmlCell>
  <singleXmlCell id="638" xr6:uid="{00000000-000C-0000-FFFF-FFFF7A020000}" r="M16" connectionId="0">
    <xmlCellPr id="1" xr6:uid="{00000000-0010-0000-7A02-000001000000}" uniqueName="P1071947">
      <xmlPr mapId="1" xpath="/TFI-IZD-KI/IPK-KI_1000338/P1071947" xmlDataType="decimal"/>
    </xmlCellPr>
  </singleXmlCell>
  <singleXmlCell id="639" xr6:uid="{00000000-000C-0000-FFFF-FFFF7B020000}" r="N16" connectionId="0">
    <xmlCellPr id="1" xr6:uid="{00000000-0010-0000-7B02-000001000000}" uniqueName="P1071948">
      <xmlPr mapId="1" xpath="/TFI-IZD-KI/IPK-KI_1000338/P1071948" xmlDataType="decimal"/>
    </xmlCellPr>
  </singleXmlCell>
  <singleXmlCell id="640" xr6:uid="{00000000-000C-0000-FFFF-FFFF7C020000}" r="O16" connectionId="0">
    <xmlCellPr id="1" xr6:uid="{00000000-0010-0000-7C02-000001000000}" uniqueName="P1071949">
      <xmlPr mapId="1" xpath="/TFI-IZD-KI/IPK-KI_1000338/P1071949" xmlDataType="decimal"/>
    </xmlCellPr>
  </singleXmlCell>
  <singleXmlCell id="641" xr6:uid="{00000000-000C-0000-FFFF-FFFF7D020000}" r="P16" connectionId="0">
    <xmlCellPr id="1" xr6:uid="{00000000-0010-0000-7D02-000001000000}" uniqueName="P1071950">
      <xmlPr mapId="1" xpath="/TFI-IZD-KI/IPK-KI_1000338/P1071950" xmlDataType="decimal"/>
    </xmlCellPr>
  </singleXmlCell>
  <singleXmlCell id="642" xr6:uid="{00000000-000C-0000-FFFF-FFFF7E020000}" r="Q16" connectionId="0">
    <xmlCellPr id="1" xr6:uid="{00000000-0010-0000-7E02-000001000000}" uniqueName="P1071951">
      <xmlPr mapId="1" xpath="/TFI-IZD-KI/IPK-KI_1000338/P1071951" xmlDataType="decimal"/>
    </xmlCellPr>
  </singleXmlCell>
  <singleXmlCell id="643" xr6:uid="{00000000-000C-0000-FFFF-FFFF7F020000}" r="R16" connectionId="0">
    <xmlCellPr id="1" xr6:uid="{00000000-0010-0000-7F02-000001000000}" uniqueName="P1071952">
      <xmlPr mapId="1" xpath="/TFI-IZD-KI/IPK-KI_1000338/P1071952" xmlDataType="decimal"/>
    </xmlCellPr>
  </singleXmlCell>
  <singleXmlCell id="644" xr6:uid="{00000000-000C-0000-FFFF-FFFF80020000}" r="E17" connectionId="0">
    <xmlCellPr id="1" xr6:uid="{00000000-0010-0000-8002-000001000000}" uniqueName="P1071953">
      <xmlPr mapId="1" xpath="/TFI-IZD-KI/IPK-KI_1000338/P1071953" xmlDataType="decimal"/>
    </xmlCellPr>
  </singleXmlCell>
  <singleXmlCell id="645" xr6:uid="{00000000-000C-0000-FFFF-FFFF81020000}" r="F17" connectionId="0">
    <xmlCellPr id="1" xr6:uid="{00000000-0010-0000-8102-000001000000}" uniqueName="P1071954">
      <xmlPr mapId="1" xpath="/TFI-IZD-KI/IPK-KI_1000338/P1071954" xmlDataType="decimal"/>
    </xmlCellPr>
  </singleXmlCell>
  <singleXmlCell id="646" xr6:uid="{00000000-000C-0000-FFFF-FFFF82020000}" r="G17" connectionId="0">
    <xmlCellPr id="1" xr6:uid="{00000000-0010-0000-8202-000001000000}" uniqueName="P1071955">
      <xmlPr mapId="1" xpath="/TFI-IZD-KI/IPK-KI_1000338/P1071955" xmlDataType="decimal"/>
    </xmlCellPr>
  </singleXmlCell>
  <singleXmlCell id="647" xr6:uid="{00000000-000C-0000-FFFF-FFFF83020000}" r="H17" connectionId="0">
    <xmlCellPr id="1" xr6:uid="{00000000-0010-0000-8302-000001000000}" uniqueName="P1071956">
      <xmlPr mapId="1" xpath="/TFI-IZD-KI/IPK-KI_1000338/P1071956" xmlDataType="decimal"/>
    </xmlCellPr>
  </singleXmlCell>
  <singleXmlCell id="648" xr6:uid="{00000000-000C-0000-FFFF-FFFF84020000}" r="I17" connectionId="0">
    <xmlCellPr id="1" xr6:uid="{00000000-0010-0000-8402-000001000000}" uniqueName="P1071957">
      <xmlPr mapId="1" xpath="/TFI-IZD-KI/IPK-KI_1000338/P1071957" xmlDataType="decimal"/>
    </xmlCellPr>
  </singleXmlCell>
  <singleXmlCell id="649" xr6:uid="{00000000-000C-0000-FFFF-FFFF85020000}" r="J17" connectionId="0">
    <xmlCellPr id="1" xr6:uid="{00000000-0010-0000-8502-000001000000}" uniqueName="P1071958">
      <xmlPr mapId="1" xpath="/TFI-IZD-KI/IPK-KI_1000338/P1071958" xmlDataType="decimal"/>
    </xmlCellPr>
  </singleXmlCell>
  <singleXmlCell id="650" xr6:uid="{00000000-000C-0000-FFFF-FFFF86020000}" r="K17" connectionId="0">
    <xmlCellPr id="1" xr6:uid="{00000000-0010-0000-8602-000001000000}" uniqueName="P1071959">
      <xmlPr mapId="1" xpath="/TFI-IZD-KI/IPK-KI_1000338/P1071959" xmlDataType="decimal"/>
    </xmlCellPr>
  </singleXmlCell>
  <singleXmlCell id="651" xr6:uid="{00000000-000C-0000-FFFF-FFFF87020000}" r="L17" connectionId="0">
    <xmlCellPr id="1" xr6:uid="{00000000-0010-0000-8702-000001000000}" uniqueName="P1071960">
      <xmlPr mapId="1" xpath="/TFI-IZD-KI/IPK-KI_1000338/P1071960" xmlDataType="decimal"/>
    </xmlCellPr>
  </singleXmlCell>
  <singleXmlCell id="652" xr6:uid="{00000000-000C-0000-FFFF-FFFF88020000}" r="M17" connectionId="0">
    <xmlCellPr id="1" xr6:uid="{00000000-0010-0000-8802-000001000000}" uniqueName="P1071961">
      <xmlPr mapId="1" xpath="/TFI-IZD-KI/IPK-KI_1000338/P1071961" xmlDataType="decimal"/>
    </xmlCellPr>
  </singleXmlCell>
  <singleXmlCell id="653" xr6:uid="{00000000-000C-0000-FFFF-FFFF89020000}" r="N17" connectionId="0">
    <xmlCellPr id="1" xr6:uid="{00000000-0010-0000-8902-000001000000}" uniqueName="P1071962">
      <xmlPr mapId="1" xpath="/TFI-IZD-KI/IPK-KI_1000338/P1071962" xmlDataType="decimal"/>
    </xmlCellPr>
  </singleXmlCell>
  <singleXmlCell id="654" xr6:uid="{00000000-000C-0000-FFFF-FFFF8A020000}" r="O17" connectionId="0">
    <xmlCellPr id="1" xr6:uid="{00000000-0010-0000-8A02-000001000000}" uniqueName="P1071963">
      <xmlPr mapId="1" xpath="/TFI-IZD-KI/IPK-KI_1000338/P1071963" xmlDataType="decimal"/>
    </xmlCellPr>
  </singleXmlCell>
  <singleXmlCell id="655" xr6:uid="{00000000-000C-0000-FFFF-FFFF8B020000}" r="P17" connectionId="0">
    <xmlCellPr id="1" xr6:uid="{00000000-0010-0000-8B02-000001000000}" uniqueName="P1071964">
      <xmlPr mapId="1" xpath="/TFI-IZD-KI/IPK-KI_1000338/P1071964" xmlDataType="decimal"/>
    </xmlCellPr>
  </singleXmlCell>
  <singleXmlCell id="656" xr6:uid="{00000000-000C-0000-FFFF-FFFF8C020000}" r="Q17" connectionId="0">
    <xmlCellPr id="1" xr6:uid="{00000000-0010-0000-8C02-000001000000}" uniqueName="P1071965">
      <xmlPr mapId="1" xpath="/TFI-IZD-KI/IPK-KI_1000338/P1071965" xmlDataType="decimal"/>
    </xmlCellPr>
  </singleXmlCell>
  <singleXmlCell id="657" xr6:uid="{00000000-000C-0000-FFFF-FFFF8D020000}" r="R17" connectionId="0">
    <xmlCellPr id="1" xr6:uid="{00000000-0010-0000-8D02-000001000000}" uniqueName="P1071966">
      <xmlPr mapId="1" xpath="/TFI-IZD-KI/IPK-KI_1000338/P1071966" xmlDataType="decimal"/>
    </xmlCellPr>
  </singleXmlCell>
  <singleXmlCell id="658" xr6:uid="{00000000-000C-0000-FFFF-FFFF8E020000}" r="E18" connectionId="0">
    <xmlCellPr id="1" xr6:uid="{00000000-0010-0000-8E02-000001000000}" uniqueName="P1071967">
      <xmlPr mapId="1" xpath="/TFI-IZD-KI/IPK-KI_1000338/P1071967" xmlDataType="decimal"/>
    </xmlCellPr>
  </singleXmlCell>
  <singleXmlCell id="659" xr6:uid="{00000000-000C-0000-FFFF-FFFF8F020000}" r="F18" connectionId="0">
    <xmlCellPr id="1" xr6:uid="{00000000-0010-0000-8F02-000001000000}" uniqueName="P1071968">
      <xmlPr mapId="1" xpath="/TFI-IZD-KI/IPK-KI_1000338/P1071968" xmlDataType="decimal"/>
    </xmlCellPr>
  </singleXmlCell>
  <singleXmlCell id="660" xr6:uid="{00000000-000C-0000-FFFF-FFFF90020000}" r="G18" connectionId="0">
    <xmlCellPr id="1" xr6:uid="{00000000-0010-0000-9002-000001000000}" uniqueName="P1071969">
      <xmlPr mapId="1" xpath="/TFI-IZD-KI/IPK-KI_1000338/P1071969" xmlDataType="decimal"/>
    </xmlCellPr>
  </singleXmlCell>
  <singleXmlCell id="661" xr6:uid="{00000000-000C-0000-FFFF-FFFF91020000}" r="H18" connectionId="0">
    <xmlCellPr id="1" xr6:uid="{00000000-0010-0000-9102-000001000000}" uniqueName="P1071970">
      <xmlPr mapId="1" xpath="/TFI-IZD-KI/IPK-KI_1000338/P1071970" xmlDataType="decimal"/>
    </xmlCellPr>
  </singleXmlCell>
  <singleXmlCell id="662" xr6:uid="{00000000-000C-0000-FFFF-FFFF92020000}" r="I18" connectionId="0">
    <xmlCellPr id="1" xr6:uid="{00000000-0010-0000-9202-000001000000}" uniqueName="P1071971">
      <xmlPr mapId="1" xpath="/TFI-IZD-KI/IPK-KI_1000338/P1071971" xmlDataType="decimal"/>
    </xmlCellPr>
  </singleXmlCell>
  <singleXmlCell id="663" xr6:uid="{00000000-000C-0000-FFFF-FFFF93020000}" r="J18" connectionId="0">
    <xmlCellPr id="1" xr6:uid="{00000000-0010-0000-9302-000001000000}" uniqueName="P1071972">
      <xmlPr mapId="1" xpath="/TFI-IZD-KI/IPK-KI_1000338/P1071972" xmlDataType="decimal"/>
    </xmlCellPr>
  </singleXmlCell>
  <singleXmlCell id="664" xr6:uid="{00000000-000C-0000-FFFF-FFFF94020000}" r="K18" connectionId="0">
    <xmlCellPr id="1" xr6:uid="{00000000-0010-0000-9402-000001000000}" uniqueName="P1071973">
      <xmlPr mapId="1" xpath="/TFI-IZD-KI/IPK-KI_1000338/P1071973" xmlDataType="decimal"/>
    </xmlCellPr>
  </singleXmlCell>
  <singleXmlCell id="665" xr6:uid="{00000000-000C-0000-FFFF-FFFF95020000}" r="L18" connectionId="0">
    <xmlCellPr id="1" xr6:uid="{00000000-0010-0000-9502-000001000000}" uniqueName="P1071974">
      <xmlPr mapId="1" xpath="/TFI-IZD-KI/IPK-KI_1000338/P1071974" xmlDataType="decimal"/>
    </xmlCellPr>
  </singleXmlCell>
  <singleXmlCell id="666" xr6:uid="{00000000-000C-0000-FFFF-FFFF96020000}" r="M18" connectionId="0">
    <xmlCellPr id="1" xr6:uid="{00000000-0010-0000-9602-000001000000}" uniqueName="P1071975">
      <xmlPr mapId="1" xpath="/TFI-IZD-KI/IPK-KI_1000338/P1071975" xmlDataType="decimal"/>
    </xmlCellPr>
  </singleXmlCell>
  <singleXmlCell id="667" xr6:uid="{00000000-000C-0000-FFFF-FFFF97020000}" r="N18" connectionId="0">
    <xmlCellPr id="1" xr6:uid="{00000000-0010-0000-9702-000001000000}" uniqueName="P1071976">
      <xmlPr mapId="1" xpath="/TFI-IZD-KI/IPK-KI_1000338/P1071976" xmlDataType="decimal"/>
    </xmlCellPr>
  </singleXmlCell>
  <singleXmlCell id="668" xr6:uid="{00000000-000C-0000-FFFF-FFFF98020000}" r="O18" connectionId="0">
    <xmlCellPr id="1" xr6:uid="{00000000-0010-0000-9802-000001000000}" uniqueName="P1071977">
      <xmlPr mapId="1" xpath="/TFI-IZD-KI/IPK-KI_1000338/P1071977" xmlDataType="decimal"/>
    </xmlCellPr>
  </singleXmlCell>
  <singleXmlCell id="669" xr6:uid="{00000000-000C-0000-FFFF-FFFF99020000}" r="P18" connectionId="0">
    <xmlCellPr id="1" xr6:uid="{00000000-0010-0000-9902-000001000000}" uniqueName="P1071978">
      <xmlPr mapId="1" xpath="/TFI-IZD-KI/IPK-KI_1000338/P1071978" xmlDataType="decimal"/>
    </xmlCellPr>
  </singleXmlCell>
  <singleXmlCell id="670" xr6:uid="{00000000-000C-0000-FFFF-FFFF9A020000}" r="Q18" connectionId="0">
    <xmlCellPr id="1" xr6:uid="{00000000-0010-0000-9A02-000001000000}" uniqueName="P1071979">
      <xmlPr mapId="1" xpath="/TFI-IZD-KI/IPK-KI_1000338/P1071979" xmlDataType="decimal"/>
    </xmlCellPr>
  </singleXmlCell>
  <singleXmlCell id="671" xr6:uid="{00000000-000C-0000-FFFF-FFFF9B020000}" r="R18" connectionId="0">
    <xmlCellPr id="1" xr6:uid="{00000000-0010-0000-9B02-000001000000}" uniqueName="P1071980">
      <xmlPr mapId="1" xpath="/TFI-IZD-KI/IPK-KI_1000338/P1071980" xmlDataType="decimal"/>
    </xmlCellPr>
  </singleXmlCell>
  <singleXmlCell id="672" xr6:uid="{00000000-000C-0000-FFFF-FFFF9C020000}" r="E19" connectionId="0">
    <xmlCellPr id="1" xr6:uid="{00000000-0010-0000-9C02-000001000000}" uniqueName="P1071981">
      <xmlPr mapId="1" xpath="/TFI-IZD-KI/IPK-KI_1000338/P1071981" xmlDataType="decimal"/>
    </xmlCellPr>
  </singleXmlCell>
  <singleXmlCell id="673" xr6:uid="{00000000-000C-0000-FFFF-FFFF9D020000}" r="F19" connectionId="0">
    <xmlCellPr id="1" xr6:uid="{00000000-0010-0000-9D02-000001000000}" uniqueName="P1071982">
      <xmlPr mapId="1" xpath="/TFI-IZD-KI/IPK-KI_1000338/P1071982" xmlDataType="decimal"/>
    </xmlCellPr>
  </singleXmlCell>
  <singleXmlCell id="674" xr6:uid="{00000000-000C-0000-FFFF-FFFF9E020000}" r="G19" connectionId="0">
    <xmlCellPr id="1" xr6:uid="{00000000-0010-0000-9E02-000001000000}" uniqueName="P1071983">
      <xmlPr mapId="1" xpath="/TFI-IZD-KI/IPK-KI_1000338/P1071983" xmlDataType="decimal"/>
    </xmlCellPr>
  </singleXmlCell>
  <singleXmlCell id="675" xr6:uid="{00000000-000C-0000-FFFF-FFFF9F020000}" r="H19" connectionId="0">
    <xmlCellPr id="1" xr6:uid="{00000000-0010-0000-9F02-000001000000}" uniqueName="P1071984">
      <xmlPr mapId="1" xpath="/TFI-IZD-KI/IPK-KI_1000338/P1071984" xmlDataType="decimal"/>
    </xmlCellPr>
  </singleXmlCell>
  <singleXmlCell id="676" xr6:uid="{00000000-000C-0000-FFFF-FFFFA0020000}" r="I19" connectionId="0">
    <xmlCellPr id="1" xr6:uid="{00000000-0010-0000-A002-000001000000}" uniqueName="P1071985">
      <xmlPr mapId="1" xpath="/TFI-IZD-KI/IPK-KI_1000338/P1071985" xmlDataType="decimal"/>
    </xmlCellPr>
  </singleXmlCell>
  <singleXmlCell id="677" xr6:uid="{00000000-000C-0000-FFFF-FFFFA1020000}" r="J19" connectionId="0">
    <xmlCellPr id="1" xr6:uid="{00000000-0010-0000-A102-000001000000}" uniqueName="P1071986">
      <xmlPr mapId="1" xpath="/TFI-IZD-KI/IPK-KI_1000338/P1071986" xmlDataType="decimal"/>
    </xmlCellPr>
  </singleXmlCell>
  <singleXmlCell id="678" xr6:uid="{00000000-000C-0000-FFFF-FFFFA2020000}" r="K19" connectionId="0">
    <xmlCellPr id="1" xr6:uid="{00000000-0010-0000-A202-000001000000}" uniqueName="P1071987">
      <xmlPr mapId="1" xpath="/TFI-IZD-KI/IPK-KI_1000338/P1071987" xmlDataType="decimal"/>
    </xmlCellPr>
  </singleXmlCell>
  <singleXmlCell id="679" xr6:uid="{00000000-000C-0000-FFFF-FFFFA3020000}" r="L19" connectionId="0">
    <xmlCellPr id="1" xr6:uid="{00000000-0010-0000-A302-000001000000}" uniqueName="P1071988">
      <xmlPr mapId="1" xpath="/TFI-IZD-KI/IPK-KI_1000338/P1071988" xmlDataType="decimal"/>
    </xmlCellPr>
  </singleXmlCell>
  <singleXmlCell id="680" xr6:uid="{00000000-000C-0000-FFFF-FFFFA4020000}" r="M19" connectionId="0">
    <xmlCellPr id="1" xr6:uid="{00000000-0010-0000-A402-000001000000}" uniqueName="P1071989">
      <xmlPr mapId="1" xpath="/TFI-IZD-KI/IPK-KI_1000338/P1071989" xmlDataType="decimal"/>
    </xmlCellPr>
  </singleXmlCell>
  <singleXmlCell id="681" xr6:uid="{00000000-000C-0000-FFFF-FFFFA5020000}" r="N19" connectionId="0">
    <xmlCellPr id="1" xr6:uid="{00000000-0010-0000-A502-000001000000}" uniqueName="P1071990">
      <xmlPr mapId="1" xpath="/TFI-IZD-KI/IPK-KI_1000338/P1071990" xmlDataType="decimal"/>
    </xmlCellPr>
  </singleXmlCell>
  <singleXmlCell id="682" xr6:uid="{00000000-000C-0000-FFFF-FFFFA6020000}" r="O19" connectionId="0">
    <xmlCellPr id="1" xr6:uid="{00000000-0010-0000-A602-000001000000}" uniqueName="P1071991">
      <xmlPr mapId="1" xpath="/TFI-IZD-KI/IPK-KI_1000338/P1071991" xmlDataType="decimal"/>
    </xmlCellPr>
  </singleXmlCell>
  <singleXmlCell id="683" xr6:uid="{00000000-000C-0000-FFFF-FFFFA7020000}" r="P19" connectionId="0">
    <xmlCellPr id="1" xr6:uid="{00000000-0010-0000-A702-000001000000}" uniqueName="P1071992">
      <xmlPr mapId="1" xpath="/TFI-IZD-KI/IPK-KI_1000338/P1071992" xmlDataType="decimal"/>
    </xmlCellPr>
  </singleXmlCell>
  <singleXmlCell id="684" xr6:uid="{00000000-000C-0000-FFFF-FFFFA8020000}" r="Q19" connectionId="0">
    <xmlCellPr id="1" xr6:uid="{00000000-0010-0000-A802-000001000000}" uniqueName="P1071993">
      <xmlPr mapId="1" xpath="/TFI-IZD-KI/IPK-KI_1000338/P1071993" xmlDataType="decimal"/>
    </xmlCellPr>
  </singleXmlCell>
  <singleXmlCell id="685" xr6:uid="{00000000-000C-0000-FFFF-FFFFA9020000}" r="R19" connectionId="0">
    <xmlCellPr id="1" xr6:uid="{00000000-0010-0000-A902-000001000000}" uniqueName="P1071994">
      <xmlPr mapId="1" xpath="/TFI-IZD-KI/IPK-KI_1000338/P1071994" xmlDataType="decimal"/>
    </xmlCellPr>
  </singleXmlCell>
  <singleXmlCell id="686" xr6:uid="{00000000-000C-0000-FFFF-FFFFAA020000}" r="E20" connectionId="0">
    <xmlCellPr id="1" xr6:uid="{00000000-0010-0000-AA02-000001000000}" uniqueName="P1071995">
      <xmlPr mapId="1" xpath="/TFI-IZD-KI/IPK-KI_1000338/P1071995" xmlDataType="decimal"/>
    </xmlCellPr>
  </singleXmlCell>
  <singleXmlCell id="687" xr6:uid="{00000000-000C-0000-FFFF-FFFFAB020000}" r="F20" connectionId="0">
    <xmlCellPr id="1" xr6:uid="{00000000-0010-0000-AB02-000001000000}" uniqueName="P1071996">
      <xmlPr mapId="1" xpath="/TFI-IZD-KI/IPK-KI_1000338/P1071996" xmlDataType="decimal"/>
    </xmlCellPr>
  </singleXmlCell>
  <singleXmlCell id="688" xr6:uid="{00000000-000C-0000-FFFF-FFFFAC020000}" r="G20" connectionId="0">
    <xmlCellPr id="1" xr6:uid="{00000000-0010-0000-AC02-000001000000}" uniqueName="P1071997">
      <xmlPr mapId="1" xpath="/TFI-IZD-KI/IPK-KI_1000338/P1071997" xmlDataType="decimal"/>
    </xmlCellPr>
  </singleXmlCell>
  <singleXmlCell id="689" xr6:uid="{00000000-000C-0000-FFFF-FFFFAD020000}" r="H20" connectionId="0">
    <xmlCellPr id="1" xr6:uid="{00000000-0010-0000-AD02-000001000000}" uniqueName="P1071998">
      <xmlPr mapId="1" xpath="/TFI-IZD-KI/IPK-KI_1000338/P1071998" xmlDataType="decimal"/>
    </xmlCellPr>
  </singleXmlCell>
  <singleXmlCell id="690" xr6:uid="{00000000-000C-0000-FFFF-FFFFAE020000}" r="I20" connectionId="0">
    <xmlCellPr id="1" xr6:uid="{00000000-0010-0000-AE02-000001000000}" uniqueName="P1071999">
      <xmlPr mapId="1" xpath="/TFI-IZD-KI/IPK-KI_1000338/P1071999" xmlDataType="decimal"/>
    </xmlCellPr>
  </singleXmlCell>
  <singleXmlCell id="691" xr6:uid="{00000000-000C-0000-FFFF-FFFFAF020000}" r="J20" connectionId="0">
    <xmlCellPr id="1" xr6:uid="{00000000-0010-0000-AF02-000001000000}" uniqueName="P1072000">
      <xmlPr mapId="1" xpath="/TFI-IZD-KI/IPK-KI_1000338/P1072000" xmlDataType="decimal"/>
    </xmlCellPr>
  </singleXmlCell>
  <singleXmlCell id="692" xr6:uid="{00000000-000C-0000-FFFF-FFFFB0020000}" r="K20" connectionId="0">
    <xmlCellPr id="1" xr6:uid="{00000000-0010-0000-B002-000001000000}" uniqueName="P1072001">
      <xmlPr mapId="1" xpath="/TFI-IZD-KI/IPK-KI_1000338/P1072001" xmlDataType="decimal"/>
    </xmlCellPr>
  </singleXmlCell>
  <singleXmlCell id="693" xr6:uid="{00000000-000C-0000-FFFF-FFFFB1020000}" r="L20" connectionId="0">
    <xmlCellPr id="1" xr6:uid="{00000000-0010-0000-B102-000001000000}" uniqueName="P1072002">
      <xmlPr mapId="1" xpath="/TFI-IZD-KI/IPK-KI_1000338/P1072002" xmlDataType="decimal"/>
    </xmlCellPr>
  </singleXmlCell>
  <singleXmlCell id="694" xr6:uid="{00000000-000C-0000-FFFF-FFFFB2020000}" r="M20" connectionId="0">
    <xmlCellPr id="1" xr6:uid="{00000000-0010-0000-B202-000001000000}" uniqueName="P1072003">
      <xmlPr mapId="1" xpath="/TFI-IZD-KI/IPK-KI_1000338/P1072003" xmlDataType="decimal"/>
    </xmlCellPr>
  </singleXmlCell>
  <singleXmlCell id="695" xr6:uid="{00000000-000C-0000-FFFF-FFFFB3020000}" r="N20" connectionId="0">
    <xmlCellPr id="1" xr6:uid="{00000000-0010-0000-B302-000001000000}" uniqueName="P1072004">
      <xmlPr mapId="1" xpath="/TFI-IZD-KI/IPK-KI_1000338/P1072004" xmlDataType="decimal"/>
    </xmlCellPr>
  </singleXmlCell>
  <singleXmlCell id="696" xr6:uid="{00000000-000C-0000-FFFF-FFFFB4020000}" r="O20" connectionId="0">
    <xmlCellPr id="1" xr6:uid="{00000000-0010-0000-B402-000001000000}" uniqueName="P1072005">
      <xmlPr mapId="1" xpath="/TFI-IZD-KI/IPK-KI_1000338/P1072005" xmlDataType="decimal"/>
    </xmlCellPr>
  </singleXmlCell>
  <singleXmlCell id="697" xr6:uid="{00000000-000C-0000-FFFF-FFFFB5020000}" r="P20" connectionId="0">
    <xmlCellPr id="1" xr6:uid="{00000000-0010-0000-B502-000001000000}" uniqueName="P1072006">
      <xmlPr mapId="1" xpath="/TFI-IZD-KI/IPK-KI_1000338/P1072006" xmlDataType="decimal"/>
    </xmlCellPr>
  </singleXmlCell>
  <singleXmlCell id="698" xr6:uid="{00000000-000C-0000-FFFF-FFFFB6020000}" r="Q20" connectionId="0">
    <xmlCellPr id="1" xr6:uid="{00000000-0010-0000-B602-000001000000}" uniqueName="P1072007">
      <xmlPr mapId="1" xpath="/TFI-IZD-KI/IPK-KI_1000338/P1072007" xmlDataType="decimal"/>
    </xmlCellPr>
  </singleXmlCell>
  <singleXmlCell id="699" xr6:uid="{00000000-000C-0000-FFFF-FFFFB7020000}" r="R20" connectionId="0">
    <xmlCellPr id="1" xr6:uid="{00000000-0010-0000-B702-000001000000}" uniqueName="P1072008">
      <xmlPr mapId="1" xpath="/TFI-IZD-KI/IPK-KI_1000338/P1072008" xmlDataType="decimal"/>
    </xmlCellPr>
  </singleXmlCell>
  <singleXmlCell id="700" xr6:uid="{00000000-000C-0000-FFFF-FFFFB8020000}" r="E21" connectionId="0">
    <xmlCellPr id="1" xr6:uid="{00000000-0010-0000-B802-000001000000}" uniqueName="P1072009">
      <xmlPr mapId="1" xpath="/TFI-IZD-KI/IPK-KI_1000338/P1072009" xmlDataType="decimal"/>
    </xmlCellPr>
  </singleXmlCell>
  <singleXmlCell id="701" xr6:uid="{00000000-000C-0000-FFFF-FFFFB9020000}" r="F21" connectionId="0">
    <xmlCellPr id="1" xr6:uid="{00000000-0010-0000-B902-000001000000}" uniqueName="P1072010">
      <xmlPr mapId="1" xpath="/TFI-IZD-KI/IPK-KI_1000338/P1072010" xmlDataType="decimal"/>
    </xmlCellPr>
  </singleXmlCell>
  <singleXmlCell id="702" xr6:uid="{00000000-000C-0000-FFFF-FFFFBA020000}" r="G21" connectionId="0">
    <xmlCellPr id="1" xr6:uid="{00000000-0010-0000-BA02-000001000000}" uniqueName="P1072011">
      <xmlPr mapId="1" xpath="/TFI-IZD-KI/IPK-KI_1000338/P1072011" xmlDataType="decimal"/>
    </xmlCellPr>
  </singleXmlCell>
  <singleXmlCell id="703" xr6:uid="{00000000-000C-0000-FFFF-FFFFBB020000}" r="H21" connectionId="0">
    <xmlCellPr id="1" xr6:uid="{00000000-0010-0000-BB02-000001000000}" uniqueName="P1072012">
      <xmlPr mapId="1" xpath="/TFI-IZD-KI/IPK-KI_1000338/P1072012" xmlDataType="decimal"/>
    </xmlCellPr>
  </singleXmlCell>
  <singleXmlCell id="704" xr6:uid="{00000000-000C-0000-FFFF-FFFFBC020000}" r="I21" connectionId="0">
    <xmlCellPr id="1" xr6:uid="{00000000-0010-0000-BC02-000001000000}" uniqueName="P1072013">
      <xmlPr mapId="1" xpath="/TFI-IZD-KI/IPK-KI_1000338/P1072013" xmlDataType="decimal"/>
    </xmlCellPr>
  </singleXmlCell>
  <singleXmlCell id="705" xr6:uid="{00000000-000C-0000-FFFF-FFFFBD020000}" r="J21" connectionId="0">
    <xmlCellPr id="1" xr6:uid="{00000000-0010-0000-BD02-000001000000}" uniqueName="P1072014">
      <xmlPr mapId="1" xpath="/TFI-IZD-KI/IPK-KI_1000338/P1072014" xmlDataType="decimal"/>
    </xmlCellPr>
  </singleXmlCell>
  <singleXmlCell id="706" xr6:uid="{00000000-000C-0000-FFFF-FFFFBE020000}" r="K21" connectionId="0">
    <xmlCellPr id="1" xr6:uid="{00000000-0010-0000-BE02-000001000000}" uniqueName="P1072015">
      <xmlPr mapId="1" xpath="/TFI-IZD-KI/IPK-KI_1000338/P1072015" xmlDataType="decimal"/>
    </xmlCellPr>
  </singleXmlCell>
  <singleXmlCell id="707" xr6:uid="{00000000-000C-0000-FFFF-FFFFBF020000}" r="L21" connectionId="0">
    <xmlCellPr id="1" xr6:uid="{00000000-0010-0000-BF02-000001000000}" uniqueName="P1072016">
      <xmlPr mapId="1" xpath="/TFI-IZD-KI/IPK-KI_1000338/P1072016" xmlDataType="decimal"/>
    </xmlCellPr>
  </singleXmlCell>
  <singleXmlCell id="708" xr6:uid="{00000000-000C-0000-FFFF-FFFFC0020000}" r="M21" connectionId="0">
    <xmlCellPr id="1" xr6:uid="{00000000-0010-0000-C002-000001000000}" uniqueName="P1072017">
      <xmlPr mapId="1" xpath="/TFI-IZD-KI/IPK-KI_1000338/P1072017" xmlDataType="decimal"/>
    </xmlCellPr>
  </singleXmlCell>
  <singleXmlCell id="709" xr6:uid="{00000000-000C-0000-FFFF-FFFFC1020000}" r="N21" connectionId="0">
    <xmlCellPr id="1" xr6:uid="{00000000-0010-0000-C102-000001000000}" uniqueName="P1072018">
      <xmlPr mapId="1" xpath="/TFI-IZD-KI/IPK-KI_1000338/P1072018" xmlDataType="decimal"/>
    </xmlCellPr>
  </singleXmlCell>
  <singleXmlCell id="710" xr6:uid="{00000000-000C-0000-FFFF-FFFFC2020000}" r="O21" connectionId="0">
    <xmlCellPr id="1" xr6:uid="{00000000-0010-0000-C202-000001000000}" uniqueName="P1072019">
      <xmlPr mapId="1" xpath="/TFI-IZD-KI/IPK-KI_1000338/P1072019" xmlDataType="decimal"/>
    </xmlCellPr>
  </singleXmlCell>
  <singleXmlCell id="711" xr6:uid="{00000000-000C-0000-FFFF-FFFFC3020000}" r="P21" connectionId="0">
    <xmlCellPr id="1" xr6:uid="{00000000-0010-0000-C302-000001000000}" uniqueName="P1072020">
      <xmlPr mapId="1" xpath="/TFI-IZD-KI/IPK-KI_1000338/P1072020" xmlDataType="decimal"/>
    </xmlCellPr>
  </singleXmlCell>
  <singleXmlCell id="712" xr6:uid="{00000000-000C-0000-FFFF-FFFFC4020000}" r="Q21" connectionId="0">
    <xmlCellPr id="1" xr6:uid="{00000000-0010-0000-C402-000001000000}" uniqueName="P1072021">
      <xmlPr mapId="1" xpath="/TFI-IZD-KI/IPK-KI_1000338/P1072021" xmlDataType="decimal"/>
    </xmlCellPr>
  </singleXmlCell>
  <singleXmlCell id="713" xr6:uid="{00000000-000C-0000-FFFF-FFFFC5020000}" r="R21" connectionId="0">
    <xmlCellPr id="1" xr6:uid="{00000000-0010-0000-C502-000001000000}" uniqueName="P1072022">
      <xmlPr mapId="1" xpath="/TFI-IZD-KI/IPK-KI_1000338/P1072022" xmlDataType="decimal"/>
    </xmlCellPr>
  </singleXmlCell>
  <singleXmlCell id="714" xr6:uid="{00000000-000C-0000-FFFF-FFFFC6020000}" r="E22" connectionId="0">
    <xmlCellPr id="1" xr6:uid="{00000000-0010-0000-C602-000001000000}" uniqueName="P1072023">
      <xmlPr mapId="1" xpath="/TFI-IZD-KI/IPK-KI_1000338/P1072023" xmlDataType="decimal"/>
    </xmlCellPr>
  </singleXmlCell>
  <singleXmlCell id="715" xr6:uid="{00000000-000C-0000-FFFF-FFFFC7020000}" r="F22" connectionId="0">
    <xmlCellPr id="1" xr6:uid="{00000000-0010-0000-C702-000001000000}" uniqueName="P1072024">
      <xmlPr mapId="1" xpath="/TFI-IZD-KI/IPK-KI_1000338/P1072024" xmlDataType="decimal"/>
    </xmlCellPr>
  </singleXmlCell>
  <singleXmlCell id="716" xr6:uid="{00000000-000C-0000-FFFF-FFFFC8020000}" r="G22" connectionId="0">
    <xmlCellPr id="1" xr6:uid="{00000000-0010-0000-C802-000001000000}" uniqueName="P1072025">
      <xmlPr mapId="1" xpath="/TFI-IZD-KI/IPK-KI_1000338/P1072025" xmlDataType="decimal"/>
    </xmlCellPr>
  </singleXmlCell>
  <singleXmlCell id="717" xr6:uid="{00000000-000C-0000-FFFF-FFFFC9020000}" r="H22" connectionId="0">
    <xmlCellPr id="1" xr6:uid="{00000000-0010-0000-C902-000001000000}" uniqueName="P1072026">
      <xmlPr mapId="1" xpath="/TFI-IZD-KI/IPK-KI_1000338/P1072026" xmlDataType="decimal"/>
    </xmlCellPr>
  </singleXmlCell>
  <singleXmlCell id="718" xr6:uid="{00000000-000C-0000-FFFF-FFFFCA020000}" r="I22" connectionId="0">
    <xmlCellPr id="1" xr6:uid="{00000000-0010-0000-CA02-000001000000}" uniqueName="P1072027">
      <xmlPr mapId="1" xpath="/TFI-IZD-KI/IPK-KI_1000338/P1072027" xmlDataType="decimal"/>
    </xmlCellPr>
  </singleXmlCell>
  <singleXmlCell id="719" xr6:uid="{00000000-000C-0000-FFFF-FFFFCB020000}" r="J22" connectionId="0">
    <xmlCellPr id="1" xr6:uid="{00000000-0010-0000-CB02-000001000000}" uniqueName="P1072028">
      <xmlPr mapId="1" xpath="/TFI-IZD-KI/IPK-KI_1000338/P1072028" xmlDataType="decimal"/>
    </xmlCellPr>
  </singleXmlCell>
  <singleXmlCell id="720" xr6:uid="{00000000-000C-0000-FFFF-FFFFCC020000}" r="K22" connectionId="0">
    <xmlCellPr id="1" xr6:uid="{00000000-0010-0000-CC02-000001000000}" uniqueName="P1072029">
      <xmlPr mapId="1" xpath="/TFI-IZD-KI/IPK-KI_1000338/P1072029" xmlDataType="decimal"/>
    </xmlCellPr>
  </singleXmlCell>
  <singleXmlCell id="721" xr6:uid="{00000000-000C-0000-FFFF-FFFFCD020000}" r="L22" connectionId="0">
    <xmlCellPr id="1" xr6:uid="{00000000-0010-0000-CD02-000001000000}" uniqueName="P1072030">
      <xmlPr mapId="1" xpath="/TFI-IZD-KI/IPK-KI_1000338/P1072030" xmlDataType="decimal"/>
    </xmlCellPr>
  </singleXmlCell>
  <singleXmlCell id="722" xr6:uid="{00000000-000C-0000-FFFF-FFFFCE020000}" r="M22" connectionId="0">
    <xmlCellPr id="1" xr6:uid="{00000000-0010-0000-CE02-000001000000}" uniqueName="P1072031">
      <xmlPr mapId="1" xpath="/TFI-IZD-KI/IPK-KI_1000338/P1072031" xmlDataType="decimal"/>
    </xmlCellPr>
  </singleXmlCell>
  <singleXmlCell id="723" xr6:uid="{00000000-000C-0000-FFFF-FFFFCF020000}" r="N22" connectionId="0">
    <xmlCellPr id="1" xr6:uid="{00000000-0010-0000-CF02-000001000000}" uniqueName="P1072032">
      <xmlPr mapId="1" xpath="/TFI-IZD-KI/IPK-KI_1000338/P1072032" xmlDataType="decimal"/>
    </xmlCellPr>
  </singleXmlCell>
  <singleXmlCell id="724" xr6:uid="{00000000-000C-0000-FFFF-FFFFD0020000}" r="O22" connectionId="0">
    <xmlCellPr id="1" xr6:uid="{00000000-0010-0000-D002-000001000000}" uniqueName="P1072033">
      <xmlPr mapId="1" xpath="/TFI-IZD-KI/IPK-KI_1000338/P1072033" xmlDataType="decimal"/>
    </xmlCellPr>
  </singleXmlCell>
  <singleXmlCell id="725" xr6:uid="{00000000-000C-0000-FFFF-FFFFD1020000}" r="P22" connectionId="0">
    <xmlCellPr id="1" xr6:uid="{00000000-0010-0000-D102-000001000000}" uniqueName="P1072034">
      <xmlPr mapId="1" xpath="/TFI-IZD-KI/IPK-KI_1000338/P1072034" xmlDataType="decimal"/>
    </xmlCellPr>
  </singleXmlCell>
  <singleXmlCell id="726" xr6:uid="{00000000-000C-0000-FFFF-FFFFD2020000}" r="Q22" connectionId="0">
    <xmlCellPr id="1" xr6:uid="{00000000-0010-0000-D202-000001000000}" uniqueName="P1072035">
      <xmlPr mapId="1" xpath="/TFI-IZD-KI/IPK-KI_1000338/P1072035" xmlDataType="decimal"/>
    </xmlCellPr>
  </singleXmlCell>
  <singleXmlCell id="727" xr6:uid="{00000000-000C-0000-FFFF-FFFFD3020000}" r="R22" connectionId="0">
    <xmlCellPr id="1" xr6:uid="{00000000-0010-0000-D302-000001000000}" uniqueName="P1072036">
      <xmlPr mapId="1" xpath="/TFI-IZD-KI/IPK-KI_1000338/P1072036" xmlDataType="decimal"/>
    </xmlCellPr>
  </singleXmlCell>
  <singleXmlCell id="728" xr6:uid="{00000000-000C-0000-FFFF-FFFFD4020000}" r="E23" connectionId="0">
    <xmlCellPr id="1" xr6:uid="{00000000-0010-0000-D402-000001000000}" uniqueName="P1072037">
      <xmlPr mapId="1" xpath="/TFI-IZD-KI/IPK-KI_1000338/P1072037" xmlDataType="decimal"/>
    </xmlCellPr>
  </singleXmlCell>
  <singleXmlCell id="729" xr6:uid="{00000000-000C-0000-FFFF-FFFFD5020000}" r="F23" connectionId="0">
    <xmlCellPr id="1" xr6:uid="{00000000-0010-0000-D502-000001000000}" uniqueName="P1072038">
      <xmlPr mapId="1" xpath="/TFI-IZD-KI/IPK-KI_1000338/P1072038" xmlDataType="decimal"/>
    </xmlCellPr>
  </singleXmlCell>
  <singleXmlCell id="730" xr6:uid="{00000000-000C-0000-FFFF-FFFFD6020000}" r="G23" connectionId="0">
    <xmlCellPr id="1" xr6:uid="{00000000-0010-0000-D602-000001000000}" uniqueName="P1072039">
      <xmlPr mapId="1" xpath="/TFI-IZD-KI/IPK-KI_1000338/P1072039" xmlDataType="decimal"/>
    </xmlCellPr>
  </singleXmlCell>
  <singleXmlCell id="731" xr6:uid="{00000000-000C-0000-FFFF-FFFFD7020000}" r="H23" connectionId="0">
    <xmlCellPr id="1" xr6:uid="{00000000-0010-0000-D702-000001000000}" uniqueName="P1072040">
      <xmlPr mapId="1" xpath="/TFI-IZD-KI/IPK-KI_1000338/P1072040" xmlDataType="decimal"/>
    </xmlCellPr>
  </singleXmlCell>
  <singleXmlCell id="732" xr6:uid="{00000000-000C-0000-FFFF-FFFFD8020000}" r="I23" connectionId="0">
    <xmlCellPr id="1" xr6:uid="{00000000-0010-0000-D802-000001000000}" uniqueName="P1072041">
      <xmlPr mapId="1" xpath="/TFI-IZD-KI/IPK-KI_1000338/P1072041" xmlDataType="decimal"/>
    </xmlCellPr>
  </singleXmlCell>
  <singleXmlCell id="733" xr6:uid="{00000000-000C-0000-FFFF-FFFFD9020000}" r="J23" connectionId="0">
    <xmlCellPr id="1" xr6:uid="{00000000-0010-0000-D902-000001000000}" uniqueName="P1072042">
      <xmlPr mapId="1" xpath="/TFI-IZD-KI/IPK-KI_1000338/P1072042" xmlDataType="decimal"/>
    </xmlCellPr>
  </singleXmlCell>
  <singleXmlCell id="734" xr6:uid="{00000000-000C-0000-FFFF-FFFFDA020000}" r="K23" connectionId="0">
    <xmlCellPr id="1" xr6:uid="{00000000-0010-0000-DA02-000001000000}" uniqueName="P1072043">
      <xmlPr mapId="1" xpath="/TFI-IZD-KI/IPK-KI_1000338/P1072043" xmlDataType="decimal"/>
    </xmlCellPr>
  </singleXmlCell>
  <singleXmlCell id="735" xr6:uid="{00000000-000C-0000-FFFF-FFFFDB020000}" r="L23" connectionId="0">
    <xmlCellPr id="1" xr6:uid="{00000000-0010-0000-DB02-000001000000}" uniqueName="P1072044">
      <xmlPr mapId="1" xpath="/TFI-IZD-KI/IPK-KI_1000338/P1072044" xmlDataType="decimal"/>
    </xmlCellPr>
  </singleXmlCell>
  <singleXmlCell id="736" xr6:uid="{00000000-000C-0000-FFFF-FFFFDC020000}" r="M23" connectionId="0">
    <xmlCellPr id="1" xr6:uid="{00000000-0010-0000-DC02-000001000000}" uniqueName="P1072045">
      <xmlPr mapId="1" xpath="/TFI-IZD-KI/IPK-KI_1000338/P1072045" xmlDataType="decimal"/>
    </xmlCellPr>
  </singleXmlCell>
  <singleXmlCell id="737" xr6:uid="{00000000-000C-0000-FFFF-FFFFDD020000}" r="N23" connectionId="0">
    <xmlCellPr id="1" xr6:uid="{00000000-0010-0000-DD02-000001000000}" uniqueName="P1072046">
      <xmlPr mapId="1" xpath="/TFI-IZD-KI/IPK-KI_1000338/P1072046" xmlDataType="decimal"/>
    </xmlCellPr>
  </singleXmlCell>
  <singleXmlCell id="738" xr6:uid="{00000000-000C-0000-FFFF-FFFFDE020000}" r="O23" connectionId="0">
    <xmlCellPr id="1" xr6:uid="{00000000-0010-0000-DE02-000001000000}" uniqueName="P1072047">
      <xmlPr mapId="1" xpath="/TFI-IZD-KI/IPK-KI_1000338/P1072047" xmlDataType="decimal"/>
    </xmlCellPr>
  </singleXmlCell>
  <singleXmlCell id="739" xr6:uid="{00000000-000C-0000-FFFF-FFFFDF020000}" r="P23" connectionId="0">
    <xmlCellPr id="1" xr6:uid="{00000000-0010-0000-DF02-000001000000}" uniqueName="P1072048">
      <xmlPr mapId="1" xpath="/TFI-IZD-KI/IPK-KI_1000338/P1072048" xmlDataType="decimal"/>
    </xmlCellPr>
  </singleXmlCell>
  <singleXmlCell id="740" xr6:uid="{00000000-000C-0000-FFFF-FFFFE0020000}" r="Q23" connectionId="0">
    <xmlCellPr id="1" xr6:uid="{00000000-0010-0000-E002-000001000000}" uniqueName="P1072049">
      <xmlPr mapId="1" xpath="/TFI-IZD-KI/IPK-KI_1000338/P1072049" xmlDataType="decimal"/>
    </xmlCellPr>
  </singleXmlCell>
  <singleXmlCell id="741" xr6:uid="{00000000-000C-0000-FFFF-FFFFE1020000}" r="R23" connectionId="0">
    <xmlCellPr id="1" xr6:uid="{00000000-0010-0000-E102-000001000000}" uniqueName="P1072050">
      <xmlPr mapId="1" xpath="/TFI-IZD-KI/IPK-KI_1000338/P1072050" xmlDataType="decimal"/>
    </xmlCellPr>
  </singleXmlCell>
  <singleXmlCell id="742" xr6:uid="{00000000-000C-0000-FFFF-FFFFE2020000}" r="E24" connectionId="0">
    <xmlCellPr id="1" xr6:uid="{00000000-0010-0000-E202-000001000000}" uniqueName="P1072051">
      <xmlPr mapId="1" xpath="/TFI-IZD-KI/IPK-KI_1000338/P1072051" xmlDataType="decimal"/>
    </xmlCellPr>
  </singleXmlCell>
  <singleXmlCell id="743" xr6:uid="{00000000-000C-0000-FFFF-FFFFE3020000}" r="F24" connectionId="0">
    <xmlCellPr id="1" xr6:uid="{00000000-0010-0000-E302-000001000000}" uniqueName="P1072052">
      <xmlPr mapId="1" xpath="/TFI-IZD-KI/IPK-KI_1000338/P1072052" xmlDataType="decimal"/>
    </xmlCellPr>
  </singleXmlCell>
  <singleXmlCell id="744" xr6:uid="{00000000-000C-0000-FFFF-FFFFE4020000}" r="G24" connectionId="0">
    <xmlCellPr id="1" xr6:uid="{00000000-0010-0000-E402-000001000000}" uniqueName="P1072053">
      <xmlPr mapId="1" xpath="/TFI-IZD-KI/IPK-KI_1000338/P1072053" xmlDataType="decimal"/>
    </xmlCellPr>
  </singleXmlCell>
  <singleXmlCell id="745" xr6:uid="{00000000-000C-0000-FFFF-FFFFE5020000}" r="H24" connectionId="0">
    <xmlCellPr id="1" xr6:uid="{00000000-0010-0000-E502-000001000000}" uniqueName="P1072054">
      <xmlPr mapId="1" xpath="/TFI-IZD-KI/IPK-KI_1000338/P1072054" xmlDataType="decimal"/>
    </xmlCellPr>
  </singleXmlCell>
  <singleXmlCell id="746" xr6:uid="{00000000-000C-0000-FFFF-FFFFE6020000}" r="I24" connectionId="0">
    <xmlCellPr id="1" xr6:uid="{00000000-0010-0000-E602-000001000000}" uniqueName="P1072055">
      <xmlPr mapId="1" xpath="/TFI-IZD-KI/IPK-KI_1000338/P1072055" xmlDataType="decimal"/>
    </xmlCellPr>
  </singleXmlCell>
  <singleXmlCell id="747" xr6:uid="{00000000-000C-0000-FFFF-FFFFE7020000}" r="J24" connectionId="0">
    <xmlCellPr id="1" xr6:uid="{00000000-0010-0000-E702-000001000000}" uniqueName="P1072056">
      <xmlPr mapId="1" xpath="/TFI-IZD-KI/IPK-KI_1000338/P1072056" xmlDataType="decimal"/>
    </xmlCellPr>
  </singleXmlCell>
  <singleXmlCell id="748" xr6:uid="{00000000-000C-0000-FFFF-FFFFE8020000}" r="K24" connectionId="0">
    <xmlCellPr id="1" xr6:uid="{00000000-0010-0000-E802-000001000000}" uniqueName="P1072057">
      <xmlPr mapId="1" xpath="/TFI-IZD-KI/IPK-KI_1000338/P1072057" xmlDataType="decimal"/>
    </xmlCellPr>
  </singleXmlCell>
  <singleXmlCell id="749" xr6:uid="{00000000-000C-0000-FFFF-FFFFE9020000}" r="L24" connectionId="0">
    <xmlCellPr id="1" xr6:uid="{00000000-0010-0000-E902-000001000000}" uniqueName="P1072058">
      <xmlPr mapId="1" xpath="/TFI-IZD-KI/IPK-KI_1000338/P1072058" xmlDataType="decimal"/>
    </xmlCellPr>
  </singleXmlCell>
  <singleXmlCell id="750" xr6:uid="{00000000-000C-0000-FFFF-FFFFEA020000}" r="M24" connectionId="0">
    <xmlCellPr id="1" xr6:uid="{00000000-0010-0000-EA02-000001000000}" uniqueName="P1072059">
      <xmlPr mapId="1" xpath="/TFI-IZD-KI/IPK-KI_1000338/P1072059" xmlDataType="decimal"/>
    </xmlCellPr>
  </singleXmlCell>
  <singleXmlCell id="751" xr6:uid="{00000000-000C-0000-FFFF-FFFFEB020000}" r="N24" connectionId="0">
    <xmlCellPr id="1" xr6:uid="{00000000-0010-0000-EB02-000001000000}" uniqueName="P1072060">
      <xmlPr mapId="1" xpath="/TFI-IZD-KI/IPK-KI_1000338/P1072060" xmlDataType="decimal"/>
    </xmlCellPr>
  </singleXmlCell>
  <singleXmlCell id="752" xr6:uid="{00000000-000C-0000-FFFF-FFFFEC020000}" r="O24" connectionId="0">
    <xmlCellPr id="1" xr6:uid="{00000000-0010-0000-EC02-000001000000}" uniqueName="P1072061">
      <xmlPr mapId="1" xpath="/TFI-IZD-KI/IPK-KI_1000338/P1072061" xmlDataType="decimal"/>
    </xmlCellPr>
  </singleXmlCell>
  <singleXmlCell id="753" xr6:uid="{00000000-000C-0000-FFFF-FFFFED020000}" r="P24" connectionId="0">
    <xmlCellPr id="1" xr6:uid="{00000000-0010-0000-ED02-000001000000}" uniqueName="P1072062">
      <xmlPr mapId="1" xpath="/TFI-IZD-KI/IPK-KI_1000338/P1072062" xmlDataType="decimal"/>
    </xmlCellPr>
  </singleXmlCell>
  <singleXmlCell id="754" xr6:uid="{00000000-000C-0000-FFFF-FFFFEE020000}" r="Q24" connectionId="0">
    <xmlCellPr id="1" xr6:uid="{00000000-0010-0000-EE02-000001000000}" uniqueName="P1072063">
      <xmlPr mapId="1" xpath="/TFI-IZD-KI/IPK-KI_1000338/P1072063" xmlDataType="decimal"/>
    </xmlCellPr>
  </singleXmlCell>
  <singleXmlCell id="755" xr6:uid="{00000000-000C-0000-FFFF-FFFFEF020000}" r="R24" connectionId="0">
    <xmlCellPr id="1" xr6:uid="{00000000-0010-0000-EF02-000001000000}" uniqueName="P1072064">
      <xmlPr mapId="1" xpath="/TFI-IZD-KI/IPK-KI_1000338/P1072064" xmlDataType="decimal"/>
    </xmlCellPr>
  </singleXmlCell>
  <singleXmlCell id="756" xr6:uid="{00000000-000C-0000-FFFF-FFFFF0020000}" r="E25" connectionId="0">
    <xmlCellPr id="1" xr6:uid="{00000000-0010-0000-F002-000001000000}" uniqueName="P1072065">
      <xmlPr mapId="1" xpath="/TFI-IZD-KI/IPK-KI_1000338/P1072065" xmlDataType="decimal"/>
    </xmlCellPr>
  </singleXmlCell>
  <singleXmlCell id="757" xr6:uid="{00000000-000C-0000-FFFF-FFFFF1020000}" r="F25" connectionId="0">
    <xmlCellPr id="1" xr6:uid="{00000000-0010-0000-F102-000001000000}" uniqueName="P1072066">
      <xmlPr mapId="1" xpath="/TFI-IZD-KI/IPK-KI_1000338/P1072066" xmlDataType="decimal"/>
    </xmlCellPr>
  </singleXmlCell>
  <singleXmlCell id="758" xr6:uid="{00000000-000C-0000-FFFF-FFFFF2020000}" r="G25" connectionId="0">
    <xmlCellPr id="1" xr6:uid="{00000000-0010-0000-F202-000001000000}" uniqueName="P1072067">
      <xmlPr mapId="1" xpath="/TFI-IZD-KI/IPK-KI_1000338/P1072067" xmlDataType="decimal"/>
    </xmlCellPr>
  </singleXmlCell>
  <singleXmlCell id="759" xr6:uid="{00000000-000C-0000-FFFF-FFFFF3020000}" r="H25" connectionId="0">
    <xmlCellPr id="1" xr6:uid="{00000000-0010-0000-F302-000001000000}" uniqueName="P1072068">
      <xmlPr mapId="1" xpath="/TFI-IZD-KI/IPK-KI_1000338/P1072068" xmlDataType="decimal"/>
    </xmlCellPr>
  </singleXmlCell>
  <singleXmlCell id="760" xr6:uid="{00000000-000C-0000-FFFF-FFFFF4020000}" r="I25" connectionId="0">
    <xmlCellPr id="1" xr6:uid="{00000000-0010-0000-F402-000001000000}" uniqueName="P1072069">
      <xmlPr mapId="1" xpath="/TFI-IZD-KI/IPK-KI_1000338/P1072069" xmlDataType="decimal"/>
    </xmlCellPr>
  </singleXmlCell>
  <singleXmlCell id="761" xr6:uid="{00000000-000C-0000-FFFF-FFFFF5020000}" r="J25" connectionId="0">
    <xmlCellPr id="1" xr6:uid="{00000000-0010-0000-F502-000001000000}" uniqueName="P1072070">
      <xmlPr mapId="1" xpath="/TFI-IZD-KI/IPK-KI_1000338/P1072070" xmlDataType="decimal"/>
    </xmlCellPr>
  </singleXmlCell>
  <singleXmlCell id="762" xr6:uid="{00000000-000C-0000-FFFF-FFFFF6020000}" r="K25" connectionId="0">
    <xmlCellPr id="1" xr6:uid="{00000000-0010-0000-F602-000001000000}" uniqueName="P1072071">
      <xmlPr mapId="1" xpath="/TFI-IZD-KI/IPK-KI_1000338/P1072071" xmlDataType="decimal"/>
    </xmlCellPr>
  </singleXmlCell>
  <singleXmlCell id="763" xr6:uid="{00000000-000C-0000-FFFF-FFFFF7020000}" r="L25" connectionId="0">
    <xmlCellPr id="1" xr6:uid="{00000000-0010-0000-F702-000001000000}" uniqueName="P1072072">
      <xmlPr mapId="1" xpath="/TFI-IZD-KI/IPK-KI_1000338/P1072072" xmlDataType="decimal"/>
    </xmlCellPr>
  </singleXmlCell>
  <singleXmlCell id="764" xr6:uid="{00000000-000C-0000-FFFF-FFFFF8020000}" r="M25" connectionId="0">
    <xmlCellPr id="1" xr6:uid="{00000000-0010-0000-F802-000001000000}" uniqueName="P1072073">
      <xmlPr mapId="1" xpath="/TFI-IZD-KI/IPK-KI_1000338/P1072073" xmlDataType="decimal"/>
    </xmlCellPr>
  </singleXmlCell>
  <singleXmlCell id="765" xr6:uid="{00000000-000C-0000-FFFF-FFFFF9020000}" r="N25" connectionId="0">
    <xmlCellPr id="1" xr6:uid="{00000000-0010-0000-F902-000001000000}" uniqueName="P1072074">
      <xmlPr mapId="1" xpath="/TFI-IZD-KI/IPK-KI_1000338/P1072074" xmlDataType="decimal"/>
    </xmlCellPr>
  </singleXmlCell>
  <singleXmlCell id="766" xr6:uid="{00000000-000C-0000-FFFF-FFFFFA020000}" r="O25" connectionId="0">
    <xmlCellPr id="1" xr6:uid="{00000000-0010-0000-FA02-000001000000}" uniqueName="P1072075">
      <xmlPr mapId="1" xpath="/TFI-IZD-KI/IPK-KI_1000338/P1072075" xmlDataType="decimal"/>
    </xmlCellPr>
  </singleXmlCell>
  <singleXmlCell id="767" xr6:uid="{00000000-000C-0000-FFFF-FFFFFB020000}" r="P25" connectionId="0">
    <xmlCellPr id="1" xr6:uid="{00000000-0010-0000-FB02-000001000000}" uniqueName="P1072076">
      <xmlPr mapId="1" xpath="/TFI-IZD-KI/IPK-KI_1000338/P1072076" xmlDataType="decimal"/>
    </xmlCellPr>
  </singleXmlCell>
  <singleXmlCell id="768" xr6:uid="{00000000-000C-0000-FFFF-FFFFFC020000}" r="Q25" connectionId="0">
    <xmlCellPr id="1" xr6:uid="{00000000-0010-0000-FC02-000001000000}" uniqueName="P1072077">
      <xmlPr mapId="1" xpath="/TFI-IZD-KI/IPK-KI_1000338/P1072077" xmlDataType="decimal"/>
    </xmlCellPr>
  </singleXmlCell>
  <singleXmlCell id="769" xr6:uid="{00000000-000C-0000-FFFF-FFFFFD020000}" r="R25" connectionId="0">
    <xmlCellPr id="1" xr6:uid="{00000000-0010-0000-FD02-000001000000}" uniqueName="P1072078">
      <xmlPr mapId="1" xpath="/TFI-IZD-KI/IPK-KI_1000338/P1072078" xmlDataType="decimal"/>
    </xmlCellPr>
  </singleXmlCell>
  <singleXmlCell id="770" xr6:uid="{00000000-000C-0000-FFFF-FFFFFE020000}" r="E26" connectionId="0">
    <xmlCellPr id="1" xr6:uid="{00000000-0010-0000-FE02-000001000000}" uniqueName="P1072079">
      <xmlPr mapId="1" xpath="/TFI-IZD-KI/IPK-KI_1000338/P1072079" xmlDataType="decimal"/>
    </xmlCellPr>
  </singleXmlCell>
  <singleXmlCell id="771" xr6:uid="{00000000-000C-0000-FFFF-FFFFFF020000}" r="F26" connectionId="0">
    <xmlCellPr id="1" xr6:uid="{00000000-0010-0000-FF02-000001000000}" uniqueName="P1072080">
      <xmlPr mapId="1" xpath="/TFI-IZD-KI/IPK-KI_1000338/P1072080" xmlDataType="decimal"/>
    </xmlCellPr>
  </singleXmlCell>
  <singleXmlCell id="772" xr6:uid="{00000000-000C-0000-FFFF-FFFF00030000}" r="G26" connectionId="0">
    <xmlCellPr id="1" xr6:uid="{00000000-0010-0000-0003-000001000000}" uniqueName="P1072081">
      <xmlPr mapId="1" xpath="/TFI-IZD-KI/IPK-KI_1000338/P1072081" xmlDataType="decimal"/>
    </xmlCellPr>
  </singleXmlCell>
  <singleXmlCell id="773" xr6:uid="{00000000-000C-0000-FFFF-FFFF01030000}" r="H26" connectionId="0">
    <xmlCellPr id="1" xr6:uid="{00000000-0010-0000-0103-000001000000}" uniqueName="P1072082">
      <xmlPr mapId="1" xpath="/TFI-IZD-KI/IPK-KI_1000338/P1072082" xmlDataType="decimal"/>
    </xmlCellPr>
  </singleXmlCell>
  <singleXmlCell id="774" xr6:uid="{00000000-000C-0000-FFFF-FFFF02030000}" r="I26" connectionId="0">
    <xmlCellPr id="1" xr6:uid="{00000000-0010-0000-0203-000001000000}" uniqueName="P1072083">
      <xmlPr mapId="1" xpath="/TFI-IZD-KI/IPK-KI_1000338/P1072083" xmlDataType="decimal"/>
    </xmlCellPr>
  </singleXmlCell>
  <singleXmlCell id="775" xr6:uid="{00000000-000C-0000-FFFF-FFFF03030000}" r="J26" connectionId="0">
    <xmlCellPr id="1" xr6:uid="{00000000-0010-0000-0303-000001000000}" uniqueName="P1072084">
      <xmlPr mapId="1" xpath="/TFI-IZD-KI/IPK-KI_1000338/P1072084" xmlDataType="decimal"/>
    </xmlCellPr>
  </singleXmlCell>
  <singleXmlCell id="776" xr6:uid="{00000000-000C-0000-FFFF-FFFF04030000}" r="K26" connectionId="0">
    <xmlCellPr id="1" xr6:uid="{00000000-0010-0000-0403-000001000000}" uniqueName="P1072085">
      <xmlPr mapId="1" xpath="/TFI-IZD-KI/IPK-KI_1000338/P1072085" xmlDataType="decimal"/>
    </xmlCellPr>
  </singleXmlCell>
  <singleXmlCell id="777" xr6:uid="{00000000-000C-0000-FFFF-FFFF05030000}" r="L26" connectionId="0">
    <xmlCellPr id="1" xr6:uid="{00000000-0010-0000-0503-000001000000}" uniqueName="P1072086">
      <xmlPr mapId="1" xpath="/TFI-IZD-KI/IPK-KI_1000338/P1072086" xmlDataType="decimal"/>
    </xmlCellPr>
  </singleXmlCell>
  <singleXmlCell id="778" xr6:uid="{00000000-000C-0000-FFFF-FFFF06030000}" r="M26" connectionId="0">
    <xmlCellPr id="1" xr6:uid="{00000000-0010-0000-0603-000001000000}" uniqueName="P1072087">
      <xmlPr mapId="1" xpath="/TFI-IZD-KI/IPK-KI_1000338/P1072087" xmlDataType="decimal"/>
    </xmlCellPr>
  </singleXmlCell>
  <singleXmlCell id="779" xr6:uid="{00000000-000C-0000-FFFF-FFFF07030000}" r="N26" connectionId="0">
    <xmlCellPr id="1" xr6:uid="{00000000-0010-0000-0703-000001000000}" uniqueName="P1072088">
      <xmlPr mapId="1" xpath="/TFI-IZD-KI/IPK-KI_1000338/P1072088" xmlDataType="decimal"/>
    </xmlCellPr>
  </singleXmlCell>
  <singleXmlCell id="780" xr6:uid="{00000000-000C-0000-FFFF-FFFF08030000}" r="O26" connectionId="0">
    <xmlCellPr id="1" xr6:uid="{00000000-0010-0000-0803-000001000000}" uniqueName="P1072089">
      <xmlPr mapId="1" xpath="/TFI-IZD-KI/IPK-KI_1000338/P1072089" xmlDataType="decimal"/>
    </xmlCellPr>
  </singleXmlCell>
  <singleXmlCell id="781" xr6:uid="{00000000-000C-0000-FFFF-FFFF09030000}" r="P26" connectionId="0">
    <xmlCellPr id="1" xr6:uid="{00000000-0010-0000-0903-000001000000}" uniqueName="P1072090">
      <xmlPr mapId="1" xpath="/TFI-IZD-KI/IPK-KI_1000338/P1072090" xmlDataType="decimal"/>
    </xmlCellPr>
  </singleXmlCell>
  <singleXmlCell id="782" xr6:uid="{00000000-000C-0000-FFFF-FFFF0A030000}" r="Q26" connectionId="0">
    <xmlCellPr id="1" xr6:uid="{00000000-0010-0000-0A03-000001000000}" uniqueName="P1072091">
      <xmlPr mapId="1" xpath="/TFI-IZD-KI/IPK-KI_1000338/P1072091" xmlDataType="decimal"/>
    </xmlCellPr>
  </singleXmlCell>
  <singleXmlCell id="783" xr6:uid="{00000000-000C-0000-FFFF-FFFF0B030000}" r="R26" connectionId="0">
    <xmlCellPr id="1" xr6:uid="{00000000-0010-0000-0B03-000001000000}"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Normal="100" zoomScaleSheetLayoutView="100" workbookViewId="0">
      <selection activeCell="I6" sqref="I6"/>
    </sheetView>
  </sheetViews>
  <sheetFormatPr defaultColWidth="9.140625" defaultRowHeight="15" x14ac:dyDescent="0.25"/>
  <cols>
    <col min="1" max="1" width="9.140625" style="58"/>
    <col min="2" max="2" width="10.42578125" style="58" customWidth="1"/>
    <col min="3" max="3" width="9.28515625" style="58" bestFit="1" customWidth="1"/>
    <col min="4" max="8" width="9.140625" style="58"/>
    <col min="9" max="9" width="13.42578125" style="58" customWidth="1"/>
    <col min="10" max="10" width="12" style="58" bestFit="1" customWidth="1"/>
    <col min="11" max="16384" width="9.140625" style="58"/>
  </cols>
  <sheetData>
    <row r="1" spans="1:10" ht="15.75" x14ac:dyDescent="0.25">
      <c r="A1" s="116" t="s">
        <v>239</v>
      </c>
      <c r="B1" s="117"/>
      <c r="C1" s="117"/>
      <c r="D1" s="56"/>
      <c r="E1" s="56"/>
      <c r="F1" s="56"/>
      <c r="G1" s="56"/>
      <c r="H1" s="56"/>
      <c r="I1" s="56"/>
      <c r="J1" s="57"/>
    </row>
    <row r="2" spans="1:10" ht="14.45" customHeight="1" x14ac:dyDescent="0.25">
      <c r="A2" s="118" t="s">
        <v>255</v>
      </c>
      <c r="B2" s="119"/>
      <c r="C2" s="119"/>
      <c r="D2" s="119"/>
      <c r="E2" s="119"/>
      <c r="F2" s="119"/>
      <c r="G2" s="119"/>
      <c r="H2" s="119"/>
      <c r="I2" s="119"/>
      <c r="J2" s="120"/>
    </row>
    <row r="3" spans="1:10" x14ac:dyDescent="0.25">
      <c r="A3" s="59"/>
      <c r="B3" s="60"/>
      <c r="C3" s="60"/>
      <c r="D3" s="60"/>
      <c r="E3" s="60"/>
      <c r="F3" s="60"/>
      <c r="G3" s="60"/>
      <c r="H3" s="60"/>
      <c r="I3" s="60"/>
      <c r="J3" s="61"/>
    </row>
    <row r="4" spans="1:10" ht="33.6" customHeight="1" x14ac:dyDescent="0.25">
      <c r="A4" s="121" t="s">
        <v>240</v>
      </c>
      <c r="B4" s="122"/>
      <c r="C4" s="122"/>
      <c r="D4" s="122"/>
      <c r="E4" s="123">
        <v>43831</v>
      </c>
      <c r="F4" s="124"/>
      <c r="G4" s="62" t="s">
        <v>0</v>
      </c>
      <c r="H4" s="125">
        <v>44104</v>
      </c>
      <c r="I4" s="124"/>
      <c r="J4" s="63"/>
    </row>
    <row r="5" spans="1:10" s="64" customFormat="1" ht="10.15" customHeight="1" x14ac:dyDescent="0.25">
      <c r="A5" s="126"/>
      <c r="B5" s="127"/>
      <c r="C5" s="127"/>
      <c r="D5" s="127"/>
      <c r="E5" s="127"/>
      <c r="F5" s="127"/>
      <c r="G5" s="127"/>
      <c r="H5" s="127"/>
      <c r="I5" s="127"/>
      <c r="J5" s="128"/>
    </row>
    <row r="6" spans="1:10" ht="20.45" customHeight="1" x14ac:dyDescent="0.25">
      <c r="A6" s="65"/>
      <c r="B6" s="66" t="s">
        <v>260</v>
      </c>
      <c r="C6" s="67"/>
      <c r="D6" s="67"/>
      <c r="E6" s="73">
        <v>2020</v>
      </c>
      <c r="F6" s="68"/>
      <c r="G6" s="62"/>
      <c r="H6" s="68"/>
      <c r="I6" s="69"/>
      <c r="J6" s="70"/>
    </row>
    <row r="7" spans="1:10" s="72" customFormat="1" ht="10.9" customHeight="1" x14ac:dyDescent="0.25">
      <c r="A7" s="65"/>
      <c r="B7" s="67"/>
      <c r="C7" s="67"/>
      <c r="D7" s="67"/>
      <c r="E7" s="71"/>
      <c r="F7" s="71"/>
      <c r="G7" s="62"/>
      <c r="H7" s="68"/>
      <c r="I7" s="69"/>
      <c r="J7" s="70"/>
    </row>
    <row r="8" spans="1:10" ht="20.45" customHeight="1" x14ac:dyDescent="0.25">
      <c r="A8" s="65"/>
      <c r="B8" s="66" t="s">
        <v>261</v>
      </c>
      <c r="C8" s="67"/>
      <c r="D8" s="67"/>
      <c r="E8" s="73">
        <v>3</v>
      </c>
      <c r="F8" s="68"/>
      <c r="G8" s="62"/>
      <c r="H8" s="68"/>
      <c r="I8" s="69"/>
      <c r="J8" s="70"/>
    </row>
    <row r="9" spans="1:10" s="72" customFormat="1" ht="10.9" customHeight="1" x14ac:dyDescent="0.25">
      <c r="A9" s="65"/>
      <c r="B9" s="67"/>
      <c r="C9" s="67"/>
      <c r="D9" s="67"/>
      <c r="E9" s="71"/>
      <c r="F9" s="71"/>
      <c r="G9" s="62"/>
      <c r="H9" s="71"/>
      <c r="I9" s="74"/>
      <c r="J9" s="70"/>
    </row>
    <row r="10" spans="1:10" ht="37.9" customHeight="1" x14ac:dyDescent="0.25">
      <c r="A10" s="136" t="s">
        <v>262</v>
      </c>
      <c r="B10" s="137"/>
      <c r="C10" s="137"/>
      <c r="D10" s="137"/>
      <c r="E10" s="137"/>
      <c r="F10" s="137"/>
      <c r="G10" s="137"/>
      <c r="H10" s="137"/>
      <c r="I10" s="137"/>
      <c r="J10" s="75"/>
    </row>
    <row r="11" spans="1:10" ht="24.6" customHeight="1" x14ac:dyDescent="0.25">
      <c r="A11" s="138" t="s">
        <v>241</v>
      </c>
      <c r="B11" s="139"/>
      <c r="C11" s="131" t="s">
        <v>287</v>
      </c>
      <c r="D11" s="132"/>
      <c r="E11" s="76"/>
      <c r="F11" s="140" t="s">
        <v>263</v>
      </c>
      <c r="G11" s="130"/>
      <c r="H11" s="141" t="s">
        <v>288</v>
      </c>
      <c r="I11" s="142"/>
      <c r="J11" s="77"/>
    </row>
    <row r="12" spans="1:10" ht="14.45" customHeight="1" x14ac:dyDescent="0.25">
      <c r="A12" s="78"/>
      <c r="B12" s="79"/>
      <c r="C12" s="79"/>
      <c r="D12" s="79"/>
      <c r="E12" s="134"/>
      <c r="F12" s="134"/>
      <c r="G12" s="134"/>
      <c r="H12" s="134"/>
      <c r="I12" s="80"/>
      <c r="J12" s="77"/>
    </row>
    <row r="13" spans="1:10" ht="21" customHeight="1" x14ac:dyDescent="0.25">
      <c r="A13" s="129" t="s">
        <v>256</v>
      </c>
      <c r="B13" s="130"/>
      <c r="C13" s="131" t="s">
        <v>289</v>
      </c>
      <c r="D13" s="132"/>
      <c r="E13" s="133"/>
      <c r="F13" s="134"/>
      <c r="G13" s="134"/>
      <c r="H13" s="134"/>
      <c r="I13" s="80"/>
      <c r="J13" s="77"/>
    </row>
    <row r="14" spans="1:10" ht="10.9" customHeight="1" x14ac:dyDescent="0.25">
      <c r="A14" s="76"/>
      <c r="B14" s="80"/>
      <c r="C14" s="79"/>
      <c r="D14" s="79"/>
      <c r="E14" s="135"/>
      <c r="F14" s="135"/>
      <c r="G14" s="135"/>
      <c r="H14" s="135"/>
      <c r="I14" s="79"/>
      <c r="J14" s="81"/>
    </row>
    <row r="15" spans="1:10" ht="22.9" customHeight="1" x14ac:dyDescent="0.25">
      <c r="A15" s="129" t="s">
        <v>242</v>
      </c>
      <c r="B15" s="130"/>
      <c r="C15" s="131" t="s">
        <v>290</v>
      </c>
      <c r="D15" s="132"/>
      <c r="E15" s="151"/>
      <c r="F15" s="152"/>
      <c r="G15" s="82" t="s">
        <v>264</v>
      </c>
      <c r="H15" s="153" t="s">
        <v>291</v>
      </c>
      <c r="I15" s="154"/>
      <c r="J15" s="83"/>
    </row>
    <row r="16" spans="1:10" ht="10.9" customHeight="1" x14ac:dyDescent="0.25">
      <c r="A16" s="76"/>
      <c r="B16" s="80"/>
      <c r="C16" s="79"/>
      <c r="D16" s="79"/>
      <c r="E16" s="135"/>
      <c r="F16" s="135"/>
      <c r="G16" s="135"/>
      <c r="H16" s="135"/>
      <c r="I16" s="79"/>
      <c r="J16" s="81"/>
    </row>
    <row r="17" spans="1:10" ht="22.9" customHeight="1" x14ac:dyDescent="0.25">
      <c r="A17" s="84"/>
      <c r="B17" s="82" t="s">
        <v>265</v>
      </c>
      <c r="C17" s="143" t="s">
        <v>292</v>
      </c>
      <c r="D17" s="144"/>
      <c r="E17" s="85"/>
      <c r="F17" s="85"/>
      <c r="G17" s="85"/>
      <c r="H17" s="85"/>
      <c r="I17" s="85"/>
      <c r="J17" s="83"/>
    </row>
    <row r="18" spans="1:10" x14ac:dyDescent="0.25">
      <c r="A18" s="145"/>
      <c r="B18" s="146"/>
      <c r="C18" s="135"/>
      <c r="D18" s="135"/>
      <c r="E18" s="135"/>
      <c r="F18" s="135"/>
      <c r="G18" s="135"/>
      <c r="H18" s="135"/>
      <c r="I18" s="79"/>
      <c r="J18" s="81"/>
    </row>
    <row r="19" spans="1:10" x14ac:dyDescent="0.25">
      <c r="A19" s="138" t="s">
        <v>243</v>
      </c>
      <c r="B19" s="147"/>
      <c r="C19" s="148" t="s">
        <v>293</v>
      </c>
      <c r="D19" s="149"/>
      <c r="E19" s="149"/>
      <c r="F19" s="149"/>
      <c r="G19" s="149"/>
      <c r="H19" s="149"/>
      <c r="I19" s="149"/>
      <c r="J19" s="150"/>
    </row>
    <row r="20" spans="1:10" x14ac:dyDescent="0.25">
      <c r="A20" s="78"/>
      <c r="B20" s="79"/>
      <c r="C20" s="86"/>
      <c r="D20" s="79"/>
      <c r="E20" s="135"/>
      <c r="F20" s="135"/>
      <c r="G20" s="135"/>
      <c r="H20" s="135"/>
      <c r="I20" s="79"/>
      <c r="J20" s="81"/>
    </row>
    <row r="21" spans="1:10" x14ac:dyDescent="0.25">
      <c r="A21" s="138" t="s">
        <v>244</v>
      </c>
      <c r="B21" s="147"/>
      <c r="C21" s="153">
        <v>10000</v>
      </c>
      <c r="D21" s="154"/>
      <c r="E21" s="135"/>
      <c r="F21" s="135"/>
      <c r="G21" s="148" t="s">
        <v>294</v>
      </c>
      <c r="H21" s="149"/>
      <c r="I21" s="149"/>
      <c r="J21" s="150"/>
    </row>
    <row r="22" spans="1:10" x14ac:dyDescent="0.25">
      <c r="A22" s="78"/>
      <c r="B22" s="79"/>
      <c r="C22" s="79"/>
      <c r="D22" s="79"/>
      <c r="E22" s="135"/>
      <c r="F22" s="135"/>
      <c r="G22" s="135"/>
      <c r="H22" s="135"/>
      <c r="I22" s="79"/>
      <c r="J22" s="81"/>
    </row>
    <row r="23" spans="1:10" x14ac:dyDescent="0.25">
      <c r="A23" s="138" t="s">
        <v>245</v>
      </c>
      <c r="B23" s="147"/>
      <c r="C23" s="148" t="s">
        <v>295</v>
      </c>
      <c r="D23" s="149"/>
      <c r="E23" s="149"/>
      <c r="F23" s="149"/>
      <c r="G23" s="149"/>
      <c r="H23" s="149"/>
      <c r="I23" s="149"/>
      <c r="J23" s="150"/>
    </row>
    <row r="24" spans="1:10" x14ac:dyDescent="0.25">
      <c r="A24" s="78"/>
      <c r="B24" s="79"/>
      <c r="C24" s="79"/>
      <c r="D24" s="79"/>
      <c r="E24" s="135"/>
      <c r="F24" s="135"/>
      <c r="G24" s="135"/>
      <c r="H24" s="135"/>
      <c r="I24" s="79"/>
      <c r="J24" s="81"/>
    </row>
    <row r="25" spans="1:10" x14ac:dyDescent="0.25">
      <c r="A25" s="138" t="s">
        <v>246</v>
      </c>
      <c r="B25" s="147"/>
      <c r="C25" s="158" t="s">
        <v>296</v>
      </c>
      <c r="D25" s="159"/>
      <c r="E25" s="159"/>
      <c r="F25" s="159"/>
      <c r="G25" s="159"/>
      <c r="H25" s="159"/>
      <c r="I25" s="159"/>
      <c r="J25" s="160"/>
    </row>
    <row r="26" spans="1:10" x14ac:dyDescent="0.25">
      <c r="A26" s="78"/>
      <c r="B26" s="79"/>
      <c r="C26" s="86"/>
      <c r="D26" s="79"/>
      <c r="E26" s="135"/>
      <c r="F26" s="135"/>
      <c r="G26" s="135"/>
      <c r="H26" s="135"/>
      <c r="I26" s="79"/>
      <c r="J26" s="81"/>
    </row>
    <row r="27" spans="1:10" x14ac:dyDescent="0.25">
      <c r="A27" s="138" t="s">
        <v>247</v>
      </c>
      <c r="B27" s="147"/>
      <c r="C27" s="158" t="s">
        <v>297</v>
      </c>
      <c r="D27" s="159"/>
      <c r="E27" s="159"/>
      <c r="F27" s="159"/>
      <c r="G27" s="159"/>
      <c r="H27" s="159"/>
      <c r="I27" s="159"/>
      <c r="J27" s="160"/>
    </row>
    <row r="28" spans="1:10" ht="13.9" customHeight="1" x14ac:dyDescent="0.25">
      <c r="A28" s="78"/>
      <c r="B28" s="79"/>
      <c r="C28" s="86"/>
      <c r="D28" s="79"/>
      <c r="E28" s="135"/>
      <c r="F28" s="135"/>
      <c r="G28" s="135"/>
      <c r="H28" s="135"/>
      <c r="I28" s="79"/>
      <c r="J28" s="81"/>
    </row>
    <row r="29" spans="1:10" ht="22.9" customHeight="1" x14ac:dyDescent="0.25">
      <c r="A29" s="155" t="s">
        <v>257</v>
      </c>
      <c r="B29" s="156"/>
      <c r="C29" s="87">
        <v>5051</v>
      </c>
      <c r="D29" s="88"/>
      <c r="E29" s="157"/>
      <c r="F29" s="157"/>
      <c r="G29" s="157"/>
      <c r="H29" s="157"/>
      <c r="I29" s="89"/>
      <c r="J29" s="90"/>
    </row>
    <row r="30" spans="1:10" x14ac:dyDescent="0.25">
      <c r="A30" s="78"/>
      <c r="B30" s="79"/>
      <c r="C30" s="79"/>
      <c r="D30" s="79"/>
      <c r="E30" s="135"/>
      <c r="F30" s="135"/>
      <c r="G30" s="135"/>
      <c r="H30" s="135"/>
      <c r="I30" s="89"/>
      <c r="J30" s="90"/>
    </row>
    <row r="31" spans="1:10" x14ac:dyDescent="0.25">
      <c r="A31" s="138" t="s">
        <v>248</v>
      </c>
      <c r="B31" s="147"/>
      <c r="C31" s="102" t="s">
        <v>268</v>
      </c>
      <c r="D31" s="161" t="s">
        <v>266</v>
      </c>
      <c r="E31" s="162"/>
      <c r="F31" s="162"/>
      <c r="G31" s="162"/>
      <c r="H31" s="91"/>
      <c r="I31" s="92" t="s">
        <v>267</v>
      </c>
      <c r="J31" s="93" t="s">
        <v>268</v>
      </c>
    </row>
    <row r="32" spans="1:10" x14ac:dyDescent="0.25">
      <c r="A32" s="138"/>
      <c r="B32" s="147"/>
      <c r="C32" s="94"/>
      <c r="D32" s="62"/>
      <c r="E32" s="152"/>
      <c r="F32" s="152"/>
      <c r="G32" s="152"/>
      <c r="H32" s="152"/>
      <c r="I32" s="89"/>
      <c r="J32" s="90"/>
    </row>
    <row r="33" spans="1:10" x14ac:dyDescent="0.25">
      <c r="A33" s="138" t="s">
        <v>258</v>
      </c>
      <c r="B33" s="147"/>
      <c r="C33" s="87" t="s">
        <v>270</v>
      </c>
      <c r="D33" s="161" t="s">
        <v>269</v>
      </c>
      <c r="E33" s="162"/>
      <c r="F33" s="162"/>
      <c r="G33" s="162"/>
      <c r="H33" s="85"/>
      <c r="I33" s="92" t="s">
        <v>270</v>
      </c>
      <c r="J33" s="93" t="s">
        <v>271</v>
      </c>
    </row>
    <row r="34" spans="1:10" x14ac:dyDescent="0.25">
      <c r="A34" s="78"/>
      <c r="B34" s="79"/>
      <c r="C34" s="79"/>
      <c r="D34" s="79"/>
      <c r="E34" s="135"/>
      <c r="F34" s="135"/>
      <c r="G34" s="135"/>
      <c r="H34" s="135"/>
      <c r="I34" s="79"/>
      <c r="J34" s="81"/>
    </row>
    <row r="35" spans="1:10" x14ac:dyDescent="0.25">
      <c r="A35" s="161" t="s">
        <v>259</v>
      </c>
      <c r="B35" s="162"/>
      <c r="C35" s="162"/>
      <c r="D35" s="162"/>
      <c r="E35" s="162" t="s">
        <v>249</v>
      </c>
      <c r="F35" s="162"/>
      <c r="G35" s="162"/>
      <c r="H35" s="162"/>
      <c r="I35" s="162"/>
      <c r="J35" s="95" t="s">
        <v>250</v>
      </c>
    </row>
    <row r="36" spans="1:10" x14ac:dyDescent="0.25">
      <c r="A36" s="78"/>
      <c r="B36" s="79"/>
      <c r="C36" s="79"/>
      <c r="D36" s="79"/>
      <c r="E36" s="135"/>
      <c r="F36" s="135"/>
      <c r="G36" s="135"/>
      <c r="H36" s="135"/>
      <c r="I36" s="79"/>
      <c r="J36" s="90"/>
    </row>
    <row r="37" spans="1:10" x14ac:dyDescent="0.25">
      <c r="A37" s="166" t="s">
        <v>298</v>
      </c>
      <c r="B37" s="167"/>
      <c r="C37" s="167"/>
      <c r="D37" s="168"/>
      <c r="E37" s="173" t="s">
        <v>299</v>
      </c>
      <c r="F37" s="167"/>
      <c r="G37" s="167"/>
      <c r="H37" s="167"/>
      <c r="I37" s="168"/>
      <c r="J37" s="108">
        <v>1406795</v>
      </c>
    </row>
    <row r="38" spans="1:10" x14ac:dyDescent="0.25">
      <c r="A38" s="78"/>
      <c r="B38" s="79"/>
      <c r="C38" s="86"/>
      <c r="D38" s="169"/>
      <c r="E38" s="169"/>
      <c r="F38" s="169"/>
      <c r="G38" s="169"/>
      <c r="H38" s="169"/>
      <c r="I38" s="169"/>
      <c r="J38" s="81"/>
    </row>
    <row r="39" spans="1:10" x14ac:dyDescent="0.25">
      <c r="A39" s="173" t="s">
        <v>300</v>
      </c>
      <c r="B39" s="167"/>
      <c r="C39" s="167"/>
      <c r="D39" s="168"/>
      <c r="E39" s="173" t="s">
        <v>299</v>
      </c>
      <c r="F39" s="167"/>
      <c r="G39" s="167"/>
      <c r="H39" s="167"/>
      <c r="I39" s="168"/>
      <c r="J39" s="109">
        <v>1702785</v>
      </c>
    </row>
    <row r="40" spans="1:10" x14ac:dyDescent="0.25">
      <c r="A40" s="78"/>
      <c r="B40" s="79"/>
      <c r="C40" s="86"/>
      <c r="D40" s="96"/>
      <c r="E40" s="169"/>
      <c r="F40" s="169"/>
      <c r="G40" s="169"/>
      <c r="H40" s="169"/>
      <c r="I40" s="80"/>
      <c r="J40" s="81"/>
    </row>
    <row r="41" spans="1:10" x14ac:dyDescent="0.25">
      <c r="A41" s="163" t="s">
        <v>301</v>
      </c>
      <c r="B41" s="164"/>
      <c r="C41" s="164"/>
      <c r="D41" s="165"/>
      <c r="E41" s="166" t="s">
        <v>299</v>
      </c>
      <c r="F41" s="167"/>
      <c r="G41" s="167"/>
      <c r="H41" s="167"/>
      <c r="I41" s="168"/>
      <c r="J41" s="110" t="s">
        <v>302</v>
      </c>
    </row>
    <row r="42" spans="1:10" x14ac:dyDescent="0.25">
      <c r="A42" s="78"/>
      <c r="B42" s="79"/>
      <c r="C42" s="86"/>
      <c r="D42" s="96"/>
      <c r="E42" s="169"/>
      <c r="F42" s="169"/>
      <c r="G42" s="169"/>
      <c r="H42" s="169"/>
      <c r="I42" s="80"/>
      <c r="J42" s="81"/>
    </row>
    <row r="43" spans="1:10" x14ac:dyDescent="0.25">
      <c r="A43" s="163" t="s">
        <v>303</v>
      </c>
      <c r="B43" s="164"/>
      <c r="C43" s="164"/>
      <c r="D43" s="165"/>
      <c r="E43" s="170" t="s">
        <v>304</v>
      </c>
      <c r="F43" s="171"/>
      <c r="G43" s="171"/>
      <c r="H43" s="171"/>
      <c r="I43" s="172"/>
      <c r="J43" s="109">
        <v>4200720670007</v>
      </c>
    </row>
    <row r="44" spans="1:10" x14ac:dyDescent="0.25">
      <c r="A44" s="97"/>
      <c r="B44" s="86"/>
      <c r="C44" s="174"/>
      <c r="D44" s="174"/>
      <c r="E44" s="135"/>
      <c r="F44" s="135"/>
      <c r="G44" s="174"/>
      <c r="H44" s="174"/>
      <c r="I44" s="174"/>
      <c r="J44" s="81"/>
    </row>
    <row r="45" spans="1:10" x14ac:dyDescent="0.25">
      <c r="A45" s="163" t="s">
        <v>305</v>
      </c>
      <c r="B45" s="164"/>
      <c r="C45" s="164"/>
      <c r="D45" s="165"/>
      <c r="E45" s="166" t="s">
        <v>306</v>
      </c>
      <c r="F45" s="167"/>
      <c r="G45" s="167"/>
      <c r="H45" s="167"/>
      <c r="I45" s="168"/>
      <c r="J45" s="109">
        <v>5092221000</v>
      </c>
    </row>
    <row r="46" spans="1:10" x14ac:dyDescent="0.25">
      <c r="A46" s="97"/>
      <c r="B46" s="86"/>
      <c r="C46" s="86"/>
      <c r="D46" s="79"/>
      <c r="E46" s="175"/>
      <c r="F46" s="175"/>
      <c r="G46" s="174"/>
      <c r="H46" s="174"/>
      <c r="I46" s="79"/>
      <c r="J46" s="81"/>
    </row>
    <row r="47" spans="1:10" x14ac:dyDescent="0.25">
      <c r="A47" s="163"/>
      <c r="B47" s="164"/>
      <c r="C47" s="164"/>
      <c r="D47" s="165"/>
      <c r="E47" s="166"/>
      <c r="F47" s="167"/>
      <c r="G47" s="167"/>
      <c r="H47" s="167"/>
      <c r="I47" s="168"/>
      <c r="J47" s="109"/>
    </row>
    <row r="48" spans="1:10" x14ac:dyDescent="0.25">
      <c r="A48" s="97"/>
      <c r="B48" s="86"/>
      <c r="C48" s="86"/>
      <c r="D48" s="79"/>
      <c r="E48" s="135"/>
      <c r="F48" s="135"/>
      <c r="G48" s="174"/>
      <c r="H48" s="174"/>
      <c r="I48" s="79"/>
      <c r="J48" s="98" t="s">
        <v>272</v>
      </c>
    </row>
    <row r="49" spans="1:10" x14ac:dyDescent="0.25">
      <c r="A49" s="97"/>
      <c r="B49" s="86"/>
      <c r="C49" s="86"/>
      <c r="D49" s="79"/>
      <c r="E49" s="135"/>
      <c r="F49" s="135"/>
      <c r="G49" s="174"/>
      <c r="H49" s="174"/>
      <c r="I49" s="79"/>
      <c r="J49" s="98" t="s">
        <v>273</v>
      </c>
    </row>
    <row r="50" spans="1:10" ht="14.45" customHeight="1" x14ac:dyDescent="0.25">
      <c r="A50" s="129" t="s">
        <v>251</v>
      </c>
      <c r="B50" s="140"/>
      <c r="C50" s="153" t="s">
        <v>273</v>
      </c>
      <c r="D50" s="154"/>
      <c r="E50" s="183" t="s">
        <v>274</v>
      </c>
      <c r="F50" s="156"/>
      <c r="G50" s="148"/>
      <c r="H50" s="149"/>
      <c r="I50" s="149"/>
      <c r="J50" s="150"/>
    </row>
    <row r="51" spans="1:10" x14ac:dyDescent="0.25">
      <c r="A51" s="97"/>
      <c r="B51" s="86"/>
      <c r="C51" s="174"/>
      <c r="D51" s="174"/>
      <c r="E51" s="135"/>
      <c r="F51" s="135"/>
      <c r="G51" s="184" t="s">
        <v>275</v>
      </c>
      <c r="H51" s="184"/>
      <c r="I51" s="184"/>
      <c r="J51" s="70"/>
    </row>
    <row r="52" spans="1:10" ht="13.9" customHeight="1" x14ac:dyDescent="0.25">
      <c r="A52" s="129" t="s">
        <v>252</v>
      </c>
      <c r="B52" s="140"/>
      <c r="C52" s="176" t="s">
        <v>316</v>
      </c>
      <c r="D52" s="177"/>
      <c r="E52" s="177"/>
      <c r="F52" s="177"/>
      <c r="G52" s="177"/>
      <c r="H52" s="177"/>
      <c r="I52" s="177"/>
      <c r="J52" s="178"/>
    </row>
    <row r="53" spans="1:10" x14ac:dyDescent="0.25">
      <c r="A53" s="78"/>
      <c r="B53" s="79"/>
      <c r="C53" s="157" t="s">
        <v>253</v>
      </c>
      <c r="D53" s="157"/>
      <c r="E53" s="157"/>
      <c r="F53" s="157"/>
      <c r="G53" s="157"/>
      <c r="H53" s="157"/>
      <c r="I53" s="157"/>
      <c r="J53" s="81"/>
    </row>
    <row r="54" spans="1:10" x14ac:dyDescent="0.25">
      <c r="A54" s="129" t="s">
        <v>254</v>
      </c>
      <c r="B54" s="140"/>
      <c r="C54" s="179" t="s">
        <v>318</v>
      </c>
      <c r="D54" s="180"/>
      <c r="E54" s="181"/>
      <c r="F54" s="135"/>
      <c r="G54" s="135"/>
      <c r="H54" s="162"/>
      <c r="I54" s="162"/>
      <c r="J54" s="182"/>
    </row>
    <row r="55" spans="1:10" x14ac:dyDescent="0.25">
      <c r="A55" s="78"/>
      <c r="B55" s="79"/>
      <c r="C55" s="86"/>
      <c r="D55" s="79"/>
      <c r="E55" s="135"/>
      <c r="F55" s="135"/>
      <c r="G55" s="135"/>
      <c r="H55" s="135"/>
      <c r="I55" s="79"/>
      <c r="J55" s="81"/>
    </row>
    <row r="56" spans="1:10" ht="14.45" customHeight="1" x14ac:dyDescent="0.25">
      <c r="A56" s="129" t="s">
        <v>246</v>
      </c>
      <c r="B56" s="140"/>
      <c r="C56" s="185" t="s">
        <v>317</v>
      </c>
      <c r="D56" s="186"/>
      <c r="E56" s="186"/>
      <c r="F56" s="186"/>
      <c r="G56" s="186"/>
      <c r="H56" s="186"/>
      <c r="I56" s="186"/>
      <c r="J56" s="187"/>
    </row>
    <row r="57" spans="1:10" x14ac:dyDescent="0.25">
      <c r="A57" s="78"/>
      <c r="B57" s="79"/>
      <c r="C57" s="79"/>
      <c r="D57" s="79"/>
      <c r="E57" s="135"/>
      <c r="F57" s="135"/>
      <c r="G57" s="135"/>
      <c r="H57" s="135"/>
      <c r="I57" s="79"/>
      <c r="J57" s="81"/>
    </row>
    <row r="58" spans="1:10" x14ac:dyDescent="0.25">
      <c r="A58" s="129" t="s">
        <v>276</v>
      </c>
      <c r="B58" s="140"/>
      <c r="C58" s="185" t="s">
        <v>311</v>
      </c>
      <c r="D58" s="186"/>
      <c r="E58" s="186"/>
      <c r="F58" s="186"/>
      <c r="G58" s="186"/>
      <c r="H58" s="186"/>
      <c r="I58" s="186"/>
      <c r="J58" s="187"/>
    </row>
    <row r="59" spans="1:10" ht="14.45" customHeight="1" x14ac:dyDescent="0.25">
      <c r="A59" s="78"/>
      <c r="B59" s="79"/>
      <c r="C59" s="188" t="s">
        <v>277</v>
      </c>
      <c r="D59" s="188"/>
      <c r="E59" s="188"/>
      <c r="F59" s="188"/>
      <c r="G59" s="79"/>
      <c r="H59" s="79"/>
      <c r="I59" s="79"/>
      <c r="J59" s="81"/>
    </row>
    <row r="60" spans="1:10" x14ac:dyDescent="0.25">
      <c r="A60" s="129" t="s">
        <v>278</v>
      </c>
      <c r="B60" s="140"/>
      <c r="C60" s="189" t="s">
        <v>312</v>
      </c>
      <c r="D60" s="186"/>
      <c r="E60" s="186"/>
      <c r="F60" s="186"/>
      <c r="G60" s="186"/>
      <c r="H60" s="186"/>
      <c r="I60" s="186"/>
      <c r="J60" s="187"/>
    </row>
    <row r="61" spans="1:10" ht="14.45" customHeight="1" x14ac:dyDescent="0.25">
      <c r="A61" s="99"/>
      <c r="B61" s="100"/>
      <c r="C61" s="190" t="s">
        <v>279</v>
      </c>
      <c r="D61" s="190"/>
      <c r="E61" s="190"/>
      <c r="F61" s="190"/>
      <c r="G61" s="190"/>
      <c r="H61" s="100"/>
      <c r="I61" s="100"/>
      <c r="J61" s="101"/>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7" orientation="portrait" r:id="rId1"/>
  <headerFooter>
    <oddHeader>&amp;L&amp;"Calibri"&amp;10&amp;KFF8C00Povjerljivo - Internal use&amp;1#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8" zoomScale="110" zoomScaleNormal="100" workbookViewId="0">
      <selection activeCell="A18" sqref="A18:F18"/>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201" t="s">
        <v>1</v>
      </c>
      <c r="B1" s="202"/>
      <c r="C1" s="202"/>
      <c r="D1" s="202"/>
      <c r="E1" s="202"/>
      <c r="F1" s="202"/>
      <c r="G1" s="202"/>
      <c r="H1" s="202"/>
    </row>
    <row r="2" spans="1:9" x14ac:dyDescent="0.2">
      <c r="A2" s="203" t="s">
        <v>321</v>
      </c>
      <c r="B2" s="204"/>
      <c r="C2" s="204"/>
      <c r="D2" s="204"/>
      <c r="E2" s="204"/>
      <c r="F2" s="204"/>
      <c r="G2" s="204"/>
      <c r="H2" s="204"/>
    </row>
    <row r="3" spans="1:9" x14ac:dyDescent="0.2">
      <c r="A3" s="212" t="s">
        <v>12</v>
      </c>
      <c r="B3" s="213"/>
      <c r="C3" s="213"/>
      <c r="D3" s="213"/>
      <c r="E3" s="213"/>
      <c r="F3" s="213"/>
      <c r="G3" s="213"/>
      <c r="H3" s="213"/>
      <c r="I3" s="214"/>
    </row>
    <row r="4" spans="1:9" x14ac:dyDescent="0.2">
      <c r="A4" s="209" t="s">
        <v>307</v>
      </c>
      <c r="B4" s="210"/>
      <c r="C4" s="210"/>
      <c r="D4" s="210"/>
      <c r="E4" s="210"/>
      <c r="F4" s="210"/>
      <c r="G4" s="210"/>
      <c r="H4" s="210"/>
      <c r="I4" s="211"/>
    </row>
    <row r="5" spans="1:9" ht="67.5" x14ac:dyDescent="0.2">
      <c r="A5" s="207" t="s">
        <v>2</v>
      </c>
      <c r="B5" s="208"/>
      <c r="C5" s="208"/>
      <c r="D5" s="208"/>
      <c r="E5" s="208"/>
      <c r="F5" s="208"/>
      <c r="G5" s="2" t="s">
        <v>4</v>
      </c>
      <c r="H5" s="26" t="s">
        <v>227</v>
      </c>
      <c r="I5" s="26" t="s">
        <v>228</v>
      </c>
    </row>
    <row r="6" spans="1:9" x14ac:dyDescent="0.2">
      <c r="A6" s="205">
        <v>1</v>
      </c>
      <c r="B6" s="206"/>
      <c r="C6" s="206"/>
      <c r="D6" s="206"/>
      <c r="E6" s="206"/>
      <c r="F6" s="206"/>
      <c r="G6" s="3">
        <v>2</v>
      </c>
      <c r="H6" s="26">
        <v>3</v>
      </c>
      <c r="I6" s="26">
        <v>4</v>
      </c>
    </row>
    <row r="7" spans="1:9" x14ac:dyDescent="0.2">
      <c r="A7" s="216"/>
      <c r="B7" s="216"/>
      <c r="C7" s="216"/>
      <c r="D7" s="216"/>
      <c r="E7" s="216"/>
      <c r="F7" s="216"/>
      <c r="G7" s="216"/>
      <c r="H7" s="216"/>
      <c r="I7" s="217"/>
    </row>
    <row r="8" spans="1:9" x14ac:dyDescent="0.2">
      <c r="A8" s="194" t="s">
        <v>14</v>
      </c>
      <c r="B8" s="195"/>
      <c r="C8" s="195"/>
      <c r="D8" s="195"/>
      <c r="E8" s="195"/>
      <c r="F8" s="195"/>
      <c r="G8" s="195"/>
      <c r="H8" s="195"/>
      <c r="I8" s="195"/>
    </row>
    <row r="9" spans="1:9" ht="28.5" customHeight="1" x14ac:dyDescent="0.2">
      <c r="A9" s="218" t="s">
        <v>22</v>
      </c>
      <c r="B9" s="218"/>
      <c r="C9" s="218"/>
      <c r="D9" s="218"/>
      <c r="E9" s="218"/>
      <c r="F9" s="218"/>
      <c r="G9" s="4">
        <v>1</v>
      </c>
      <c r="H9" s="27">
        <f>H10+H11+H12</f>
        <v>19118431098</v>
      </c>
      <c r="I9" s="27">
        <f>I10+I11+I12</f>
        <v>19505650731</v>
      </c>
    </row>
    <row r="10" spans="1:9" x14ac:dyDescent="0.2">
      <c r="A10" s="219" t="s">
        <v>23</v>
      </c>
      <c r="B10" s="219"/>
      <c r="C10" s="219"/>
      <c r="D10" s="219"/>
      <c r="E10" s="219"/>
      <c r="F10" s="219"/>
      <c r="G10" s="5">
        <v>2</v>
      </c>
      <c r="H10" s="28">
        <v>3604387467</v>
      </c>
      <c r="I10" s="28">
        <v>3819581397</v>
      </c>
    </row>
    <row r="11" spans="1:9" x14ac:dyDescent="0.2">
      <c r="A11" s="219" t="s">
        <v>24</v>
      </c>
      <c r="B11" s="219"/>
      <c r="C11" s="219"/>
      <c r="D11" s="219"/>
      <c r="E11" s="219"/>
      <c r="F11" s="219"/>
      <c r="G11" s="5">
        <v>3</v>
      </c>
      <c r="H11" s="28">
        <v>14663697792</v>
      </c>
      <c r="I11" s="28">
        <v>11646970388</v>
      </c>
    </row>
    <row r="12" spans="1:9" x14ac:dyDescent="0.2">
      <c r="A12" s="215" t="s">
        <v>25</v>
      </c>
      <c r="B12" s="215"/>
      <c r="C12" s="215"/>
      <c r="D12" s="215"/>
      <c r="E12" s="215"/>
      <c r="F12" s="215"/>
      <c r="G12" s="5">
        <v>4</v>
      </c>
      <c r="H12" s="28">
        <v>850345839</v>
      </c>
      <c r="I12" s="28">
        <v>4039098946</v>
      </c>
    </row>
    <row r="13" spans="1:9" x14ac:dyDescent="0.2">
      <c r="A13" s="197" t="s">
        <v>26</v>
      </c>
      <c r="B13" s="197"/>
      <c r="C13" s="197"/>
      <c r="D13" s="197"/>
      <c r="E13" s="197"/>
      <c r="F13" s="197"/>
      <c r="G13" s="4">
        <v>5</v>
      </c>
      <c r="H13" s="29">
        <f>H14+H15+H16+H17</f>
        <v>1425319972</v>
      </c>
      <c r="I13" s="29">
        <f>I14+I15+I16+I17</f>
        <v>1273024163</v>
      </c>
    </row>
    <row r="14" spans="1:9" x14ac:dyDescent="0.2">
      <c r="A14" s="193" t="s">
        <v>27</v>
      </c>
      <c r="B14" s="193"/>
      <c r="C14" s="193"/>
      <c r="D14" s="193"/>
      <c r="E14" s="193"/>
      <c r="F14" s="193"/>
      <c r="G14" s="5">
        <v>6</v>
      </c>
      <c r="H14" s="28">
        <v>9565592</v>
      </c>
      <c r="I14" s="28">
        <v>5748759</v>
      </c>
    </row>
    <row r="15" spans="1:9" x14ac:dyDescent="0.2">
      <c r="A15" s="193" t="s">
        <v>28</v>
      </c>
      <c r="B15" s="193"/>
      <c r="C15" s="193"/>
      <c r="D15" s="193"/>
      <c r="E15" s="193"/>
      <c r="F15" s="193"/>
      <c r="G15" s="5">
        <v>7</v>
      </c>
      <c r="H15" s="28">
        <v>0</v>
      </c>
      <c r="I15" s="28">
        <v>0</v>
      </c>
    </row>
    <row r="16" spans="1:9" x14ac:dyDescent="0.2">
      <c r="A16" s="193" t="s">
        <v>29</v>
      </c>
      <c r="B16" s="193"/>
      <c r="C16" s="193"/>
      <c r="D16" s="193"/>
      <c r="E16" s="193"/>
      <c r="F16" s="193"/>
      <c r="G16" s="5">
        <v>8</v>
      </c>
      <c r="H16" s="28">
        <v>1415754380</v>
      </c>
      <c r="I16" s="28">
        <v>1267275404</v>
      </c>
    </row>
    <row r="17" spans="1:9" x14ac:dyDescent="0.2">
      <c r="A17" s="193" t="s">
        <v>30</v>
      </c>
      <c r="B17" s="193"/>
      <c r="C17" s="193"/>
      <c r="D17" s="193"/>
      <c r="E17" s="193"/>
      <c r="F17" s="193"/>
      <c r="G17" s="5">
        <v>9</v>
      </c>
      <c r="H17" s="28">
        <v>0</v>
      </c>
      <c r="I17" s="28">
        <v>0</v>
      </c>
    </row>
    <row r="18" spans="1:9" ht="32.450000000000003" customHeight="1" x14ac:dyDescent="0.2">
      <c r="A18" s="197" t="s">
        <v>31</v>
      </c>
      <c r="B18" s="197"/>
      <c r="C18" s="197"/>
      <c r="D18" s="197"/>
      <c r="E18" s="197"/>
      <c r="F18" s="197"/>
      <c r="G18" s="4">
        <v>10</v>
      </c>
      <c r="H18" s="29">
        <f>H19+H20+H21</f>
        <v>44205481</v>
      </c>
      <c r="I18" s="29">
        <f>I19+I20+I21</f>
        <v>40092693</v>
      </c>
    </row>
    <row r="19" spans="1:9" x14ac:dyDescent="0.2">
      <c r="A19" s="193" t="s">
        <v>28</v>
      </c>
      <c r="B19" s="193"/>
      <c r="C19" s="193"/>
      <c r="D19" s="193"/>
      <c r="E19" s="193"/>
      <c r="F19" s="193"/>
      <c r="G19" s="5">
        <v>11</v>
      </c>
      <c r="H19" s="28">
        <v>38943626</v>
      </c>
      <c r="I19" s="28">
        <v>35027268</v>
      </c>
    </row>
    <row r="20" spans="1:9" x14ac:dyDescent="0.2">
      <c r="A20" s="193" t="s">
        <v>29</v>
      </c>
      <c r="B20" s="193"/>
      <c r="C20" s="193"/>
      <c r="D20" s="193"/>
      <c r="E20" s="193"/>
      <c r="F20" s="193"/>
      <c r="G20" s="5">
        <v>12</v>
      </c>
      <c r="H20" s="28">
        <v>28096</v>
      </c>
      <c r="I20" s="28">
        <v>28479</v>
      </c>
    </row>
    <row r="21" spans="1:9" x14ac:dyDescent="0.2">
      <c r="A21" s="193" t="s">
        <v>30</v>
      </c>
      <c r="B21" s="193"/>
      <c r="C21" s="193"/>
      <c r="D21" s="193"/>
      <c r="E21" s="193"/>
      <c r="F21" s="193"/>
      <c r="G21" s="5">
        <v>13</v>
      </c>
      <c r="H21" s="28">
        <v>5233759</v>
      </c>
      <c r="I21" s="28">
        <v>5036946</v>
      </c>
    </row>
    <row r="22" spans="1:9" x14ac:dyDescent="0.2">
      <c r="A22" s="197" t="s">
        <v>32</v>
      </c>
      <c r="B22" s="197"/>
      <c r="C22" s="197"/>
      <c r="D22" s="197"/>
      <c r="E22" s="197"/>
      <c r="F22" s="197"/>
      <c r="G22" s="4">
        <v>14</v>
      </c>
      <c r="H22" s="29">
        <f>H23+H24</f>
        <v>0</v>
      </c>
      <c r="I22" s="29">
        <f>I23+I24</f>
        <v>0</v>
      </c>
    </row>
    <row r="23" spans="1:9" x14ac:dyDescent="0.2">
      <c r="A23" s="193" t="s">
        <v>29</v>
      </c>
      <c r="B23" s="193"/>
      <c r="C23" s="193"/>
      <c r="D23" s="193"/>
      <c r="E23" s="193"/>
      <c r="F23" s="193"/>
      <c r="G23" s="5">
        <v>15</v>
      </c>
      <c r="H23" s="28">
        <v>0</v>
      </c>
      <c r="I23" s="28">
        <v>0</v>
      </c>
    </row>
    <row r="24" spans="1:9" x14ac:dyDescent="0.2">
      <c r="A24" s="193" t="s">
        <v>30</v>
      </c>
      <c r="B24" s="193"/>
      <c r="C24" s="193"/>
      <c r="D24" s="193"/>
      <c r="E24" s="193"/>
      <c r="F24" s="193"/>
      <c r="G24" s="5">
        <v>16</v>
      </c>
      <c r="H24" s="28">
        <v>0</v>
      </c>
      <c r="I24" s="28">
        <v>0</v>
      </c>
    </row>
    <row r="25" spans="1:9" ht="22.9" customHeight="1" x14ac:dyDescent="0.2">
      <c r="A25" s="197" t="s">
        <v>33</v>
      </c>
      <c r="B25" s="197"/>
      <c r="C25" s="197"/>
      <c r="D25" s="197"/>
      <c r="E25" s="197"/>
      <c r="F25" s="197"/>
      <c r="G25" s="4">
        <v>17</v>
      </c>
      <c r="H25" s="29">
        <f>H26+H27+H28</f>
        <v>10841524918</v>
      </c>
      <c r="I25" s="29">
        <f>I26+I27+I28</f>
        <v>11597106976</v>
      </c>
    </row>
    <row r="26" spans="1:9" x14ac:dyDescent="0.2">
      <c r="A26" s="193" t="s">
        <v>28</v>
      </c>
      <c r="B26" s="193"/>
      <c r="C26" s="193"/>
      <c r="D26" s="193"/>
      <c r="E26" s="193"/>
      <c r="F26" s="193"/>
      <c r="G26" s="5">
        <v>18</v>
      </c>
      <c r="H26" s="28">
        <v>196397508</v>
      </c>
      <c r="I26" s="28">
        <v>213359570</v>
      </c>
    </row>
    <row r="27" spans="1:9" x14ac:dyDescent="0.2">
      <c r="A27" s="193" t="s">
        <v>29</v>
      </c>
      <c r="B27" s="193"/>
      <c r="C27" s="193"/>
      <c r="D27" s="193"/>
      <c r="E27" s="193"/>
      <c r="F27" s="193"/>
      <c r="G27" s="5">
        <v>19</v>
      </c>
      <c r="H27" s="28">
        <v>10645127410</v>
      </c>
      <c r="I27" s="28">
        <v>11383747406</v>
      </c>
    </row>
    <row r="28" spans="1:9" x14ac:dyDescent="0.2">
      <c r="A28" s="193" t="s">
        <v>30</v>
      </c>
      <c r="B28" s="193"/>
      <c r="C28" s="193"/>
      <c r="D28" s="193"/>
      <c r="E28" s="193"/>
      <c r="F28" s="193"/>
      <c r="G28" s="5">
        <v>20</v>
      </c>
      <c r="H28" s="28">
        <v>0</v>
      </c>
      <c r="I28" s="28">
        <v>0</v>
      </c>
    </row>
    <row r="29" spans="1:9" x14ac:dyDescent="0.2">
      <c r="A29" s="197" t="s">
        <v>34</v>
      </c>
      <c r="B29" s="197"/>
      <c r="C29" s="197"/>
      <c r="D29" s="197"/>
      <c r="E29" s="197"/>
      <c r="F29" s="197"/>
      <c r="G29" s="4">
        <v>21</v>
      </c>
      <c r="H29" s="29">
        <f>H30+H31</f>
        <v>83756895911</v>
      </c>
      <c r="I29" s="29">
        <f>I30+I31</f>
        <v>89005112624</v>
      </c>
    </row>
    <row r="30" spans="1:9" x14ac:dyDescent="0.2">
      <c r="A30" s="193" t="s">
        <v>29</v>
      </c>
      <c r="B30" s="193"/>
      <c r="C30" s="193"/>
      <c r="D30" s="193"/>
      <c r="E30" s="193"/>
      <c r="F30" s="193"/>
      <c r="G30" s="5">
        <v>22</v>
      </c>
      <c r="H30" s="28">
        <v>537455686</v>
      </c>
      <c r="I30" s="28">
        <v>440362895</v>
      </c>
    </row>
    <row r="31" spans="1:9" x14ac:dyDescent="0.2">
      <c r="A31" s="193" t="s">
        <v>30</v>
      </c>
      <c r="B31" s="193"/>
      <c r="C31" s="193"/>
      <c r="D31" s="193"/>
      <c r="E31" s="193"/>
      <c r="F31" s="193"/>
      <c r="G31" s="5">
        <v>23</v>
      </c>
      <c r="H31" s="28">
        <v>83219440225</v>
      </c>
      <c r="I31" s="28">
        <v>88564749729</v>
      </c>
    </row>
    <row r="32" spans="1:9" x14ac:dyDescent="0.2">
      <c r="A32" s="193" t="s">
        <v>35</v>
      </c>
      <c r="B32" s="193"/>
      <c r="C32" s="193"/>
      <c r="D32" s="193"/>
      <c r="E32" s="193"/>
      <c r="F32" s="193"/>
      <c r="G32" s="5">
        <v>24</v>
      </c>
      <c r="H32" s="28">
        <v>8473883</v>
      </c>
      <c r="I32" s="28">
        <v>200955</v>
      </c>
    </row>
    <row r="33" spans="1:9" ht="23.45" customHeight="1" x14ac:dyDescent="0.2">
      <c r="A33" s="193" t="s">
        <v>36</v>
      </c>
      <c r="B33" s="193"/>
      <c r="C33" s="193"/>
      <c r="D33" s="193"/>
      <c r="E33" s="193"/>
      <c r="F33" s="193"/>
      <c r="G33" s="5">
        <v>25</v>
      </c>
      <c r="H33" s="28">
        <v>50685213</v>
      </c>
      <c r="I33" s="28">
        <v>79789282</v>
      </c>
    </row>
    <row r="34" spans="1:9" x14ac:dyDescent="0.2">
      <c r="A34" s="193" t="s">
        <v>37</v>
      </c>
      <c r="B34" s="193"/>
      <c r="C34" s="193"/>
      <c r="D34" s="193"/>
      <c r="E34" s="193"/>
      <c r="F34" s="193"/>
      <c r="G34" s="5">
        <v>26</v>
      </c>
      <c r="H34" s="28">
        <v>66652000</v>
      </c>
      <c r="I34" s="28">
        <v>73669065</v>
      </c>
    </row>
    <row r="35" spans="1:9" x14ac:dyDescent="0.2">
      <c r="A35" s="193" t="s">
        <v>38</v>
      </c>
      <c r="B35" s="193"/>
      <c r="C35" s="193"/>
      <c r="D35" s="193"/>
      <c r="E35" s="193"/>
      <c r="F35" s="193"/>
      <c r="G35" s="5">
        <v>27</v>
      </c>
      <c r="H35" s="28">
        <v>1694394056</v>
      </c>
      <c r="I35" s="28">
        <v>1716743320</v>
      </c>
    </row>
    <row r="36" spans="1:9" x14ac:dyDescent="0.2">
      <c r="A36" s="193" t="s">
        <v>39</v>
      </c>
      <c r="B36" s="193"/>
      <c r="C36" s="193"/>
      <c r="D36" s="193"/>
      <c r="E36" s="193"/>
      <c r="F36" s="193"/>
      <c r="G36" s="5">
        <v>28</v>
      </c>
      <c r="H36" s="28">
        <v>367210977</v>
      </c>
      <c r="I36" s="28">
        <v>286249406</v>
      </c>
    </row>
    <row r="37" spans="1:9" x14ac:dyDescent="0.2">
      <c r="A37" s="193" t="s">
        <v>40</v>
      </c>
      <c r="B37" s="193"/>
      <c r="C37" s="193"/>
      <c r="D37" s="193"/>
      <c r="E37" s="193"/>
      <c r="F37" s="193"/>
      <c r="G37" s="5">
        <v>29</v>
      </c>
      <c r="H37" s="28">
        <v>155389088</v>
      </c>
      <c r="I37" s="28">
        <v>183968393</v>
      </c>
    </row>
    <row r="38" spans="1:9" x14ac:dyDescent="0.2">
      <c r="A38" s="193" t="s">
        <v>41</v>
      </c>
      <c r="B38" s="193"/>
      <c r="C38" s="193"/>
      <c r="D38" s="193"/>
      <c r="E38" s="193"/>
      <c r="F38" s="193"/>
      <c r="G38" s="5">
        <v>30</v>
      </c>
      <c r="H38" s="28">
        <v>305663428</v>
      </c>
      <c r="I38" s="28">
        <v>310946197</v>
      </c>
    </row>
    <row r="39" spans="1:9" ht="31.15" customHeight="1" x14ac:dyDescent="0.2">
      <c r="A39" s="193" t="s">
        <v>42</v>
      </c>
      <c r="B39" s="193"/>
      <c r="C39" s="193"/>
      <c r="D39" s="193"/>
      <c r="E39" s="193"/>
      <c r="F39" s="193"/>
      <c r="G39" s="5">
        <v>31</v>
      </c>
      <c r="H39" s="28">
        <v>139451783</v>
      </c>
      <c r="I39" s="28">
        <v>88399110</v>
      </c>
    </row>
    <row r="40" spans="1:9" x14ac:dyDescent="0.2">
      <c r="A40" s="191" t="s">
        <v>43</v>
      </c>
      <c r="B40" s="191"/>
      <c r="C40" s="191"/>
      <c r="D40" s="191"/>
      <c r="E40" s="191"/>
      <c r="F40" s="191"/>
      <c r="G40" s="4">
        <v>32</v>
      </c>
      <c r="H40" s="27">
        <f>H9+H13+H18+H22+H25+H29+H32+H33+H34+H35+H36+H37+H38+H39</f>
        <v>117974297808</v>
      </c>
      <c r="I40" s="27">
        <f>I9+I13+I18+I22+I25+I29+I32+I33+I34+I35+I36+I37+I38+I39</f>
        <v>124160952915</v>
      </c>
    </row>
    <row r="41" spans="1:9" x14ac:dyDescent="0.2">
      <c r="A41" s="194" t="s">
        <v>15</v>
      </c>
      <c r="B41" s="195"/>
      <c r="C41" s="195"/>
      <c r="D41" s="195"/>
      <c r="E41" s="195"/>
      <c r="F41" s="195"/>
      <c r="G41" s="195"/>
      <c r="H41" s="195"/>
      <c r="I41" s="195"/>
    </row>
    <row r="42" spans="1:9" x14ac:dyDescent="0.2">
      <c r="A42" s="196" t="s">
        <v>44</v>
      </c>
      <c r="B42" s="197"/>
      <c r="C42" s="197"/>
      <c r="D42" s="197"/>
      <c r="E42" s="197"/>
      <c r="F42" s="197"/>
      <c r="G42" s="4">
        <v>33</v>
      </c>
      <c r="H42" s="27">
        <f>H43+H44+H45+H46+H47</f>
        <v>5119932</v>
      </c>
      <c r="I42" s="27">
        <f>I43+I44+I45+I46+I47</f>
        <v>8141474</v>
      </c>
    </row>
    <row r="43" spans="1:9" x14ac:dyDescent="0.2">
      <c r="A43" s="193" t="s">
        <v>45</v>
      </c>
      <c r="B43" s="193"/>
      <c r="C43" s="193"/>
      <c r="D43" s="193"/>
      <c r="E43" s="193"/>
      <c r="F43" s="193"/>
      <c r="G43" s="5">
        <v>34</v>
      </c>
      <c r="H43" s="28">
        <v>5119932</v>
      </c>
      <c r="I43" s="28">
        <v>8141474</v>
      </c>
    </row>
    <row r="44" spans="1:9" x14ac:dyDescent="0.2">
      <c r="A44" s="193" t="s">
        <v>46</v>
      </c>
      <c r="B44" s="193"/>
      <c r="C44" s="193"/>
      <c r="D44" s="193"/>
      <c r="E44" s="193"/>
      <c r="F44" s="193"/>
      <c r="G44" s="5">
        <v>35</v>
      </c>
      <c r="H44" s="28">
        <v>0</v>
      </c>
      <c r="I44" s="28">
        <v>0</v>
      </c>
    </row>
    <row r="45" spans="1:9" x14ac:dyDescent="0.2">
      <c r="A45" s="193" t="s">
        <v>47</v>
      </c>
      <c r="B45" s="193"/>
      <c r="C45" s="193"/>
      <c r="D45" s="193"/>
      <c r="E45" s="193"/>
      <c r="F45" s="193"/>
      <c r="G45" s="5">
        <v>36</v>
      </c>
      <c r="H45" s="28">
        <v>0</v>
      </c>
      <c r="I45" s="28">
        <v>0</v>
      </c>
    </row>
    <row r="46" spans="1:9" x14ac:dyDescent="0.2">
      <c r="A46" s="193" t="s">
        <v>48</v>
      </c>
      <c r="B46" s="193"/>
      <c r="C46" s="193"/>
      <c r="D46" s="193"/>
      <c r="E46" s="193"/>
      <c r="F46" s="193"/>
      <c r="G46" s="5">
        <v>37</v>
      </c>
      <c r="H46" s="28">
        <v>0</v>
      </c>
      <c r="I46" s="28">
        <v>0</v>
      </c>
    </row>
    <row r="47" spans="1:9" x14ac:dyDescent="0.2">
      <c r="A47" s="193" t="s">
        <v>49</v>
      </c>
      <c r="B47" s="193"/>
      <c r="C47" s="193"/>
      <c r="D47" s="193"/>
      <c r="E47" s="193"/>
      <c r="F47" s="193"/>
      <c r="G47" s="5">
        <v>38</v>
      </c>
      <c r="H47" s="28">
        <v>0</v>
      </c>
      <c r="I47" s="28">
        <v>0</v>
      </c>
    </row>
    <row r="48" spans="1:9" ht="22.15" customHeight="1" x14ac:dyDescent="0.2">
      <c r="A48" s="196" t="s">
        <v>50</v>
      </c>
      <c r="B48" s="197"/>
      <c r="C48" s="197"/>
      <c r="D48" s="197"/>
      <c r="E48" s="197"/>
      <c r="F48" s="197"/>
      <c r="G48" s="4">
        <v>39</v>
      </c>
      <c r="H48" s="27">
        <f>H49+H50+H51</f>
        <v>178552</v>
      </c>
      <c r="I48" s="27">
        <f>I49+I50+I51</f>
        <v>0</v>
      </c>
    </row>
    <row r="49" spans="1:9" x14ac:dyDescent="0.2">
      <c r="A49" s="193" t="s">
        <v>47</v>
      </c>
      <c r="B49" s="193"/>
      <c r="C49" s="193"/>
      <c r="D49" s="193"/>
      <c r="E49" s="193"/>
      <c r="F49" s="193"/>
      <c r="G49" s="5">
        <v>40</v>
      </c>
      <c r="H49" s="28">
        <v>0</v>
      </c>
      <c r="I49" s="28">
        <v>0</v>
      </c>
    </row>
    <row r="50" spans="1:9" x14ac:dyDescent="0.2">
      <c r="A50" s="193" t="s">
        <v>48</v>
      </c>
      <c r="B50" s="193"/>
      <c r="C50" s="193"/>
      <c r="D50" s="193"/>
      <c r="E50" s="193"/>
      <c r="F50" s="193"/>
      <c r="G50" s="5">
        <v>41</v>
      </c>
      <c r="H50" s="28">
        <v>0</v>
      </c>
      <c r="I50" s="28">
        <v>0</v>
      </c>
    </row>
    <row r="51" spans="1:9" x14ac:dyDescent="0.2">
      <c r="A51" s="193" t="s">
        <v>49</v>
      </c>
      <c r="B51" s="193"/>
      <c r="C51" s="193"/>
      <c r="D51" s="193"/>
      <c r="E51" s="193"/>
      <c r="F51" s="193"/>
      <c r="G51" s="5">
        <v>42</v>
      </c>
      <c r="H51" s="28">
        <v>178552</v>
      </c>
      <c r="I51" s="28">
        <v>0</v>
      </c>
    </row>
    <row r="52" spans="1:9" x14ac:dyDescent="0.2">
      <c r="A52" s="196" t="s">
        <v>51</v>
      </c>
      <c r="B52" s="197"/>
      <c r="C52" s="197"/>
      <c r="D52" s="197"/>
      <c r="E52" s="197"/>
      <c r="F52" s="197"/>
      <c r="G52" s="4">
        <v>43</v>
      </c>
      <c r="H52" s="27">
        <f>H53+H54+H55</f>
        <v>97249121134</v>
      </c>
      <c r="I52" s="27">
        <f>I53+I54+I55</f>
        <v>103422071790</v>
      </c>
    </row>
    <row r="53" spans="1:9" x14ac:dyDescent="0.2">
      <c r="A53" s="193" t="s">
        <v>47</v>
      </c>
      <c r="B53" s="193"/>
      <c r="C53" s="193"/>
      <c r="D53" s="193"/>
      <c r="E53" s="193"/>
      <c r="F53" s="193"/>
      <c r="G53" s="5">
        <v>44</v>
      </c>
      <c r="H53" s="28">
        <v>96237707720</v>
      </c>
      <c r="I53" s="28">
        <v>102924086777</v>
      </c>
    </row>
    <row r="54" spans="1:9" x14ac:dyDescent="0.2">
      <c r="A54" s="193" t="s">
        <v>48</v>
      </c>
      <c r="B54" s="193"/>
      <c r="C54" s="193"/>
      <c r="D54" s="193"/>
      <c r="E54" s="193"/>
      <c r="F54" s="193"/>
      <c r="G54" s="5">
        <v>45</v>
      </c>
      <c r="H54" s="28">
        <v>0</v>
      </c>
      <c r="I54" s="28">
        <v>0</v>
      </c>
    </row>
    <row r="55" spans="1:9" x14ac:dyDescent="0.2">
      <c r="A55" s="193" t="s">
        <v>49</v>
      </c>
      <c r="B55" s="193"/>
      <c r="C55" s="193"/>
      <c r="D55" s="193"/>
      <c r="E55" s="193"/>
      <c r="F55" s="193"/>
      <c r="G55" s="5">
        <v>46</v>
      </c>
      <c r="H55" s="28">
        <v>1011413414</v>
      </c>
      <c r="I55" s="28">
        <v>497985013</v>
      </c>
    </row>
    <row r="56" spans="1:9" x14ac:dyDescent="0.2">
      <c r="A56" s="193" t="s">
        <v>52</v>
      </c>
      <c r="B56" s="193"/>
      <c r="C56" s="193"/>
      <c r="D56" s="193"/>
      <c r="E56" s="193"/>
      <c r="F56" s="193"/>
      <c r="G56" s="5">
        <v>47</v>
      </c>
      <c r="H56" s="28">
        <v>141038774</v>
      </c>
      <c r="I56" s="28">
        <v>221475111</v>
      </c>
    </row>
    <row r="57" spans="1:9" ht="26.45" customHeight="1" x14ac:dyDescent="0.2">
      <c r="A57" s="198" t="s">
        <v>53</v>
      </c>
      <c r="B57" s="198"/>
      <c r="C57" s="198"/>
      <c r="D57" s="198"/>
      <c r="E57" s="198"/>
      <c r="F57" s="198"/>
      <c r="G57" s="5">
        <v>48</v>
      </c>
      <c r="H57" s="28">
        <v>2557069</v>
      </c>
      <c r="I57" s="28">
        <v>192090</v>
      </c>
    </row>
    <row r="58" spans="1:9" x14ac:dyDescent="0.2">
      <c r="A58" s="198" t="s">
        <v>54</v>
      </c>
      <c r="B58" s="198"/>
      <c r="C58" s="198"/>
      <c r="D58" s="198"/>
      <c r="E58" s="198"/>
      <c r="F58" s="198"/>
      <c r="G58" s="5">
        <v>49</v>
      </c>
      <c r="H58" s="28">
        <v>592533094</v>
      </c>
      <c r="I58" s="28">
        <v>533995034</v>
      </c>
    </row>
    <row r="59" spans="1:9" x14ac:dyDescent="0.2">
      <c r="A59" s="198" t="s">
        <v>55</v>
      </c>
      <c r="B59" s="193"/>
      <c r="C59" s="193"/>
      <c r="D59" s="193"/>
      <c r="E59" s="193"/>
      <c r="F59" s="193"/>
      <c r="G59" s="5">
        <v>50</v>
      </c>
      <c r="H59" s="28">
        <v>171295700</v>
      </c>
      <c r="I59" s="28">
        <v>84357796</v>
      </c>
    </row>
    <row r="60" spans="1:9" x14ac:dyDescent="0.2">
      <c r="A60" s="198" t="s">
        <v>56</v>
      </c>
      <c r="B60" s="198"/>
      <c r="C60" s="198"/>
      <c r="D60" s="198"/>
      <c r="E60" s="198"/>
      <c r="F60" s="198"/>
      <c r="G60" s="5">
        <v>51</v>
      </c>
      <c r="H60" s="28">
        <v>0</v>
      </c>
      <c r="I60" s="28">
        <v>0</v>
      </c>
    </row>
    <row r="61" spans="1:9" x14ac:dyDescent="0.2">
      <c r="A61" s="198" t="s">
        <v>57</v>
      </c>
      <c r="B61" s="198"/>
      <c r="C61" s="198"/>
      <c r="D61" s="198"/>
      <c r="E61" s="198"/>
      <c r="F61" s="198"/>
      <c r="G61" s="5">
        <v>52</v>
      </c>
      <c r="H61" s="28">
        <v>2390881398</v>
      </c>
      <c r="I61" s="28">
        <v>1678696587</v>
      </c>
    </row>
    <row r="62" spans="1:9" ht="27" customHeight="1" x14ac:dyDescent="0.2">
      <c r="A62" s="198" t="s">
        <v>58</v>
      </c>
      <c r="B62" s="198"/>
      <c r="C62" s="198"/>
      <c r="D62" s="198"/>
      <c r="E62" s="198"/>
      <c r="F62" s="198"/>
      <c r="G62" s="5">
        <v>53</v>
      </c>
      <c r="H62" s="28">
        <v>0</v>
      </c>
      <c r="I62" s="28">
        <v>0</v>
      </c>
    </row>
    <row r="63" spans="1:9" x14ac:dyDescent="0.2">
      <c r="A63" s="191" t="s">
        <v>59</v>
      </c>
      <c r="B63" s="192"/>
      <c r="C63" s="192"/>
      <c r="D63" s="192"/>
      <c r="E63" s="192"/>
      <c r="F63" s="192"/>
      <c r="G63" s="4">
        <v>54</v>
      </c>
      <c r="H63" s="27">
        <f>H42+H48+H52+H56+H57+H58+H59+H60+H61+H62</f>
        <v>100552725653</v>
      </c>
      <c r="I63" s="27">
        <f>I42+I48+I52+I56+I57+I58+I59+I60+I61+I62</f>
        <v>105948929882</v>
      </c>
    </row>
    <row r="64" spans="1:9" x14ac:dyDescent="0.2">
      <c r="A64" s="199" t="s">
        <v>16</v>
      </c>
      <c r="B64" s="200"/>
      <c r="C64" s="200"/>
      <c r="D64" s="200"/>
      <c r="E64" s="200"/>
      <c r="F64" s="200"/>
      <c r="G64" s="200"/>
      <c r="H64" s="200"/>
      <c r="I64" s="200"/>
    </row>
    <row r="65" spans="1:9" x14ac:dyDescent="0.2">
      <c r="A65" s="193" t="s">
        <v>60</v>
      </c>
      <c r="B65" s="193"/>
      <c r="C65" s="193"/>
      <c r="D65" s="193"/>
      <c r="E65" s="193"/>
      <c r="F65" s="193"/>
      <c r="G65" s="5">
        <v>55</v>
      </c>
      <c r="H65" s="28">
        <v>1907476900</v>
      </c>
      <c r="I65" s="28">
        <v>1907476900</v>
      </c>
    </row>
    <row r="66" spans="1:9" x14ac:dyDescent="0.2">
      <c r="A66" s="193" t="s">
        <v>61</v>
      </c>
      <c r="B66" s="193"/>
      <c r="C66" s="193"/>
      <c r="D66" s="193"/>
      <c r="E66" s="193"/>
      <c r="F66" s="193"/>
      <c r="G66" s="5">
        <v>56</v>
      </c>
      <c r="H66" s="28">
        <v>1569599850</v>
      </c>
      <c r="I66" s="28">
        <v>1569599850</v>
      </c>
    </row>
    <row r="67" spans="1:9" x14ac:dyDescent="0.2">
      <c r="A67" s="193" t="s">
        <v>62</v>
      </c>
      <c r="B67" s="193"/>
      <c r="C67" s="193"/>
      <c r="D67" s="193"/>
      <c r="E67" s="193"/>
      <c r="F67" s="193"/>
      <c r="G67" s="5">
        <v>57</v>
      </c>
      <c r="H67" s="28">
        <v>0</v>
      </c>
      <c r="I67" s="28">
        <v>0</v>
      </c>
    </row>
    <row r="68" spans="1:9" x14ac:dyDescent="0.2">
      <c r="A68" s="193" t="s">
        <v>63</v>
      </c>
      <c r="B68" s="193"/>
      <c r="C68" s="193"/>
      <c r="D68" s="193"/>
      <c r="E68" s="193"/>
      <c r="F68" s="193"/>
      <c r="G68" s="5">
        <v>58</v>
      </c>
      <c r="H68" s="28">
        <v>0</v>
      </c>
      <c r="I68" s="28">
        <v>0</v>
      </c>
    </row>
    <row r="69" spans="1:9" x14ac:dyDescent="0.2">
      <c r="A69" s="193" t="s">
        <v>64</v>
      </c>
      <c r="B69" s="193"/>
      <c r="C69" s="193"/>
      <c r="D69" s="193"/>
      <c r="E69" s="193"/>
      <c r="F69" s="193"/>
      <c r="G69" s="5">
        <v>59</v>
      </c>
      <c r="H69" s="28">
        <v>92041676</v>
      </c>
      <c r="I69" s="28">
        <v>59855300</v>
      </c>
    </row>
    <row r="70" spans="1:9" x14ac:dyDescent="0.2">
      <c r="A70" s="193" t="s">
        <v>65</v>
      </c>
      <c r="B70" s="193"/>
      <c r="C70" s="193"/>
      <c r="D70" s="193"/>
      <c r="E70" s="193"/>
      <c r="F70" s="193"/>
      <c r="G70" s="5">
        <v>60</v>
      </c>
      <c r="H70" s="28">
        <v>10990977371</v>
      </c>
      <c r="I70" s="28">
        <v>12700395774</v>
      </c>
    </row>
    <row r="71" spans="1:9" x14ac:dyDescent="0.2">
      <c r="A71" s="193" t="s">
        <v>66</v>
      </c>
      <c r="B71" s="193"/>
      <c r="C71" s="193"/>
      <c r="D71" s="193"/>
      <c r="E71" s="193"/>
      <c r="F71" s="193"/>
      <c r="G71" s="5">
        <v>61</v>
      </c>
      <c r="H71" s="28">
        <v>200776414</v>
      </c>
      <c r="I71" s="28">
        <v>200092645</v>
      </c>
    </row>
    <row r="72" spans="1:9" x14ac:dyDescent="0.2">
      <c r="A72" s="193" t="s">
        <v>67</v>
      </c>
      <c r="B72" s="193"/>
      <c r="C72" s="193"/>
      <c r="D72" s="193"/>
      <c r="E72" s="193"/>
      <c r="F72" s="193"/>
      <c r="G72" s="5">
        <v>62</v>
      </c>
      <c r="H72" s="28">
        <v>-14506832</v>
      </c>
      <c r="I72" s="28">
        <v>-8027636</v>
      </c>
    </row>
    <row r="73" spans="1:9" x14ac:dyDescent="0.2">
      <c r="A73" s="193" t="s">
        <v>68</v>
      </c>
      <c r="B73" s="193"/>
      <c r="C73" s="193"/>
      <c r="D73" s="193"/>
      <c r="E73" s="193"/>
      <c r="F73" s="193"/>
      <c r="G73" s="5">
        <v>63</v>
      </c>
      <c r="H73" s="28">
        <v>-76000661</v>
      </c>
      <c r="I73" s="28">
        <v>-70470571</v>
      </c>
    </row>
    <row r="74" spans="1:9" x14ac:dyDescent="0.2">
      <c r="A74" s="193" t="s">
        <v>69</v>
      </c>
      <c r="B74" s="193"/>
      <c r="C74" s="193"/>
      <c r="D74" s="193"/>
      <c r="E74" s="193"/>
      <c r="F74" s="193"/>
      <c r="G74" s="5">
        <v>64</v>
      </c>
      <c r="H74" s="28">
        <v>1651303475</v>
      </c>
      <c r="I74" s="28">
        <v>713506224</v>
      </c>
    </row>
    <row r="75" spans="1:9" x14ac:dyDescent="0.2">
      <c r="A75" s="193" t="s">
        <v>70</v>
      </c>
      <c r="B75" s="193"/>
      <c r="C75" s="193"/>
      <c r="D75" s="193"/>
      <c r="E75" s="193"/>
      <c r="F75" s="193"/>
      <c r="G75" s="5">
        <v>65</v>
      </c>
      <c r="H75" s="28">
        <v>0</v>
      </c>
      <c r="I75" s="28">
        <v>0</v>
      </c>
    </row>
    <row r="76" spans="1:9" x14ac:dyDescent="0.2">
      <c r="A76" s="193" t="s">
        <v>71</v>
      </c>
      <c r="B76" s="193"/>
      <c r="C76" s="193"/>
      <c r="D76" s="193"/>
      <c r="E76" s="193"/>
      <c r="F76" s="193"/>
      <c r="G76" s="5">
        <v>66</v>
      </c>
      <c r="H76" s="28">
        <v>1099903962</v>
      </c>
      <c r="I76" s="28">
        <v>1139594547</v>
      </c>
    </row>
    <row r="77" spans="1:9" x14ac:dyDescent="0.2">
      <c r="A77" s="191" t="s">
        <v>72</v>
      </c>
      <c r="B77" s="191"/>
      <c r="C77" s="191"/>
      <c r="D77" s="191"/>
      <c r="E77" s="191"/>
      <c r="F77" s="191"/>
      <c r="G77" s="4">
        <v>67</v>
      </c>
      <c r="H77" s="27">
        <f>H65+H66+H67+H68+H69+H70+H71+H72+H73+H74+H75+H76</f>
        <v>17421572155</v>
      </c>
      <c r="I77" s="27">
        <f>I65+I66+I67+I68+I69+I70+I71+I72+I73+I74+I75+I76</f>
        <v>18212023033</v>
      </c>
    </row>
    <row r="78" spans="1:9" x14ac:dyDescent="0.2">
      <c r="A78" s="191" t="s">
        <v>73</v>
      </c>
      <c r="B78" s="192"/>
      <c r="C78" s="192"/>
      <c r="D78" s="192"/>
      <c r="E78" s="192"/>
      <c r="F78" s="192"/>
      <c r="G78" s="4">
        <v>68</v>
      </c>
      <c r="H78" s="27">
        <f>H63+H77</f>
        <v>117974297808</v>
      </c>
      <c r="I78" s="27">
        <f>I63+I77</f>
        <v>124160952915</v>
      </c>
    </row>
  </sheetData>
  <sheetProtection password="CA29"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oddHeader>&amp;L&amp;"Calibri"&amp;10&amp;KFF8C00Povjerljivo - Internal use&amp;1#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tabSelected="1" view="pageBreakPreview" topLeftCell="A52" zoomScaleNormal="100" zoomScaleSheetLayoutView="100" workbookViewId="0">
      <selection activeCell="J69" sqref="J69"/>
    </sheetView>
  </sheetViews>
  <sheetFormatPr defaultRowHeight="12.75" x14ac:dyDescent="0.2"/>
  <cols>
    <col min="1" max="7" width="9.140625" style="6"/>
    <col min="8" max="11" width="12.140625" style="30"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22" t="s">
        <v>5</v>
      </c>
      <c r="B1" s="202"/>
      <c r="C1" s="202"/>
      <c r="D1" s="202"/>
      <c r="E1" s="202"/>
      <c r="F1" s="202"/>
      <c r="G1" s="202"/>
      <c r="H1" s="202"/>
    </row>
    <row r="2" spans="1:11" x14ac:dyDescent="0.2">
      <c r="A2" s="221" t="s">
        <v>320</v>
      </c>
      <c r="B2" s="204"/>
      <c r="C2" s="204"/>
      <c r="D2" s="204"/>
      <c r="E2" s="204"/>
      <c r="F2" s="204"/>
      <c r="G2" s="204"/>
      <c r="H2" s="204"/>
    </row>
    <row r="3" spans="1:11" x14ac:dyDescent="0.2">
      <c r="A3" s="230" t="s">
        <v>12</v>
      </c>
      <c r="B3" s="231"/>
      <c r="C3" s="231"/>
      <c r="D3" s="231"/>
      <c r="E3" s="231"/>
      <c r="F3" s="231"/>
      <c r="G3" s="231"/>
      <c r="H3" s="231"/>
      <c r="I3" s="214"/>
      <c r="J3" s="214"/>
      <c r="K3" s="214"/>
    </row>
    <row r="4" spans="1:11" x14ac:dyDescent="0.2">
      <c r="A4" s="232" t="s">
        <v>308</v>
      </c>
      <c r="B4" s="210"/>
      <c r="C4" s="210"/>
      <c r="D4" s="210"/>
      <c r="E4" s="210"/>
      <c r="F4" s="210"/>
      <c r="G4" s="210"/>
      <c r="H4" s="210"/>
      <c r="I4" s="211"/>
      <c r="J4" s="211"/>
      <c r="K4" s="211"/>
    </row>
    <row r="5" spans="1:11" ht="22.5" customHeight="1" x14ac:dyDescent="0.2">
      <c r="A5" s="228" t="s">
        <v>2</v>
      </c>
      <c r="B5" s="208"/>
      <c r="C5" s="208"/>
      <c r="D5" s="208"/>
      <c r="E5" s="208"/>
      <c r="F5" s="208"/>
      <c r="G5" s="228" t="s">
        <v>6</v>
      </c>
      <c r="H5" s="226" t="s">
        <v>229</v>
      </c>
      <c r="I5" s="227"/>
      <c r="J5" s="226" t="s">
        <v>224</v>
      </c>
      <c r="K5" s="227"/>
    </row>
    <row r="6" spans="1:11" x14ac:dyDescent="0.2">
      <c r="A6" s="208"/>
      <c r="B6" s="208"/>
      <c r="C6" s="208"/>
      <c r="D6" s="208"/>
      <c r="E6" s="208"/>
      <c r="F6" s="208"/>
      <c r="G6" s="208"/>
      <c r="H6" s="31" t="s">
        <v>225</v>
      </c>
      <c r="I6" s="31" t="s">
        <v>226</v>
      </c>
      <c r="J6" s="31" t="s">
        <v>225</v>
      </c>
      <c r="K6" s="31" t="s">
        <v>226</v>
      </c>
    </row>
    <row r="7" spans="1:11" x14ac:dyDescent="0.2">
      <c r="A7" s="220">
        <v>1</v>
      </c>
      <c r="B7" s="206"/>
      <c r="C7" s="206"/>
      <c r="D7" s="206"/>
      <c r="E7" s="206"/>
      <c r="F7" s="206"/>
      <c r="G7" s="7">
        <v>2</v>
      </c>
      <c r="H7" s="31">
        <v>3</v>
      </c>
      <c r="I7" s="31">
        <v>4</v>
      </c>
      <c r="J7" s="31">
        <v>5</v>
      </c>
      <c r="K7" s="31">
        <v>6</v>
      </c>
    </row>
    <row r="8" spans="1:11" x14ac:dyDescent="0.2">
      <c r="A8" s="224" t="s">
        <v>75</v>
      </c>
      <c r="B8" s="224"/>
      <c r="C8" s="224"/>
      <c r="D8" s="224"/>
      <c r="E8" s="224"/>
      <c r="F8" s="224"/>
      <c r="G8" s="5">
        <v>1</v>
      </c>
      <c r="H8" s="32">
        <v>2329097359</v>
      </c>
      <c r="I8" s="32">
        <v>776562150</v>
      </c>
      <c r="J8" s="32">
        <v>2155741259</v>
      </c>
      <c r="K8" s="32">
        <v>701759156</v>
      </c>
    </row>
    <row r="9" spans="1:11" x14ac:dyDescent="0.2">
      <c r="A9" s="224" t="s">
        <v>74</v>
      </c>
      <c r="B9" s="224"/>
      <c r="C9" s="224"/>
      <c r="D9" s="224"/>
      <c r="E9" s="224"/>
      <c r="F9" s="224"/>
      <c r="G9" s="5">
        <v>2</v>
      </c>
      <c r="H9" s="32">
        <v>246912676</v>
      </c>
      <c r="I9" s="32">
        <v>77191341</v>
      </c>
      <c r="J9" s="32">
        <v>206741819</v>
      </c>
      <c r="K9" s="32">
        <v>63485396</v>
      </c>
    </row>
    <row r="10" spans="1:11" x14ac:dyDescent="0.2">
      <c r="A10" s="224" t="s">
        <v>76</v>
      </c>
      <c r="B10" s="224"/>
      <c r="C10" s="224"/>
      <c r="D10" s="224"/>
      <c r="E10" s="224"/>
      <c r="F10" s="224"/>
      <c r="G10" s="5">
        <v>3</v>
      </c>
      <c r="H10" s="32">
        <v>0</v>
      </c>
      <c r="I10" s="32">
        <v>0</v>
      </c>
      <c r="J10" s="32">
        <v>0</v>
      </c>
      <c r="K10" s="32">
        <v>0</v>
      </c>
    </row>
    <row r="11" spans="1:11" x14ac:dyDescent="0.2">
      <c r="A11" s="224" t="s">
        <v>77</v>
      </c>
      <c r="B11" s="224"/>
      <c r="C11" s="224"/>
      <c r="D11" s="224"/>
      <c r="E11" s="224"/>
      <c r="F11" s="224"/>
      <c r="G11" s="5">
        <v>4</v>
      </c>
      <c r="H11" s="32">
        <v>1939281</v>
      </c>
      <c r="I11" s="32">
        <v>1036719</v>
      </c>
      <c r="J11" s="32">
        <v>1545669</v>
      </c>
      <c r="K11" s="32">
        <v>1206716</v>
      </c>
    </row>
    <row r="12" spans="1:11" x14ac:dyDescent="0.2">
      <c r="A12" s="224" t="s">
        <v>78</v>
      </c>
      <c r="B12" s="224"/>
      <c r="C12" s="224"/>
      <c r="D12" s="224"/>
      <c r="E12" s="224"/>
      <c r="F12" s="224"/>
      <c r="G12" s="5">
        <v>5</v>
      </c>
      <c r="H12" s="32">
        <v>1606682947</v>
      </c>
      <c r="I12" s="32">
        <v>580186885</v>
      </c>
      <c r="J12" s="32">
        <v>1256690055</v>
      </c>
      <c r="K12" s="32">
        <v>426586747</v>
      </c>
    </row>
    <row r="13" spans="1:11" x14ac:dyDescent="0.2">
      <c r="A13" s="224" t="s">
        <v>79</v>
      </c>
      <c r="B13" s="224"/>
      <c r="C13" s="224"/>
      <c r="D13" s="224"/>
      <c r="E13" s="224"/>
      <c r="F13" s="224"/>
      <c r="G13" s="5">
        <v>6</v>
      </c>
      <c r="H13" s="32">
        <v>431238235</v>
      </c>
      <c r="I13" s="32">
        <v>188619626</v>
      </c>
      <c r="J13" s="32">
        <v>297471893</v>
      </c>
      <c r="K13" s="32">
        <v>109795941</v>
      </c>
    </row>
    <row r="14" spans="1:11" ht="40.15" customHeight="1" x14ac:dyDescent="0.2">
      <c r="A14" s="224" t="s">
        <v>80</v>
      </c>
      <c r="B14" s="224"/>
      <c r="C14" s="224"/>
      <c r="D14" s="224"/>
      <c r="E14" s="224"/>
      <c r="F14" s="224"/>
      <c r="G14" s="5">
        <v>7</v>
      </c>
      <c r="H14" s="32">
        <v>65906403</v>
      </c>
      <c r="I14" s="32">
        <v>7130859</v>
      </c>
      <c r="J14" s="32">
        <v>67555820</v>
      </c>
      <c r="K14" s="32">
        <v>3085516</v>
      </c>
    </row>
    <row r="15" spans="1:11" ht="24.6" customHeight="1" x14ac:dyDescent="0.2">
      <c r="A15" s="224" t="s">
        <v>81</v>
      </c>
      <c r="B15" s="224"/>
      <c r="C15" s="224"/>
      <c r="D15" s="224"/>
      <c r="E15" s="224"/>
      <c r="F15" s="224"/>
      <c r="G15" s="5">
        <v>8</v>
      </c>
      <c r="H15" s="32">
        <v>270289097</v>
      </c>
      <c r="I15" s="32">
        <v>124123819</v>
      </c>
      <c r="J15" s="32">
        <v>161831084</v>
      </c>
      <c r="K15" s="32">
        <v>71557353</v>
      </c>
    </row>
    <row r="16" spans="1:11" ht="27" customHeight="1" x14ac:dyDescent="0.2">
      <c r="A16" s="224" t="s">
        <v>82</v>
      </c>
      <c r="B16" s="224"/>
      <c r="C16" s="224"/>
      <c r="D16" s="224"/>
      <c r="E16" s="224"/>
      <c r="F16" s="224"/>
      <c r="G16" s="5">
        <v>9</v>
      </c>
      <c r="H16" s="32">
        <v>3519562</v>
      </c>
      <c r="I16" s="32">
        <v>3742342</v>
      </c>
      <c r="J16" s="32">
        <v>-1965827</v>
      </c>
      <c r="K16" s="32">
        <v>-120960</v>
      </c>
    </row>
    <row r="17" spans="1:11" ht="22.15" customHeight="1" x14ac:dyDescent="0.2">
      <c r="A17" s="224" t="s">
        <v>83</v>
      </c>
      <c r="B17" s="224"/>
      <c r="C17" s="224"/>
      <c r="D17" s="224"/>
      <c r="E17" s="224"/>
      <c r="F17" s="224"/>
      <c r="G17" s="5">
        <v>10</v>
      </c>
      <c r="H17" s="32">
        <v>108792</v>
      </c>
      <c r="I17" s="32">
        <v>-3367980</v>
      </c>
      <c r="J17" s="32">
        <v>0</v>
      </c>
      <c r="K17" s="32">
        <v>0</v>
      </c>
    </row>
    <row r="18" spans="1:11" x14ac:dyDescent="0.2">
      <c r="A18" s="224" t="s">
        <v>84</v>
      </c>
      <c r="B18" s="224"/>
      <c r="C18" s="224"/>
      <c r="D18" s="224"/>
      <c r="E18" s="224"/>
      <c r="F18" s="224"/>
      <c r="G18" s="5">
        <v>11</v>
      </c>
      <c r="H18" s="32">
        <v>-1146528</v>
      </c>
      <c r="I18" s="32">
        <v>-147355</v>
      </c>
      <c r="J18" s="32">
        <v>1173008</v>
      </c>
      <c r="K18" s="32">
        <v>-2208355</v>
      </c>
    </row>
    <row r="19" spans="1:11" x14ac:dyDescent="0.2">
      <c r="A19" s="224" t="s">
        <v>85</v>
      </c>
      <c r="B19" s="224"/>
      <c r="C19" s="224"/>
      <c r="D19" s="224"/>
      <c r="E19" s="224"/>
      <c r="F19" s="224"/>
      <c r="G19" s="5">
        <v>12</v>
      </c>
      <c r="H19" s="32">
        <v>-10240877</v>
      </c>
      <c r="I19" s="32">
        <v>-7163600</v>
      </c>
      <c r="J19" s="32">
        <v>-23095832</v>
      </c>
      <c r="K19" s="32">
        <v>6311518</v>
      </c>
    </row>
    <row r="20" spans="1:11" x14ac:dyDescent="0.2">
      <c r="A20" s="224" t="s">
        <v>86</v>
      </c>
      <c r="B20" s="224"/>
      <c r="C20" s="224"/>
      <c r="D20" s="224"/>
      <c r="E20" s="224"/>
      <c r="F20" s="224"/>
      <c r="G20" s="5">
        <v>13</v>
      </c>
      <c r="H20" s="32">
        <v>2109030</v>
      </c>
      <c r="I20" s="32">
        <v>397</v>
      </c>
      <c r="J20" s="32">
        <v>-794255</v>
      </c>
      <c r="K20" s="32">
        <v>-1009174</v>
      </c>
    </row>
    <row r="21" spans="1:11" x14ac:dyDescent="0.2">
      <c r="A21" s="224" t="s">
        <v>87</v>
      </c>
      <c r="B21" s="224"/>
      <c r="C21" s="224"/>
      <c r="D21" s="224"/>
      <c r="E21" s="224"/>
      <c r="F21" s="224"/>
      <c r="G21" s="5">
        <v>14</v>
      </c>
      <c r="H21" s="32">
        <v>112110171</v>
      </c>
      <c r="I21" s="32">
        <v>34330927</v>
      </c>
      <c r="J21" s="32">
        <v>67843135</v>
      </c>
      <c r="K21" s="32">
        <v>13429693</v>
      </c>
    </row>
    <row r="22" spans="1:11" x14ac:dyDescent="0.2">
      <c r="A22" s="224" t="s">
        <v>88</v>
      </c>
      <c r="B22" s="224"/>
      <c r="C22" s="224"/>
      <c r="D22" s="224"/>
      <c r="E22" s="224"/>
      <c r="F22" s="224"/>
      <c r="G22" s="5">
        <v>15</v>
      </c>
      <c r="H22" s="32">
        <v>368862635</v>
      </c>
      <c r="I22" s="32">
        <v>124071163</v>
      </c>
      <c r="J22" s="32">
        <v>152900158</v>
      </c>
      <c r="K22" s="32">
        <v>38256812</v>
      </c>
    </row>
    <row r="23" spans="1:11" ht="25.9" customHeight="1" x14ac:dyDescent="0.2">
      <c r="A23" s="191" t="s">
        <v>89</v>
      </c>
      <c r="B23" s="191"/>
      <c r="C23" s="191"/>
      <c r="D23" s="191"/>
      <c r="E23" s="191"/>
      <c r="F23" s="191"/>
      <c r="G23" s="4">
        <v>16</v>
      </c>
      <c r="H23" s="33">
        <f>H8-H9-H10+H11+H12-H13+H14+H15+H16+H17+H18+H19+H20+H21-H22</f>
        <v>3333361691</v>
      </c>
      <c r="I23" s="33">
        <f t="shared" ref="I23:K23" si="0">I8-I9-I10+I11+I12-I13+I14+I15+I16+I17+I18+I19+I20+I21-I22</f>
        <v>1126553033</v>
      </c>
      <c r="J23" s="33">
        <f t="shared" si="0"/>
        <v>3029410246</v>
      </c>
      <c r="K23" s="33">
        <f t="shared" si="0"/>
        <v>1009060061</v>
      </c>
    </row>
    <row r="24" spans="1:11" x14ac:dyDescent="0.2">
      <c r="A24" s="224" t="s">
        <v>90</v>
      </c>
      <c r="B24" s="224"/>
      <c r="C24" s="224"/>
      <c r="D24" s="224"/>
      <c r="E24" s="224"/>
      <c r="F24" s="224"/>
      <c r="G24" s="5">
        <v>17</v>
      </c>
      <c r="H24" s="32">
        <v>1314949923</v>
      </c>
      <c r="I24" s="32">
        <v>430914437</v>
      </c>
      <c r="J24" s="32">
        <v>1386580307</v>
      </c>
      <c r="K24" s="32">
        <v>455241890</v>
      </c>
    </row>
    <row r="25" spans="1:11" x14ac:dyDescent="0.2">
      <c r="A25" s="224" t="s">
        <v>91</v>
      </c>
      <c r="B25" s="224"/>
      <c r="C25" s="224"/>
      <c r="D25" s="224"/>
      <c r="E25" s="224"/>
      <c r="F25" s="224"/>
      <c r="G25" s="5">
        <v>18</v>
      </c>
      <c r="H25" s="32">
        <v>169409470</v>
      </c>
      <c r="I25" s="32">
        <v>57882474</v>
      </c>
      <c r="J25" s="32">
        <v>171732221</v>
      </c>
      <c r="K25" s="32">
        <v>48954549</v>
      </c>
    </row>
    <row r="26" spans="1:11" x14ac:dyDescent="0.2">
      <c r="A26" s="224" t="s">
        <v>92</v>
      </c>
      <c r="B26" s="224"/>
      <c r="C26" s="224"/>
      <c r="D26" s="224"/>
      <c r="E26" s="224"/>
      <c r="F26" s="224"/>
      <c r="G26" s="5">
        <v>19</v>
      </c>
      <c r="H26" s="32">
        <v>-5816074</v>
      </c>
      <c r="I26" s="32">
        <v>-357195</v>
      </c>
      <c r="J26" s="32">
        <v>-498019</v>
      </c>
      <c r="K26" s="32">
        <v>-1025</v>
      </c>
    </row>
    <row r="27" spans="1:11" x14ac:dyDescent="0.2">
      <c r="A27" s="224" t="s">
        <v>93</v>
      </c>
      <c r="B27" s="224"/>
      <c r="C27" s="224"/>
      <c r="D27" s="224"/>
      <c r="E27" s="224"/>
      <c r="F27" s="224"/>
      <c r="G27" s="5">
        <v>20</v>
      </c>
      <c r="H27" s="32">
        <v>238037</v>
      </c>
      <c r="I27" s="32">
        <v>53874167</v>
      </c>
      <c r="J27" s="32">
        <v>53851494</v>
      </c>
      <c r="K27" s="32">
        <v>28184586</v>
      </c>
    </row>
    <row r="28" spans="1:11" ht="24.6" customHeight="1" x14ac:dyDescent="0.2">
      <c r="A28" s="224" t="s">
        <v>94</v>
      </c>
      <c r="B28" s="224"/>
      <c r="C28" s="224"/>
      <c r="D28" s="224"/>
      <c r="E28" s="224"/>
      <c r="F28" s="224"/>
      <c r="G28" s="5">
        <v>21</v>
      </c>
      <c r="H28" s="32">
        <v>272527371</v>
      </c>
      <c r="I28" s="32">
        <v>39532481</v>
      </c>
      <c r="J28" s="32">
        <v>521171323</v>
      </c>
      <c r="K28" s="32">
        <v>91668743</v>
      </c>
    </row>
    <row r="29" spans="1:11" ht="24.6" customHeight="1" x14ac:dyDescent="0.2">
      <c r="A29" s="224" t="s">
        <v>95</v>
      </c>
      <c r="B29" s="224"/>
      <c r="C29" s="224"/>
      <c r="D29" s="224"/>
      <c r="E29" s="224"/>
      <c r="F29" s="224"/>
      <c r="G29" s="5">
        <v>22</v>
      </c>
      <c r="H29" s="32">
        <v>0</v>
      </c>
      <c r="I29" s="32">
        <v>0</v>
      </c>
      <c r="J29" s="32">
        <v>0</v>
      </c>
      <c r="K29" s="32">
        <v>0</v>
      </c>
    </row>
    <row r="30" spans="1:11" ht="24.6" customHeight="1" x14ac:dyDescent="0.2">
      <c r="A30" s="224" t="s">
        <v>96</v>
      </c>
      <c r="B30" s="224"/>
      <c r="C30" s="224"/>
      <c r="D30" s="224"/>
      <c r="E30" s="224"/>
      <c r="F30" s="224"/>
      <c r="G30" s="5">
        <v>23</v>
      </c>
      <c r="H30" s="32">
        <v>-936204</v>
      </c>
      <c r="I30" s="32">
        <v>36937</v>
      </c>
      <c r="J30" s="32">
        <v>30269</v>
      </c>
      <c r="K30" s="32">
        <v>-15131</v>
      </c>
    </row>
    <row r="31" spans="1:11" x14ac:dyDescent="0.2">
      <c r="A31" s="224" t="s">
        <v>97</v>
      </c>
      <c r="B31" s="224"/>
      <c r="C31" s="224"/>
      <c r="D31" s="224"/>
      <c r="E31" s="224"/>
      <c r="F31" s="224"/>
      <c r="G31" s="5">
        <v>24</v>
      </c>
      <c r="H31" s="32">
        <v>0</v>
      </c>
      <c r="I31" s="32">
        <v>0</v>
      </c>
      <c r="J31" s="32">
        <v>0</v>
      </c>
      <c r="K31" s="32">
        <v>0</v>
      </c>
    </row>
    <row r="32" spans="1:11" ht="23.45" customHeight="1" x14ac:dyDescent="0.2">
      <c r="A32" s="224" t="s">
        <v>98</v>
      </c>
      <c r="B32" s="224"/>
      <c r="C32" s="224"/>
      <c r="D32" s="224"/>
      <c r="E32" s="224"/>
      <c r="F32" s="224"/>
      <c r="G32" s="5">
        <v>25</v>
      </c>
      <c r="H32" s="32">
        <v>8747102</v>
      </c>
      <c r="I32" s="32">
        <v>2890873</v>
      </c>
      <c r="J32" s="32">
        <v>7016891</v>
      </c>
      <c r="K32" s="32">
        <v>2505991</v>
      </c>
    </row>
    <row r="33" spans="1:11" ht="23.45" customHeight="1" x14ac:dyDescent="0.2">
      <c r="A33" s="224" t="s">
        <v>99</v>
      </c>
      <c r="B33" s="224"/>
      <c r="C33" s="224"/>
      <c r="D33" s="224"/>
      <c r="E33" s="224"/>
      <c r="F33" s="224"/>
      <c r="G33" s="5">
        <v>26</v>
      </c>
      <c r="H33" s="32">
        <v>6139768</v>
      </c>
      <c r="I33" s="32">
        <v>3462760</v>
      </c>
      <c r="J33" s="32">
        <v>22719449</v>
      </c>
      <c r="K33" s="32">
        <v>-953461</v>
      </c>
    </row>
    <row r="34" spans="1:11" ht="23.45" customHeight="1" x14ac:dyDescent="0.2">
      <c r="A34" s="192" t="s">
        <v>100</v>
      </c>
      <c r="B34" s="192"/>
      <c r="C34" s="192"/>
      <c r="D34" s="192"/>
      <c r="E34" s="192"/>
      <c r="F34" s="192"/>
      <c r="G34" s="4">
        <v>27</v>
      </c>
      <c r="H34" s="33">
        <f>H23-H24-H25+H26-H27-H28-H29-H30+H31+H32+H33</f>
        <v>1586243890</v>
      </c>
      <c r="I34" s="33">
        <f t="shared" ref="I34:K34" si="1">I23-I24-I25+I26-I27-I28-I29-I30+I31+I32+I33</f>
        <v>550308975</v>
      </c>
      <c r="J34" s="33">
        <f t="shared" si="1"/>
        <v>925282953</v>
      </c>
      <c r="K34" s="33">
        <f t="shared" si="1"/>
        <v>386576929</v>
      </c>
    </row>
    <row r="35" spans="1:11" ht="23.45" customHeight="1" x14ac:dyDescent="0.2">
      <c r="A35" s="224" t="s">
        <v>101</v>
      </c>
      <c r="B35" s="224"/>
      <c r="C35" s="224"/>
      <c r="D35" s="224"/>
      <c r="E35" s="224"/>
      <c r="F35" s="224"/>
      <c r="G35" s="5">
        <v>28</v>
      </c>
      <c r="H35" s="32">
        <v>276864395</v>
      </c>
      <c r="I35" s="32">
        <v>96968781</v>
      </c>
      <c r="J35" s="32">
        <v>188533404</v>
      </c>
      <c r="K35" s="32">
        <v>70652221</v>
      </c>
    </row>
    <row r="36" spans="1:11" ht="23.45" customHeight="1" x14ac:dyDescent="0.2">
      <c r="A36" s="192" t="s">
        <v>102</v>
      </c>
      <c r="B36" s="192"/>
      <c r="C36" s="192"/>
      <c r="D36" s="192"/>
      <c r="E36" s="192"/>
      <c r="F36" s="192"/>
      <c r="G36" s="4">
        <v>29</v>
      </c>
      <c r="H36" s="33">
        <f>H34-H35</f>
        <v>1309379495</v>
      </c>
      <c r="I36" s="33">
        <f t="shared" ref="I36:K36" si="2">I34-I35</f>
        <v>453340194</v>
      </c>
      <c r="J36" s="33">
        <f t="shared" si="2"/>
        <v>736749549</v>
      </c>
      <c r="K36" s="33">
        <f t="shared" si="2"/>
        <v>315924708</v>
      </c>
    </row>
    <row r="37" spans="1:11" ht="23.45" customHeight="1" x14ac:dyDescent="0.2">
      <c r="A37" s="192" t="s">
        <v>103</v>
      </c>
      <c r="B37" s="192"/>
      <c r="C37" s="192"/>
      <c r="D37" s="192"/>
      <c r="E37" s="192"/>
      <c r="F37" s="192"/>
      <c r="G37" s="4">
        <v>30</v>
      </c>
      <c r="H37" s="33">
        <f>H38-H39</f>
        <v>0</v>
      </c>
      <c r="I37" s="33">
        <f t="shared" ref="I37:K37" si="3">I38-I39</f>
        <v>0</v>
      </c>
      <c r="J37" s="33">
        <f t="shared" si="3"/>
        <v>0</v>
      </c>
      <c r="K37" s="33">
        <f t="shared" si="3"/>
        <v>0</v>
      </c>
    </row>
    <row r="38" spans="1:11" ht="23.45" customHeight="1" x14ac:dyDescent="0.2">
      <c r="A38" s="224" t="s">
        <v>104</v>
      </c>
      <c r="B38" s="224"/>
      <c r="C38" s="224"/>
      <c r="D38" s="224"/>
      <c r="E38" s="224"/>
      <c r="F38" s="224"/>
      <c r="G38" s="5">
        <v>31</v>
      </c>
      <c r="H38" s="32">
        <v>0</v>
      </c>
      <c r="I38" s="32">
        <v>0</v>
      </c>
      <c r="J38" s="32">
        <v>0</v>
      </c>
      <c r="K38" s="32">
        <v>0</v>
      </c>
    </row>
    <row r="39" spans="1:11" ht="23.45" customHeight="1" x14ac:dyDescent="0.2">
      <c r="A39" s="224" t="s">
        <v>105</v>
      </c>
      <c r="B39" s="224"/>
      <c r="C39" s="224"/>
      <c r="D39" s="224"/>
      <c r="E39" s="224"/>
      <c r="F39" s="224"/>
      <c r="G39" s="5">
        <v>32</v>
      </c>
      <c r="H39" s="32">
        <v>0</v>
      </c>
      <c r="I39" s="32">
        <v>0</v>
      </c>
      <c r="J39" s="32">
        <v>0</v>
      </c>
      <c r="K39" s="32">
        <v>0</v>
      </c>
    </row>
    <row r="40" spans="1:11" x14ac:dyDescent="0.2">
      <c r="A40" s="192" t="s">
        <v>106</v>
      </c>
      <c r="B40" s="192"/>
      <c r="C40" s="192"/>
      <c r="D40" s="192"/>
      <c r="E40" s="192"/>
      <c r="F40" s="192"/>
      <c r="G40" s="4">
        <v>33</v>
      </c>
      <c r="H40" s="33">
        <f>H36+H37</f>
        <v>1309379495</v>
      </c>
      <c r="I40" s="33">
        <f>I36+I37</f>
        <v>453340194</v>
      </c>
      <c r="J40" s="33">
        <f>J36+J37</f>
        <v>736749549</v>
      </c>
      <c r="K40" s="33">
        <f>K36+K37</f>
        <v>315924708</v>
      </c>
    </row>
    <row r="41" spans="1:11" x14ac:dyDescent="0.2">
      <c r="A41" s="224" t="s">
        <v>107</v>
      </c>
      <c r="B41" s="224"/>
      <c r="C41" s="224"/>
      <c r="D41" s="224"/>
      <c r="E41" s="224"/>
      <c r="F41" s="224"/>
      <c r="G41" s="5">
        <v>34</v>
      </c>
      <c r="H41" s="32">
        <v>77946690</v>
      </c>
      <c r="I41" s="32">
        <v>25545859</v>
      </c>
      <c r="J41" s="32">
        <v>23243324</v>
      </c>
      <c r="K41" s="32">
        <v>22962441</v>
      </c>
    </row>
    <row r="42" spans="1:11" x14ac:dyDescent="0.2">
      <c r="A42" s="224" t="s">
        <v>108</v>
      </c>
      <c r="B42" s="224"/>
      <c r="C42" s="224"/>
      <c r="D42" s="224"/>
      <c r="E42" s="224"/>
      <c r="F42" s="224"/>
      <c r="G42" s="5">
        <v>35</v>
      </c>
      <c r="H42" s="32">
        <v>1231432805</v>
      </c>
      <c r="I42" s="32">
        <v>427794335</v>
      </c>
      <c r="J42" s="32">
        <v>713506225</v>
      </c>
      <c r="K42" s="32">
        <v>292962267</v>
      </c>
    </row>
    <row r="43" spans="1:11" x14ac:dyDescent="0.2">
      <c r="A43" s="199" t="s">
        <v>17</v>
      </c>
      <c r="B43" s="199"/>
      <c r="C43" s="199"/>
      <c r="D43" s="199"/>
      <c r="E43" s="199"/>
      <c r="F43" s="199"/>
      <c r="G43" s="229"/>
      <c r="H43" s="229"/>
      <c r="I43" s="229"/>
      <c r="J43" s="217"/>
      <c r="K43" s="217"/>
    </row>
    <row r="44" spans="1:11" x14ac:dyDescent="0.2">
      <c r="A44" s="191" t="s">
        <v>109</v>
      </c>
      <c r="B44" s="191"/>
      <c r="C44" s="191"/>
      <c r="D44" s="191"/>
      <c r="E44" s="191"/>
      <c r="F44" s="191"/>
      <c r="G44" s="4">
        <v>36</v>
      </c>
      <c r="H44" s="33">
        <f>H40</f>
        <v>1309379495</v>
      </c>
      <c r="I44" s="33">
        <f>I40</f>
        <v>453340194</v>
      </c>
      <c r="J44" s="33">
        <f>J40</f>
        <v>736749549</v>
      </c>
      <c r="K44" s="33">
        <f>K40</f>
        <v>315924708</v>
      </c>
    </row>
    <row r="45" spans="1:11" x14ac:dyDescent="0.2">
      <c r="A45" s="191" t="s">
        <v>235</v>
      </c>
      <c r="B45" s="191"/>
      <c r="C45" s="191"/>
      <c r="D45" s="191"/>
      <c r="E45" s="191"/>
      <c r="F45" s="191"/>
      <c r="G45" s="4">
        <v>37</v>
      </c>
      <c r="H45" s="34">
        <f>H46+H58</f>
        <v>27691969</v>
      </c>
      <c r="I45" s="34">
        <f>I46+I58</f>
        <v>9428384</v>
      </c>
      <c r="J45" s="34">
        <f>J46+J58</f>
        <v>56819967</v>
      </c>
      <c r="K45" s="34">
        <f>K46+K58</f>
        <v>30498317</v>
      </c>
    </row>
    <row r="46" spans="1:11" ht="26.45" customHeight="1" x14ac:dyDescent="0.2">
      <c r="A46" s="196" t="s">
        <v>236</v>
      </c>
      <c r="B46" s="196"/>
      <c r="C46" s="196"/>
      <c r="D46" s="196"/>
      <c r="E46" s="196"/>
      <c r="F46" s="196"/>
      <c r="G46" s="4">
        <v>38</v>
      </c>
      <c r="H46" s="34">
        <f>SUM(H47:H53)+H56+H57</f>
        <v>17637964</v>
      </c>
      <c r="I46" s="34">
        <f>SUM(I47:I53)+I56+I57</f>
        <v>9682334</v>
      </c>
      <c r="J46" s="34">
        <f>SUM(J47:J53)+J56+J57</f>
        <v>20432824</v>
      </c>
      <c r="K46" s="34">
        <f>SUM(K47:K53)+K56+K57</f>
        <v>19585254</v>
      </c>
    </row>
    <row r="47" spans="1:11" x14ac:dyDescent="0.2">
      <c r="A47" s="223" t="s">
        <v>110</v>
      </c>
      <c r="B47" s="223"/>
      <c r="C47" s="223"/>
      <c r="D47" s="223"/>
      <c r="E47" s="223"/>
      <c r="F47" s="223"/>
      <c r="G47" s="5">
        <v>39</v>
      </c>
      <c r="H47" s="32">
        <v>-541138</v>
      </c>
      <c r="I47" s="32">
        <v>-874556</v>
      </c>
      <c r="J47" s="32">
        <v>-683891</v>
      </c>
      <c r="K47" s="32">
        <v>0</v>
      </c>
    </row>
    <row r="48" spans="1:11" x14ac:dyDescent="0.2">
      <c r="A48" s="223" t="s">
        <v>111</v>
      </c>
      <c r="B48" s="223"/>
      <c r="C48" s="223"/>
      <c r="D48" s="223"/>
      <c r="E48" s="223"/>
      <c r="F48" s="223"/>
      <c r="G48" s="5">
        <v>40</v>
      </c>
      <c r="H48" s="32">
        <v>0</v>
      </c>
      <c r="I48" s="32">
        <v>0</v>
      </c>
      <c r="J48" s="32">
        <v>0</v>
      </c>
      <c r="K48" s="32">
        <v>0</v>
      </c>
    </row>
    <row r="49" spans="1:11" ht="24.6" customHeight="1" x14ac:dyDescent="0.2">
      <c r="A49" s="223" t="s">
        <v>232</v>
      </c>
      <c r="B49" s="223"/>
      <c r="C49" s="223"/>
      <c r="D49" s="223"/>
      <c r="E49" s="223"/>
      <c r="F49" s="223"/>
      <c r="G49" s="5">
        <v>41</v>
      </c>
      <c r="H49" s="32">
        <v>0</v>
      </c>
      <c r="I49" s="32">
        <v>0</v>
      </c>
      <c r="J49" s="32">
        <v>0</v>
      </c>
      <c r="K49" s="32">
        <v>0</v>
      </c>
    </row>
    <row r="50" spans="1:11" x14ac:dyDescent="0.2">
      <c r="A50" s="223" t="s">
        <v>112</v>
      </c>
      <c r="B50" s="223"/>
      <c r="C50" s="223"/>
      <c r="D50" s="223"/>
      <c r="E50" s="223"/>
      <c r="F50" s="223"/>
      <c r="G50" s="5">
        <v>42</v>
      </c>
      <c r="H50" s="32">
        <v>0</v>
      </c>
      <c r="I50" s="32">
        <v>0</v>
      </c>
      <c r="J50" s="32">
        <v>0</v>
      </c>
      <c r="K50" s="32">
        <v>0</v>
      </c>
    </row>
    <row r="51" spans="1:11" ht="27.6" customHeight="1" x14ac:dyDescent="0.2">
      <c r="A51" s="223" t="s">
        <v>233</v>
      </c>
      <c r="B51" s="223"/>
      <c r="C51" s="223"/>
      <c r="D51" s="223"/>
      <c r="E51" s="223"/>
      <c r="F51" s="223"/>
      <c r="G51" s="5">
        <v>43</v>
      </c>
      <c r="H51" s="32">
        <v>0</v>
      </c>
      <c r="I51" s="32">
        <v>0</v>
      </c>
      <c r="J51" s="32">
        <v>0</v>
      </c>
      <c r="K51" s="32">
        <v>0</v>
      </c>
    </row>
    <row r="52" spans="1:11" ht="25.15" customHeight="1" x14ac:dyDescent="0.2">
      <c r="A52" s="223" t="s">
        <v>113</v>
      </c>
      <c r="B52" s="223"/>
      <c r="C52" s="223"/>
      <c r="D52" s="223"/>
      <c r="E52" s="223"/>
      <c r="F52" s="223"/>
      <c r="G52" s="5">
        <v>44</v>
      </c>
      <c r="H52" s="32">
        <v>22284550</v>
      </c>
      <c r="I52" s="32">
        <v>12878192</v>
      </c>
      <c r="J52" s="32">
        <v>14592953</v>
      </c>
      <c r="K52" s="32">
        <v>12723911</v>
      </c>
    </row>
    <row r="53" spans="1:11" x14ac:dyDescent="0.2">
      <c r="A53" s="193" t="s">
        <v>114</v>
      </c>
      <c r="B53" s="193"/>
      <c r="C53" s="193"/>
      <c r="D53" s="193"/>
      <c r="E53" s="193"/>
      <c r="F53" s="193"/>
      <c r="G53" s="5">
        <v>45</v>
      </c>
      <c r="H53" s="32">
        <v>0</v>
      </c>
      <c r="I53" s="32">
        <v>0</v>
      </c>
      <c r="J53" s="32">
        <v>0</v>
      </c>
      <c r="K53" s="32">
        <v>0</v>
      </c>
    </row>
    <row r="54" spans="1:11" ht="12.75" customHeight="1" x14ac:dyDescent="0.2">
      <c r="A54" s="193" t="s">
        <v>115</v>
      </c>
      <c r="B54" s="193"/>
      <c r="C54" s="193"/>
      <c r="D54" s="193"/>
      <c r="E54" s="193"/>
      <c r="F54" s="193"/>
      <c r="G54" s="5">
        <v>46</v>
      </c>
      <c r="H54" s="32">
        <v>0</v>
      </c>
      <c r="I54" s="32">
        <v>0</v>
      </c>
      <c r="J54" s="32">
        <v>0</v>
      </c>
      <c r="K54" s="32">
        <v>0</v>
      </c>
    </row>
    <row r="55" spans="1:11" ht="12.75" customHeight="1" x14ac:dyDescent="0.2">
      <c r="A55" s="193" t="s">
        <v>116</v>
      </c>
      <c r="B55" s="193"/>
      <c r="C55" s="193"/>
      <c r="D55" s="193"/>
      <c r="E55" s="193"/>
      <c r="F55" s="193"/>
      <c r="G55" s="5">
        <v>47</v>
      </c>
      <c r="H55" s="32">
        <v>0</v>
      </c>
      <c r="I55" s="32">
        <v>0</v>
      </c>
      <c r="J55" s="32">
        <v>0</v>
      </c>
      <c r="K55" s="32">
        <v>0</v>
      </c>
    </row>
    <row r="56" spans="1:11" ht="12.75" customHeight="1" x14ac:dyDescent="0.2">
      <c r="A56" s="193" t="s">
        <v>117</v>
      </c>
      <c r="B56" s="193"/>
      <c r="C56" s="193"/>
      <c r="D56" s="193"/>
      <c r="E56" s="193"/>
      <c r="F56" s="193"/>
      <c r="G56" s="5">
        <v>48</v>
      </c>
      <c r="H56" s="32">
        <v>0</v>
      </c>
      <c r="I56" s="32">
        <v>0</v>
      </c>
      <c r="J56" s="32">
        <v>0</v>
      </c>
      <c r="K56" s="32">
        <v>0</v>
      </c>
    </row>
    <row r="57" spans="1:11" ht="13.9" customHeight="1" x14ac:dyDescent="0.2">
      <c r="A57" s="193" t="s">
        <v>234</v>
      </c>
      <c r="B57" s="193"/>
      <c r="C57" s="193"/>
      <c r="D57" s="193"/>
      <c r="E57" s="193"/>
      <c r="F57" s="193"/>
      <c r="G57" s="5">
        <v>49</v>
      </c>
      <c r="H57" s="32">
        <v>-4105448</v>
      </c>
      <c r="I57" s="32">
        <v>-2321302</v>
      </c>
      <c r="J57" s="32">
        <v>6523762</v>
      </c>
      <c r="K57" s="32">
        <v>6861343</v>
      </c>
    </row>
    <row r="58" spans="1:11" ht="23.45" customHeight="1" x14ac:dyDescent="0.2">
      <c r="A58" s="196" t="s">
        <v>237</v>
      </c>
      <c r="B58" s="196"/>
      <c r="C58" s="196"/>
      <c r="D58" s="196"/>
      <c r="E58" s="196"/>
      <c r="F58" s="196"/>
      <c r="G58" s="4">
        <v>50</v>
      </c>
      <c r="H58" s="34">
        <f>SUM(H59:H66)</f>
        <v>10054005</v>
      </c>
      <c r="I58" s="34">
        <f>SUM(I59:I66)</f>
        <v>-253950</v>
      </c>
      <c r="J58" s="34">
        <f>SUM(J59:J66)</f>
        <v>36387143</v>
      </c>
      <c r="K58" s="34">
        <f>SUM(K59:K66)</f>
        <v>10913063</v>
      </c>
    </row>
    <row r="59" spans="1:11" ht="12.75" customHeight="1" x14ac:dyDescent="0.2">
      <c r="A59" s="193" t="s">
        <v>118</v>
      </c>
      <c r="B59" s="193"/>
      <c r="C59" s="193"/>
      <c r="D59" s="193"/>
      <c r="E59" s="193"/>
      <c r="F59" s="193"/>
      <c r="G59" s="5">
        <v>51</v>
      </c>
      <c r="H59" s="32">
        <v>0</v>
      </c>
      <c r="I59" s="32">
        <v>0</v>
      </c>
      <c r="J59" s="32">
        <v>0</v>
      </c>
      <c r="K59" s="32">
        <v>0</v>
      </c>
    </row>
    <row r="60" spans="1:11" ht="12.75" customHeight="1" x14ac:dyDescent="0.2">
      <c r="A60" s="193" t="s">
        <v>119</v>
      </c>
      <c r="B60" s="193"/>
      <c r="C60" s="193"/>
      <c r="D60" s="193"/>
      <c r="E60" s="193"/>
      <c r="F60" s="193"/>
      <c r="G60" s="5">
        <v>52</v>
      </c>
      <c r="H60" s="32">
        <v>-4754221</v>
      </c>
      <c r="I60" s="32">
        <v>2651292</v>
      </c>
      <c r="J60" s="32">
        <v>48503717</v>
      </c>
      <c r="K60" s="32">
        <v>-6195725</v>
      </c>
    </row>
    <row r="61" spans="1:11" ht="12.75" customHeight="1" x14ac:dyDescent="0.2">
      <c r="A61" s="193" t="s">
        <v>120</v>
      </c>
      <c r="B61" s="193"/>
      <c r="C61" s="193"/>
      <c r="D61" s="193"/>
      <c r="E61" s="193"/>
      <c r="F61" s="193"/>
      <c r="G61" s="5">
        <v>53</v>
      </c>
      <c r="H61" s="32">
        <v>0</v>
      </c>
      <c r="I61" s="32">
        <v>0</v>
      </c>
      <c r="J61" s="32">
        <v>0</v>
      </c>
      <c r="K61" s="32">
        <v>0</v>
      </c>
    </row>
    <row r="62" spans="1:11" ht="12.75" customHeight="1" x14ac:dyDescent="0.2">
      <c r="A62" s="193" t="s">
        <v>121</v>
      </c>
      <c r="B62" s="193"/>
      <c r="C62" s="193"/>
      <c r="D62" s="193"/>
      <c r="E62" s="193"/>
      <c r="F62" s="193"/>
      <c r="G62" s="5">
        <v>54</v>
      </c>
      <c r="H62" s="32">
        <v>0</v>
      </c>
      <c r="I62" s="32">
        <v>0</v>
      </c>
      <c r="J62" s="32">
        <v>0</v>
      </c>
      <c r="K62" s="32">
        <v>0</v>
      </c>
    </row>
    <row r="63" spans="1:11" ht="12.75" customHeight="1" x14ac:dyDescent="0.2">
      <c r="A63" s="193" t="s">
        <v>122</v>
      </c>
      <c r="B63" s="193"/>
      <c r="C63" s="193"/>
      <c r="D63" s="193"/>
      <c r="E63" s="193"/>
      <c r="F63" s="193"/>
      <c r="G63" s="5">
        <v>55</v>
      </c>
      <c r="H63" s="32">
        <v>18710861</v>
      </c>
      <c r="I63" s="32">
        <v>-2951811</v>
      </c>
      <c r="J63" s="32">
        <v>-15588536</v>
      </c>
      <c r="K63" s="32">
        <v>20963543</v>
      </c>
    </row>
    <row r="64" spans="1:11" ht="12.75" customHeight="1" x14ac:dyDescent="0.2">
      <c r="A64" s="193" t="s">
        <v>112</v>
      </c>
      <c r="B64" s="193"/>
      <c r="C64" s="193"/>
      <c r="D64" s="193"/>
      <c r="E64" s="193"/>
      <c r="F64" s="193"/>
      <c r="G64" s="5">
        <v>56</v>
      </c>
      <c r="H64" s="32">
        <v>0</v>
      </c>
      <c r="I64" s="32">
        <v>0</v>
      </c>
      <c r="J64" s="32">
        <v>0</v>
      </c>
      <c r="K64" s="32">
        <v>0</v>
      </c>
    </row>
    <row r="65" spans="1:11" ht="25.15" customHeight="1" x14ac:dyDescent="0.2">
      <c r="A65" s="193" t="s">
        <v>123</v>
      </c>
      <c r="B65" s="193"/>
      <c r="C65" s="193"/>
      <c r="D65" s="193"/>
      <c r="E65" s="193"/>
      <c r="F65" s="193"/>
      <c r="G65" s="5">
        <v>57</v>
      </c>
      <c r="H65" s="32">
        <v>0</v>
      </c>
      <c r="I65" s="32">
        <v>0</v>
      </c>
      <c r="J65" s="32">
        <v>0</v>
      </c>
      <c r="K65" s="32">
        <v>0</v>
      </c>
    </row>
    <row r="66" spans="1:11" ht="24" customHeight="1" x14ac:dyDescent="0.2">
      <c r="A66" s="193" t="s">
        <v>124</v>
      </c>
      <c r="B66" s="193"/>
      <c r="C66" s="193"/>
      <c r="D66" s="193"/>
      <c r="E66" s="193"/>
      <c r="F66" s="193"/>
      <c r="G66" s="5">
        <v>58</v>
      </c>
      <c r="H66" s="32">
        <v>-3902635</v>
      </c>
      <c r="I66" s="32">
        <v>46569</v>
      </c>
      <c r="J66" s="32">
        <v>3471962</v>
      </c>
      <c r="K66" s="32">
        <v>-3854755</v>
      </c>
    </row>
    <row r="67" spans="1:11" ht="12.75" customHeight="1" x14ac:dyDescent="0.2">
      <c r="A67" s="196" t="s">
        <v>238</v>
      </c>
      <c r="B67" s="196"/>
      <c r="C67" s="196"/>
      <c r="D67" s="196"/>
      <c r="E67" s="196"/>
      <c r="F67" s="196"/>
      <c r="G67" s="4">
        <v>59</v>
      </c>
      <c r="H67" s="34">
        <f>H44+H45</f>
        <v>1337071464</v>
      </c>
      <c r="I67" s="34">
        <f>I44+I45</f>
        <v>462768578</v>
      </c>
      <c r="J67" s="34">
        <f>J44+J45</f>
        <v>793569516</v>
      </c>
      <c r="K67" s="34">
        <f>K44+K45</f>
        <v>346423025</v>
      </c>
    </row>
    <row r="68" spans="1:11" ht="12.75" customHeight="1" x14ac:dyDescent="0.2">
      <c r="A68" s="198" t="s">
        <v>125</v>
      </c>
      <c r="B68" s="198"/>
      <c r="C68" s="198"/>
      <c r="D68" s="198"/>
      <c r="E68" s="198"/>
      <c r="F68" s="198"/>
      <c r="G68" s="5">
        <v>60</v>
      </c>
      <c r="H68" s="32">
        <v>84376535</v>
      </c>
      <c r="I68" s="32">
        <v>25934218</v>
      </c>
      <c r="J68" s="32">
        <v>23243324</v>
      </c>
      <c r="K68" s="32">
        <v>22962441</v>
      </c>
    </row>
    <row r="69" spans="1:11" x14ac:dyDescent="0.2">
      <c r="A69" s="225" t="s">
        <v>126</v>
      </c>
      <c r="B69" s="225"/>
      <c r="C69" s="225"/>
      <c r="D69" s="225"/>
      <c r="E69" s="225"/>
      <c r="F69" s="225"/>
      <c r="G69" s="5">
        <v>61</v>
      </c>
      <c r="H69" s="32">
        <v>1252694929</v>
      </c>
      <c r="I69" s="32">
        <v>436834360</v>
      </c>
      <c r="J69" s="32">
        <v>770326192</v>
      </c>
      <c r="K69" s="32">
        <v>323460584</v>
      </c>
    </row>
  </sheetData>
  <sheetProtection algorithmName="SHA-512" hashValue="YnMPsgiDZvUqPrTFR6D1taVvQKXtnDqKejvKEFHOsUM3V17oE28k0wynPau1zp8+D5mXUtwQ5bcocQLQ7MNg/A==" saltValue="fFVGhU9SUoxAJVslz38z0Q==" spinCount="100000" sheet="1" objects="1" scenarios="1"/>
  <mergeCells count="71">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 ref="A45:F45"/>
    <mergeCell ref="A46:F46"/>
    <mergeCell ref="A26:F26"/>
    <mergeCell ref="A27:F27"/>
    <mergeCell ref="A28:F28"/>
    <mergeCell ref="A29:F29"/>
    <mergeCell ref="A41:F41"/>
    <mergeCell ref="A40:F40"/>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7:K30 H13:K20 H27:H31 I27:I30 H44:K69 J27:J31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K42" xr:uid="{00000000-0002-0000-0200-000007000000}"/>
  </dataValidations>
  <pageMargins left="0.75" right="0.17" top="1" bottom="1" header="0.5" footer="0.5"/>
  <pageSetup paperSize="9" scale="84" orientation="portrait" r:id="rId1"/>
  <headerFooter alignWithMargins="0">
    <oddHeader>&amp;L&amp;"Calibri"&amp;10&amp;KFF8C00Povjerljivo - Internal use&amp;1#</oddHeader>
  </headerFooter>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activeCell="H5" sqref="H1:I1048576"/>
    </sheetView>
  </sheetViews>
  <sheetFormatPr defaultRowHeight="12.75" x14ac:dyDescent="0.2"/>
  <cols>
    <col min="1" max="7" width="9.140625" style="6"/>
    <col min="8" max="8" width="9.85546875" style="30" customWidth="1"/>
    <col min="9" max="9" width="12" style="30"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22" t="s">
        <v>180</v>
      </c>
      <c r="B1" s="238"/>
      <c r="C1" s="238"/>
      <c r="D1" s="238"/>
      <c r="E1" s="238"/>
      <c r="F1" s="238"/>
      <c r="G1" s="238"/>
      <c r="H1" s="238"/>
    </row>
    <row r="2" spans="1:9" ht="12.75" customHeight="1" x14ac:dyDescent="0.2">
      <c r="A2" s="221" t="s">
        <v>320</v>
      </c>
      <c r="B2" s="204"/>
      <c r="C2" s="204"/>
      <c r="D2" s="204"/>
      <c r="E2" s="204"/>
      <c r="F2" s="204"/>
      <c r="G2" s="204"/>
      <c r="H2" s="204"/>
    </row>
    <row r="3" spans="1:9" x14ac:dyDescent="0.2">
      <c r="A3" s="242" t="s">
        <v>12</v>
      </c>
      <c r="B3" s="243"/>
      <c r="C3" s="243"/>
      <c r="D3" s="243"/>
      <c r="E3" s="243"/>
      <c r="F3" s="243"/>
      <c r="G3" s="243"/>
      <c r="H3" s="243"/>
      <c r="I3" s="214"/>
    </row>
    <row r="4" spans="1:9" x14ac:dyDescent="0.2">
      <c r="A4" s="249" t="s">
        <v>307</v>
      </c>
      <c r="B4" s="210"/>
      <c r="C4" s="210"/>
      <c r="D4" s="210"/>
      <c r="E4" s="210"/>
      <c r="F4" s="210"/>
      <c r="G4" s="210"/>
      <c r="H4" s="210"/>
      <c r="I4" s="211"/>
    </row>
    <row r="5" spans="1:9" ht="45.75" thickBot="1" x14ac:dyDescent="0.25">
      <c r="A5" s="239" t="s">
        <v>2</v>
      </c>
      <c r="B5" s="240"/>
      <c r="C5" s="240"/>
      <c r="D5" s="240"/>
      <c r="E5" s="240"/>
      <c r="F5" s="241"/>
      <c r="G5" s="8" t="s">
        <v>6</v>
      </c>
      <c r="H5" s="35" t="s">
        <v>229</v>
      </c>
      <c r="I5" s="35" t="s">
        <v>224</v>
      </c>
    </row>
    <row r="6" spans="1:9" x14ac:dyDescent="0.2">
      <c r="A6" s="244">
        <v>1</v>
      </c>
      <c r="B6" s="245"/>
      <c r="C6" s="245"/>
      <c r="D6" s="245"/>
      <c r="E6" s="245"/>
      <c r="F6" s="246"/>
      <c r="G6" s="9">
        <v>2</v>
      </c>
      <c r="H6" s="36" t="s">
        <v>7</v>
      </c>
      <c r="I6" s="36" t="s">
        <v>8</v>
      </c>
    </row>
    <row r="7" spans="1:9" x14ac:dyDescent="0.2">
      <c r="A7" s="236" t="s">
        <v>134</v>
      </c>
      <c r="B7" s="237"/>
      <c r="C7" s="237"/>
      <c r="D7" s="237"/>
      <c r="E7" s="237"/>
      <c r="F7" s="237"/>
      <c r="G7" s="237"/>
      <c r="H7" s="237"/>
      <c r="I7" s="237"/>
    </row>
    <row r="8" spans="1:9" x14ac:dyDescent="0.2">
      <c r="A8" s="235" t="s">
        <v>127</v>
      </c>
      <c r="B8" s="235"/>
      <c r="C8" s="235"/>
      <c r="D8" s="235"/>
      <c r="E8" s="235"/>
      <c r="F8" s="235"/>
      <c r="G8" s="10">
        <v>1</v>
      </c>
      <c r="H8" s="37">
        <v>0</v>
      </c>
      <c r="I8" s="37">
        <v>0</v>
      </c>
    </row>
    <row r="9" spans="1:9" x14ac:dyDescent="0.2">
      <c r="A9" s="233" t="s">
        <v>128</v>
      </c>
      <c r="B9" s="233"/>
      <c r="C9" s="233"/>
      <c r="D9" s="233"/>
      <c r="E9" s="233"/>
      <c r="F9" s="233"/>
      <c r="G9" s="11">
        <v>2</v>
      </c>
      <c r="H9" s="38">
        <v>0</v>
      </c>
      <c r="I9" s="38">
        <v>0</v>
      </c>
    </row>
    <row r="10" spans="1:9" x14ac:dyDescent="0.2">
      <c r="A10" s="233" t="s">
        <v>129</v>
      </c>
      <c r="B10" s="233"/>
      <c r="C10" s="233"/>
      <c r="D10" s="233"/>
      <c r="E10" s="233"/>
      <c r="F10" s="233"/>
      <c r="G10" s="11">
        <v>3</v>
      </c>
      <c r="H10" s="38">
        <v>0</v>
      </c>
      <c r="I10" s="38">
        <v>0</v>
      </c>
    </row>
    <row r="11" spans="1:9" x14ac:dyDescent="0.2">
      <c r="A11" s="233" t="s">
        <v>130</v>
      </c>
      <c r="B11" s="233"/>
      <c r="C11" s="233"/>
      <c r="D11" s="233"/>
      <c r="E11" s="233"/>
      <c r="F11" s="233"/>
      <c r="G11" s="11">
        <v>4</v>
      </c>
      <c r="H11" s="38">
        <v>0</v>
      </c>
      <c r="I11" s="38">
        <v>0</v>
      </c>
    </row>
    <row r="12" spans="1:9" x14ac:dyDescent="0.2">
      <c r="A12" s="233" t="s">
        <v>131</v>
      </c>
      <c r="B12" s="233"/>
      <c r="C12" s="233"/>
      <c r="D12" s="233"/>
      <c r="E12" s="233"/>
      <c r="F12" s="233"/>
      <c r="G12" s="11">
        <v>5</v>
      </c>
      <c r="H12" s="38">
        <v>0</v>
      </c>
      <c r="I12" s="38">
        <v>0</v>
      </c>
    </row>
    <row r="13" spans="1:9" ht="22.5" customHeight="1" x14ac:dyDescent="0.2">
      <c r="A13" s="233" t="s">
        <v>151</v>
      </c>
      <c r="B13" s="233"/>
      <c r="C13" s="233"/>
      <c r="D13" s="233"/>
      <c r="E13" s="233"/>
      <c r="F13" s="233"/>
      <c r="G13" s="11">
        <v>6</v>
      </c>
      <c r="H13" s="38">
        <v>0</v>
      </c>
      <c r="I13" s="38">
        <v>0</v>
      </c>
    </row>
    <row r="14" spans="1:9" x14ac:dyDescent="0.2">
      <c r="A14" s="233" t="s">
        <v>132</v>
      </c>
      <c r="B14" s="233"/>
      <c r="C14" s="233"/>
      <c r="D14" s="233"/>
      <c r="E14" s="233"/>
      <c r="F14" s="233"/>
      <c r="G14" s="11">
        <v>7</v>
      </c>
      <c r="H14" s="38">
        <v>0</v>
      </c>
      <c r="I14" s="38">
        <v>0</v>
      </c>
    </row>
    <row r="15" spans="1:9" x14ac:dyDescent="0.2">
      <c r="A15" s="234" t="s">
        <v>133</v>
      </c>
      <c r="B15" s="234"/>
      <c r="C15" s="234"/>
      <c r="D15" s="234"/>
      <c r="E15" s="234"/>
      <c r="F15" s="234"/>
      <c r="G15" s="12">
        <v>8</v>
      </c>
      <c r="H15" s="39">
        <v>0</v>
      </c>
      <c r="I15" s="39">
        <v>0</v>
      </c>
    </row>
    <row r="16" spans="1:9" x14ac:dyDescent="0.2">
      <c r="A16" s="236" t="s">
        <v>135</v>
      </c>
      <c r="B16" s="237"/>
      <c r="C16" s="237"/>
      <c r="D16" s="237"/>
      <c r="E16" s="237"/>
      <c r="F16" s="237"/>
      <c r="G16" s="237"/>
      <c r="H16" s="237"/>
      <c r="I16" s="237"/>
    </row>
    <row r="17" spans="1:9" x14ac:dyDescent="0.2">
      <c r="A17" s="235" t="s">
        <v>136</v>
      </c>
      <c r="B17" s="235"/>
      <c r="C17" s="235"/>
      <c r="D17" s="235"/>
      <c r="E17" s="235"/>
      <c r="F17" s="235"/>
      <c r="G17" s="10">
        <v>9</v>
      </c>
      <c r="H17" s="37">
        <v>1586243890</v>
      </c>
      <c r="I17" s="37">
        <v>925282953</v>
      </c>
    </row>
    <row r="18" spans="1:9" x14ac:dyDescent="0.2">
      <c r="A18" s="233" t="s">
        <v>137</v>
      </c>
      <c r="B18" s="233"/>
      <c r="C18" s="233"/>
      <c r="D18" s="233"/>
      <c r="E18" s="233"/>
      <c r="F18" s="233"/>
      <c r="G18" s="11"/>
      <c r="H18" s="38"/>
      <c r="I18" s="38"/>
    </row>
    <row r="19" spans="1:9" x14ac:dyDescent="0.2">
      <c r="A19" s="233" t="s">
        <v>138</v>
      </c>
      <c r="B19" s="233"/>
      <c r="C19" s="233"/>
      <c r="D19" s="233"/>
      <c r="E19" s="233"/>
      <c r="F19" s="233"/>
      <c r="G19" s="11">
        <v>10</v>
      </c>
      <c r="H19" s="38">
        <v>271829204</v>
      </c>
      <c r="I19" s="38">
        <v>491018074</v>
      </c>
    </row>
    <row r="20" spans="1:9" x14ac:dyDescent="0.2">
      <c r="A20" s="233" t="s">
        <v>139</v>
      </c>
      <c r="B20" s="233"/>
      <c r="C20" s="233"/>
      <c r="D20" s="233"/>
      <c r="E20" s="233"/>
      <c r="F20" s="233"/>
      <c r="G20" s="11">
        <v>11</v>
      </c>
      <c r="H20" s="38">
        <v>169409470</v>
      </c>
      <c r="I20" s="38">
        <v>171732221</v>
      </c>
    </row>
    <row r="21" spans="1:9" ht="23.25" customHeight="1" x14ac:dyDescent="0.2">
      <c r="A21" s="233" t="s">
        <v>140</v>
      </c>
      <c r="B21" s="233"/>
      <c r="C21" s="233"/>
      <c r="D21" s="233"/>
      <c r="E21" s="233"/>
      <c r="F21" s="233"/>
      <c r="G21" s="11">
        <v>12</v>
      </c>
      <c r="H21" s="38">
        <v>-1454167</v>
      </c>
      <c r="I21" s="38">
        <v>28917272</v>
      </c>
    </row>
    <row r="22" spans="1:9" x14ac:dyDescent="0.2">
      <c r="A22" s="233" t="s">
        <v>141</v>
      </c>
      <c r="B22" s="233"/>
      <c r="C22" s="233"/>
      <c r="D22" s="233"/>
      <c r="E22" s="233"/>
      <c r="F22" s="233"/>
      <c r="G22" s="11">
        <v>13</v>
      </c>
      <c r="H22" s="38">
        <v>-11240625</v>
      </c>
      <c r="I22" s="38">
        <v>-22719449</v>
      </c>
    </row>
    <row r="23" spans="1:9" x14ac:dyDescent="0.2">
      <c r="A23" s="233" t="s">
        <v>142</v>
      </c>
      <c r="B23" s="233"/>
      <c r="C23" s="233"/>
      <c r="D23" s="233"/>
      <c r="E23" s="233"/>
      <c r="F23" s="233"/>
      <c r="G23" s="11">
        <v>14</v>
      </c>
      <c r="H23" s="38">
        <v>5816074</v>
      </c>
      <c r="I23" s="38">
        <v>498019</v>
      </c>
    </row>
    <row r="24" spans="1:9" x14ac:dyDescent="0.2">
      <c r="A24" s="236" t="s">
        <v>143</v>
      </c>
      <c r="B24" s="237"/>
      <c r="C24" s="237"/>
      <c r="D24" s="237"/>
      <c r="E24" s="237"/>
      <c r="F24" s="237"/>
      <c r="G24" s="237"/>
      <c r="H24" s="237"/>
      <c r="I24" s="237"/>
    </row>
    <row r="25" spans="1:9" x14ac:dyDescent="0.2">
      <c r="A25" s="235" t="s">
        <v>144</v>
      </c>
      <c r="B25" s="235"/>
      <c r="C25" s="235"/>
      <c r="D25" s="235"/>
      <c r="E25" s="235"/>
      <c r="F25" s="235"/>
      <c r="G25" s="10">
        <v>15</v>
      </c>
      <c r="H25" s="37">
        <v>1667893302</v>
      </c>
      <c r="I25" s="37">
        <v>850577248</v>
      </c>
    </row>
    <row r="26" spans="1:9" x14ac:dyDescent="0.2">
      <c r="A26" s="233" t="s">
        <v>145</v>
      </c>
      <c r="B26" s="233"/>
      <c r="C26" s="233"/>
      <c r="D26" s="233"/>
      <c r="E26" s="233"/>
      <c r="F26" s="233"/>
      <c r="G26" s="11">
        <v>16</v>
      </c>
      <c r="H26" s="38">
        <v>733942330</v>
      </c>
      <c r="I26" s="38">
        <v>-3572011895</v>
      </c>
    </row>
    <row r="27" spans="1:9" x14ac:dyDescent="0.2">
      <c r="A27" s="233" t="s">
        <v>146</v>
      </c>
      <c r="B27" s="233"/>
      <c r="C27" s="233"/>
      <c r="D27" s="233"/>
      <c r="E27" s="233"/>
      <c r="F27" s="233"/>
      <c r="G27" s="11">
        <v>17</v>
      </c>
      <c r="H27" s="38">
        <v>-1339997652</v>
      </c>
      <c r="I27" s="38">
        <v>-2623874857</v>
      </c>
    </row>
    <row r="28" spans="1:9" ht="25.5" customHeight="1" x14ac:dyDescent="0.2">
      <c r="A28" s="233" t="s">
        <v>147</v>
      </c>
      <c r="B28" s="233"/>
      <c r="C28" s="233"/>
      <c r="D28" s="233"/>
      <c r="E28" s="233"/>
      <c r="F28" s="233"/>
      <c r="G28" s="11">
        <v>18</v>
      </c>
      <c r="H28" s="38">
        <v>-2195874345</v>
      </c>
      <c r="I28" s="38">
        <v>-832678622</v>
      </c>
    </row>
    <row r="29" spans="1:9" ht="23.25" customHeight="1" x14ac:dyDescent="0.2">
      <c r="A29" s="233" t="s">
        <v>148</v>
      </c>
      <c r="B29" s="233"/>
      <c r="C29" s="233"/>
      <c r="D29" s="233"/>
      <c r="E29" s="233"/>
      <c r="F29" s="233"/>
      <c r="G29" s="11">
        <v>19</v>
      </c>
      <c r="H29" s="38">
        <v>-218934276</v>
      </c>
      <c r="I29" s="38">
        <v>125254334</v>
      </c>
    </row>
    <row r="30" spans="1:9" ht="27.75" customHeight="1" x14ac:dyDescent="0.2">
      <c r="A30" s="233" t="s">
        <v>149</v>
      </c>
      <c r="B30" s="233"/>
      <c r="C30" s="233"/>
      <c r="D30" s="233"/>
      <c r="E30" s="233"/>
      <c r="F30" s="233"/>
      <c r="G30" s="11">
        <v>20</v>
      </c>
      <c r="H30" s="38">
        <v>0</v>
      </c>
      <c r="I30" s="38">
        <v>0</v>
      </c>
    </row>
    <row r="31" spans="1:9" ht="27.75" customHeight="1" x14ac:dyDescent="0.2">
      <c r="A31" s="233" t="s">
        <v>150</v>
      </c>
      <c r="B31" s="233"/>
      <c r="C31" s="233"/>
      <c r="D31" s="233"/>
      <c r="E31" s="233"/>
      <c r="F31" s="233"/>
      <c r="G31" s="11">
        <v>21</v>
      </c>
      <c r="H31" s="38">
        <v>-24986222</v>
      </c>
      <c r="I31" s="38">
        <v>2236991</v>
      </c>
    </row>
    <row r="32" spans="1:9" ht="29.25" customHeight="1" x14ac:dyDescent="0.2">
      <c r="A32" s="233" t="s">
        <v>152</v>
      </c>
      <c r="B32" s="233"/>
      <c r="C32" s="233"/>
      <c r="D32" s="233"/>
      <c r="E32" s="233"/>
      <c r="F32" s="233"/>
      <c r="G32" s="11">
        <v>22</v>
      </c>
      <c r="H32" s="38">
        <v>2010339443</v>
      </c>
      <c r="I32" s="38">
        <v>74219266</v>
      </c>
    </row>
    <row r="33" spans="1:9" x14ac:dyDescent="0.2">
      <c r="A33" s="233" t="s">
        <v>153</v>
      </c>
      <c r="B33" s="233"/>
      <c r="C33" s="233"/>
      <c r="D33" s="233"/>
      <c r="E33" s="233"/>
      <c r="F33" s="233"/>
      <c r="G33" s="11">
        <v>23</v>
      </c>
      <c r="H33" s="38">
        <v>-1480141413</v>
      </c>
      <c r="I33" s="38">
        <v>3420401490</v>
      </c>
    </row>
    <row r="34" spans="1:9" x14ac:dyDescent="0.2">
      <c r="A34" s="233" t="s">
        <v>154</v>
      </c>
      <c r="B34" s="233"/>
      <c r="C34" s="233"/>
      <c r="D34" s="233"/>
      <c r="E34" s="233"/>
      <c r="F34" s="233"/>
      <c r="G34" s="11">
        <v>24</v>
      </c>
      <c r="H34" s="38">
        <v>78026077</v>
      </c>
      <c r="I34" s="38">
        <v>-421158523</v>
      </c>
    </row>
    <row r="35" spans="1:9" x14ac:dyDescent="0.2">
      <c r="A35" s="233" t="s">
        <v>155</v>
      </c>
      <c r="B35" s="233"/>
      <c r="C35" s="233"/>
      <c r="D35" s="233"/>
      <c r="E35" s="233"/>
      <c r="F35" s="233"/>
      <c r="G35" s="11">
        <v>25</v>
      </c>
      <c r="H35" s="40">
        <v>3658465339</v>
      </c>
      <c r="I35" s="40">
        <v>5006130642</v>
      </c>
    </row>
    <row r="36" spans="1:9" x14ac:dyDescent="0.2">
      <c r="A36" s="233" t="s">
        <v>156</v>
      </c>
      <c r="B36" s="233"/>
      <c r="C36" s="233"/>
      <c r="D36" s="233"/>
      <c r="E36" s="233"/>
      <c r="F36" s="233"/>
      <c r="G36" s="11">
        <v>26</v>
      </c>
      <c r="H36" s="40">
        <v>2888409226</v>
      </c>
      <c r="I36" s="40">
        <v>3653489931</v>
      </c>
    </row>
    <row r="37" spans="1:9" x14ac:dyDescent="0.2">
      <c r="A37" s="233" t="s">
        <v>157</v>
      </c>
      <c r="B37" s="233"/>
      <c r="C37" s="233"/>
      <c r="D37" s="233"/>
      <c r="E37" s="233"/>
      <c r="F37" s="233"/>
      <c r="G37" s="11">
        <v>27</v>
      </c>
      <c r="H37" s="40">
        <v>-3377789369</v>
      </c>
      <c r="I37" s="40">
        <v>-2247363896</v>
      </c>
    </row>
    <row r="38" spans="1:9" x14ac:dyDescent="0.2">
      <c r="A38" s="233" t="s">
        <v>158</v>
      </c>
      <c r="B38" s="233"/>
      <c r="C38" s="233"/>
      <c r="D38" s="233"/>
      <c r="E38" s="233"/>
      <c r="F38" s="233"/>
      <c r="G38" s="11">
        <v>28</v>
      </c>
      <c r="H38" s="40">
        <v>184898069</v>
      </c>
      <c r="I38" s="40">
        <v>81092900</v>
      </c>
    </row>
    <row r="39" spans="1:9" x14ac:dyDescent="0.2">
      <c r="A39" s="233" t="s">
        <v>159</v>
      </c>
      <c r="B39" s="233"/>
      <c r="C39" s="233"/>
      <c r="D39" s="233"/>
      <c r="E39" s="233"/>
      <c r="F39" s="233"/>
      <c r="G39" s="11">
        <v>29</v>
      </c>
      <c r="H39" s="40">
        <v>204544326</v>
      </c>
      <c r="I39" s="40">
        <v>-340582359</v>
      </c>
    </row>
    <row r="40" spans="1:9" x14ac:dyDescent="0.2">
      <c r="A40" s="233" t="s">
        <v>160</v>
      </c>
      <c r="B40" s="233"/>
      <c r="C40" s="233"/>
      <c r="D40" s="233"/>
      <c r="E40" s="233"/>
      <c r="F40" s="233"/>
      <c r="G40" s="11">
        <v>30</v>
      </c>
      <c r="H40" s="40">
        <v>2306392447</v>
      </c>
      <c r="I40" s="40">
        <v>2199176377</v>
      </c>
    </row>
    <row r="41" spans="1:9" x14ac:dyDescent="0.2">
      <c r="A41" s="233" t="s">
        <v>161</v>
      </c>
      <c r="B41" s="233"/>
      <c r="C41" s="233"/>
      <c r="D41" s="233"/>
      <c r="E41" s="233"/>
      <c r="F41" s="233"/>
      <c r="G41" s="11">
        <v>31</v>
      </c>
      <c r="H41" s="40">
        <v>0</v>
      </c>
      <c r="I41" s="40">
        <v>0</v>
      </c>
    </row>
    <row r="42" spans="1:9" x14ac:dyDescent="0.2">
      <c r="A42" s="233" t="s">
        <v>162</v>
      </c>
      <c r="B42" s="233"/>
      <c r="C42" s="233"/>
      <c r="D42" s="233"/>
      <c r="E42" s="233"/>
      <c r="F42" s="233"/>
      <c r="G42" s="11">
        <v>32</v>
      </c>
      <c r="H42" s="40">
        <v>-414692807</v>
      </c>
      <c r="I42" s="40">
        <v>-429951135</v>
      </c>
    </row>
    <row r="43" spans="1:9" x14ac:dyDescent="0.2">
      <c r="A43" s="233" t="s">
        <v>163</v>
      </c>
      <c r="B43" s="233"/>
      <c r="C43" s="233"/>
      <c r="D43" s="233"/>
      <c r="E43" s="233"/>
      <c r="F43" s="233"/>
      <c r="G43" s="11">
        <v>33</v>
      </c>
      <c r="H43" s="40">
        <v>-146021146</v>
      </c>
      <c r="I43" s="40">
        <v>-304050613</v>
      </c>
    </row>
    <row r="44" spans="1:9" ht="13.5" customHeight="1" x14ac:dyDescent="0.2">
      <c r="A44" s="247" t="s">
        <v>164</v>
      </c>
      <c r="B44" s="247"/>
      <c r="C44" s="247"/>
      <c r="D44" s="247"/>
      <c r="E44" s="247"/>
      <c r="F44" s="247"/>
      <c r="G44" s="13">
        <v>34</v>
      </c>
      <c r="H44" s="41">
        <f>SUM(H25:H43)+SUM(H17:H23)+SUM(H8:H15)</f>
        <v>6555077175</v>
      </c>
      <c r="I44" s="41">
        <f>SUM(I25:I43)+SUM(I17:I23)+SUM(I8:I15)</f>
        <v>6235636369</v>
      </c>
    </row>
    <row r="45" spans="1:9" x14ac:dyDescent="0.2">
      <c r="A45" s="236" t="s">
        <v>18</v>
      </c>
      <c r="B45" s="237"/>
      <c r="C45" s="237"/>
      <c r="D45" s="237"/>
      <c r="E45" s="237"/>
      <c r="F45" s="237"/>
      <c r="G45" s="237"/>
      <c r="H45" s="237"/>
      <c r="I45" s="237"/>
    </row>
    <row r="46" spans="1:9" ht="24.75" customHeight="1" x14ac:dyDescent="0.2">
      <c r="A46" s="235" t="s">
        <v>165</v>
      </c>
      <c r="B46" s="235"/>
      <c r="C46" s="235"/>
      <c r="D46" s="235"/>
      <c r="E46" s="235"/>
      <c r="F46" s="235"/>
      <c r="G46" s="10">
        <v>35</v>
      </c>
      <c r="H46" s="37">
        <v>-130948226</v>
      </c>
      <c r="I46" s="37">
        <v>-113119914</v>
      </c>
    </row>
    <row r="47" spans="1:9" ht="26.25" customHeight="1" x14ac:dyDescent="0.2">
      <c r="A47" s="233" t="s">
        <v>166</v>
      </c>
      <c r="B47" s="233"/>
      <c r="C47" s="233"/>
      <c r="D47" s="233"/>
      <c r="E47" s="233"/>
      <c r="F47" s="233"/>
      <c r="G47" s="11">
        <v>36</v>
      </c>
      <c r="H47" s="38">
        <v>0</v>
      </c>
      <c r="I47" s="38">
        <v>0</v>
      </c>
    </row>
    <row r="48" spans="1:9" ht="24" customHeight="1" x14ac:dyDescent="0.2">
      <c r="A48" s="233" t="s">
        <v>167</v>
      </c>
      <c r="B48" s="233"/>
      <c r="C48" s="233"/>
      <c r="D48" s="233"/>
      <c r="E48" s="233"/>
      <c r="F48" s="233"/>
      <c r="G48" s="11">
        <v>37</v>
      </c>
      <c r="H48" s="38">
        <v>0</v>
      </c>
      <c r="I48" s="38">
        <v>0</v>
      </c>
    </row>
    <row r="49" spans="1:9" x14ac:dyDescent="0.2">
      <c r="A49" s="233" t="s">
        <v>168</v>
      </c>
      <c r="B49" s="233"/>
      <c r="C49" s="233"/>
      <c r="D49" s="233"/>
      <c r="E49" s="233"/>
      <c r="F49" s="233"/>
      <c r="G49" s="11">
        <v>38</v>
      </c>
      <c r="H49" s="38">
        <v>1939284</v>
      </c>
      <c r="I49" s="38">
        <v>1545669</v>
      </c>
    </row>
    <row r="50" spans="1:9" x14ac:dyDescent="0.2">
      <c r="A50" s="254" t="s">
        <v>169</v>
      </c>
      <c r="B50" s="254"/>
      <c r="C50" s="254"/>
      <c r="D50" s="254"/>
      <c r="E50" s="254"/>
      <c r="F50" s="254"/>
      <c r="G50" s="14">
        <v>39</v>
      </c>
      <c r="H50" s="40">
        <v>0</v>
      </c>
      <c r="I50" s="40">
        <v>0</v>
      </c>
    </row>
    <row r="51" spans="1:9" x14ac:dyDescent="0.2">
      <c r="A51" s="257" t="s">
        <v>170</v>
      </c>
      <c r="B51" s="257"/>
      <c r="C51" s="257"/>
      <c r="D51" s="257"/>
      <c r="E51" s="257"/>
      <c r="F51" s="258"/>
      <c r="G51" s="15">
        <v>40</v>
      </c>
      <c r="H51" s="41">
        <f>SUM(H46:H50)</f>
        <v>-129008942</v>
      </c>
      <c r="I51" s="41">
        <f>SUM(I46:I50)</f>
        <v>-111574245</v>
      </c>
    </row>
    <row r="52" spans="1:9" x14ac:dyDescent="0.2">
      <c r="A52" s="255" t="s">
        <v>19</v>
      </c>
      <c r="B52" s="256"/>
      <c r="C52" s="256"/>
      <c r="D52" s="256"/>
      <c r="E52" s="256"/>
      <c r="F52" s="256"/>
      <c r="G52" s="256"/>
      <c r="H52" s="256"/>
      <c r="I52" s="256"/>
    </row>
    <row r="53" spans="1:9" ht="23.25" customHeight="1" x14ac:dyDescent="0.2">
      <c r="A53" s="233" t="s">
        <v>171</v>
      </c>
      <c r="B53" s="233"/>
      <c r="C53" s="233"/>
      <c r="D53" s="233"/>
      <c r="E53" s="233"/>
      <c r="F53" s="233"/>
      <c r="G53" s="11">
        <v>41</v>
      </c>
      <c r="H53" s="38">
        <v>263191364</v>
      </c>
      <c r="I53" s="38">
        <v>116742950</v>
      </c>
    </row>
    <row r="54" spans="1:9" x14ac:dyDescent="0.2">
      <c r="A54" s="233" t="s">
        <v>172</v>
      </c>
      <c r="B54" s="233"/>
      <c r="C54" s="233"/>
      <c r="D54" s="233"/>
      <c r="E54" s="233"/>
      <c r="F54" s="233"/>
      <c r="G54" s="11">
        <v>42</v>
      </c>
      <c r="H54" s="38">
        <v>0</v>
      </c>
      <c r="I54" s="38">
        <v>0</v>
      </c>
    </row>
    <row r="55" spans="1:9" x14ac:dyDescent="0.2">
      <c r="A55" s="253" t="s">
        <v>173</v>
      </c>
      <c r="B55" s="253"/>
      <c r="C55" s="253"/>
      <c r="D55" s="253"/>
      <c r="E55" s="253"/>
      <c r="F55" s="253"/>
      <c r="G55" s="11">
        <v>43</v>
      </c>
      <c r="H55" s="38">
        <v>0</v>
      </c>
      <c r="I55" s="38">
        <v>0</v>
      </c>
    </row>
    <row r="56" spans="1:9" x14ac:dyDescent="0.2">
      <c r="A56" s="253" t="s">
        <v>174</v>
      </c>
      <c r="B56" s="253"/>
      <c r="C56" s="253"/>
      <c r="D56" s="253"/>
      <c r="E56" s="253"/>
      <c r="F56" s="253"/>
      <c r="G56" s="11">
        <v>44</v>
      </c>
      <c r="H56" s="38">
        <v>0</v>
      </c>
      <c r="I56" s="38">
        <v>0</v>
      </c>
    </row>
    <row r="57" spans="1:9" x14ac:dyDescent="0.2">
      <c r="A57" s="233" t="s">
        <v>175</v>
      </c>
      <c r="B57" s="233"/>
      <c r="C57" s="233"/>
      <c r="D57" s="233"/>
      <c r="E57" s="233"/>
      <c r="F57" s="233"/>
      <c r="G57" s="11">
        <v>45</v>
      </c>
      <c r="H57" s="38">
        <v>-1379755671</v>
      </c>
      <c r="I57" s="38">
        <v>0</v>
      </c>
    </row>
    <row r="58" spans="1:9" x14ac:dyDescent="0.2">
      <c r="A58" s="233" t="s">
        <v>176</v>
      </c>
      <c r="B58" s="233"/>
      <c r="C58" s="233"/>
      <c r="D58" s="233"/>
      <c r="E58" s="233"/>
      <c r="F58" s="233"/>
      <c r="G58" s="11">
        <v>46</v>
      </c>
      <c r="H58" s="38">
        <v>2316170</v>
      </c>
      <c r="I58" s="38">
        <v>0</v>
      </c>
    </row>
    <row r="59" spans="1:9" x14ac:dyDescent="0.2">
      <c r="A59" s="250" t="s">
        <v>178</v>
      </c>
      <c r="B59" s="251"/>
      <c r="C59" s="251"/>
      <c r="D59" s="251"/>
      <c r="E59" s="251"/>
      <c r="F59" s="251"/>
      <c r="G59" s="13">
        <v>47</v>
      </c>
      <c r="H59" s="42">
        <f>H53+H54+H55+H56+H57+H58</f>
        <v>-1114248137</v>
      </c>
      <c r="I59" s="42">
        <f>I53+I54+I55+I56+I57+I58</f>
        <v>116742950</v>
      </c>
    </row>
    <row r="60" spans="1:9" ht="25.5" customHeight="1" x14ac:dyDescent="0.2">
      <c r="A60" s="250" t="s">
        <v>177</v>
      </c>
      <c r="B60" s="250"/>
      <c r="C60" s="250"/>
      <c r="D60" s="250"/>
      <c r="E60" s="250"/>
      <c r="F60" s="250"/>
      <c r="G60" s="13">
        <v>48</v>
      </c>
      <c r="H60" s="42">
        <f>H44+H51+H59</f>
        <v>5311820096</v>
      </c>
      <c r="I60" s="42">
        <f>I44+I51+I59</f>
        <v>6240805074</v>
      </c>
    </row>
    <row r="61" spans="1:9" x14ac:dyDescent="0.2">
      <c r="A61" s="252" t="s">
        <v>230</v>
      </c>
      <c r="B61" s="233"/>
      <c r="C61" s="233"/>
      <c r="D61" s="233"/>
      <c r="E61" s="233"/>
      <c r="F61" s="233"/>
      <c r="G61" s="11">
        <v>49</v>
      </c>
      <c r="H61" s="43">
        <v>22839131947</v>
      </c>
      <c r="I61" s="43">
        <v>26232573520</v>
      </c>
    </row>
    <row r="62" spans="1:9" x14ac:dyDescent="0.2">
      <c r="A62" s="233" t="s">
        <v>179</v>
      </c>
      <c r="B62" s="233"/>
      <c r="C62" s="233"/>
      <c r="D62" s="233"/>
      <c r="E62" s="233"/>
      <c r="F62" s="233"/>
      <c r="G62" s="11">
        <v>50</v>
      </c>
      <c r="H62" s="38">
        <v>20873028</v>
      </c>
      <c r="I62" s="38">
        <v>10890129</v>
      </c>
    </row>
    <row r="63" spans="1:9" x14ac:dyDescent="0.2">
      <c r="A63" s="247" t="s">
        <v>231</v>
      </c>
      <c r="B63" s="248"/>
      <c r="C63" s="248"/>
      <c r="D63" s="248"/>
      <c r="E63" s="248"/>
      <c r="F63" s="248"/>
      <c r="G63" s="15">
        <v>51</v>
      </c>
      <c r="H63" s="41">
        <f>H60+H61+H62</f>
        <v>28171825071</v>
      </c>
      <c r="I63" s="41">
        <f>I60+I61+I62</f>
        <v>32484268723</v>
      </c>
    </row>
  </sheetData>
  <sheetProtection password="CA29"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71" right="0.22" top="1" bottom="1" header="0.5" footer="0.5"/>
  <pageSetup paperSize="9" scale="72" orientation="portrait" r:id="rId1"/>
  <headerFooter alignWithMargins="0">
    <oddHeader>&amp;L&amp;"Calibri"&amp;10&amp;KFF8C00Povjerljivo - Internal use&amp;1#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4" zoomScale="110" zoomScaleNormal="100" zoomScaleSheetLayoutView="110" workbookViewId="0">
      <selection activeCell="F26" sqref="F26"/>
    </sheetView>
  </sheetViews>
  <sheetFormatPr defaultRowHeight="12.75" x14ac:dyDescent="0.2"/>
  <cols>
    <col min="1" max="2" width="9.140625" style="16"/>
    <col min="3" max="3" width="20.85546875" style="16" customWidth="1"/>
    <col min="4" max="4" width="9.140625" style="16"/>
    <col min="5" max="5" width="9.140625" style="45" customWidth="1"/>
    <col min="6" max="6" width="10.140625" style="45" customWidth="1"/>
    <col min="7" max="7" width="9.140625" style="45" customWidth="1"/>
    <col min="8" max="9" width="9.85546875" style="45" customWidth="1"/>
    <col min="10" max="18" width="9.140625" style="45"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61" t="s">
        <v>9</v>
      </c>
      <c r="B1" s="262"/>
      <c r="C1" s="262"/>
      <c r="D1" s="262"/>
      <c r="E1" s="262"/>
      <c r="F1" s="262"/>
      <c r="G1" s="262"/>
      <c r="H1" s="262"/>
      <c r="I1" s="262"/>
      <c r="J1" s="44"/>
      <c r="K1" s="44"/>
      <c r="L1" s="44"/>
      <c r="M1" s="44"/>
      <c r="N1" s="44"/>
      <c r="O1" s="44"/>
    </row>
    <row r="2" spans="1:27" ht="15.75" x14ac:dyDescent="0.2">
      <c r="A2" s="17"/>
      <c r="B2" s="18"/>
      <c r="C2" s="263" t="s">
        <v>310</v>
      </c>
      <c r="D2" s="263"/>
      <c r="E2" s="46" t="s">
        <v>0</v>
      </c>
      <c r="F2" s="55">
        <v>44104</v>
      </c>
      <c r="G2" s="47"/>
      <c r="H2" s="47"/>
      <c r="I2" s="47"/>
      <c r="J2" s="48"/>
      <c r="K2" s="48"/>
      <c r="L2" s="48"/>
      <c r="M2" s="48"/>
      <c r="N2" s="48"/>
      <c r="O2" s="48"/>
      <c r="R2" s="49" t="s">
        <v>12</v>
      </c>
      <c r="AA2" s="19"/>
    </row>
    <row r="3" spans="1:27" ht="13.5" customHeight="1" x14ac:dyDescent="0.2">
      <c r="A3" s="264" t="s">
        <v>10</v>
      </c>
      <c r="B3" s="269"/>
      <c r="C3" s="269"/>
      <c r="D3" s="264" t="s">
        <v>3</v>
      </c>
      <c r="E3" s="268" t="s">
        <v>11</v>
      </c>
      <c r="F3" s="227"/>
      <c r="G3" s="227"/>
      <c r="H3" s="227"/>
      <c r="I3" s="227"/>
      <c r="J3" s="227"/>
      <c r="K3" s="227"/>
      <c r="L3" s="227"/>
      <c r="M3" s="227"/>
      <c r="N3" s="227"/>
      <c r="O3" s="227"/>
      <c r="P3" s="268" t="s">
        <v>20</v>
      </c>
      <c r="Q3" s="227"/>
      <c r="R3" s="268" t="s">
        <v>192</v>
      </c>
    </row>
    <row r="4" spans="1:27" ht="56.25" x14ac:dyDescent="0.2">
      <c r="A4" s="269"/>
      <c r="B4" s="269"/>
      <c r="C4" s="269"/>
      <c r="D4" s="265"/>
      <c r="E4" s="50" t="s">
        <v>16</v>
      </c>
      <c r="F4" s="50" t="s">
        <v>181</v>
      </c>
      <c r="G4" s="50" t="s">
        <v>182</v>
      </c>
      <c r="H4" s="50" t="s">
        <v>183</v>
      </c>
      <c r="I4" s="50" t="s">
        <v>184</v>
      </c>
      <c r="J4" s="51" t="s">
        <v>185</v>
      </c>
      <c r="K4" s="51" t="s">
        <v>186</v>
      </c>
      <c r="L4" s="51" t="s">
        <v>187</v>
      </c>
      <c r="M4" s="51" t="s">
        <v>188</v>
      </c>
      <c r="N4" s="51" t="s">
        <v>189</v>
      </c>
      <c r="O4" s="51" t="s">
        <v>190</v>
      </c>
      <c r="P4" s="50" t="s">
        <v>184</v>
      </c>
      <c r="Q4" s="50" t="s">
        <v>191</v>
      </c>
      <c r="R4" s="268"/>
    </row>
    <row r="5" spans="1:27" x14ac:dyDescent="0.2">
      <c r="A5" s="270">
        <v>1</v>
      </c>
      <c r="B5" s="270"/>
      <c r="C5" s="270"/>
      <c r="D5" s="20">
        <v>2</v>
      </c>
      <c r="E5" s="50" t="s">
        <v>7</v>
      </c>
      <c r="F5" s="52" t="s">
        <v>8</v>
      </c>
      <c r="G5" s="50" t="s">
        <v>213</v>
      </c>
      <c r="H5" s="52" t="s">
        <v>214</v>
      </c>
      <c r="I5" s="50" t="s">
        <v>215</v>
      </c>
      <c r="J5" s="52" t="s">
        <v>216</v>
      </c>
      <c r="K5" s="52" t="s">
        <v>217</v>
      </c>
      <c r="L5" s="52" t="s">
        <v>13</v>
      </c>
      <c r="M5" s="52" t="s">
        <v>218</v>
      </c>
      <c r="N5" s="52" t="s">
        <v>219</v>
      </c>
      <c r="O5" s="52" t="s">
        <v>220</v>
      </c>
      <c r="P5" s="50" t="s">
        <v>221</v>
      </c>
      <c r="Q5" s="50" t="s">
        <v>222</v>
      </c>
      <c r="R5" s="52" t="s">
        <v>223</v>
      </c>
    </row>
    <row r="6" spans="1:27" ht="12.75" customHeight="1" x14ac:dyDescent="0.2">
      <c r="A6" s="259" t="s">
        <v>193</v>
      </c>
      <c r="B6" s="260"/>
      <c r="C6" s="260"/>
      <c r="D6" s="5">
        <v>1</v>
      </c>
      <c r="E6" s="111">
        <v>1907476900</v>
      </c>
      <c r="F6" s="111">
        <v>1569599850</v>
      </c>
      <c r="G6" s="111">
        <v>0</v>
      </c>
      <c r="H6" s="111">
        <v>0</v>
      </c>
      <c r="I6" s="111">
        <v>92041676</v>
      </c>
      <c r="J6" s="111">
        <v>10990977371</v>
      </c>
      <c r="K6" s="111">
        <v>200776414</v>
      </c>
      <c r="L6" s="111">
        <v>-14506832</v>
      </c>
      <c r="M6" s="111">
        <v>-76000661</v>
      </c>
      <c r="N6" s="111">
        <v>1651303475</v>
      </c>
      <c r="O6" s="111">
        <v>0</v>
      </c>
      <c r="P6" s="111">
        <v>6734179</v>
      </c>
      <c r="Q6" s="111">
        <v>1093169783</v>
      </c>
      <c r="R6" s="54">
        <f>SUM(E6:Q6)</f>
        <v>17421572155</v>
      </c>
    </row>
    <row r="7" spans="1:27" ht="30" customHeight="1" x14ac:dyDescent="0.2">
      <c r="A7" s="266" t="s">
        <v>194</v>
      </c>
      <c r="B7" s="267"/>
      <c r="C7" s="267"/>
      <c r="D7" s="5">
        <v>2</v>
      </c>
      <c r="E7" s="53">
        <v>0</v>
      </c>
      <c r="F7" s="53">
        <v>0</v>
      </c>
      <c r="G7" s="53">
        <v>0</v>
      </c>
      <c r="H7" s="53">
        <v>0</v>
      </c>
      <c r="I7" s="53">
        <v>0</v>
      </c>
      <c r="J7" s="53">
        <v>0</v>
      </c>
      <c r="K7" s="53">
        <v>0</v>
      </c>
      <c r="L7" s="53">
        <v>0</v>
      </c>
      <c r="M7" s="53">
        <v>0</v>
      </c>
      <c r="N7" s="53">
        <v>0</v>
      </c>
      <c r="O7" s="53">
        <v>0</v>
      </c>
      <c r="P7" s="53">
        <v>0</v>
      </c>
      <c r="Q7" s="53">
        <v>0</v>
      </c>
      <c r="R7" s="54">
        <f t="shared" ref="R7:R26" si="0">SUM(E7:Q7)</f>
        <v>0</v>
      </c>
    </row>
    <row r="8" spans="1:27" ht="27" customHeight="1" x14ac:dyDescent="0.2">
      <c r="A8" s="259" t="s">
        <v>195</v>
      </c>
      <c r="B8" s="260"/>
      <c r="C8" s="260"/>
      <c r="D8" s="5">
        <v>3</v>
      </c>
      <c r="E8" s="53">
        <v>0</v>
      </c>
      <c r="F8" s="53">
        <v>0</v>
      </c>
      <c r="G8" s="53">
        <v>0</v>
      </c>
      <c r="H8" s="53">
        <v>0</v>
      </c>
      <c r="I8" s="53">
        <v>0</v>
      </c>
      <c r="J8" s="53">
        <v>0</v>
      </c>
      <c r="K8" s="53">
        <v>0</v>
      </c>
      <c r="L8" s="53">
        <v>0</v>
      </c>
      <c r="M8" s="53">
        <v>0</v>
      </c>
      <c r="N8" s="53">
        <v>0</v>
      </c>
      <c r="O8" s="53">
        <v>0</v>
      </c>
      <c r="P8" s="53">
        <v>0</v>
      </c>
      <c r="Q8" s="53">
        <v>0</v>
      </c>
      <c r="R8" s="54">
        <f>SUM(E8:Q8)</f>
        <v>0</v>
      </c>
    </row>
    <row r="9" spans="1:27" ht="18" customHeight="1" x14ac:dyDescent="0.2">
      <c r="A9" s="266" t="s">
        <v>196</v>
      </c>
      <c r="B9" s="267"/>
      <c r="C9" s="267"/>
      <c r="D9" s="5">
        <v>4</v>
      </c>
      <c r="E9" s="54">
        <f>E6+E7+E8</f>
        <v>1907476900</v>
      </c>
      <c r="F9" s="54">
        <f t="shared" ref="F9:Q9" si="1">F6+F7+F8</f>
        <v>1569599850</v>
      </c>
      <c r="G9" s="54">
        <f t="shared" si="1"/>
        <v>0</v>
      </c>
      <c r="H9" s="54">
        <f t="shared" si="1"/>
        <v>0</v>
      </c>
      <c r="I9" s="54">
        <f t="shared" si="1"/>
        <v>92041676</v>
      </c>
      <c r="J9" s="54">
        <f t="shared" si="1"/>
        <v>10990977371</v>
      </c>
      <c r="K9" s="54">
        <f t="shared" si="1"/>
        <v>200776414</v>
      </c>
      <c r="L9" s="54">
        <f t="shared" si="1"/>
        <v>-14506832</v>
      </c>
      <c r="M9" s="54">
        <f t="shared" si="1"/>
        <v>-76000661</v>
      </c>
      <c r="N9" s="54">
        <f t="shared" si="1"/>
        <v>1651303475</v>
      </c>
      <c r="O9" s="54">
        <f t="shared" si="1"/>
        <v>0</v>
      </c>
      <c r="P9" s="54">
        <f t="shared" si="1"/>
        <v>6734179</v>
      </c>
      <c r="Q9" s="54">
        <f t="shared" si="1"/>
        <v>1093169783</v>
      </c>
      <c r="R9" s="54">
        <f t="shared" si="0"/>
        <v>17421572155</v>
      </c>
    </row>
    <row r="10" spans="1:27" ht="33" customHeight="1" x14ac:dyDescent="0.2">
      <c r="A10" s="266" t="s">
        <v>197</v>
      </c>
      <c r="B10" s="267"/>
      <c r="C10" s="267"/>
      <c r="D10" s="5">
        <v>5</v>
      </c>
      <c r="E10" s="53">
        <v>0</v>
      </c>
      <c r="F10" s="53">
        <v>0</v>
      </c>
      <c r="G10" s="53">
        <v>0</v>
      </c>
      <c r="H10" s="53">
        <v>0</v>
      </c>
      <c r="I10" s="53">
        <v>0</v>
      </c>
      <c r="J10" s="53">
        <v>0</v>
      </c>
      <c r="K10" s="53">
        <v>0</v>
      </c>
      <c r="L10" s="53">
        <v>0</v>
      </c>
      <c r="M10" s="53">
        <v>0</v>
      </c>
      <c r="N10" s="53">
        <v>0</v>
      </c>
      <c r="O10" s="53">
        <v>0</v>
      </c>
      <c r="P10" s="53">
        <v>0</v>
      </c>
      <c r="Q10" s="53">
        <v>0</v>
      </c>
      <c r="R10" s="54">
        <f t="shared" si="0"/>
        <v>0</v>
      </c>
    </row>
    <row r="11" spans="1:27" ht="23.25" customHeight="1" x14ac:dyDescent="0.2">
      <c r="A11" s="266" t="s">
        <v>198</v>
      </c>
      <c r="B11" s="267"/>
      <c r="C11" s="267"/>
      <c r="D11" s="5">
        <v>6</v>
      </c>
      <c r="E11" s="53">
        <v>0</v>
      </c>
      <c r="F11" s="53">
        <v>0</v>
      </c>
      <c r="G11" s="53">
        <v>0</v>
      </c>
      <c r="H11" s="53">
        <v>0</v>
      </c>
      <c r="I11" s="53">
        <v>0</v>
      </c>
      <c r="J11" s="53">
        <v>0</v>
      </c>
      <c r="K11" s="53">
        <v>0</v>
      </c>
      <c r="L11" s="53">
        <v>0</v>
      </c>
      <c r="M11" s="53">
        <v>0</v>
      </c>
      <c r="N11" s="53">
        <v>0</v>
      </c>
      <c r="O11" s="53">
        <v>0</v>
      </c>
      <c r="P11" s="53">
        <v>0</v>
      </c>
      <c r="Q11" s="53">
        <v>0</v>
      </c>
      <c r="R11" s="54">
        <f t="shared" si="0"/>
        <v>0</v>
      </c>
    </row>
    <row r="12" spans="1:27" ht="27" customHeight="1" x14ac:dyDescent="0.2">
      <c r="A12" s="266" t="s">
        <v>199</v>
      </c>
      <c r="B12" s="267"/>
      <c r="C12" s="267"/>
      <c r="D12" s="5">
        <v>7</v>
      </c>
      <c r="E12" s="53">
        <v>0</v>
      </c>
      <c r="F12" s="53">
        <v>0</v>
      </c>
      <c r="G12" s="53">
        <v>0</v>
      </c>
      <c r="H12" s="53">
        <v>0</v>
      </c>
      <c r="I12" s="53">
        <v>0</v>
      </c>
      <c r="J12" s="53">
        <v>0</v>
      </c>
      <c r="K12" s="53">
        <v>0</v>
      </c>
      <c r="L12" s="53">
        <v>0</v>
      </c>
      <c r="M12" s="53">
        <v>0</v>
      </c>
      <c r="N12" s="53">
        <v>0</v>
      </c>
      <c r="O12" s="53">
        <v>0</v>
      </c>
      <c r="P12" s="53">
        <v>0</v>
      </c>
      <c r="Q12" s="53">
        <v>0</v>
      </c>
      <c r="R12" s="54">
        <f t="shared" si="0"/>
        <v>0</v>
      </c>
    </row>
    <row r="13" spans="1:27" ht="24.75" customHeight="1" x14ac:dyDescent="0.2">
      <c r="A13" s="259" t="s">
        <v>200</v>
      </c>
      <c r="B13" s="260"/>
      <c r="C13" s="260"/>
      <c r="D13" s="5">
        <v>8</v>
      </c>
      <c r="E13" s="53">
        <v>0</v>
      </c>
      <c r="F13" s="53">
        <v>0</v>
      </c>
      <c r="G13" s="53">
        <v>0</v>
      </c>
      <c r="H13" s="53">
        <v>0</v>
      </c>
      <c r="I13" s="53">
        <v>0</v>
      </c>
      <c r="J13" s="53">
        <v>0</v>
      </c>
      <c r="K13" s="53">
        <v>0</v>
      </c>
      <c r="L13" s="53">
        <v>0</v>
      </c>
      <c r="M13" s="53">
        <v>0</v>
      </c>
      <c r="N13" s="53">
        <v>0</v>
      </c>
      <c r="O13" s="53">
        <v>0</v>
      </c>
      <c r="P13" s="53">
        <v>0</v>
      </c>
      <c r="Q13" s="53">
        <v>0</v>
      </c>
      <c r="R13" s="54">
        <f t="shared" si="0"/>
        <v>0</v>
      </c>
    </row>
    <row r="14" spans="1:27" ht="12.75" customHeight="1" x14ac:dyDescent="0.2">
      <c r="A14" s="266" t="s">
        <v>201</v>
      </c>
      <c r="B14" s="267"/>
      <c r="C14" s="267"/>
      <c r="D14" s="5">
        <v>9</v>
      </c>
      <c r="E14" s="53">
        <v>0</v>
      </c>
      <c r="F14" s="53">
        <v>0</v>
      </c>
      <c r="G14" s="53">
        <v>0</v>
      </c>
      <c r="H14" s="53">
        <v>0</v>
      </c>
      <c r="I14" s="53">
        <v>0</v>
      </c>
      <c r="J14" s="53">
        <v>0</v>
      </c>
      <c r="K14" s="53">
        <v>0</v>
      </c>
      <c r="L14" s="53">
        <v>0</v>
      </c>
      <c r="M14" s="53">
        <v>0</v>
      </c>
      <c r="N14" s="53">
        <v>0</v>
      </c>
      <c r="O14" s="53">
        <v>0</v>
      </c>
      <c r="P14" s="53">
        <v>0</v>
      </c>
      <c r="Q14" s="53">
        <v>0</v>
      </c>
      <c r="R14" s="54">
        <f t="shared" si="0"/>
        <v>0</v>
      </c>
    </row>
    <row r="15" spans="1:27" ht="24" customHeight="1" x14ac:dyDescent="0.2">
      <c r="A15" s="259" t="s">
        <v>202</v>
      </c>
      <c r="B15" s="260"/>
      <c r="C15" s="260"/>
      <c r="D15" s="5">
        <v>10</v>
      </c>
      <c r="E15" s="53">
        <v>0</v>
      </c>
      <c r="F15" s="53">
        <v>0</v>
      </c>
      <c r="G15" s="53">
        <v>0</v>
      </c>
      <c r="H15" s="53">
        <v>0</v>
      </c>
      <c r="I15" s="53">
        <v>0</v>
      </c>
      <c r="J15" s="53">
        <v>0</v>
      </c>
      <c r="K15" s="53">
        <v>0</v>
      </c>
      <c r="L15" s="53">
        <v>0</v>
      </c>
      <c r="M15" s="53">
        <v>0</v>
      </c>
      <c r="N15" s="53">
        <v>0</v>
      </c>
      <c r="O15" s="53">
        <v>0</v>
      </c>
      <c r="P15" s="53">
        <v>0</v>
      </c>
      <c r="Q15" s="53">
        <v>0</v>
      </c>
      <c r="R15" s="54">
        <f t="shared" si="0"/>
        <v>0</v>
      </c>
    </row>
    <row r="16" spans="1:27" ht="12.75" customHeight="1" x14ac:dyDescent="0.2">
      <c r="A16" s="266" t="s">
        <v>203</v>
      </c>
      <c r="B16" s="267"/>
      <c r="C16" s="267"/>
      <c r="D16" s="5">
        <v>11</v>
      </c>
      <c r="E16" s="53">
        <v>0</v>
      </c>
      <c r="F16" s="53">
        <v>0</v>
      </c>
      <c r="G16" s="53">
        <v>0</v>
      </c>
      <c r="H16" s="53">
        <v>0</v>
      </c>
      <c r="I16" s="53">
        <v>0</v>
      </c>
      <c r="J16" s="53">
        <v>0</v>
      </c>
      <c r="K16" s="53">
        <v>0</v>
      </c>
      <c r="L16" s="53">
        <v>0</v>
      </c>
      <c r="M16" s="53">
        <v>0</v>
      </c>
      <c r="N16" s="53">
        <v>0</v>
      </c>
      <c r="O16" s="53">
        <v>0</v>
      </c>
      <c r="P16" s="53">
        <v>0</v>
      </c>
      <c r="Q16" s="53">
        <v>0</v>
      </c>
      <c r="R16" s="54">
        <f t="shared" si="0"/>
        <v>0</v>
      </c>
    </row>
    <row r="17" spans="1:18" ht="12.75" customHeight="1" x14ac:dyDescent="0.2">
      <c r="A17" s="266" t="s">
        <v>21</v>
      </c>
      <c r="B17" s="267"/>
      <c r="C17" s="267"/>
      <c r="D17" s="5">
        <v>12</v>
      </c>
      <c r="E17" s="53">
        <v>0</v>
      </c>
      <c r="F17" s="53">
        <v>0</v>
      </c>
      <c r="G17" s="53">
        <v>0</v>
      </c>
      <c r="H17" s="53">
        <v>0</v>
      </c>
      <c r="I17" s="53">
        <v>0</v>
      </c>
      <c r="J17" s="53">
        <v>0</v>
      </c>
      <c r="K17" s="53">
        <v>0</v>
      </c>
      <c r="L17" s="53">
        <v>0</v>
      </c>
      <c r="M17" s="53">
        <v>0</v>
      </c>
      <c r="N17" s="53">
        <v>0</v>
      </c>
      <c r="O17" s="53">
        <v>0</v>
      </c>
      <c r="P17" s="53">
        <v>0</v>
      </c>
      <c r="Q17" s="53">
        <v>0</v>
      </c>
      <c r="R17" s="54">
        <f t="shared" si="0"/>
        <v>0</v>
      </c>
    </row>
    <row r="18" spans="1:18" ht="12.75" customHeight="1" x14ac:dyDescent="0.2">
      <c r="A18" s="266" t="s">
        <v>204</v>
      </c>
      <c r="B18" s="267"/>
      <c r="C18" s="267"/>
      <c r="D18" s="5">
        <v>13</v>
      </c>
      <c r="E18" s="53">
        <v>0</v>
      </c>
      <c r="F18" s="53">
        <v>0</v>
      </c>
      <c r="G18" s="53">
        <v>0</v>
      </c>
      <c r="H18" s="53">
        <v>0</v>
      </c>
      <c r="I18" s="53">
        <v>0</v>
      </c>
      <c r="J18" s="53">
        <v>0</v>
      </c>
      <c r="K18" s="53">
        <v>0</v>
      </c>
      <c r="L18" s="53">
        <v>0</v>
      </c>
      <c r="M18" s="53">
        <v>0</v>
      </c>
      <c r="N18" s="53">
        <v>0</v>
      </c>
      <c r="O18" s="53">
        <v>0</v>
      </c>
      <c r="P18" s="53">
        <v>0</v>
      </c>
      <c r="Q18" s="53">
        <v>0</v>
      </c>
      <c r="R18" s="54">
        <f t="shared" si="0"/>
        <v>0</v>
      </c>
    </row>
    <row r="19" spans="1:18" ht="24" customHeight="1" x14ac:dyDescent="0.2">
      <c r="A19" s="266" t="s">
        <v>205</v>
      </c>
      <c r="B19" s="267"/>
      <c r="C19" s="267"/>
      <c r="D19" s="5">
        <v>14</v>
      </c>
      <c r="E19" s="53">
        <v>0</v>
      </c>
      <c r="F19" s="53">
        <v>0</v>
      </c>
      <c r="G19" s="53">
        <v>0</v>
      </c>
      <c r="H19" s="53">
        <v>0</v>
      </c>
      <c r="I19" s="53">
        <v>0</v>
      </c>
      <c r="J19" s="53">
        <v>0</v>
      </c>
      <c r="K19" s="53">
        <v>0</v>
      </c>
      <c r="L19" s="53">
        <v>0</v>
      </c>
      <c r="M19" s="53">
        <v>0</v>
      </c>
      <c r="N19" s="53">
        <v>0</v>
      </c>
      <c r="O19" s="53">
        <v>0</v>
      </c>
      <c r="P19" s="53">
        <v>0</v>
      </c>
      <c r="Q19" s="53">
        <v>0</v>
      </c>
      <c r="R19" s="54">
        <f t="shared" si="0"/>
        <v>0</v>
      </c>
    </row>
    <row r="20" spans="1:18" ht="24" customHeight="1" x14ac:dyDescent="0.2">
      <c r="A20" s="266" t="s">
        <v>206</v>
      </c>
      <c r="B20" s="267"/>
      <c r="C20" s="267"/>
      <c r="D20" s="5">
        <v>15</v>
      </c>
      <c r="E20" s="53">
        <v>0</v>
      </c>
      <c r="F20" s="53">
        <v>0</v>
      </c>
      <c r="G20" s="53">
        <v>0</v>
      </c>
      <c r="H20" s="53">
        <v>0</v>
      </c>
      <c r="I20" s="53">
        <v>0</v>
      </c>
      <c r="J20" s="53">
        <v>0</v>
      </c>
      <c r="K20" s="53">
        <v>0</v>
      </c>
      <c r="L20" s="53">
        <v>0</v>
      </c>
      <c r="M20" s="53">
        <v>0</v>
      </c>
      <c r="N20" s="53">
        <v>0</v>
      </c>
      <c r="O20" s="53">
        <v>0</v>
      </c>
      <c r="P20" s="53">
        <v>0</v>
      </c>
      <c r="Q20" s="53">
        <v>0</v>
      </c>
      <c r="R20" s="54">
        <f t="shared" si="0"/>
        <v>0</v>
      </c>
    </row>
    <row r="21" spans="1:18" ht="20.25" customHeight="1" x14ac:dyDescent="0.2">
      <c r="A21" s="259" t="s">
        <v>207</v>
      </c>
      <c r="B21" s="260"/>
      <c r="C21" s="260"/>
      <c r="D21" s="5">
        <v>16</v>
      </c>
      <c r="E21" s="53">
        <v>0</v>
      </c>
      <c r="F21" s="53">
        <v>0</v>
      </c>
      <c r="G21" s="53">
        <v>0</v>
      </c>
      <c r="H21" s="53">
        <v>0</v>
      </c>
      <c r="I21" s="53">
        <v>0</v>
      </c>
      <c r="J21" s="53">
        <v>1709418403</v>
      </c>
      <c r="K21" s="53">
        <v>0</v>
      </c>
      <c r="L21" s="53">
        <v>-65108262</v>
      </c>
      <c r="M21" s="53">
        <v>0</v>
      </c>
      <c r="N21" s="53">
        <v>-1651303475</v>
      </c>
      <c r="O21" s="53">
        <v>0</v>
      </c>
      <c r="P21" s="53">
        <v>0</v>
      </c>
      <c r="Q21" s="53">
        <v>0</v>
      </c>
      <c r="R21" s="54">
        <f t="shared" si="0"/>
        <v>-6993334</v>
      </c>
    </row>
    <row r="22" spans="1:18" ht="20.25" customHeight="1" x14ac:dyDescent="0.2">
      <c r="A22" s="259" t="s">
        <v>209</v>
      </c>
      <c r="B22" s="260"/>
      <c r="C22" s="260"/>
      <c r="D22" s="5">
        <v>17</v>
      </c>
      <c r="E22" s="53">
        <v>0</v>
      </c>
      <c r="F22" s="53">
        <v>0</v>
      </c>
      <c r="G22" s="53">
        <v>0</v>
      </c>
      <c r="H22" s="53">
        <v>0</v>
      </c>
      <c r="I22" s="53">
        <v>0</v>
      </c>
      <c r="J22" s="53">
        <v>0</v>
      </c>
      <c r="K22" s="53">
        <v>0</v>
      </c>
      <c r="L22" s="53">
        <v>-1655394</v>
      </c>
      <c r="M22" s="53">
        <v>5530090</v>
      </c>
      <c r="N22" s="53">
        <v>0</v>
      </c>
      <c r="O22" s="53">
        <v>0</v>
      </c>
      <c r="P22" s="53">
        <v>0</v>
      </c>
      <c r="Q22" s="53">
        <v>0</v>
      </c>
      <c r="R22" s="54">
        <f t="shared" si="0"/>
        <v>3874696</v>
      </c>
    </row>
    <row r="23" spans="1:18" ht="20.25" customHeight="1" x14ac:dyDescent="0.2">
      <c r="A23" s="259" t="s">
        <v>210</v>
      </c>
      <c r="B23" s="260"/>
      <c r="C23" s="260"/>
      <c r="D23" s="5">
        <v>18</v>
      </c>
      <c r="E23" s="53">
        <v>0</v>
      </c>
      <c r="F23" s="53">
        <v>0</v>
      </c>
      <c r="G23" s="53">
        <v>0</v>
      </c>
      <c r="H23" s="53">
        <v>0</v>
      </c>
      <c r="I23" s="53">
        <v>0</v>
      </c>
      <c r="J23" s="53">
        <v>0</v>
      </c>
      <c r="K23" s="53">
        <v>0</v>
      </c>
      <c r="L23" s="53">
        <v>0</v>
      </c>
      <c r="M23" s="53">
        <v>0</v>
      </c>
      <c r="N23" s="53">
        <v>0</v>
      </c>
      <c r="O23" s="53">
        <v>0</v>
      </c>
      <c r="P23" s="53">
        <v>0</v>
      </c>
      <c r="Q23" s="53">
        <v>0</v>
      </c>
      <c r="R23" s="54">
        <f t="shared" si="0"/>
        <v>0</v>
      </c>
    </row>
    <row r="24" spans="1:18" ht="20.25" customHeight="1" x14ac:dyDescent="0.2">
      <c r="A24" s="259" t="s">
        <v>211</v>
      </c>
      <c r="B24" s="260"/>
      <c r="C24" s="260"/>
      <c r="D24" s="5">
        <v>19</v>
      </c>
      <c r="E24" s="53">
        <v>0</v>
      </c>
      <c r="F24" s="53">
        <v>0</v>
      </c>
      <c r="G24" s="53">
        <v>0</v>
      </c>
      <c r="H24" s="53">
        <v>0</v>
      </c>
      <c r="I24" s="53">
        <v>-32186376</v>
      </c>
      <c r="J24" s="53">
        <v>0</v>
      </c>
      <c r="K24" s="53">
        <v>-683769</v>
      </c>
      <c r="L24" s="53">
        <v>73242852</v>
      </c>
      <c r="M24" s="53">
        <v>0</v>
      </c>
      <c r="N24" s="53">
        <v>713506224</v>
      </c>
      <c r="O24" s="53">
        <v>0</v>
      </c>
      <c r="P24" s="53">
        <v>16447260</v>
      </c>
      <c r="Q24" s="53">
        <v>23243325</v>
      </c>
      <c r="R24" s="54">
        <f t="shared" si="0"/>
        <v>793569516</v>
      </c>
    </row>
    <row r="25" spans="1:18" ht="20.25" customHeight="1" x14ac:dyDescent="0.2">
      <c r="A25" s="259" t="s">
        <v>208</v>
      </c>
      <c r="B25" s="260"/>
      <c r="C25" s="260"/>
      <c r="D25" s="5">
        <v>20</v>
      </c>
      <c r="E25" s="53">
        <v>0</v>
      </c>
      <c r="F25" s="53">
        <v>0</v>
      </c>
      <c r="G25" s="53">
        <v>0</v>
      </c>
      <c r="H25" s="53">
        <v>0</v>
      </c>
      <c r="I25" s="53">
        <v>0</v>
      </c>
      <c r="J25" s="53">
        <v>0</v>
      </c>
      <c r="K25" s="53">
        <v>0</v>
      </c>
      <c r="L25" s="53">
        <v>0</v>
      </c>
      <c r="M25" s="53">
        <v>0</v>
      </c>
      <c r="N25" s="53">
        <v>0</v>
      </c>
      <c r="O25" s="53">
        <v>0</v>
      </c>
      <c r="P25" s="53">
        <v>0</v>
      </c>
      <c r="Q25" s="53">
        <v>0</v>
      </c>
      <c r="R25" s="54">
        <f t="shared" si="0"/>
        <v>0</v>
      </c>
    </row>
    <row r="26" spans="1:18" ht="21" customHeight="1" x14ac:dyDescent="0.2">
      <c r="A26" s="259" t="s">
        <v>212</v>
      </c>
      <c r="B26" s="260"/>
      <c r="C26" s="260"/>
      <c r="D26" s="5">
        <v>21</v>
      </c>
      <c r="E26" s="54">
        <f>SUM(E9:E25)</f>
        <v>1907476900</v>
      </c>
      <c r="F26" s="54">
        <f t="shared" ref="F26:Q26" si="2">SUM(F9:F25)</f>
        <v>1569599850</v>
      </c>
      <c r="G26" s="54">
        <f t="shared" si="2"/>
        <v>0</v>
      </c>
      <c r="H26" s="54">
        <f t="shared" si="2"/>
        <v>0</v>
      </c>
      <c r="I26" s="54">
        <f t="shared" si="2"/>
        <v>59855300</v>
      </c>
      <c r="J26" s="54">
        <f t="shared" si="2"/>
        <v>12700395774</v>
      </c>
      <c r="K26" s="54">
        <f t="shared" si="2"/>
        <v>200092645</v>
      </c>
      <c r="L26" s="54">
        <f t="shared" si="2"/>
        <v>-8027636</v>
      </c>
      <c r="M26" s="54">
        <f t="shared" si="2"/>
        <v>-70470571</v>
      </c>
      <c r="N26" s="54">
        <f t="shared" si="2"/>
        <v>713506224</v>
      </c>
      <c r="O26" s="54">
        <f t="shared" si="2"/>
        <v>0</v>
      </c>
      <c r="P26" s="54">
        <f t="shared" si="2"/>
        <v>23181439</v>
      </c>
      <c r="Q26" s="54">
        <f t="shared" si="2"/>
        <v>1116413108</v>
      </c>
      <c r="R26" s="54">
        <f t="shared" si="0"/>
        <v>18212023033</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oddHeader>&amp;L&amp;"Calibri"&amp;10&amp;KFF8C00Povjerljivo - Internal use&amp;1#</oddHeader>
  </headerFooter>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2"/>
  <sheetViews>
    <sheetView view="pageBreakPreview" zoomScaleNormal="100" zoomScaleSheetLayoutView="100" workbookViewId="0">
      <selection activeCell="A8" sqref="A8"/>
    </sheetView>
  </sheetViews>
  <sheetFormatPr defaultRowHeight="12.75" x14ac:dyDescent="0.2"/>
  <cols>
    <col min="1" max="1" width="86.5703125" customWidth="1"/>
  </cols>
  <sheetData>
    <row r="1" spans="1:1" ht="126.75" customHeight="1" x14ac:dyDescent="0.2">
      <c r="A1" s="112" t="s">
        <v>322</v>
      </c>
    </row>
    <row r="2" spans="1:1" x14ac:dyDescent="0.2">
      <c r="A2" s="103" t="s">
        <v>280</v>
      </c>
    </row>
    <row r="3" spans="1:1" x14ac:dyDescent="0.2">
      <c r="A3" s="104" t="s">
        <v>309</v>
      </c>
    </row>
    <row r="4" spans="1:1" x14ac:dyDescent="0.2">
      <c r="A4" s="105"/>
    </row>
    <row r="5" spans="1:1" x14ac:dyDescent="0.2">
      <c r="A5" s="103" t="s">
        <v>281</v>
      </c>
    </row>
    <row r="6" spans="1:1" ht="57" customHeight="1" x14ac:dyDescent="0.2">
      <c r="A6" s="115" t="s">
        <v>325</v>
      </c>
    </row>
    <row r="7" spans="1:1" x14ac:dyDescent="0.2">
      <c r="A7" s="105"/>
    </row>
    <row r="8" spans="1:1" x14ac:dyDescent="0.2">
      <c r="A8" s="103" t="s">
        <v>282</v>
      </c>
    </row>
    <row r="9" spans="1:1" ht="25.5" x14ac:dyDescent="0.2">
      <c r="A9" s="113" t="s">
        <v>324</v>
      </c>
    </row>
    <row r="10" spans="1:1" x14ac:dyDescent="0.2">
      <c r="A10" s="104" t="s">
        <v>323</v>
      </c>
    </row>
    <row r="11" spans="1:1" x14ac:dyDescent="0.2">
      <c r="A11" s="104"/>
    </row>
    <row r="12" spans="1:1" x14ac:dyDescent="0.2">
      <c r="A12" s="104" t="s">
        <v>313</v>
      </c>
    </row>
    <row r="13" spans="1:1" x14ac:dyDescent="0.2">
      <c r="A13" s="104" t="s">
        <v>314</v>
      </c>
    </row>
    <row r="14" spans="1:1" x14ac:dyDescent="0.2">
      <c r="A14" s="114" t="s">
        <v>315</v>
      </c>
    </row>
    <row r="15" spans="1:1" x14ac:dyDescent="0.2">
      <c r="A15" s="104"/>
    </row>
    <row r="16" spans="1:1" x14ac:dyDescent="0.2">
      <c r="A16" s="104"/>
    </row>
    <row r="17" spans="1:1" x14ac:dyDescent="0.2">
      <c r="A17" s="106" t="s">
        <v>283</v>
      </c>
    </row>
    <row r="18" spans="1:1" x14ac:dyDescent="0.2">
      <c r="A18" s="107" t="s">
        <v>319</v>
      </c>
    </row>
    <row r="19" spans="1:1" x14ac:dyDescent="0.2">
      <c r="A19" s="107"/>
    </row>
    <row r="20" spans="1:1" x14ac:dyDescent="0.2">
      <c r="A20" s="106" t="s">
        <v>284</v>
      </c>
    </row>
    <row r="21" spans="1:1" x14ac:dyDescent="0.2">
      <c r="A21" s="107" t="s">
        <v>285</v>
      </c>
    </row>
    <row r="22" spans="1:1" x14ac:dyDescent="0.2">
      <c r="A22" s="107" t="s">
        <v>286</v>
      </c>
    </row>
  </sheetData>
  <pageMargins left="0.7" right="0.7" top="0.75" bottom="0.75" header="0.3" footer="0.3"/>
  <pageSetup paperSize="9" orientation="portrait" horizontalDpi="300" verticalDpi="300" r:id="rId1"/>
  <headerFooter>
    <oddHeader>&amp;L&amp;"Calibri"&amp;10&amp;KFF8C00Povjerljivo - Internal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Sandra Milković</cp:lastModifiedBy>
  <cp:lastPrinted>2020-04-30T10:43:15Z</cp:lastPrinted>
  <dcterms:created xsi:type="dcterms:W3CDTF">2008-10-17T11:51:54Z</dcterms:created>
  <dcterms:modified xsi:type="dcterms:W3CDTF">2020-10-29T10:23:20Z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y fmtid="{D5CDD505-2E9C-101B-9397-08002B2CF9AE}" pid="3" name="MSIP_Label_e39d6031-a054-4dd2-9c02-86db8b379510_Enabled">
    <vt:lpwstr>True</vt:lpwstr>
  </property>
  <property fmtid="{D5CDD505-2E9C-101B-9397-08002B2CF9AE}" pid="4" name="MSIP_Label_e39d6031-a054-4dd2-9c02-86db8b379510_SiteId">
    <vt:lpwstr>43cecf9e-a78b-4f21-a286-6d94953f3005</vt:lpwstr>
  </property>
  <property fmtid="{D5CDD505-2E9C-101B-9397-08002B2CF9AE}" pid="5" name="MSIP_Label_e39d6031-a054-4dd2-9c02-86db8b379510_Owner">
    <vt:lpwstr>mzivkovic3@sit.pbz.hr</vt:lpwstr>
  </property>
  <property fmtid="{D5CDD505-2E9C-101B-9397-08002B2CF9AE}" pid="6" name="MSIP_Label_e39d6031-a054-4dd2-9c02-86db8b379510_SetDate">
    <vt:lpwstr>2020-07-16T10:27:53.0265623Z</vt:lpwstr>
  </property>
  <property fmtid="{D5CDD505-2E9C-101B-9397-08002B2CF9AE}" pid="7" name="MSIP_Label_e39d6031-a054-4dd2-9c02-86db8b379510_Name">
    <vt:lpwstr>Povjerljivo - Internal use</vt:lpwstr>
  </property>
  <property fmtid="{D5CDD505-2E9C-101B-9397-08002B2CF9AE}" pid="8" name="MSIP_Label_e39d6031-a054-4dd2-9c02-86db8b379510_Application">
    <vt:lpwstr>Microsoft Azure Information Protection</vt:lpwstr>
  </property>
  <property fmtid="{D5CDD505-2E9C-101B-9397-08002B2CF9AE}" pid="9" name="MSIP_Label_e39d6031-a054-4dd2-9c02-86db8b379510_ActionId">
    <vt:lpwstr>ed00ad5d-9511-4994-b027-4a98e28c180b</vt:lpwstr>
  </property>
  <property fmtid="{D5CDD505-2E9C-101B-9397-08002B2CF9AE}" pid="10" name="MSIP_Label_e39d6031-a054-4dd2-9c02-86db8b379510_Extended_MSFT_Method">
    <vt:lpwstr>Manual</vt:lpwstr>
  </property>
  <property fmtid="{D5CDD505-2E9C-101B-9397-08002B2CF9AE}" pid="11" name="Sensitivity">
    <vt:lpwstr>Povjerljivo - Internal use</vt:lpwstr>
  </property>
</Properties>
</file>