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M SAN\Izvještaji\2021\FINAL\"/>
    </mc:Choice>
  </mc:AlternateContent>
  <bookViews>
    <workbookView xWindow="0" yWindow="0" windowWidth="28800" windowHeight="123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calcMode="autoNoTable"/>
</workbook>
</file>

<file path=xl/calcChain.xml><?xml version="1.0" encoding="utf-8"?>
<calcChain xmlns="http://schemas.openxmlformats.org/spreadsheetml/2006/main">
  <c r="I112" i="19" l="1"/>
  <c r="I111" i="19"/>
  <c r="I101" i="19"/>
  <c r="V50" i="22"/>
  <c r="W37" i="22" l="1"/>
  <c r="W38" i="22"/>
  <c r="I97" i="19" l="1"/>
  <c r="H97" i="19"/>
  <c r="I90" i="19"/>
  <c r="H90" i="19"/>
  <c r="I107" i="19" l="1"/>
  <c r="I108" i="19" s="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W36" i="22"/>
  <c r="S39" i="22"/>
  <c r="S59" i="22" s="1"/>
  <c r="T39" i="22"/>
  <c r="T59" i="22" s="1"/>
  <c r="Y54" i="22"/>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18" i="20" s="1"/>
  <c r="I24" i="20" l="1"/>
  <c r="I27" i="20" s="1"/>
  <c r="I42" i="20"/>
  <c r="H55" i="20"/>
  <c r="I55" i="20"/>
  <c r="H42" i="20"/>
  <c r="H24" i="20"/>
  <c r="H27" i="20" s="1"/>
  <c r="I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H133" i="18" s="1"/>
  <c r="I57" i="20"/>
  <c r="H57" i="20"/>
  <c r="H59" i="19"/>
  <c r="I59" i="19"/>
  <c r="I75" i="18"/>
  <c r="I133" i="18" s="1"/>
  <c r="H13" i="19"/>
  <c r="H60" i="19" s="1"/>
  <c r="H44" i="18"/>
  <c r="I13" i="19"/>
  <c r="I60" i="19" s="1"/>
  <c r="I44" i="18"/>
  <c r="I38" i="18"/>
  <c r="H38" i="18"/>
  <c r="I27" i="18"/>
  <c r="H27" i="18"/>
  <c r="I17" i="18"/>
  <c r="H10" i="18"/>
  <c r="I10" i="18"/>
  <c r="H59" i="20" l="1"/>
  <c r="I59" i="20"/>
  <c r="H9" i="18"/>
  <c r="H72" i="18" s="1"/>
  <c r="H61" i="19"/>
  <c r="H66" i="19" s="1"/>
  <c r="I63" i="19"/>
  <c r="I61" i="19"/>
  <c r="I67" i="19" s="1"/>
  <c r="I62" i="19"/>
  <c r="H63" i="19"/>
  <c r="H62" i="19"/>
  <c r="I9" i="18"/>
  <c r="I72" i="18" s="1"/>
  <c r="I66" i="19" l="1"/>
  <c r="H67" i="19"/>
  <c r="H65" i="19"/>
  <c r="I65" i="19"/>
  <c r="H110" i="19"/>
</calcChain>
</file>

<file path=xl/sharedStrings.xml><?xml version="1.0" encoding="utf-8"?>
<sst xmlns="http://schemas.openxmlformats.org/spreadsheetml/2006/main" count="544" uniqueCount="480">
  <si>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</si>
  <si>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</si>
  <si>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</si>
  <si>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</si>
  <si>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</si>
  <si>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</si>
  <si>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</si>
  <si>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</si>
  <si>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</si>
  <si>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</si>
  <si>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</si>
  <si>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</si>
  <si>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</si>
  <si>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</si>
  <si>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</si>
  <si>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</si>
  <si>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</si>
  <si>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</si>
  <si>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</si>
  <si>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</si>
  <si>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</si>
  <si>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</si>
  <si>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</si>
  <si>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</si>
  <si>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</si>
  <si>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</si>
  <si>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</si>
  <si>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</si>
  <si>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</si>
  <si>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</si>
  <si>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</si>
  <si>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</si>
  <si>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</si>
  <si>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</si>
  <si>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</si>
  <si>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</si>
  <si>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</si>
  <si>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</si>
  <si>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</si>
  <si>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</si>
  <si>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</si>
  <si>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</si>
  <si>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</si>
  <si>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</si>
  <si>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</si>
  <si>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</si>
  <si>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</si>
  <si>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</si>
  <si>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</si>
  <si>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</si>
  <si>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</si>
  <si>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</si>
  <si>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</si>
  <si>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</si>
  <si>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</si>
  <si>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</si>
  <si>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</si>
  <si>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</si>
  <si>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</si>
  <si>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</si>
  <si>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</si>
  <si>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</si>
  <si>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</si>
  <si>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</si>
  <si>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</si>
  <si>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</si>
  <si>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</si>
  <si>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</si>
  <si>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</si>
  <si>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</si>
  <si>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</si>
  <si>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</si>
  <si>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</si>
  <si>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</si>
  <si>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</si>
  <si>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</si>
  <si>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</si>
  <si>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</si>
  <si>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</si>
  <si>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</si>
  <si>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</si>
  <si>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</si>
  <si>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</si>
  <si>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</si>
  <si>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</si>
  <si>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</si>
  <si>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</si>
  <si>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</si>
  <si>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</si>
  <si>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</si>
  <si>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</si>
  <si>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</si>
  <si>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</si>
  <si>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</si>
  <si>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</si>
  <si>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</si>
  <si>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</si>
  <si>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</si>
  <si>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</si>
  <si>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</si>
  <si>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</si>
  <si>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</si>
  <si>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</si>
  <si>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</si>
  <si>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</si>
  <si>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</si>
  <si>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</si>
  <si>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</si>
  <si>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</si>
  <si>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</si>
  <si>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</si>
  <si>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</si>
  <si>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</si>
  <si>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</si>
  <si>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</si>
  <si>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</si>
  <si>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</si>
  <si>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</si>
  <si>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</si>
  <si>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</si>
  <si>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</si>
  <si>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</si>
  <si>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</si>
  <si>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</si>
  <si>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</si>
  <si>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</si>
  <si>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</si>
  <si>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</si>
  <si>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</si>
  <si>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</si>
  <si>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</si>
  <si>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</si>
  <si>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</si>
  <si>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</si>
  <si>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</si>
  <si>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</si>
  <si>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</si>
  <si>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</si>
  <si>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</si>
  <si>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</si>
  <si>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</si>
  <si>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</si>
  <si>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</si>
  <si>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</si>
  <si>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</si>
  <si>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</si>
  <si>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</si>
  <si>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</si>
  <si>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</si>
  <si>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</si>
  <si>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</si>
  <si>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</si>
  <si>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</si>
  <si>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</si>
  <si>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</si>
  <si>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</si>
  <si>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</si>
  <si>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</si>
  <si>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</si>
  <si>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</si>
  <si>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</si>
  <si>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</si>
  <si>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</si>
  <si>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</si>
  <si>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</si>
  <si>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</si>
  <si>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</si>
  <si>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</si>
  <si>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</si>
  <si>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</si>
  <si>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</si>
  <si>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</si>
  <si>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</si>
  <si>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</si>
  <si>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</si>
  <si>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</si>
  <si>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</si>
  <si>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</si>
  <si>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</si>
  <si>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</si>
  <si>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</si>
  <si>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</si>
  <si>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</si>
  <si>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</si>
  <si>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</si>
  <si>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</si>
  <si>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</si>
  <si>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</si>
  <si>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</si>
  <si>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</si>
  <si>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</si>
  <si>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</si>
  <si>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</si>
  <si>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</si>
  <si>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</si>
  <si>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</si>
  <si>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</si>
  <si>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</si>
  <si>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</si>
  <si>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</si>
  <si>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</si>
  <si>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</si>
  <si>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</si>
  <si>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</si>
  <si>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</si>
  <si>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</si>
  <si>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</si>
  <si>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</si>
  <si>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</si>
  <si>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</si>
  <si>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</si>
  <si>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</si>
  <si>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</si>
  <si>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</si>
  <si>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</si>
  <si>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</si>
  <si>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</si>
  <si>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</si>
  <si>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</si>
  <si>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</si>
  <si>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</si>
  <si>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</si>
  <si>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</si>
  <si>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</si>
  <si>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</si>
  <si>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</si>
  <si>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</si>
  <si>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</si>
  <si>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</si>
  <si>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</si>
  <si>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</si>
  <si>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</si>
  <si>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</si>
  <si>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</si>
  <si>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</si>
  <si>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</si>
  <si>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</si>
  <si>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</si>
  <si>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</si>
  <si>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</si>
  <si>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</si>
  <si>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</si>
  <si>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</si>
  <si>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</si>
  <si>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</si>
  <si>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</si>
  <si>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</si>
  <si>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</si>
  <si>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</si>
  <si>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</si>
  <si>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</si>
  <si>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</si>
  <si>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</si>
  <si>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</si>
  <si>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</si>
  <si>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</si>
  <si>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</si>
  <si>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</si>
  <si>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</si>
  <si>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</si>
  <si>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</si>
  <si>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</si>
  <si>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</si>
  <si>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</si>
  <si>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</si>
  <si>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</si>
  <si>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</si>
  <si>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</si>
  <si>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</si>
  <si>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</si>
  <si>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</si>
  <si>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</si>
  <si>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</si>
  <si>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</si>
  <si>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</si>
  <si>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</si>
  <si>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</si>
  <si>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</si>
  <si>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</si>
  <si>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</si>
  <si>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</si>
  <si>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</si>
  <si>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</si>
  <si>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</si>
  <si>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</si>
  <si>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</si>
  <si>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</si>
  <si>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</si>
  <si>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</si>
  <si>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</si>
  <si>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</si>
  <si>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</si>
  <si>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</si>
  <si>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</si>
  <si>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</si>
  <si>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</si>
  <si>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</si>
  <si>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</si>
  <si>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</si>
  <si>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</si>
  <si>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</si>
  <si>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</si>
  <si>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</si>
  <si>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</si>
  <si>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</si>
  <si>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</si>
  <si>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</si>
  <si>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</si>
  <si>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</si>
  <si>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</si>
  <si>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</si>
  <si>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</si>
  <si>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</si>
  <si>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</si>
  <si>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</si>
  <si>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</si>
  <si>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</si>
  <si>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</si>
  <si>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</si>
  <si>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</si>
  <si>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</si>
  <si>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</si>
  <si>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</si>
  <si>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</si>
  <si>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</si>
  <si>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</si>
  <si>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</si>
  <si>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</si>
  <si>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</si>
  <si>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</si>
  <si>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</si>
  <si>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</si>
  <si>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</si>
  <si>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</si>
  <si>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</si>
  <si>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</si>
  <si>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</si>
  <si>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</si>
  <si>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</si>
  <si>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</si>
  <si>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</si>
  <si>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</si>
  <si>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</si>
  <si>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</si>
  <si>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</si>
  <si>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</si>
  <si>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</si>
  <si>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</si>
  <si>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</si>
  <si>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</si>
  <si>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</si>
  <si>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</si>
  <si>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</si>
  <si>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</si>
  <si>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</si>
  <si>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</si>
  <si>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</si>
  <si>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</si>
  <si>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</si>
  <si>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</si>
  <si>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</si>
  <si>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</si>
  <si>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</si>
  <si>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</si>
  <si>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</si>
  <si>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</si>
  <si>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</si>
  <si>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</si>
  <si>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</si>
  <si>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</si>
  <si>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</si>
  <si>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</si>
  <si>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</si>
  <si>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</si>
  <si>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</si>
  <si>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</si>
  <si>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</si>
  <si>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</si>
  <si>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</si>
  <si>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</si>
  <si>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</si>
  <si>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</si>
  <si>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</si>
  <si>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</si>
  <si>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</si>
  <si>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</si>
  <si>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</si>
  <si>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</si>
  <si>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</si>
  <si>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</si>
  <si>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</si>
  <si>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</si>
  <si>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</si>
  <si>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</si>
  <si>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</si>
  <si>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</si>
  <si>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</si>
  <si>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</si>
  <si>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</si>
  <si>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</si>
  <si>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</si>
  <si>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</si>
  <si>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</si>
  <si>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</si>
  <si>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</si>
  <si>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</si>
  <si>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</si>
  <si>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</si>
  <si>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</si>
  <si>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</si>
  <si>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</si>
  <si>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</si>
  <si>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</si>
  <si>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</si>
  <si>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</si>
  <si>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</si>
  <si>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</si>
  <si>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</si>
  <si>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</si>
  <si>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</si>
  <si>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</si>
  <si>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</si>
  <si>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</si>
  <si>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</si>
  <si>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</si>
  <si>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</si>
  <si>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</si>
  <si>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</si>
  <si>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</si>
  <si>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</si>
  <si>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</si>
  <si>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</si>
  <si>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</si>
  <si>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</si>
  <si>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</si>
  <si>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</si>
  <si>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</si>
  <si>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</si>
  <si>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</si>
  <si>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</si>
  <si>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</si>
  <si>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</si>
  <si>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</si>
  <si>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</si>
  <si>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</si>
  <si>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</si>
  <si>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</si>
  <si>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</si>
  <si>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M SAN GRUPA d.o.o.</t>
  </si>
  <si>
    <t>01298470</t>
  </si>
  <si>
    <t>080157581</t>
  </si>
  <si>
    <t>ZAGREB</t>
  </si>
  <si>
    <t>BUZINSKI PRILAZ 10</t>
  </si>
  <si>
    <t>www.msan.hr</t>
  </si>
  <si>
    <t>34695138237</t>
  </si>
  <si>
    <t>213800TZT84K7VNWFO74</t>
  </si>
  <si>
    <t>HR</t>
  </si>
  <si>
    <t>KIM TEC d.o.o.</t>
  </si>
  <si>
    <t>Vitez</t>
  </si>
  <si>
    <t>KIM-TEC doo</t>
  </si>
  <si>
    <t>Beograd</t>
  </si>
  <si>
    <t>PAKOM KOMPANI DOOEL</t>
  </si>
  <si>
    <t>Skopje</t>
  </si>
  <si>
    <t>Podgorica</t>
  </si>
  <si>
    <t>MR servis d.o.o.</t>
  </si>
  <si>
    <t>M SAN Logistika d.o.o.</t>
  </si>
  <si>
    <t>Zagreb</t>
  </si>
  <si>
    <t>5157</t>
  </si>
  <si>
    <t>komunikacije@msan.hr</t>
  </si>
  <si>
    <t xml:space="preserve">stanje na dan 30.6.2021. </t>
  </si>
  <si>
    <t>Obveznik: M SAN GRUPA D.O.O.</t>
  </si>
  <si>
    <t>u razdoblju 1.1.2021. do 30.6.2021.</t>
  </si>
  <si>
    <t>1.1.2021.</t>
  </si>
  <si>
    <t>30.6.2021.</t>
  </si>
  <si>
    <t>KIM TEC CG d.o.o.</t>
  </si>
  <si>
    <t>Domović Renata</t>
  </si>
  <si>
    <t>renata.domovic@msan.hr</t>
  </si>
  <si>
    <t>01 6690 773</t>
  </si>
  <si>
    <t>u razdoblju 01.01.2021. do 30.06.2021.</t>
  </si>
  <si>
    <t xml:space="preserve">BILJEŠKE UZ FINANCIJSKE IZVJEŠTAJE - PFI
(koji se sastavljaju za polugodišnja razdoblja)
Naziv izdavatelja: M SAN GRUPA D.O.O.
Adresa: Buzinski prilaz 10, 10010 Zagreb, Hrvatska
OIB: 34695138237
MBS:  080157581
Izvještajno razdoblje: 01.01.2021. - 30.06.2021
Godišnji izvještaj M SAN Grupe d.o.o. za 2020. godinu dostupan je na internetskim stranicama izdavatelja, 
na adresi: https://msan.hr/wp-content/uploads/2021/05/2020_M-SAN-Grupa_Financijski-izvjestaji-s-Izvjestajem-revizora.pdf
Računovodstvene politike koje se primjenjuju prilikom sastavljanja financijskih izvještaja za izvještajno razdoblje su iste kao i u posljednjim godišnjim financijskim izvještajima.
Ukupan iznos korporativnih jamstava koje je izdala Grupa za vlastite potrebe te potreba društava povezanih zajedničkim krajnjim vlasnikom iznosi 275.131 tisuću kuna. Od datuma bilance, Grupa je otpustila 43.000 kuna jamstava te u trenutku objave polugodišnjih izvještaja njihova vrijednost iznosi 232.131 tisuću kuna.
Iznos koji M SAN Grupa d.o.o. duguje i koji dospijeva nakon više od pet godina iznosi 5.871 tisuća kuna.
Prosječan broj zaposlenih M SAN Grupe d.o.o. u razdoblju od 1.1.2021. do 30.6.2021. godine bio je 668.
Odgođena porezna imovina M SAN Grupe d.o.o. na dan 31.12.2020. iznosi 268 tisuća kuna. U izvještajnom razdoblju nije bilo promjena u odnosu na prethodno izvještajno razdoblje.
Društvo drži sudjelujuće interese u društvima:
1) Ekupi d.o.o., Buzinski prilaz 10, 10010 Zagreb, Hrvatska
Udjel Društva u neto imovini pridruženih društava: 1.837 tisuća kuna
Iznos ukupnog kapitala i rezervi: 7.653 tisuće kuna
Dobit ili gubitak posljednjeg izvještajnog razdoblja: 4.485 tisuća kuna
2) EKO Bosanska Posavina d.o.o., Kulina 92, Kulina, BiH
Udjel Društva u neto imovini pridruženih društava: 23.174 tisuće kuna
Iznos ukupnog kapitala i rezervi: 62.922 tisuće kuna
Dobit ili gubitak posljednjeg izvještajnog razdoblja: 2.347 tisuća kuna
Grupa je 20.7.2021. izdala korporativnu obveznicu u iznosu 200.000 tisuća kuna s datumom dospijeća 20.7.2026. Dio prikupljenih sredstava iskorišten je za refinanciranje cjelokupne kreditne izloženosti Matice prema bankama u iznosu 120.550 tisuća kuna.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</si>
</sst>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9">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4">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1" fillId="0" borderId="0" xfId="3" applyProtection="1"/>
    <xf numFmtId="164" fontId="4" fillId="0" borderId="10"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15" xfId="0"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164" fontId="4" fillId="9"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horizontal="right" vertical="center" shrinkToFit="1"/>
    </xf>
    <xf numFmtId="3" fontId="11" fillId="0" borderId="0" xfId="3" applyNumberFormat="1" applyProtection="1"/>
    <xf numFmtId="0" fontId="4" fillId="3" borderId="15" xfId="3"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3" fontId="17" fillId="1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vertical="center"/>
    </xf>
    <xf numFmtId="3" fontId="5" fillId="0" borderId="15" xfId="0"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3" xfId="4" applyFont="1" applyFill="1" applyBorder="1" applyAlignment="1">
      <alignment vertical="center"/>
    </xf>
    <xf numFmtId="0" fontId="30" fillId="0" borderId="0" xfId="4" applyFont="1" applyFill="1"/>
    <xf numFmtId="0" fontId="4" fillId="10" borderId="11"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12" xfId="4" applyFont="1" applyFill="1" applyBorder="1"/>
    <xf numFmtId="0" fontId="5" fillId="10" borderId="0" xfId="4" applyFont="1" applyFill="1" applyBorder="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12"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0" fontId="18" fillId="3" borderId="15" xfId="3" applyFont="1" applyFill="1" applyBorder="1" applyAlignment="1" applyProtection="1">
      <alignment horizontal="center" vertical="center"/>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0" fontId="2" fillId="0" borderId="0" xfId="3" applyFont="1" applyProtection="1"/>
    <xf numFmtId="4" fontId="18" fillId="3" borderId="15"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9" borderId="15"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9" fillId="3" borderId="1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165" fontId="18" fillId="0" borderId="15"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3" fontId="23" fillId="0" borderId="15" xfId="0" applyNumberFormat="1" applyFont="1" applyFill="1" applyBorder="1" applyAlignment="1" applyProtection="1">
      <alignment vertical="center" shrinkToFit="1"/>
    </xf>
    <xf numFmtId="165" fontId="18" fillId="9" borderId="15" xfId="0" applyNumberFormat="1" applyFont="1" applyFill="1" applyBorder="1" applyAlignment="1" applyProtection="1">
      <alignment horizontal="center" vertical="center"/>
    </xf>
    <xf numFmtId="3" fontId="23" fillId="9" borderId="15" xfId="0" applyNumberFormat="1" applyFont="1" applyFill="1" applyBorder="1" applyAlignment="1" applyProtection="1">
      <alignment vertical="center" shrinkToFit="1"/>
    </xf>
    <xf numFmtId="3" fontId="3" fillId="8" borderId="15" xfId="0" applyNumberFormat="1" applyFont="1" applyFill="1" applyBorder="1" applyAlignment="1" applyProtection="1">
      <alignment vertical="center" shrinkToFit="1"/>
    </xf>
    <xf numFmtId="3" fontId="38" fillId="3" borderId="15" xfId="0" applyNumberFormat="1" applyFont="1" applyFill="1" applyBorder="1" applyAlignment="1" applyProtection="1">
      <alignment horizontal="center" vertical="center" wrapText="1"/>
    </xf>
    <xf numFmtId="0" fontId="4" fillId="10" borderId="11"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5" fillId="10" borderId="11" xfId="4" applyFont="1" applyFill="1" applyBorder="1" applyAlignment="1">
      <alignment horizontal="right" vertical="center"/>
    </xf>
    <xf numFmtId="0" fontId="5" fillId="10" borderId="0" xfId="4"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0" xfId="4" applyFont="1" applyFill="1" applyBorder="1" applyAlignment="1">
      <alignment horizontal="right" vertical="center" wrapText="1"/>
    </xf>
    <xf numFmtId="0" fontId="5" fillId="10" borderId="12" xfId="4"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28" fillId="10" borderId="0" xfId="4" applyFont="1" applyFill="1" applyBorder="1"/>
    <xf numFmtId="0" fontId="5" fillId="10" borderId="11" xfId="4" applyFont="1" applyFill="1" applyBorder="1" applyAlignment="1">
      <alignment horizontal="right" vertical="center" wrapText="1"/>
    </xf>
    <xf numFmtId="0" fontId="29" fillId="10" borderId="11" xfId="4" applyFont="1" applyFill="1" applyBorder="1" applyAlignment="1">
      <alignment vertical="center"/>
    </xf>
    <xf numFmtId="0" fontId="29" fillId="10" borderId="0" xfId="4" applyFont="1" applyFill="1" applyBorder="1" applyAlignment="1">
      <alignment vertical="center"/>
    </xf>
    <xf numFmtId="0" fontId="28" fillId="10" borderId="0" xfId="4" applyFont="1" applyFill="1" applyBorder="1" applyAlignment="1">
      <alignment wrapText="1"/>
    </xf>
    <xf numFmtId="0" fontId="28" fillId="10" borderId="11" xfId="4" applyFont="1" applyFill="1" applyBorder="1" applyAlignment="1">
      <alignment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0" borderId="11" xfId="4" applyFont="1" applyFill="1" applyBorder="1" applyAlignment="1">
      <alignment vertical="center" wrapText="1"/>
    </xf>
    <xf numFmtId="0" fontId="28" fillId="10" borderId="0" xfId="4" applyFont="1" applyFill="1" applyBorder="1" applyAlignment="1">
      <alignment vertical="center" wrapText="1"/>
    </xf>
    <xf numFmtId="0" fontId="28" fillId="10" borderId="0" xfId="4" applyFont="1" applyFill="1" applyBorder="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5" fillId="10" borderId="11"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0" xfId="4" applyFont="1" applyFill="1" applyBorder="1" applyAlignment="1">
      <alignment vertical="center"/>
    </xf>
    <xf numFmtId="0" fontId="4" fillId="11" borderId="3" xfId="4" applyFont="1" applyFill="1" applyBorder="1" applyAlignment="1" applyProtection="1">
      <alignment horizontal="left" vertical="center" wrapText="1"/>
      <protection locked="0"/>
    </xf>
    <xf numFmtId="0" fontId="4" fillId="11" borderId="2" xfId="4" applyFont="1" applyFill="1" applyBorder="1" applyAlignment="1" applyProtection="1">
      <alignment horizontal="left"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lignment vertical="top" wrapText="1"/>
    </xf>
    <xf numFmtId="0" fontId="4" fillId="11" borderId="3" xfId="4" applyFont="1" applyFill="1" applyBorder="1" applyAlignment="1" applyProtection="1">
      <alignment horizontal="left" vertical="center"/>
      <protection locked="0"/>
    </xf>
    <xf numFmtId="0" fontId="4" fillId="11" borderId="4" xfId="4" applyFont="1" applyFill="1" applyBorder="1" applyAlignment="1" applyProtection="1">
      <alignment horizontal="left" vertical="center"/>
      <protection locked="0"/>
    </xf>
    <xf numFmtId="0" fontId="34" fillId="10" borderId="0" xfId="4" applyFont="1" applyFill="1" applyBorder="1" applyAlignment="1">
      <alignment vertical="center"/>
    </xf>
    <xf numFmtId="0" fontId="34" fillId="10" borderId="12" xfId="4" applyFont="1" applyFill="1" applyBorder="1" applyAlignment="1">
      <alignment vertical="center"/>
    </xf>
    <xf numFmtId="0" fontId="28" fillId="10" borderId="0" xfId="4" applyFont="1" applyFill="1" applyBorder="1" applyAlignment="1">
      <alignment vertical="top"/>
    </xf>
    <xf numFmtId="0" fontId="5" fillId="10" borderId="11"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12" xfId="4" applyFont="1" applyFill="1" applyBorder="1" applyAlignment="1">
      <alignment horizontal="center" vertical="center"/>
    </xf>
    <xf numFmtId="0" fontId="5" fillId="10" borderId="0" xfId="4" applyFont="1" applyFill="1" applyBorder="1" applyAlignment="1">
      <alignment vertical="top"/>
    </xf>
    <xf numFmtId="0" fontId="5" fillId="10" borderId="1" xfId="4" applyFont="1" applyFill="1" applyBorder="1" applyAlignment="1">
      <alignment horizontal="lef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4" fillId="4" borderId="15"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1" fillId="4"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2" fillId="4" borderId="15"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4" fillId="4" borderId="15" xfId="0" applyFont="1" applyFill="1" applyBorder="1" applyAlignment="1" applyProtection="1">
      <alignment horizontal="left" vertical="center" wrapText="1"/>
    </xf>
    <xf numFmtId="0" fontId="4" fillId="4" borderId="15"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15"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wrapText="1"/>
    </xf>
    <xf numFmtId="0" fontId="21" fillId="0" borderId="15"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15" xfId="3" applyFont="1" applyFill="1" applyBorder="1" applyAlignment="1" applyProtection="1">
      <alignment horizontal="center" vertical="center" wrapText="1"/>
    </xf>
    <xf numFmtId="0" fontId="5" fillId="7" borderId="15"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15" xfId="0" applyFont="1" applyFill="1" applyBorder="1" applyAlignment="1" applyProtection="1">
      <alignment horizontal="left" vertical="center" wrapText="1"/>
    </xf>
    <xf numFmtId="0" fontId="3" fillId="0" borderId="15" xfId="0" applyFont="1" applyBorder="1" applyAlignment="1" applyProtection="1">
      <alignment horizontal="left" vertical="center" wrapText="1"/>
    </xf>
    <xf numFmtId="0" fontId="18" fillId="9" borderId="15" xfId="0" applyFont="1" applyFill="1" applyBorder="1" applyAlignment="1" applyProtection="1">
      <alignment horizontal="left" vertical="center" wrapText="1"/>
    </xf>
    <xf numFmtId="0" fontId="20" fillId="6" borderId="15" xfId="0" applyFont="1" applyFill="1" applyBorder="1" applyAlignment="1" applyProtection="1">
      <alignment horizontal="left" vertical="center"/>
    </xf>
    <xf numFmtId="0" fontId="3" fillId="0" borderId="15" xfId="0" applyFont="1" applyBorder="1" applyAlignment="1" applyProtection="1">
      <alignment vertical="center"/>
    </xf>
    <xf numFmtId="0" fontId="3" fillId="0" borderId="15" xfId="0" applyFont="1" applyBorder="1" applyProtection="1"/>
    <xf numFmtId="0" fontId="18" fillId="0" borderId="15" xfId="0" applyFont="1" applyBorder="1" applyAlignment="1" applyProtection="1">
      <alignment horizontal="left" vertical="center" wrapText="1"/>
    </xf>
    <xf numFmtId="3" fontId="9" fillId="3" borderId="15" xfId="0" applyNumberFormat="1" applyFont="1" applyFill="1" applyBorder="1" applyAlignment="1" applyProtection="1">
      <alignment horizontal="center" vertical="center" wrapText="1"/>
    </xf>
    <xf numFmtId="3" fontId="3" fillId="0" borderId="15" xfId="0" applyNumberFormat="1" applyFont="1" applyBorder="1" applyProtection="1"/>
    <xf numFmtId="49" fontId="9" fillId="3" borderId="15" xfId="0" applyNumberFormat="1" applyFont="1" applyFill="1" applyBorder="1" applyAlignment="1" applyProtection="1">
      <alignment horizontal="center" vertical="center" wrapText="1"/>
    </xf>
    <xf numFmtId="0" fontId="22" fillId="6" borderId="15" xfId="0" applyFont="1" applyFill="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15"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7">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u stečaju
					</xs:documentation>
            </xs:annotation>
          </xs:enumeration>
          <xs:enumeration value="1382">
            <xs:annotation>
              <xs:documentation>
						SAMOBORKA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ALPHA ADRIATIC pomorski promet dioničko društvo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HOTELI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579">
            <xs:annotation>
              <xs:documentation>
						Quaestus nekretnine d.d. zatvoreni investicijski fond s javnom ponudom za ulaganje u nekretnine - u likvidaciji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1862" type="decimal_18_2" nillable="false"/>
          <xs:element name="P1121863" type="decimal_18_2" nillable="false"/>
          <xs:element name="P1121864" type="decimal_18_2" nillable="false"/>
          <xs:element name="P112186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122052" type="decimal_18_2" nillable="false"/>
          <xs:element name="P1122053" type="decimal_18_2" nillable="false"/>
          <xs:element name="P1122054" type="decimal_18_2" nillable="false"/>
          <xs:element name="P1122055" type="decimal_18_2" nillable="false"/>
          <xs:element name="P1122056" type="decimal_18_2" nillable="false"/>
          <xs:element name="P1122057" type="decimal_18_2" nillable="false"/>
          <xs:element name="P1122058" type="decimal_18_2" nillable="false"/>
          <xs:element name="P1122059" type="decimal_18_2" nillable="false"/>
          <xs:element name="P1122060" type="decimal_18_2" nillable="false"/>
          <xs:element name="P1122061" type="decimal_18_2" nillable="false"/>
          <xs:element name="P1122062" type="decimal_18_2" nillable="false"/>
          <xs:element name="P1122063" type="decimal_18_2" nillable="false"/>
          <xs:element name="P1122064" type="decimal_18_2" nillable="false"/>
          <xs:element name="P1122065" type="decimal_18_2" nillable="false"/>
          <xs:element name="P1122066" type="decimal_18_2" nillable="false"/>
          <xs:element name="P1122067" type="decimal_18_2" nillable="false"/>
          <xs:element name="P1076385" type="decimal_18_2" nillable="false"/>
          <xs:element name="P1076386" type="decimal_18_2" nillable="false"/>
          <xs:element name="P1122068" type="decimal_18_2" nillable="false"/>
          <xs:element name="P1122069"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122070" type="decimal_18_2" nillable="false"/>
          <xs:element name="P1122071" type="decimal_18_2" nillable="false"/>
          <xs:element name="P1122072" type="decimal_18_2" nillable="false"/>
          <xs:element name="P1122073" type="decimal_18_2" nillable="false"/>
          <xs:element name="P1122074" type="decimal_18_2" nillable="false"/>
          <xs:element name="P1122075" type="decimal_18_2" nillable="false"/>
          <xs:element name="P1122076" type="decimal_18_2" nillable="false"/>
          <xs:element name="P1122077"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2162" type="decimal_18_2" nillable="false"/>
          <xs:element name="P1122163" type="decimal_18_2" nillable="false"/>
          <xs:element name="P1122164" type="decimal_18_2" nillable="false"/>
          <xs:element name="P1122165"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2166" type="decimal_18_2" nillable="false"/>
          <xs:element name="P1122167" type="decimal_18_2" nillable="false"/>
          <xs:element name="P1122168" type="decimal_18_2" nillable="false"/>
          <xs:element name="P1122169"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3002" type="decimal_18_2" nillable="false"/>
          <xs:element name="P1123003"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3004" type="decimal_18_2" nillable="false"/>
          <xs:element name="P1123005"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3006" type="decimal_18_2" nillable="false"/>
          <xs:element name="P1123007"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3008" type="decimal_18_2" nillable="false"/>
          <xs:element name="P1123009"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3010" type="decimal_18_2" nillable="false"/>
          <xs:element name="P1123011"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3012" type="decimal_18_2" nillable="false"/>
          <xs:element name="P1123013"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3014" type="decimal_18_2" nillable="false"/>
          <xs:element name="P112301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3016" type="decimal_18_2" nillable="false"/>
          <xs:element name="P1123017"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3018" type="decimal_18_2" nillable="false"/>
          <xs:element name="P1123019"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3020" type="decimal_18_2" nillable="false"/>
          <xs:element name="P1123021"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3022" type="decimal_18_2" nillable="false"/>
          <xs:element name="P1123023"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3024" type="decimal_18_2" nillable="false"/>
          <xs:element name="P1123025"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3026" type="decimal_18_2" nillable="false"/>
          <xs:element name="P1123027"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3028" type="decimal_18_2" nillable="false"/>
          <xs:element name="P1123029"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3030" type="decimal_18_2" nillable="false"/>
          <xs:element name="P1123031"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123032" type="decimal_18_2" nillable="false"/>
          <xs:element name="P1123033"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123110" type="decimal_18_2" nillable="false"/>
          <xs:element name="P1123111" type="decimal_18_2" nillable="false"/>
          <xs:element name="P1123112" type="decimal_18_2" nillable="false"/>
          <xs:element name="P1123113" type="decimal_18_2" nillable="false"/>
          <xs:element name="P1123118" type="decimal_18_2" nillable="false"/>
          <xs:element name="P1123127" type="decimal_18_2" nillable="false"/>
          <xs:element name="P1123126" type="decimal_18_2" nillable="false"/>
          <xs:element name="P1123125" type="decimal_18_2" nillable="false"/>
          <xs:element name="P1123124" type="decimal_18_2" nillable="false"/>
          <xs:element name="P1123128" type="decimal_18_2" nillable="false"/>
          <xs:element name="P1123129" type="decimal_18_2" nillable="false"/>
          <xs:element name="P1123034" type="decimal_18_2" nillable="false"/>
          <xs:element name="P1123035" type="decimal_18_2" nillable="false"/>
          <xs:element name="P1123130" type="decimal_18_2" nillable="false"/>
          <xs:element name="P1123134" type="decimal_18_2" nillable="false"/>
          <xs:element name="P1123137" type="decimal_18_2" nillable="false"/>
          <xs:element name="P1123138" type="decimal_18_2" nillable="false"/>
          <xs:element name="P1123141"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3036" type="decimal_18_2" nillable="false"/>
          <xs:element name="P112303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3114" type="decimal_18_2" nillable="false"/>
          <xs:element name="P1123115" type="decimal_18_2" nillable="false"/>
          <xs:element name="P1123116" type="decimal_18_2" nillable="false"/>
          <xs:element name="P1123117" type="decimal_18_2" nillable="false"/>
          <xs:element name="P1123119" type="decimal_18_2" nillable="false"/>
          <xs:element name="P1123120" type="decimal_18_2" nillable="false"/>
          <xs:element name="P1123121" type="decimal_18_2" nillable="false"/>
          <xs:element name="P1123122" type="decimal_18_2" nillable="false"/>
          <xs:element name="P1123123" type="decimal_18_2" nillable="false"/>
          <xs:element name="P1123133" type="decimal_18_2" nillable="false"/>
          <xs:element name="P1123132" type="decimal_18_2" nillable="false"/>
          <xs:element name="P1123038" type="decimal_18_2" nillable="false"/>
          <xs:element name="P1123039" type="decimal_18_2" nillable="false"/>
          <xs:element name="P1123131" type="decimal_18_2" nillable="false"/>
          <xs:element name="P1123135" type="decimal_18_2" nillable="false"/>
          <xs:element name="P1123136" type="decimal_18_2" nillable="false"/>
          <xs:element name="P1123139" type="decimal_18_2" nillable="false"/>
          <xs:element name="P1123140"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3041" type="decimal_18_2" nillable="false"/>
          <xs:element name="P112304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3042" type="decimal_18_2" nillable="false"/>
          <xs:element name="P1123043"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3044" type="decimal_18_2" nillable="false"/>
          <xs:element name="P1123045"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3046" type="decimal_18_2" nillable="false"/>
          <xs:element name="P1123047"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3048" type="decimal_18_2" nillable="false"/>
          <xs:element name="P1123049"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3050" type="decimal_18_2" nillable="false"/>
          <xs:element name="P1123051"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3052" type="decimal_18_2" nillable="false"/>
          <xs:element name="P1123053"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3054" type="decimal_18_2" nillable="false"/>
          <xs:element name="P1123055"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3057" type="decimal_18_2" nillable="false"/>
          <xs:element name="P112305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3058" type="decimal_18_2" nillable="false"/>
          <xs:element name="P1123059"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3060" type="decimal_18_2" nillable="false"/>
          <xs:element name="P1123061"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3062" type="decimal_18_2" nillable="false"/>
          <xs:element name="P1123063"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3064" type="decimal_18_2" nillable="false"/>
          <xs:element name="P1123065"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3066" type="decimal_18_2" nillable="false"/>
          <xs:element name="P1123067"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3068" type="decimal_18_2" nillable="false"/>
          <xs:element name="P112306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3070" type="decimal_18_2" nillable="false"/>
          <xs:element name="P1123071"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3072" type="decimal_18_2" nillable="false"/>
          <xs:element name="P1123073"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3074" type="decimal_18_2" nillable="false"/>
          <xs:element name="P1123075"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3076" type="decimal_18_2" nillable="false"/>
          <xs:element name="P1123077"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3078" type="decimal_18_2" nillable="false"/>
          <xs:element name="P1123079"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3080" type="decimal_18_2" nillable="false"/>
          <xs:element name="P1123081"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3082" type="decimal_18_2" nillable="false"/>
          <xs:element name="P1123083"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3084" type="decimal_18_2" nillable="false"/>
          <xs:element name="P1123085"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123086" type="decimal_18_2" nillable="false"/>
          <xs:element name="P1123087"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123142" type="decimal_18_2" nillable="false"/>
          <xs:element name="P1123143" type="decimal_18_2" nillable="false"/>
          <xs:element name="P1123144" type="decimal_18_2" nillable="false"/>
          <xs:element name="P1123145" type="decimal_18_2" nillable="false"/>
          <xs:element name="P1123146" type="decimal_18_2" nillable="false"/>
          <xs:element name="P1123152" type="decimal_18_2" nillable="false"/>
          <xs:element name="P1123153" type="decimal_18_2" nillable="false"/>
          <xs:element name="P1123154" type="decimal_18_2" nillable="false"/>
          <xs:element name="P1123155" type="decimal_18_2" nillable="false"/>
          <xs:element name="P1123156" type="decimal_18_2" nillable="false"/>
          <xs:element name="P1123157" type="decimal_18_2" nillable="false"/>
          <xs:element name="P1123088" type="decimal_18_2" nillable="false"/>
          <xs:element name="P1123089" type="decimal_18_2" nillable="false"/>
          <xs:element name="P1123164" type="decimal_18_2" nillable="false"/>
          <xs:element name="P1123165" type="decimal_18_2" nillable="false"/>
          <xs:element name="P1123166" type="decimal_18_2" nillable="false"/>
          <xs:element name="P1123167" type="decimal_18_2" nillable="false"/>
          <xs:element name="P1123168"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3090" type="decimal_18_2" nillable="false"/>
          <xs:element name="P1123091"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3147" type="decimal_18_2" nillable="false"/>
          <xs:element name="P1123148" type="decimal_18_2" nillable="false"/>
          <xs:element name="P1123149" type="decimal_18_2" nillable="false"/>
          <xs:element name="P1123150" type="decimal_18_2" nillable="false"/>
          <xs:element name="P1123151" type="decimal_18_2" nillable="false"/>
          <xs:element name="P1123158" type="decimal_18_2" nillable="false"/>
          <xs:element name="P1123159" type="decimal_18_2" nillable="false"/>
          <xs:element name="P1123160" type="decimal_18_2" nillable="false"/>
          <xs:element name="P1123161" type="decimal_18_2" nillable="false"/>
          <xs:element name="P1123162" type="decimal_18_2" nillable="false"/>
          <xs:element name="P1123163" type="decimal_18_2" nillable="false"/>
          <xs:element name="P1123092" type="decimal_18_2" nillable="false"/>
          <xs:element name="P1123093" type="decimal_18_2" nillable="false"/>
          <xs:element name="P1123169" type="decimal_18_2" nillable="false"/>
          <xs:element name="P1123170" type="decimal_18_2" nillable="false"/>
          <xs:element name="P1123171" type="decimal_18_2" nillable="false"/>
          <xs:element name="P1123172" type="decimal_18_2" nillable="false"/>
          <xs:element name="P1123173"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3094" type="decimal_18_2" nillable="false"/>
          <xs:element name="P1123095"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3096" type="decimal_18_2" nillable="false"/>
          <xs:element name="P1123097"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3098" type="decimal_18_2" nillable="false"/>
          <xs:element name="P1123099"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3100" type="decimal_18_2" nillable="false"/>
          <xs:element name="P1123101"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3102" type="decimal_18_2" nillable="false"/>
          <xs:element name="P1123103"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3104" type="decimal_18_2" nillable="false"/>
          <xs:element name="P1123105"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3106" type="decimal_18_2" nillable="false"/>
          <xs:element name="P1123107"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3108" type="decimal_18_2" nillable="false"/>
          <xs:element name="P1123109"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PFI-IZD-POD/Izvjesce/Godina" xmlDataType="integer"/>
    </xmlCellPr>
  </singleXmlCell>
  <singleXmlCell id="2" r="E8" connectionId="0">
    <xmlCellPr id="1" uniqueName="Period">
      <xmlPr mapId="2" xpath="/PFI-IZD-POD/Izvjesce/Period" xmlDataType="short"/>
    </xmlCellPr>
  </singleXmlCell>
  <singleXmlCell id="3" r="C17" connectionId="0">
    <xmlCellPr id="1" uniqueName="sif_ust">
      <xmlPr mapId="2" xpath="/PFI-IZD-POD/Izvjesce/sif_ust" xmlDataType="string"/>
    </xmlCellPr>
  </singleXmlCell>
  <singleXmlCell id="4" r="C31" connectionId="0">
    <xmlCellPr id="1" uniqueName="AtribIzv">
      <xmlPr mapId="2" xpath="/P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2" xpath="/PFI-IZD-POD/IFP-GFI-IZD-POD_1000370/P1074366" xmlDataType="decimal"/>
    </xmlCellPr>
  </singleXmlCell>
  <singleXmlCell id="6" r="I8" connectionId="0">
    <xmlCellPr id="1" uniqueName="P1074367">
      <xmlPr mapId="2" xpath="/PFI-IZD-POD/IFP-GFI-IZD-POD_1000370/P1074367" xmlDataType="decimal"/>
    </xmlCellPr>
  </singleXmlCell>
  <singleXmlCell id="7" r="H9" connectionId="0">
    <xmlCellPr id="1" uniqueName="P1074368">
      <xmlPr mapId="2" xpath="/PFI-IZD-POD/IFP-GFI-IZD-POD_1000370/P1074368" xmlDataType="decimal"/>
    </xmlCellPr>
  </singleXmlCell>
  <singleXmlCell id="8" r="I9" connectionId="0">
    <xmlCellPr id="1" uniqueName="P1074369">
      <xmlPr mapId="2" xpath="/PFI-IZD-POD/IFP-GFI-IZD-POD_1000370/P1074369" xmlDataType="decimal"/>
    </xmlCellPr>
  </singleXmlCell>
  <singleXmlCell id="9" r="H10" connectionId="0">
    <xmlCellPr id="1" uniqueName="P1074370">
      <xmlPr mapId="2" xpath="/PFI-IZD-POD/IFP-GFI-IZD-POD_1000370/P1074370" xmlDataType="decimal"/>
    </xmlCellPr>
  </singleXmlCell>
  <singleXmlCell id="10" r="I10" connectionId="0">
    <xmlCellPr id="1" uniqueName="P1074371">
      <xmlPr mapId="2" xpath="/PFI-IZD-POD/IFP-GFI-IZD-POD_1000370/P1074371" xmlDataType="decimal"/>
    </xmlCellPr>
  </singleXmlCell>
  <singleXmlCell id="11" r="H11" connectionId="0">
    <xmlCellPr id="1" uniqueName="P1074372">
      <xmlPr mapId="2" xpath="/PFI-IZD-POD/IFP-GFI-IZD-POD_1000370/P1074372" xmlDataType="decimal"/>
    </xmlCellPr>
  </singleXmlCell>
  <singleXmlCell id="12" r="I11" connectionId="0">
    <xmlCellPr id="1" uniqueName="P1074373">
      <xmlPr mapId="2" xpath="/PFI-IZD-POD/IFP-GFI-IZD-POD_1000370/P1074373" xmlDataType="decimal"/>
    </xmlCellPr>
  </singleXmlCell>
  <singleXmlCell id="13" r="H12" connectionId="0">
    <xmlCellPr id="1" uniqueName="P1074374">
      <xmlPr mapId="2" xpath="/PFI-IZD-POD/IFP-GFI-IZD-POD_1000370/P1074374" xmlDataType="decimal"/>
    </xmlCellPr>
  </singleXmlCell>
  <singleXmlCell id="14" r="I12" connectionId="0">
    <xmlCellPr id="1" uniqueName="P1074375">
      <xmlPr mapId="2" xpath="/PFI-IZD-POD/IFP-GFI-IZD-POD_1000370/P1074375" xmlDataType="decimal"/>
    </xmlCellPr>
  </singleXmlCell>
  <singleXmlCell id="15" r="H13" connectionId="0">
    <xmlCellPr id="1" uniqueName="P1074376">
      <xmlPr mapId="2" xpath="/PFI-IZD-POD/IFP-GFI-IZD-POD_1000370/P1074376" xmlDataType="decimal"/>
    </xmlCellPr>
  </singleXmlCell>
  <singleXmlCell id="16" r="I13" connectionId="0">
    <xmlCellPr id="1" uniqueName="P1074491">
      <xmlPr mapId="2" xpath="/PFI-IZD-POD/IFP-GFI-IZD-POD_1000370/P1074491" xmlDataType="decimal"/>
    </xmlCellPr>
  </singleXmlCell>
  <singleXmlCell id="17" r="H14" connectionId="0">
    <xmlCellPr id="1" uniqueName="P1074492">
      <xmlPr mapId="2" xpath="/PFI-IZD-POD/IFP-GFI-IZD-POD_1000370/P1074492" xmlDataType="decimal"/>
    </xmlCellPr>
  </singleXmlCell>
  <singleXmlCell id="18" r="I14" connectionId="0">
    <xmlCellPr id="1" uniqueName="P1074493">
      <xmlPr mapId="2" xpath="/PFI-IZD-POD/IFP-GFI-IZD-POD_1000370/P1074493" xmlDataType="decimal"/>
    </xmlCellPr>
  </singleXmlCell>
  <singleXmlCell id="19" r="H15" connectionId="0">
    <xmlCellPr id="1" uniqueName="P1074494">
      <xmlPr mapId="2" xpath="/PFI-IZD-POD/IFP-GFI-IZD-POD_1000370/P1074494" xmlDataType="decimal"/>
    </xmlCellPr>
  </singleXmlCell>
  <singleXmlCell id="20" r="I15" connectionId="0">
    <xmlCellPr id="1" uniqueName="P1074575">
      <xmlPr mapId="2" xpath="/PFI-IZD-POD/IFP-GFI-IZD-POD_1000370/P1074575" xmlDataType="decimal"/>
    </xmlCellPr>
  </singleXmlCell>
  <singleXmlCell id="21" r="H16" connectionId="0">
    <xmlCellPr id="1" uniqueName="P1074576">
      <xmlPr mapId="2" xpath="/PFI-IZD-POD/IFP-GFI-IZD-POD_1000370/P1074576" xmlDataType="decimal"/>
    </xmlCellPr>
  </singleXmlCell>
  <singleXmlCell id="22" r="I16" connectionId="0">
    <xmlCellPr id="1" uniqueName="P1074577">
      <xmlPr mapId="2" xpath="/PFI-IZD-POD/IFP-GFI-IZD-POD_1000370/P1074577" xmlDataType="decimal"/>
    </xmlCellPr>
  </singleXmlCell>
  <singleXmlCell id="23" r="H17" connectionId="0">
    <xmlCellPr id="1" uniqueName="P1074578">
      <xmlPr mapId="2" xpath="/PFI-IZD-POD/IFP-GFI-IZD-POD_1000370/P1074578" xmlDataType="decimal"/>
    </xmlCellPr>
  </singleXmlCell>
  <singleXmlCell id="24" r="I17" connectionId="0">
    <xmlCellPr id="1" uniqueName="P1074579">
      <xmlPr mapId="2" xpath="/PFI-IZD-POD/IFP-GFI-IZD-POD_1000370/P1074579" xmlDataType="decimal"/>
    </xmlCellPr>
  </singleXmlCell>
  <singleXmlCell id="25" r="H18" connectionId="0">
    <xmlCellPr id="1" uniqueName="P1074656">
      <xmlPr mapId="2" xpath="/PFI-IZD-POD/IFP-GFI-IZD-POD_1000370/P1074656" xmlDataType="decimal"/>
    </xmlCellPr>
  </singleXmlCell>
  <singleXmlCell id="26" r="I18" connectionId="0">
    <xmlCellPr id="1" uniqueName="P1074657">
      <xmlPr mapId="2" xpath="/PFI-IZD-POD/IFP-GFI-IZD-POD_1000370/P1074657" xmlDataType="decimal"/>
    </xmlCellPr>
  </singleXmlCell>
  <singleXmlCell id="27" r="H19" connectionId="0">
    <xmlCellPr id="1" uniqueName="P1074658">
      <xmlPr mapId="2" xpath="/PFI-IZD-POD/IFP-GFI-IZD-POD_1000370/P1074658" xmlDataType="decimal"/>
    </xmlCellPr>
  </singleXmlCell>
  <singleXmlCell id="28" r="I19" connectionId="0">
    <xmlCellPr id="1" uniqueName="P1074659">
      <xmlPr mapId="2" xpath="/PFI-IZD-POD/IFP-GFI-IZD-POD_1000370/P1074659" xmlDataType="decimal"/>
    </xmlCellPr>
  </singleXmlCell>
  <singleXmlCell id="29" r="H20" connectionId="0">
    <xmlCellPr id="1" uniqueName="P1074894">
      <xmlPr mapId="2" xpath="/PFI-IZD-POD/IFP-GFI-IZD-POD_1000370/P1074894" xmlDataType="decimal"/>
    </xmlCellPr>
  </singleXmlCell>
  <singleXmlCell id="30" r="I20" connectionId="0">
    <xmlCellPr id="1" uniqueName="P1074895">
      <xmlPr mapId="2" xpath="/PFI-IZD-POD/IFP-GFI-IZD-POD_1000370/P1074895" xmlDataType="decimal"/>
    </xmlCellPr>
  </singleXmlCell>
  <singleXmlCell id="31" r="H21" connectionId="0">
    <xmlCellPr id="1" uniqueName="P1074896">
      <xmlPr mapId="2" xpath="/PFI-IZD-POD/IFP-GFI-IZD-POD_1000370/P1074896" xmlDataType="decimal"/>
    </xmlCellPr>
  </singleXmlCell>
  <singleXmlCell id="32" r="I21" connectionId="0">
    <xmlCellPr id="1" uniqueName="P1074897">
      <xmlPr mapId="2" xpath="/PFI-IZD-POD/IFP-GFI-IZD-POD_1000370/P1074897" xmlDataType="decimal"/>
    </xmlCellPr>
  </singleXmlCell>
  <singleXmlCell id="33" r="H22" connectionId="0">
    <xmlCellPr id="1" uniqueName="P1074898">
      <xmlPr mapId="2" xpath="/PFI-IZD-POD/IFP-GFI-IZD-POD_1000370/P1074898" xmlDataType="decimal"/>
    </xmlCellPr>
  </singleXmlCell>
  <singleXmlCell id="34" r="I22" connectionId="0">
    <xmlCellPr id="1" uniqueName="P1074899">
      <xmlPr mapId="2" xpath="/PFI-IZD-POD/IFP-GFI-IZD-POD_1000370/P1074899" xmlDataType="decimal"/>
    </xmlCellPr>
  </singleXmlCell>
  <singleXmlCell id="35" r="H23" connectionId="0">
    <xmlCellPr id="1" uniqueName="P1074900">
      <xmlPr mapId="2" xpath="/PFI-IZD-POD/IFP-GFI-IZD-POD_1000370/P1074900" xmlDataType="decimal"/>
    </xmlCellPr>
  </singleXmlCell>
  <singleXmlCell id="36" r="I23" connectionId="0">
    <xmlCellPr id="1" uniqueName="P1074901">
      <xmlPr mapId="2" xpath="/PFI-IZD-POD/IFP-GFI-IZD-POD_1000370/P1074901" xmlDataType="decimal"/>
    </xmlCellPr>
  </singleXmlCell>
  <singleXmlCell id="37" r="H24" connectionId="0">
    <xmlCellPr id="1" uniqueName="P1074902">
      <xmlPr mapId="2" xpath="/PFI-IZD-POD/IFP-GFI-IZD-POD_1000370/P1074902" xmlDataType="decimal"/>
    </xmlCellPr>
  </singleXmlCell>
  <singleXmlCell id="38" r="I24" connectionId="0">
    <xmlCellPr id="1" uniqueName="P1074903">
      <xmlPr mapId="2" xpath="/PFI-IZD-POD/IFP-GFI-IZD-POD_1000370/P1074903" xmlDataType="decimal"/>
    </xmlCellPr>
  </singleXmlCell>
  <singleXmlCell id="39" r="H25" connectionId="0">
    <xmlCellPr id="1" uniqueName="P1074904">
      <xmlPr mapId="2" xpath="/PFI-IZD-POD/IFP-GFI-IZD-POD_1000370/P1074904" xmlDataType="decimal"/>
    </xmlCellPr>
  </singleXmlCell>
  <singleXmlCell id="40" r="I25" connectionId="0">
    <xmlCellPr id="1" uniqueName="P1074905">
      <xmlPr mapId="2" xpath="/PFI-IZD-POD/IFP-GFI-IZD-POD_1000370/P1074905" xmlDataType="decimal"/>
    </xmlCellPr>
  </singleXmlCell>
  <singleXmlCell id="41" r="H26" connectionId="0">
    <xmlCellPr id="1" uniqueName="P1074906">
      <xmlPr mapId="2" xpath="/PFI-IZD-POD/IFP-GFI-IZD-POD_1000370/P1074906" xmlDataType="decimal"/>
    </xmlCellPr>
  </singleXmlCell>
  <singleXmlCell id="42" r="I26" connectionId="0">
    <xmlCellPr id="1" uniqueName="P1074907">
      <xmlPr mapId="2" xpath="/PFI-IZD-POD/IFP-GFI-IZD-POD_1000370/P1074907" xmlDataType="decimal"/>
    </xmlCellPr>
  </singleXmlCell>
  <singleXmlCell id="43" r="H27" connectionId="0">
    <xmlCellPr id="1" uniqueName="P1074908">
      <xmlPr mapId="2" xpath="/PFI-IZD-POD/IFP-GFI-IZD-POD_1000370/P1074908" xmlDataType="decimal"/>
    </xmlCellPr>
  </singleXmlCell>
  <singleXmlCell id="44" r="I27" connectionId="0">
    <xmlCellPr id="1" uniqueName="P1074909">
      <xmlPr mapId="2" xpath="/PFI-IZD-POD/IFP-GFI-IZD-POD_1000370/P1074909" xmlDataType="decimal"/>
    </xmlCellPr>
  </singleXmlCell>
  <singleXmlCell id="45" r="H28" connectionId="0">
    <xmlCellPr id="1" uniqueName="P1074910">
      <xmlPr mapId="2" xpath="/PFI-IZD-POD/IFP-GFI-IZD-POD_1000370/P1074910" xmlDataType="decimal"/>
    </xmlCellPr>
  </singleXmlCell>
  <singleXmlCell id="46" r="I28" connectionId="0">
    <xmlCellPr id="1" uniqueName="P1074912">
      <xmlPr mapId="2" xpath="/PFI-IZD-POD/IFP-GFI-IZD-POD_1000370/P1074912" xmlDataType="decimal"/>
    </xmlCellPr>
  </singleXmlCell>
  <singleXmlCell id="47" r="H29" connectionId="0">
    <xmlCellPr id="1" uniqueName="P1074914">
      <xmlPr mapId="2" xpath="/PFI-IZD-POD/IFP-GFI-IZD-POD_1000370/P1074914" xmlDataType="decimal"/>
    </xmlCellPr>
  </singleXmlCell>
  <singleXmlCell id="48" r="I29" connectionId="0">
    <xmlCellPr id="1" uniqueName="P1074916">
      <xmlPr mapId="2" xpath="/PFI-IZD-POD/IFP-GFI-IZD-POD_1000370/P1074916" xmlDataType="decimal"/>
    </xmlCellPr>
  </singleXmlCell>
  <singleXmlCell id="49" r="H30" connectionId="0">
    <xmlCellPr id="1" uniqueName="P1074923">
      <xmlPr mapId="2" xpath="/PFI-IZD-POD/IFP-GFI-IZD-POD_1000370/P1074923" xmlDataType="decimal"/>
    </xmlCellPr>
  </singleXmlCell>
  <singleXmlCell id="50" r="I30" connectionId="0">
    <xmlCellPr id="1" uniqueName="P1074925">
      <xmlPr mapId="2" xpath="/PFI-IZD-POD/IFP-GFI-IZD-POD_1000370/P1074925" xmlDataType="decimal"/>
    </xmlCellPr>
  </singleXmlCell>
  <singleXmlCell id="51" r="H31" connectionId="0">
    <xmlCellPr id="1" uniqueName="P1074927">
      <xmlPr mapId="2" xpath="/PFI-IZD-POD/IFP-GFI-IZD-POD_1000370/P1074927" xmlDataType="decimal"/>
    </xmlCellPr>
  </singleXmlCell>
  <singleXmlCell id="52" r="I31" connectionId="0">
    <xmlCellPr id="1" uniqueName="P1074947">
      <xmlPr mapId="2" xpath="/PFI-IZD-POD/IFP-GFI-IZD-POD_1000370/P1074947" xmlDataType="decimal"/>
    </xmlCellPr>
  </singleXmlCell>
  <singleXmlCell id="53" r="H32" connectionId="0">
    <xmlCellPr id="1" uniqueName="P1074949">
      <xmlPr mapId="2" xpath="/PFI-IZD-POD/IFP-GFI-IZD-POD_1000370/P1074949" xmlDataType="decimal"/>
    </xmlCellPr>
  </singleXmlCell>
  <singleXmlCell id="54" r="I32" connectionId="0">
    <xmlCellPr id="1" uniqueName="P1074951">
      <xmlPr mapId="2" xpath="/PFI-IZD-POD/IFP-GFI-IZD-POD_1000370/P1074951" xmlDataType="decimal"/>
    </xmlCellPr>
  </singleXmlCell>
  <singleXmlCell id="55" r="H33" connectionId="0">
    <xmlCellPr id="1" uniqueName="P1074954">
      <xmlPr mapId="2" xpath="/PFI-IZD-POD/IFP-GFI-IZD-POD_1000370/P1074954" xmlDataType="decimal"/>
    </xmlCellPr>
  </singleXmlCell>
  <singleXmlCell id="56" r="I33" connectionId="0">
    <xmlCellPr id="1" uniqueName="P1074956">
      <xmlPr mapId="2" xpath="/PFI-IZD-POD/IFP-GFI-IZD-POD_1000370/P1074956" xmlDataType="decimal"/>
    </xmlCellPr>
  </singleXmlCell>
  <singleXmlCell id="57" r="H34" connectionId="0">
    <xmlCellPr id="1" uniqueName="P1074958">
      <xmlPr mapId="2" xpath="/PFI-IZD-POD/IFP-GFI-IZD-POD_1000370/P1074958" xmlDataType="decimal"/>
    </xmlCellPr>
  </singleXmlCell>
  <singleXmlCell id="58" r="I34" connectionId="0">
    <xmlCellPr id="1" uniqueName="P1074960">
      <xmlPr mapId="2" xpath="/PFI-IZD-POD/IFP-GFI-IZD-POD_1000370/P1074960" xmlDataType="decimal"/>
    </xmlCellPr>
  </singleXmlCell>
  <singleXmlCell id="59" r="H35" connectionId="0">
    <xmlCellPr id="1" uniqueName="P1074962">
      <xmlPr mapId="2" xpath="/PFI-IZD-POD/IFP-GFI-IZD-POD_1000370/P1074962" xmlDataType="decimal"/>
    </xmlCellPr>
  </singleXmlCell>
  <singleXmlCell id="60" r="I35" connectionId="0">
    <xmlCellPr id="1" uniqueName="P1074964">
      <xmlPr mapId="2" xpath="/PFI-IZD-POD/IFP-GFI-IZD-POD_1000370/P1074964" xmlDataType="decimal"/>
    </xmlCellPr>
  </singleXmlCell>
  <singleXmlCell id="61" r="H36" connectionId="0">
    <xmlCellPr id="1" uniqueName="P1074918">
      <xmlPr mapId="2" xpath="/PFI-IZD-POD/IFP-GFI-IZD-POD_1000370/P1074918" xmlDataType="decimal"/>
    </xmlCellPr>
  </singleXmlCell>
  <singleXmlCell id="62" r="I36" connectionId="0">
    <xmlCellPr id="1" uniqueName="P1074921">
      <xmlPr mapId="2" xpath="/PFI-IZD-POD/IFP-GFI-IZD-POD_1000370/P1074921" xmlDataType="decimal"/>
    </xmlCellPr>
  </singleXmlCell>
  <singleXmlCell id="63" r="H37" connectionId="0">
    <xmlCellPr id="1" uniqueName="P1084408">
      <xmlPr mapId="2" xpath="/PFI-IZD-POD/IFP-GFI-IZD-POD_1000370/P1084408" xmlDataType="decimal"/>
    </xmlCellPr>
  </singleXmlCell>
  <singleXmlCell id="64" r="I37" connectionId="0">
    <xmlCellPr id="1" uniqueName="P1084409">
      <xmlPr mapId="2" xpath="/PFI-IZD-POD/IFP-GFI-IZD-POD_1000370/P1084409" xmlDataType="decimal"/>
    </xmlCellPr>
  </singleXmlCell>
  <singleXmlCell id="65" r="H38" connectionId="0">
    <xmlCellPr id="1" uniqueName="P1074967">
      <xmlPr mapId="2" xpath="/PFI-IZD-POD/IFP-GFI-IZD-POD_1000370/P1074967" xmlDataType="decimal"/>
    </xmlCellPr>
  </singleXmlCell>
  <singleXmlCell id="66" r="I38" connectionId="0">
    <xmlCellPr id="1" uniqueName="P1074973">
      <xmlPr mapId="2" xpath="/PFI-IZD-POD/IFP-GFI-IZD-POD_1000370/P1074973" xmlDataType="decimal"/>
    </xmlCellPr>
  </singleXmlCell>
  <singleXmlCell id="67" r="H39" connectionId="0">
    <xmlCellPr id="1" uniqueName="P1074975">
      <xmlPr mapId="2" xpath="/PFI-IZD-POD/IFP-GFI-IZD-POD_1000370/P1074975" xmlDataType="decimal"/>
    </xmlCellPr>
  </singleXmlCell>
  <singleXmlCell id="68" r="I39" connectionId="0">
    <xmlCellPr id="1" uniqueName="P1074979">
      <xmlPr mapId="2" xpath="/PFI-IZD-POD/IFP-GFI-IZD-POD_1000370/P1074979" xmlDataType="decimal"/>
    </xmlCellPr>
  </singleXmlCell>
  <singleXmlCell id="69" r="H40" connectionId="0">
    <xmlCellPr id="1" uniqueName="P1074981">
      <xmlPr mapId="2" xpath="/PFI-IZD-POD/IFP-GFI-IZD-POD_1000370/P1074981" xmlDataType="decimal"/>
    </xmlCellPr>
  </singleXmlCell>
  <singleXmlCell id="70" r="I40" connectionId="0">
    <xmlCellPr id="1" uniqueName="P1074983">
      <xmlPr mapId="2" xpath="/PFI-IZD-POD/IFP-GFI-IZD-POD_1000370/P1074983" xmlDataType="decimal"/>
    </xmlCellPr>
  </singleXmlCell>
  <singleXmlCell id="71" r="H41" connectionId="0">
    <xmlCellPr id="1" uniqueName="P1074985">
      <xmlPr mapId="2" xpath="/PFI-IZD-POD/IFP-GFI-IZD-POD_1000370/P1074985" xmlDataType="decimal"/>
    </xmlCellPr>
  </singleXmlCell>
  <singleXmlCell id="72" r="I41" connectionId="0">
    <xmlCellPr id="1" uniqueName="P1074987">
      <xmlPr mapId="2" xpath="/PFI-IZD-POD/IFP-GFI-IZD-POD_1000370/P1074987" xmlDataType="decimal"/>
    </xmlCellPr>
  </singleXmlCell>
  <singleXmlCell id="73" r="H42" connectionId="0">
    <xmlCellPr id="1" uniqueName="P1074989">
      <xmlPr mapId="2" xpath="/PFI-IZD-POD/IFP-GFI-IZD-POD_1000370/P1074989" xmlDataType="decimal"/>
    </xmlCellPr>
  </singleXmlCell>
  <singleXmlCell id="74" r="I42" connectionId="0">
    <xmlCellPr id="1" uniqueName="P1074991">
      <xmlPr mapId="2" xpath="/PFI-IZD-POD/IFP-GFI-IZD-POD_1000370/P1074991" xmlDataType="decimal"/>
    </xmlCellPr>
  </singleXmlCell>
  <singleXmlCell id="75" r="H43" connectionId="0">
    <xmlCellPr id="1" uniqueName="P1074994">
      <xmlPr mapId="2" xpath="/PFI-IZD-POD/IFP-GFI-IZD-POD_1000370/P1074994" xmlDataType="decimal"/>
    </xmlCellPr>
  </singleXmlCell>
  <singleXmlCell id="76" r="I43" connectionId="0">
    <xmlCellPr id="1" uniqueName="P1074997">
      <xmlPr mapId="2" xpath="/PFI-IZD-POD/IFP-GFI-IZD-POD_1000370/P1074997" xmlDataType="decimal"/>
    </xmlCellPr>
  </singleXmlCell>
  <singleXmlCell id="77" r="H44" connectionId="0">
    <xmlCellPr id="1" uniqueName="P1074998">
      <xmlPr mapId="2" xpath="/PFI-IZD-POD/IFP-GFI-IZD-POD_1000370/P1074998" xmlDataType="decimal"/>
    </xmlCellPr>
  </singleXmlCell>
  <singleXmlCell id="78" r="I44" connectionId="0">
    <xmlCellPr id="1" uniqueName="P1075000">
      <xmlPr mapId="2" xpath="/PFI-IZD-POD/IFP-GFI-IZD-POD_1000370/P1075000" xmlDataType="decimal"/>
    </xmlCellPr>
  </singleXmlCell>
  <singleXmlCell id="79" r="H45" connectionId="0">
    <xmlCellPr id="1" uniqueName="P1075001">
      <xmlPr mapId="2" xpath="/PFI-IZD-POD/IFP-GFI-IZD-POD_1000370/P1075001" xmlDataType="decimal"/>
    </xmlCellPr>
  </singleXmlCell>
  <singleXmlCell id="80" r="I45" connectionId="0">
    <xmlCellPr id="1" uniqueName="P1075003">
      <xmlPr mapId="2" xpath="/PFI-IZD-POD/IFP-GFI-IZD-POD_1000370/P1075003" xmlDataType="decimal"/>
    </xmlCellPr>
  </singleXmlCell>
  <singleXmlCell id="81" r="H46" connectionId="0">
    <xmlCellPr id="1" uniqueName="P1075005">
      <xmlPr mapId="2" xpath="/PFI-IZD-POD/IFP-GFI-IZD-POD_1000370/P1075005" xmlDataType="decimal"/>
    </xmlCellPr>
  </singleXmlCell>
  <singleXmlCell id="82" r="I46" connectionId="0">
    <xmlCellPr id="1" uniqueName="P1075007">
      <xmlPr mapId="2" xpath="/PFI-IZD-POD/IFP-GFI-IZD-POD_1000370/P1075007" xmlDataType="decimal"/>
    </xmlCellPr>
  </singleXmlCell>
  <singleXmlCell id="83" r="H47" connectionId="0">
    <xmlCellPr id="1" uniqueName="P1075009">
      <xmlPr mapId="2" xpath="/PFI-IZD-POD/IFP-GFI-IZD-POD_1000370/P1075009" xmlDataType="decimal"/>
    </xmlCellPr>
  </singleXmlCell>
  <singleXmlCell id="84" r="I47" connectionId="0">
    <xmlCellPr id="1" uniqueName="P1075011">
      <xmlPr mapId="2" xpath="/PFI-IZD-POD/IFP-GFI-IZD-POD_1000370/P1075011" xmlDataType="decimal"/>
    </xmlCellPr>
  </singleXmlCell>
  <singleXmlCell id="85" r="H48" connectionId="0">
    <xmlCellPr id="1" uniqueName="P1075012">
      <xmlPr mapId="2" xpath="/PFI-IZD-POD/IFP-GFI-IZD-POD_1000370/P1075012" xmlDataType="decimal"/>
    </xmlCellPr>
  </singleXmlCell>
  <singleXmlCell id="86" r="I48" connectionId="0">
    <xmlCellPr id="1" uniqueName="P1075014">
      <xmlPr mapId="2" xpath="/PFI-IZD-POD/IFP-GFI-IZD-POD_1000370/P1075014" xmlDataType="decimal"/>
    </xmlCellPr>
  </singleXmlCell>
  <singleXmlCell id="87" r="H49" connectionId="0">
    <xmlCellPr id="1" uniqueName="P1075016">
      <xmlPr mapId="2" xpath="/PFI-IZD-POD/IFP-GFI-IZD-POD_1000370/P1075016" xmlDataType="decimal"/>
    </xmlCellPr>
  </singleXmlCell>
  <singleXmlCell id="88" r="I49" connectionId="0">
    <xmlCellPr id="1" uniqueName="P1075018">
      <xmlPr mapId="2" xpath="/PFI-IZD-POD/IFP-GFI-IZD-POD_1000370/P1075018" xmlDataType="decimal"/>
    </xmlCellPr>
  </singleXmlCell>
  <singleXmlCell id="89" r="H50" connectionId="0">
    <xmlCellPr id="1" uniqueName="P1075020">
      <xmlPr mapId="2" xpath="/PFI-IZD-POD/IFP-GFI-IZD-POD_1000370/P1075020" xmlDataType="decimal"/>
    </xmlCellPr>
  </singleXmlCell>
  <singleXmlCell id="90" r="I50" connectionId="0">
    <xmlCellPr id="1" uniqueName="P1075023">
      <xmlPr mapId="2" xpath="/PFI-IZD-POD/IFP-GFI-IZD-POD_1000370/P1075023" xmlDataType="decimal"/>
    </xmlCellPr>
  </singleXmlCell>
  <singleXmlCell id="91" r="H51" connectionId="0">
    <xmlCellPr id="1" uniqueName="P1075026">
      <xmlPr mapId="2" xpath="/PFI-IZD-POD/IFP-GFI-IZD-POD_1000370/P1075026" xmlDataType="decimal"/>
    </xmlCellPr>
  </singleXmlCell>
  <singleXmlCell id="92" r="I51" connectionId="0">
    <xmlCellPr id="1" uniqueName="P1075028">
      <xmlPr mapId="2" xpath="/PFI-IZD-POD/IFP-GFI-IZD-POD_1000370/P1075028" xmlDataType="decimal"/>
    </xmlCellPr>
  </singleXmlCell>
  <singleXmlCell id="93" r="H52" connectionId="0">
    <xmlCellPr id="1" uniqueName="P1075031">
      <xmlPr mapId="2" xpath="/PFI-IZD-POD/IFP-GFI-IZD-POD_1000370/P1075031" xmlDataType="decimal"/>
    </xmlCellPr>
  </singleXmlCell>
  <singleXmlCell id="94" r="I52" connectionId="0">
    <xmlCellPr id="1" uniqueName="P1075033">
      <xmlPr mapId="2" xpath="/PFI-IZD-POD/IFP-GFI-IZD-POD_1000370/P1075033" xmlDataType="decimal"/>
    </xmlCellPr>
  </singleXmlCell>
  <singleXmlCell id="95" r="H53" connectionId="0">
    <xmlCellPr id="1" uniqueName="P1075035">
      <xmlPr mapId="2" xpath="/PFI-IZD-POD/IFP-GFI-IZD-POD_1000370/P1075035" xmlDataType="decimal"/>
    </xmlCellPr>
  </singleXmlCell>
  <singleXmlCell id="96" r="I53" connectionId="0">
    <xmlCellPr id="1" uniqueName="P1075037">
      <xmlPr mapId="2" xpath="/PFI-IZD-POD/IFP-GFI-IZD-POD_1000370/P1075037" xmlDataType="decimal"/>
    </xmlCellPr>
  </singleXmlCell>
  <singleXmlCell id="97" r="H54" connectionId="0">
    <xmlCellPr id="1" uniqueName="P1075039">
      <xmlPr mapId="2" xpath="/PFI-IZD-POD/IFP-GFI-IZD-POD_1000370/P1075039" xmlDataType="decimal"/>
    </xmlCellPr>
  </singleXmlCell>
  <singleXmlCell id="98" r="I54" connectionId="0">
    <xmlCellPr id="1" uniqueName="P1075043">
      <xmlPr mapId="2" xpath="/PFI-IZD-POD/IFP-GFI-IZD-POD_1000370/P1075043" xmlDataType="decimal"/>
    </xmlCellPr>
  </singleXmlCell>
  <singleXmlCell id="99" r="H55" connectionId="0">
    <xmlCellPr id="1" uniqueName="P1075055">
      <xmlPr mapId="2" xpath="/PFI-IZD-POD/IFP-GFI-IZD-POD_1000370/P1075055" xmlDataType="decimal"/>
    </xmlCellPr>
  </singleXmlCell>
  <singleXmlCell id="100" r="I55" connectionId="0">
    <xmlCellPr id="1" uniqueName="P1075057">
      <xmlPr mapId="2" xpath="/PFI-IZD-POD/IFP-GFI-IZD-POD_1000370/P1075057" xmlDataType="decimal"/>
    </xmlCellPr>
  </singleXmlCell>
  <singleXmlCell id="101" r="H56" connectionId="0">
    <xmlCellPr id="1" uniqueName="P1075058">
      <xmlPr mapId="2" xpath="/PFI-IZD-POD/IFP-GFI-IZD-POD_1000370/P1075058" xmlDataType="decimal"/>
    </xmlCellPr>
  </singleXmlCell>
  <singleXmlCell id="102" r="I56" connectionId="0">
    <xmlCellPr id="1" uniqueName="P1075060">
      <xmlPr mapId="2" xpath="/PFI-IZD-POD/IFP-GFI-IZD-POD_1000370/P1075060" xmlDataType="decimal"/>
    </xmlCellPr>
  </singleXmlCell>
  <singleXmlCell id="103" r="H57" connectionId="0">
    <xmlCellPr id="1" uniqueName="P1075063">
      <xmlPr mapId="2" xpath="/PFI-IZD-POD/IFP-GFI-IZD-POD_1000370/P1075063" xmlDataType="decimal"/>
    </xmlCellPr>
  </singleXmlCell>
  <singleXmlCell id="104" r="I57" connectionId="0">
    <xmlCellPr id="1" uniqueName="P1075065">
      <xmlPr mapId="2" xpath="/PFI-IZD-POD/IFP-GFI-IZD-POD_1000370/P1075065" xmlDataType="decimal"/>
    </xmlCellPr>
  </singleXmlCell>
  <singleXmlCell id="105" r="H58" connectionId="0">
    <xmlCellPr id="1" uniqueName="P1075067">
      <xmlPr mapId="2" xpath="/PFI-IZD-POD/IFP-GFI-IZD-POD_1000370/P1075067" xmlDataType="decimal"/>
    </xmlCellPr>
  </singleXmlCell>
  <singleXmlCell id="106" r="I58" connectionId="0">
    <xmlCellPr id="1" uniqueName="P1075071">
      <xmlPr mapId="2" xpath="/PFI-IZD-POD/IFP-GFI-IZD-POD_1000370/P1075071" xmlDataType="decimal"/>
    </xmlCellPr>
  </singleXmlCell>
  <singleXmlCell id="107" r="H59" connectionId="0">
    <xmlCellPr id="1" uniqueName="P1075076">
      <xmlPr mapId="2" xpath="/PFI-IZD-POD/IFP-GFI-IZD-POD_1000370/P1075076" xmlDataType="decimal"/>
    </xmlCellPr>
  </singleXmlCell>
  <singleXmlCell id="108" r="I59" connectionId="0">
    <xmlCellPr id="1" uniqueName="P1075080">
      <xmlPr mapId="2" xpath="/PFI-IZD-POD/IFP-GFI-IZD-POD_1000370/P1075080" xmlDataType="decimal"/>
    </xmlCellPr>
  </singleXmlCell>
  <singleXmlCell id="109" r="H60" connectionId="0">
    <xmlCellPr id="1" uniqueName="P1075083">
      <xmlPr mapId="2" xpath="/PFI-IZD-POD/IFP-GFI-IZD-POD_1000370/P1075083" xmlDataType="decimal"/>
    </xmlCellPr>
  </singleXmlCell>
  <singleXmlCell id="110" r="I60" connectionId="0">
    <xmlCellPr id="1" uniqueName="P1075085">
      <xmlPr mapId="2" xpath="/PFI-IZD-POD/IFP-GFI-IZD-POD_1000370/P1075085" xmlDataType="decimal"/>
    </xmlCellPr>
  </singleXmlCell>
  <singleXmlCell id="111" r="H61" connectionId="0">
    <xmlCellPr id="1" uniqueName="P1075091">
      <xmlPr mapId="2" xpath="/PFI-IZD-POD/IFP-GFI-IZD-POD_1000370/P1075091" xmlDataType="decimal"/>
    </xmlCellPr>
  </singleXmlCell>
  <singleXmlCell id="112" r="I61" connectionId="0">
    <xmlCellPr id="1" uniqueName="P1075093">
      <xmlPr mapId="2" xpath="/PFI-IZD-POD/IFP-GFI-IZD-POD_1000370/P1075093" xmlDataType="decimal"/>
    </xmlCellPr>
  </singleXmlCell>
  <singleXmlCell id="113" r="H62" connectionId="0">
    <xmlCellPr id="1" uniqueName="P1075095">
      <xmlPr mapId="2" xpath="/PFI-IZD-POD/IFP-GFI-IZD-POD_1000370/P1075095" xmlDataType="decimal"/>
    </xmlCellPr>
  </singleXmlCell>
  <singleXmlCell id="114" r="I62" connectionId="0">
    <xmlCellPr id="1" uniqueName="P1075097">
      <xmlPr mapId="2" xpath="/PFI-IZD-POD/IFP-GFI-IZD-POD_1000370/P1075097" xmlDataType="decimal"/>
    </xmlCellPr>
  </singleXmlCell>
  <singleXmlCell id="115" r="H63" connectionId="0">
    <xmlCellPr id="1" uniqueName="P1075099">
      <xmlPr mapId="2" xpath="/PFI-IZD-POD/IFP-GFI-IZD-POD_1000370/P1075099" xmlDataType="decimal"/>
    </xmlCellPr>
  </singleXmlCell>
  <singleXmlCell id="116" r="I63" connectionId="0">
    <xmlCellPr id="1" uniqueName="P1075100">
      <xmlPr mapId="2" xpath="/PFI-IZD-POD/IFP-GFI-IZD-POD_1000370/P1075100" xmlDataType="decimal"/>
    </xmlCellPr>
  </singleXmlCell>
  <singleXmlCell id="117" r="H64" connectionId="0">
    <xmlCellPr id="1" uniqueName="P1075101">
      <xmlPr mapId="2" xpath="/PFI-IZD-POD/IFP-GFI-IZD-POD_1000370/P1075101" xmlDataType="decimal"/>
    </xmlCellPr>
  </singleXmlCell>
  <singleXmlCell id="118" r="I64" connectionId="0">
    <xmlCellPr id="1" uniqueName="P1075102">
      <xmlPr mapId="2" xpath="/PFI-IZD-POD/IFP-GFI-IZD-POD_1000370/P1075102" xmlDataType="decimal"/>
    </xmlCellPr>
  </singleXmlCell>
  <singleXmlCell id="119" r="H65" connectionId="0">
    <xmlCellPr id="1" uniqueName="P1075103">
      <xmlPr mapId="2" xpath="/PFI-IZD-POD/IFP-GFI-IZD-POD_1000370/P1075103" xmlDataType="decimal"/>
    </xmlCellPr>
  </singleXmlCell>
  <singleXmlCell id="120" r="I65" connectionId="0">
    <xmlCellPr id="1" uniqueName="P1075104">
      <xmlPr mapId="2" xpath="/PFI-IZD-POD/IFP-GFI-IZD-POD_1000370/P1075104" xmlDataType="decimal"/>
    </xmlCellPr>
  </singleXmlCell>
  <singleXmlCell id="121" r="H66" connectionId="0">
    <xmlCellPr id="1" uniqueName="P1075105">
      <xmlPr mapId="2" xpath="/PFI-IZD-POD/IFP-GFI-IZD-POD_1000370/P1075105" xmlDataType="decimal"/>
    </xmlCellPr>
  </singleXmlCell>
  <singleXmlCell id="122" r="I66" connectionId="0">
    <xmlCellPr id="1" uniqueName="P1075106">
      <xmlPr mapId="2" xpath="/PFI-IZD-POD/IFP-GFI-IZD-POD_1000370/P1075106" xmlDataType="decimal"/>
    </xmlCellPr>
  </singleXmlCell>
  <singleXmlCell id="123" r="H67" connectionId="0">
    <xmlCellPr id="1" uniqueName="P1075107">
      <xmlPr mapId="2" xpath="/PFI-IZD-POD/IFP-GFI-IZD-POD_1000370/P1075107" xmlDataType="decimal"/>
    </xmlCellPr>
  </singleXmlCell>
  <singleXmlCell id="124" r="I67" connectionId="0">
    <xmlCellPr id="1" uniqueName="P1075108">
      <xmlPr mapId="2" xpath="/PFI-IZD-POD/IFP-GFI-IZD-POD_1000370/P1075108" xmlDataType="decimal"/>
    </xmlCellPr>
  </singleXmlCell>
  <singleXmlCell id="125" r="H68" connectionId="0">
    <xmlCellPr id="1" uniqueName="P1075109">
      <xmlPr mapId="2" xpath="/PFI-IZD-POD/IFP-GFI-IZD-POD_1000370/P1075109" xmlDataType="decimal"/>
    </xmlCellPr>
  </singleXmlCell>
  <singleXmlCell id="126" r="I68" connectionId="0">
    <xmlCellPr id="1" uniqueName="P1075110">
      <xmlPr mapId="2" xpath="/PFI-IZD-POD/IFP-GFI-IZD-POD_1000370/P1075110" xmlDataType="decimal"/>
    </xmlCellPr>
  </singleXmlCell>
  <singleXmlCell id="127" r="H69" connectionId="0">
    <xmlCellPr id="1" uniqueName="P1075111">
      <xmlPr mapId="2" xpath="/PFI-IZD-POD/IFP-GFI-IZD-POD_1000370/P1075111" xmlDataType="decimal"/>
    </xmlCellPr>
  </singleXmlCell>
  <singleXmlCell id="128" r="I69" connectionId="0">
    <xmlCellPr id="1" uniqueName="P1075112">
      <xmlPr mapId="2" xpath="/PFI-IZD-POD/IFP-GFI-IZD-POD_1000370/P1075112" xmlDataType="decimal"/>
    </xmlCellPr>
  </singleXmlCell>
  <singleXmlCell id="129" r="H70" connectionId="0">
    <xmlCellPr id="1" uniqueName="P1075113">
      <xmlPr mapId="2" xpath="/PFI-IZD-POD/IFP-GFI-IZD-POD_1000370/P1075113" xmlDataType="decimal"/>
    </xmlCellPr>
  </singleXmlCell>
  <singleXmlCell id="130" r="I70" connectionId="0">
    <xmlCellPr id="1" uniqueName="P1075114">
      <xmlPr mapId="2" xpath="/PFI-IZD-POD/IFP-GFI-IZD-POD_1000370/P1075114" xmlDataType="decimal"/>
    </xmlCellPr>
  </singleXmlCell>
  <singleXmlCell id="131" r="H71" connectionId="0">
    <xmlCellPr id="1" uniqueName="P1075115">
      <xmlPr mapId="2" xpath="/PFI-IZD-POD/IFP-GFI-IZD-POD_1000370/P1075115" xmlDataType="decimal"/>
    </xmlCellPr>
  </singleXmlCell>
  <singleXmlCell id="132" r="I71" connectionId="0">
    <xmlCellPr id="1" uniqueName="P1075116">
      <xmlPr mapId="2" xpath="/PFI-IZD-POD/IFP-GFI-IZD-POD_1000370/P1075116" xmlDataType="decimal"/>
    </xmlCellPr>
  </singleXmlCell>
  <singleXmlCell id="133" r="H72" connectionId="0">
    <xmlCellPr id="1" uniqueName="P1075117">
      <xmlPr mapId="2" xpath="/PFI-IZD-POD/IFP-GFI-IZD-POD_1000370/P1075117" xmlDataType="decimal"/>
    </xmlCellPr>
  </singleXmlCell>
  <singleXmlCell id="134" r="I72" connectionId="0">
    <xmlCellPr id="1" uniqueName="P1075118">
      <xmlPr mapId="2" xpath="/PFI-IZD-POD/IFP-GFI-IZD-POD_1000370/P1075118" xmlDataType="decimal"/>
    </xmlCellPr>
  </singleXmlCell>
  <singleXmlCell id="135" r="H73" connectionId="0">
    <xmlCellPr id="1" uniqueName="P1075119">
      <xmlPr mapId="2" xpath="/PFI-IZD-POD/IFP-GFI-IZD-POD_1000370/P1075119" xmlDataType="decimal"/>
    </xmlCellPr>
  </singleXmlCell>
  <singleXmlCell id="136" r="I73" connectionId="0">
    <xmlCellPr id="1" uniqueName="P1075120">
      <xmlPr mapId="2" xpath="/PFI-IZD-POD/IFP-GFI-IZD-POD_1000370/P1075120" xmlDataType="decimal"/>
    </xmlCellPr>
  </singleXmlCell>
  <singleXmlCell id="137" r="H75" connectionId="0">
    <xmlCellPr id="1" uniqueName="P1075121">
      <xmlPr mapId="2" xpath="/PFI-IZD-POD/IFP-GFI-IZD-POD_1000370/P1075121" xmlDataType="decimal"/>
    </xmlCellPr>
  </singleXmlCell>
  <singleXmlCell id="138" r="I75" connectionId="0">
    <xmlCellPr id="1" uniqueName="P1075229">
      <xmlPr mapId="2" xpath="/PFI-IZD-POD/IFP-GFI-IZD-POD_1000370/P1075229" xmlDataType="decimal"/>
    </xmlCellPr>
  </singleXmlCell>
  <singleXmlCell id="139" r="H76" connectionId="0">
    <xmlCellPr id="1" uniqueName="P1075230">
      <xmlPr mapId="2" xpath="/PFI-IZD-POD/IFP-GFI-IZD-POD_1000370/P1075230" xmlDataType="decimal"/>
    </xmlCellPr>
  </singleXmlCell>
  <singleXmlCell id="140" r="I76" connectionId="0">
    <xmlCellPr id="1" uniqueName="P1075231">
      <xmlPr mapId="2" xpath="/PFI-IZD-POD/IFP-GFI-IZD-POD_1000370/P1075231" xmlDataType="decimal"/>
    </xmlCellPr>
  </singleXmlCell>
  <singleXmlCell id="141" r="H77" connectionId="0">
    <xmlCellPr id="1" uniqueName="P1075232">
      <xmlPr mapId="2" xpath="/PFI-IZD-POD/IFP-GFI-IZD-POD_1000370/P1075232" xmlDataType="decimal"/>
    </xmlCellPr>
  </singleXmlCell>
  <singleXmlCell id="142" r="I77" connectionId="0">
    <xmlCellPr id="1" uniqueName="P1075233">
      <xmlPr mapId="2" xpath="/PFI-IZD-POD/IFP-GFI-IZD-POD_1000370/P1075233" xmlDataType="decimal"/>
    </xmlCellPr>
  </singleXmlCell>
  <singleXmlCell id="143" r="H78" connectionId="0">
    <xmlCellPr id="1" uniqueName="P1075234">
      <xmlPr mapId="2" xpath="/PFI-IZD-POD/IFP-GFI-IZD-POD_1000370/P1075234" xmlDataType="decimal"/>
    </xmlCellPr>
  </singleXmlCell>
  <singleXmlCell id="144" r="I78" connectionId="0">
    <xmlCellPr id="1" uniqueName="P1075235">
      <xmlPr mapId="2" xpath="/PFI-IZD-POD/IFP-GFI-IZD-POD_1000370/P1075235" xmlDataType="decimal"/>
    </xmlCellPr>
  </singleXmlCell>
  <singleXmlCell id="145" r="H79" connectionId="0">
    <xmlCellPr id="1" uniqueName="P1075236">
      <xmlPr mapId="2" xpath="/PFI-IZD-POD/IFP-GFI-IZD-POD_1000370/P1075236" xmlDataType="decimal"/>
    </xmlCellPr>
  </singleXmlCell>
  <singleXmlCell id="146" r="I79" connectionId="0">
    <xmlCellPr id="1" uniqueName="P1075237">
      <xmlPr mapId="2" xpath="/PFI-IZD-POD/IFP-GFI-IZD-POD_1000370/P1075237" xmlDataType="decimal"/>
    </xmlCellPr>
  </singleXmlCell>
  <singleXmlCell id="147" r="H80" connectionId="0">
    <xmlCellPr id="1" uniqueName="P1075238">
      <xmlPr mapId="2" xpath="/PFI-IZD-POD/IFP-GFI-IZD-POD_1000370/P1075238" xmlDataType="decimal"/>
    </xmlCellPr>
  </singleXmlCell>
  <singleXmlCell id="148" r="I80" connectionId="0">
    <xmlCellPr id="1" uniqueName="P1075239">
      <xmlPr mapId="2" xpath="/PFI-IZD-POD/IFP-GFI-IZD-POD_1000370/P1075239" xmlDataType="decimal"/>
    </xmlCellPr>
  </singleXmlCell>
  <singleXmlCell id="149" r="H81" connectionId="0">
    <xmlCellPr id="1" uniqueName="P1075240">
      <xmlPr mapId="2" xpath="/PFI-IZD-POD/IFP-GFI-IZD-POD_1000370/P1075240" xmlDataType="decimal"/>
    </xmlCellPr>
  </singleXmlCell>
  <singleXmlCell id="150" r="I81" connectionId="0">
    <xmlCellPr id="1" uniqueName="P1075241">
      <xmlPr mapId="2" xpath="/PFI-IZD-POD/IFP-GFI-IZD-POD_1000370/P1075241" xmlDataType="decimal"/>
    </xmlCellPr>
  </singleXmlCell>
  <singleXmlCell id="151" r="H82" connectionId="0">
    <xmlCellPr id="1" uniqueName="P1075242">
      <xmlPr mapId="2" xpath="/PFI-IZD-POD/IFP-GFI-IZD-POD_1000370/P1075242" xmlDataType="decimal"/>
    </xmlCellPr>
  </singleXmlCell>
  <singleXmlCell id="152" r="I82" connectionId="0">
    <xmlCellPr id="1" uniqueName="P1075243">
      <xmlPr mapId="2" xpath="/PFI-IZD-POD/IFP-GFI-IZD-POD_1000370/P1075243" xmlDataType="decimal"/>
    </xmlCellPr>
  </singleXmlCell>
  <singleXmlCell id="153" r="H83" connectionId="0">
    <xmlCellPr id="1" uniqueName="P1075244">
      <xmlPr mapId="2" xpath="/PFI-IZD-POD/IFP-GFI-IZD-POD_1000370/P1075244" xmlDataType="decimal"/>
    </xmlCellPr>
  </singleXmlCell>
  <singleXmlCell id="154" r="I83" connectionId="0">
    <xmlCellPr id="1" uniqueName="P1075245">
      <xmlPr mapId="2" xpath="/PFI-IZD-POD/IFP-GFI-IZD-POD_1000370/P1075245" xmlDataType="decimal"/>
    </xmlCellPr>
  </singleXmlCell>
  <singleXmlCell id="155" r="H84" connectionId="0">
    <xmlCellPr id="1" uniqueName="P1075246">
      <xmlPr mapId="2" xpath="/PFI-IZD-POD/IFP-GFI-IZD-POD_1000370/P1075246" xmlDataType="decimal"/>
    </xmlCellPr>
  </singleXmlCell>
  <singleXmlCell id="156" r="I84" connectionId="0">
    <xmlCellPr id="1" uniqueName="P1075247">
      <xmlPr mapId="2" xpath="/PFI-IZD-POD/IFP-GFI-IZD-POD_1000370/P1075247" xmlDataType="decimal"/>
    </xmlCellPr>
  </singleXmlCell>
  <singleXmlCell id="157" r="H85" connectionId="0">
    <xmlCellPr id="1" uniqueName="P1075248">
      <xmlPr mapId="2" xpath="/PFI-IZD-POD/IFP-GFI-IZD-POD_1000370/P1075248" xmlDataType="decimal"/>
    </xmlCellPr>
  </singleXmlCell>
  <singleXmlCell id="158" r="I85" connectionId="0">
    <xmlCellPr id="1" uniqueName="P1075249">
      <xmlPr mapId="2" xpath="/PFI-IZD-POD/IFP-GFI-IZD-POD_1000370/P1075249" xmlDataType="decimal"/>
    </xmlCellPr>
  </singleXmlCell>
  <singleXmlCell id="159" r="H86" connectionId="0">
    <xmlCellPr id="1" uniqueName="P1075250">
      <xmlPr mapId="2" xpath="/PFI-IZD-POD/IFP-GFI-IZD-POD_1000370/P1075250" xmlDataType="decimal"/>
    </xmlCellPr>
  </singleXmlCell>
  <singleXmlCell id="160" r="I86" connectionId="0">
    <xmlCellPr id="1" uniqueName="P1075251">
      <xmlPr mapId="2" xpath="/PFI-IZD-POD/IFP-GFI-IZD-POD_1000370/P1075251" xmlDataType="decimal"/>
    </xmlCellPr>
  </singleXmlCell>
  <singleXmlCell id="161" r="H87" connectionId="0">
    <xmlCellPr id="1" uniqueName="P1075252">
      <xmlPr mapId="2" xpath="/PFI-IZD-POD/IFP-GFI-IZD-POD_1000370/P1075252" xmlDataType="decimal"/>
    </xmlCellPr>
  </singleXmlCell>
  <singleXmlCell id="162" r="I87" connectionId="0">
    <xmlCellPr id="1" uniqueName="P1075253">
      <xmlPr mapId="2" xpath="/PFI-IZD-POD/IFP-GFI-IZD-POD_1000370/P1075253" xmlDataType="decimal"/>
    </xmlCellPr>
  </singleXmlCell>
  <singleXmlCell id="163" r="H88" connectionId="0">
    <xmlCellPr id="1" uniqueName="P1075254">
      <xmlPr mapId="2" xpath="/PFI-IZD-POD/IFP-GFI-IZD-POD_1000370/P1075254" xmlDataType="decimal"/>
    </xmlCellPr>
  </singleXmlCell>
  <singleXmlCell id="164" r="I88" connectionId="0">
    <xmlCellPr id="1" uniqueName="P1075255">
      <xmlPr mapId="2" xpath="/PFI-IZD-POD/IFP-GFI-IZD-POD_1000370/P1075255" xmlDataType="decimal"/>
    </xmlCellPr>
  </singleXmlCell>
  <singleXmlCell id="165" r="H89" connectionId="0">
    <xmlCellPr id="1" uniqueName="P1121862">
      <xmlPr mapId="2" xpath="/PFI-IZD-POD/IFP-GFI-IZD-POD_1000370/P1121862" xmlDataType="decimal"/>
    </xmlCellPr>
  </singleXmlCell>
  <singleXmlCell id="166" r="I89" connectionId="0">
    <xmlCellPr id="1" uniqueName="P1121863">
      <xmlPr mapId="2" xpath="/PFI-IZD-POD/IFP-GFI-IZD-POD_1000370/P1121863" xmlDataType="decimal"/>
    </xmlCellPr>
  </singleXmlCell>
  <singleXmlCell id="167" r="H90" connectionId="0">
    <xmlCellPr id="1" uniqueName="P1121864">
      <xmlPr mapId="2" xpath="/PFI-IZD-POD/IFP-GFI-IZD-POD_1000370/P1121864" xmlDataType="decimal"/>
    </xmlCellPr>
  </singleXmlCell>
  <singleXmlCell id="168" r="I90" connectionId="0">
    <xmlCellPr id="1" uniqueName="P1121865">
      <xmlPr mapId="2" xpath="/PFI-IZD-POD/IFP-GFI-IZD-POD_1000370/P1121865" xmlDataType="decimal"/>
    </xmlCellPr>
  </singleXmlCell>
  <singleXmlCell id="169" r="H91" connectionId="0">
    <xmlCellPr id="1" uniqueName="P1075256">
      <xmlPr mapId="2" xpath="/PFI-IZD-POD/IFP-GFI-IZD-POD_1000370/P1075256" xmlDataType="decimal"/>
    </xmlCellPr>
  </singleXmlCell>
  <singleXmlCell id="170" r="I91" connectionId="0">
    <xmlCellPr id="1" uniqueName="P1075257">
      <xmlPr mapId="2" xpath="/PFI-IZD-POD/IFP-GFI-IZD-POD_1000370/P1075257" xmlDataType="decimal"/>
    </xmlCellPr>
  </singleXmlCell>
  <singleXmlCell id="171" r="H92" connectionId="0">
    <xmlCellPr id="1" uniqueName="P1075258">
      <xmlPr mapId="2" xpath="/PFI-IZD-POD/IFP-GFI-IZD-POD_1000370/P1075258" xmlDataType="decimal"/>
    </xmlCellPr>
  </singleXmlCell>
  <singleXmlCell id="172" r="I92" connectionId="0">
    <xmlCellPr id="1" uniqueName="P1075259">
      <xmlPr mapId="2" xpath="/PFI-IZD-POD/IFP-GFI-IZD-POD_1000370/P1075259" xmlDataType="decimal"/>
    </xmlCellPr>
  </singleXmlCell>
  <singleXmlCell id="173" r="H93" connectionId="0">
    <xmlCellPr id="1" uniqueName="P1075260">
      <xmlPr mapId="2" xpath="/PFI-IZD-POD/IFP-GFI-IZD-POD_1000370/P1075260" xmlDataType="decimal"/>
    </xmlCellPr>
  </singleXmlCell>
  <singleXmlCell id="174" r="I93" connectionId="0">
    <xmlCellPr id="1" uniqueName="P1075261">
      <xmlPr mapId="2" xpath="/PFI-IZD-POD/IFP-GFI-IZD-POD_1000370/P1075261" xmlDataType="decimal"/>
    </xmlCellPr>
  </singleXmlCell>
  <singleXmlCell id="175" r="H94" connectionId="0">
    <xmlCellPr id="1" uniqueName="P1075262">
      <xmlPr mapId="2" xpath="/PFI-IZD-POD/IFP-GFI-IZD-POD_1000370/P1075262" xmlDataType="decimal"/>
    </xmlCellPr>
  </singleXmlCell>
  <singleXmlCell id="176" r="I94" connectionId="0">
    <xmlCellPr id="1" uniqueName="P1075263">
      <xmlPr mapId="2" xpath="/PFI-IZD-POD/IFP-GFI-IZD-POD_1000370/P1075263" xmlDataType="decimal"/>
    </xmlCellPr>
  </singleXmlCell>
  <singleXmlCell id="177" r="H95" connectionId="0">
    <xmlCellPr id="1" uniqueName="P1075264">
      <xmlPr mapId="2" xpath="/PFI-IZD-POD/IFP-GFI-IZD-POD_1000370/P1075264" xmlDataType="decimal"/>
    </xmlCellPr>
  </singleXmlCell>
  <singleXmlCell id="178" r="I95" connectionId="0">
    <xmlCellPr id="1" uniqueName="P1075265">
      <xmlPr mapId="2" xpath="/PFI-IZD-POD/IFP-GFI-IZD-POD_1000370/P1075265" xmlDataType="decimal"/>
    </xmlCellPr>
  </singleXmlCell>
  <singleXmlCell id="179" r="H96" connectionId="0">
    <xmlCellPr id="1" uniqueName="P1075266">
      <xmlPr mapId="2" xpath="/PFI-IZD-POD/IFP-GFI-IZD-POD_1000370/P1075266" xmlDataType="decimal"/>
    </xmlCellPr>
  </singleXmlCell>
  <singleXmlCell id="180" r="I96" connectionId="0">
    <xmlCellPr id="1" uniqueName="P1075267">
      <xmlPr mapId="2" xpath="/PFI-IZD-POD/IFP-GFI-IZD-POD_1000370/P1075267" xmlDataType="decimal"/>
    </xmlCellPr>
  </singleXmlCell>
  <singleXmlCell id="181" r="H97" connectionId="0">
    <xmlCellPr id="1" uniqueName="P1075268">
      <xmlPr mapId="2" xpath="/PFI-IZD-POD/IFP-GFI-IZD-POD_1000370/P1075268" xmlDataType="decimal"/>
    </xmlCellPr>
  </singleXmlCell>
  <singleXmlCell id="182" r="I97" connectionId="0">
    <xmlCellPr id="1" uniqueName="P1075269">
      <xmlPr mapId="2" xpath="/PFI-IZD-POD/IFP-GFI-IZD-POD_1000370/P1075269" xmlDataType="decimal"/>
    </xmlCellPr>
  </singleXmlCell>
  <singleXmlCell id="183" r="H98" connectionId="0">
    <xmlCellPr id="1" uniqueName="P1075270">
      <xmlPr mapId="2" xpath="/PFI-IZD-POD/IFP-GFI-IZD-POD_1000370/P1075270" xmlDataType="decimal"/>
    </xmlCellPr>
  </singleXmlCell>
  <singleXmlCell id="184" r="I98" connectionId="0">
    <xmlCellPr id="1" uniqueName="P1075271">
      <xmlPr mapId="2" xpath="/PFI-IZD-POD/IFP-GFI-IZD-POD_1000370/P1075271" xmlDataType="decimal"/>
    </xmlCellPr>
  </singleXmlCell>
  <singleXmlCell id="185" r="H99" connectionId="0">
    <xmlCellPr id="1" uniqueName="P1075272">
      <xmlPr mapId="2" xpath="/PFI-IZD-POD/IFP-GFI-IZD-POD_1000370/P1075272" xmlDataType="decimal"/>
    </xmlCellPr>
  </singleXmlCell>
  <singleXmlCell id="186" r="I99" connectionId="0">
    <xmlCellPr id="1" uniqueName="P1075273">
      <xmlPr mapId="2" xpath="/PFI-IZD-POD/IFP-GFI-IZD-POD_1000370/P1075273" xmlDataType="decimal"/>
    </xmlCellPr>
  </singleXmlCell>
  <singleXmlCell id="187" r="H100" connectionId="0">
    <xmlCellPr id="1" uniqueName="P1075274">
      <xmlPr mapId="2" xpath="/PFI-IZD-POD/IFP-GFI-IZD-POD_1000370/P1075274" xmlDataType="decimal"/>
    </xmlCellPr>
  </singleXmlCell>
  <singleXmlCell id="188" r="I100" connectionId="0">
    <xmlCellPr id="1" uniqueName="P1075275">
      <xmlPr mapId="2" xpath="/PFI-IZD-POD/IFP-GFI-IZD-POD_1000370/P1075275" xmlDataType="decimal"/>
    </xmlCellPr>
  </singleXmlCell>
  <singleXmlCell id="189" r="H101" connectionId="0">
    <xmlCellPr id="1" uniqueName="P1075276">
      <xmlPr mapId="2" xpath="/PFI-IZD-POD/IFP-GFI-IZD-POD_1000370/P1075276" xmlDataType="decimal"/>
    </xmlCellPr>
  </singleXmlCell>
  <singleXmlCell id="190" r="I101" connectionId="0">
    <xmlCellPr id="1" uniqueName="P1075277">
      <xmlPr mapId="2" xpath="/PFI-IZD-POD/IFP-GFI-IZD-POD_1000370/P1075277" xmlDataType="decimal"/>
    </xmlCellPr>
  </singleXmlCell>
  <singleXmlCell id="191" r="H102" connectionId="0">
    <xmlCellPr id="1" uniqueName="P1075278">
      <xmlPr mapId="2" xpath="/PFI-IZD-POD/IFP-GFI-IZD-POD_1000370/P1075278" xmlDataType="decimal"/>
    </xmlCellPr>
  </singleXmlCell>
  <singleXmlCell id="192" r="I102" connectionId="0">
    <xmlCellPr id="1" uniqueName="P1075279">
      <xmlPr mapId="2" xpath="/PFI-IZD-POD/IFP-GFI-IZD-POD_1000370/P1075279" xmlDataType="decimal"/>
    </xmlCellPr>
  </singleXmlCell>
  <singleXmlCell id="193" r="H103" connectionId="0">
    <xmlCellPr id="1" uniqueName="P1075280">
      <xmlPr mapId="2" xpath="/PFI-IZD-POD/IFP-GFI-IZD-POD_1000370/P1075280" xmlDataType="decimal"/>
    </xmlCellPr>
  </singleXmlCell>
  <singleXmlCell id="194" r="I103" connectionId="0">
    <xmlCellPr id="1" uniqueName="P1075281">
      <xmlPr mapId="2" xpath="/PFI-IZD-POD/IFP-GFI-IZD-POD_1000370/P1075281" xmlDataType="decimal"/>
    </xmlCellPr>
  </singleXmlCell>
  <singleXmlCell id="195" r="H104" connectionId="0">
    <xmlCellPr id="1" uniqueName="P1075282">
      <xmlPr mapId="2" xpath="/PFI-IZD-POD/IFP-GFI-IZD-POD_1000370/P1075282" xmlDataType="decimal"/>
    </xmlCellPr>
  </singleXmlCell>
  <singleXmlCell id="196" r="I104" connectionId="0">
    <xmlCellPr id="1" uniqueName="P1075283">
      <xmlPr mapId="2" xpath="/PFI-IZD-POD/IFP-GFI-IZD-POD_1000370/P1075283" xmlDataType="decimal"/>
    </xmlCellPr>
  </singleXmlCell>
  <singleXmlCell id="197" r="H105" connectionId="0">
    <xmlCellPr id="1" uniqueName="P1075284">
      <xmlPr mapId="2" xpath="/PFI-IZD-POD/IFP-GFI-IZD-POD_1000370/P1075284" xmlDataType="decimal"/>
    </xmlCellPr>
  </singleXmlCell>
  <singleXmlCell id="198" r="I105" connectionId="0">
    <xmlCellPr id="1" uniqueName="P1075285">
      <xmlPr mapId="2" xpath="/PFI-IZD-POD/IFP-GFI-IZD-POD_1000370/P1075285" xmlDataType="decimal"/>
    </xmlCellPr>
  </singleXmlCell>
  <singleXmlCell id="199" r="H106" connectionId="0">
    <xmlCellPr id="1" uniqueName="P1075286">
      <xmlPr mapId="2" xpath="/PFI-IZD-POD/IFP-GFI-IZD-POD_1000370/P1075286" xmlDataType="decimal"/>
    </xmlCellPr>
  </singleXmlCell>
  <singleXmlCell id="200" r="I106" connectionId="0">
    <xmlCellPr id="1" uniqueName="P1075287">
      <xmlPr mapId="2" xpath="/PFI-IZD-POD/IFP-GFI-IZD-POD_1000370/P1075287" xmlDataType="decimal"/>
    </xmlCellPr>
  </singleXmlCell>
  <singleXmlCell id="201" r="H107" connectionId="0">
    <xmlCellPr id="1" uniqueName="P1075288">
      <xmlPr mapId="2" xpath="/PFI-IZD-POD/IFP-GFI-IZD-POD_1000370/P1075288" xmlDataType="decimal"/>
    </xmlCellPr>
  </singleXmlCell>
  <singleXmlCell id="202" r="I107" connectionId="0">
    <xmlCellPr id="1" uniqueName="P1075289">
      <xmlPr mapId="2" xpath="/PFI-IZD-POD/IFP-GFI-IZD-POD_1000370/P1075289" xmlDataType="decimal"/>
    </xmlCellPr>
  </singleXmlCell>
  <singleXmlCell id="203" r="H108" connectionId="0">
    <xmlCellPr id="1" uniqueName="P1075290">
      <xmlPr mapId="2" xpath="/PFI-IZD-POD/IFP-GFI-IZD-POD_1000370/P1075290" xmlDataType="decimal"/>
    </xmlCellPr>
  </singleXmlCell>
  <singleXmlCell id="204" r="I108" connectionId="0">
    <xmlCellPr id="1" uniqueName="P1075291">
      <xmlPr mapId="2" xpath="/PFI-IZD-POD/IFP-GFI-IZD-POD_1000370/P1075291" xmlDataType="decimal"/>
    </xmlCellPr>
  </singleXmlCell>
  <singleXmlCell id="205" r="H109" connectionId="0">
    <xmlCellPr id="1" uniqueName="P1075292">
      <xmlPr mapId="2" xpath="/PFI-IZD-POD/IFP-GFI-IZD-POD_1000370/P1075292" xmlDataType="decimal"/>
    </xmlCellPr>
  </singleXmlCell>
  <singleXmlCell id="206" r="I109" connectionId="0">
    <xmlCellPr id="1" uniqueName="P1075293">
      <xmlPr mapId="2" xpath="/PFI-IZD-POD/IFP-GFI-IZD-POD_1000370/P1075293" xmlDataType="decimal"/>
    </xmlCellPr>
  </singleXmlCell>
  <singleXmlCell id="207" r="H110" connectionId="0">
    <xmlCellPr id="1" uniqueName="P1075294">
      <xmlPr mapId="2" xpath="/PFI-IZD-POD/IFP-GFI-IZD-POD_1000370/P1075294" xmlDataType="decimal"/>
    </xmlCellPr>
  </singleXmlCell>
  <singleXmlCell id="208" r="I110" connectionId="0">
    <xmlCellPr id="1" uniqueName="P1075295">
      <xmlPr mapId="2" xpath="/PFI-IZD-POD/IFP-GFI-IZD-POD_1000370/P1075295" xmlDataType="decimal"/>
    </xmlCellPr>
  </singleXmlCell>
  <singleXmlCell id="209" r="H111" connectionId="0">
    <xmlCellPr id="1" uniqueName="P1075296">
      <xmlPr mapId="2" xpath="/PFI-IZD-POD/IFP-GFI-IZD-POD_1000370/P1075296" xmlDataType="decimal"/>
    </xmlCellPr>
  </singleXmlCell>
  <singleXmlCell id="210" r="I111" connectionId="0">
    <xmlCellPr id="1" uniqueName="P1075297">
      <xmlPr mapId="2" xpath="/PFI-IZD-POD/IFP-GFI-IZD-POD_1000370/P1075297" xmlDataType="decimal"/>
    </xmlCellPr>
  </singleXmlCell>
  <singleXmlCell id="211" r="H112" connectionId="0">
    <xmlCellPr id="1" uniqueName="P1075298">
      <xmlPr mapId="2" xpath="/PFI-IZD-POD/IFP-GFI-IZD-POD_1000370/P1075298" xmlDataType="decimal"/>
    </xmlCellPr>
  </singleXmlCell>
  <singleXmlCell id="212" r="I112" connectionId="0">
    <xmlCellPr id="1" uniqueName="P1075299">
      <xmlPr mapId="2" xpath="/PFI-IZD-POD/IFP-GFI-IZD-POD_1000370/P1075299" xmlDataType="decimal"/>
    </xmlCellPr>
  </singleXmlCell>
  <singleXmlCell id="213" r="H113" connectionId="0">
    <xmlCellPr id="1" uniqueName="P1075300">
      <xmlPr mapId="2" xpath="/PFI-IZD-POD/IFP-GFI-IZD-POD_1000370/P1075300" xmlDataType="decimal"/>
    </xmlCellPr>
  </singleXmlCell>
  <singleXmlCell id="214" r="I113" connectionId="0">
    <xmlCellPr id="1" uniqueName="P1075301">
      <xmlPr mapId="2" xpath="/PFI-IZD-POD/IFP-GFI-IZD-POD_1000370/P1075301" xmlDataType="decimal"/>
    </xmlCellPr>
  </singleXmlCell>
  <singleXmlCell id="215" r="H114" connectionId="0">
    <xmlCellPr id="1" uniqueName="P1075302">
      <xmlPr mapId="2" xpath="/PFI-IZD-POD/IFP-GFI-IZD-POD_1000370/P1075302" xmlDataType="decimal"/>
    </xmlCellPr>
  </singleXmlCell>
  <singleXmlCell id="216" r="I114" connectionId="0">
    <xmlCellPr id="1" uniqueName="P1075303">
      <xmlPr mapId="2" xpath="/PFI-IZD-POD/IFP-GFI-IZD-POD_1000370/P1075303" xmlDataType="decimal"/>
    </xmlCellPr>
  </singleXmlCell>
  <singleXmlCell id="217" r="H115" connectionId="0">
    <xmlCellPr id="1" uniqueName="P1075304">
      <xmlPr mapId="2" xpath="/PFI-IZD-POD/IFP-GFI-IZD-POD_1000370/P1075304" xmlDataType="decimal"/>
    </xmlCellPr>
  </singleXmlCell>
  <singleXmlCell id="218" r="I115" connectionId="0">
    <xmlCellPr id="1" uniqueName="P1075305">
      <xmlPr mapId="2" xpath="/PFI-IZD-POD/IFP-GFI-IZD-POD_1000370/P1075305" xmlDataType="decimal"/>
    </xmlCellPr>
  </singleXmlCell>
  <singleXmlCell id="219" r="H116" connectionId="0">
    <xmlCellPr id="1" uniqueName="P1075306">
      <xmlPr mapId="2" xpath="/PFI-IZD-POD/IFP-GFI-IZD-POD_1000370/P1075306" xmlDataType="decimal"/>
    </xmlCellPr>
  </singleXmlCell>
  <singleXmlCell id="220" r="I116" connectionId="0">
    <xmlCellPr id="1" uniqueName="P1075307">
      <xmlPr mapId="2" xpath="/PFI-IZD-POD/IFP-GFI-IZD-POD_1000370/P1075307" xmlDataType="decimal"/>
    </xmlCellPr>
  </singleXmlCell>
  <singleXmlCell id="221" r="H117" connectionId="0">
    <xmlCellPr id="1" uniqueName="P1075308">
      <xmlPr mapId="2" xpath="/PFI-IZD-POD/IFP-GFI-IZD-POD_1000370/P1075308" xmlDataType="decimal"/>
    </xmlCellPr>
  </singleXmlCell>
  <singleXmlCell id="222" r="I117" connectionId="0">
    <xmlCellPr id="1" uniqueName="P1075309">
      <xmlPr mapId="2" xpath="/PFI-IZD-POD/IFP-GFI-IZD-POD_1000370/P1075309" xmlDataType="decimal"/>
    </xmlCellPr>
  </singleXmlCell>
  <singleXmlCell id="223" r="H118" connectionId="0">
    <xmlCellPr id="1" uniqueName="P1075310">
      <xmlPr mapId="2" xpath="/PFI-IZD-POD/IFP-GFI-IZD-POD_1000370/P1075310" xmlDataType="decimal"/>
    </xmlCellPr>
  </singleXmlCell>
  <singleXmlCell id="224" r="I118" connectionId="0">
    <xmlCellPr id="1" uniqueName="P1075311">
      <xmlPr mapId="2" xpath="/PFI-IZD-POD/IFP-GFI-IZD-POD_1000370/P1075311" xmlDataType="decimal"/>
    </xmlCellPr>
  </singleXmlCell>
  <singleXmlCell id="225" r="H119" connectionId="0">
    <xmlCellPr id="1" uniqueName="P1075312">
      <xmlPr mapId="2" xpath="/PFI-IZD-POD/IFP-GFI-IZD-POD_1000370/P1075312" xmlDataType="decimal"/>
    </xmlCellPr>
  </singleXmlCell>
  <singleXmlCell id="226" r="I119" connectionId="0">
    <xmlCellPr id="1" uniqueName="P1075313">
      <xmlPr mapId="2" xpath="/PFI-IZD-POD/IFP-GFI-IZD-POD_1000370/P1075313" xmlDataType="decimal"/>
    </xmlCellPr>
  </singleXmlCell>
  <singleXmlCell id="227" r="H120" connectionId="0">
    <xmlCellPr id="1" uniqueName="P1075314">
      <xmlPr mapId="2" xpath="/PFI-IZD-POD/IFP-GFI-IZD-POD_1000370/P1075314" xmlDataType="decimal"/>
    </xmlCellPr>
  </singleXmlCell>
  <singleXmlCell id="228" r="I120" connectionId="0">
    <xmlCellPr id="1" uniqueName="P1075315">
      <xmlPr mapId="2" xpath="/PFI-IZD-POD/IFP-GFI-IZD-POD_1000370/P1075315" xmlDataType="decimal"/>
    </xmlCellPr>
  </singleXmlCell>
  <singleXmlCell id="229" r="H121" connectionId="0">
    <xmlCellPr id="1" uniqueName="P1075316">
      <xmlPr mapId="2" xpath="/PFI-IZD-POD/IFP-GFI-IZD-POD_1000370/P1075316" xmlDataType="decimal"/>
    </xmlCellPr>
  </singleXmlCell>
  <singleXmlCell id="230" r="I121" connectionId="0">
    <xmlCellPr id="1" uniqueName="P1075317">
      <xmlPr mapId="2" xpath="/PFI-IZD-POD/IFP-GFI-IZD-POD_1000370/P1075317" xmlDataType="decimal"/>
    </xmlCellPr>
  </singleXmlCell>
  <singleXmlCell id="231" r="H122" connectionId="0">
    <xmlCellPr id="1" uniqueName="P1075318">
      <xmlPr mapId="2" xpath="/PFI-IZD-POD/IFP-GFI-IZD-POD_1000370/P1075318" xmlDataType="decimal"/>
    </xmlCellPr>
  </singleXmlCell>
  <singleXmlCell id="232" r="I122" connectionId="0">
    <xmlCellPr id="1" uniqueName="P1075319">
      <xmlPr mapId="2" xpath="/PFI-IZD-POD/IFP-GFI-IZD-POD_1000370/P1075319" xmlDataType="decimal"/>
    </xmlCellPr>
  </singleXmlCell>
  <singleXmlCell id="233" r="H123" connectionId="0">
    <xmlCellPr id="1" uniqueName="P1075320">
      <xmlPr mapId="2" xpath="/PFI-IZD-POD/IFP-GFI-IZD-POD_1000370/P1075320" xmlDataType="decimal"/>
    </xmlCellPr>
  </singleXmlCell>
  <singleXmlCell id="234" r="I123" connectionId="0">
    <xmlCellPr id="1" uniqueName="P1075321">
      <xmlPr mapId="2" xpath="/PFI-IZD-POD/IFP-GFI-IZD-POD_1000370/P1075321" xmlDataType="decimal"/>
    </xmlCellPr>
  </singleXmlCell>
  <singleXmlCell id="235" r="H124" connectionId="0">
    <xmlCellPr id="1" uniqueName="P1075322">
      <xmlPr mapId="2" xpath="/PFI-IZD-POD/IFP-GFI-IZD-POD_1000370/P1075322" xmlDataType="decimal"/>
    </xmlCellPr>
  </singleXmlCell>
  <singleXmlCell id="236" r="I124" connectionId="0">
    <xmlCellPr id="1" uniqueName="P1075323">
      <xmlPr mapId="2" xpath="/PFI-IZD-POD/IFP-GFI-IZD-POD_1000370/P1075323" xmlDataType="decimal"/>
    </xmlCellPr>
  </singleXmlCell>
  <singleXmlCell id="237" r="H125" connectionId="0">
    <xmlCellPr id="1" uniqueName="P1075324">
      <xmlPr mapId="2" xpath="/PFI-IZD-POD/IFP-GFI-IZD-POD_1000370/P1075324" xmlDataType="decimal"/>
    </xmlCellPr>
  </singleXmlCell>
  <singleXmlCell id="238" r="I125" connectionId="0">
    <xmlCellPr id="1" uniqueName="P1075325">
      <xmlPr mapId="2" xpath="/PFI-IZD-POD/IFP-GFI-IZD-POD_1000370/P1075325" xmlDataType="decimal"/>
    </xmlCellPr>
  </singleXmlCell>
  <singleXmlCell id="239" r="H126" connectionId="0">
    <xmlCellPr id="1" uniqueName="P1075326">
      <xmlPr mapId="2" xpath="/PFI-IZD-POD/IFP-GFI-IZD-POD_1000370/P1075326" xmlDataType="decimal"/>
    </xmlCellPr>
  </singleXmlCell>
  <singleXmlCell id="240" r="I126" connectionId="0">
    <xmlCellPr id="1" uniqueName="P1075327">
      <xmlPr mapId="2" xpath="/PFI-IZD-POD/IFP-GFI-IZD-POD_1000370/P1075327" xmlDataType="decimal"/>
    </xmlCellPr>
  </singleXmlCell>
  <singleXmlCell id="241" r="H127" connectionId="0">
    <xmlCellPr id="1" uniqueName="P1075328">
      <xmlPr mapId="2" xpath="/PFI-IZD-POD/IFP-GFI-IZD-POD_1000370/P1075328" xmlDataType="decimal"/>
    </xmlCellPr>
  </singleXmlCell>
  <singleXmlCell id="242" r="I127" connectionId="0">
    <xmlCellPr id="1" uniqueName="P1075329">
      <xmlPr mapId="2" xpath="/PFI-IZD-POD/IFP-GFI-IZD-POD_1000370/P1075329" xmlDataType="decimal"/>
    </xmlCellPr>
  </singleXmlCell>
  <singleXmlCell id="243" r="H128" connectionId="0">
    <xmlCellPr id="1" uniqueName="P1075330">
      <xmlPr mapId="2" xpath="/PFI-IZD-POD/IFP-GFI-IZD-POD_1000370/P1075330" xmlDataType="decimal"/>
    </xmlCellPr>
  </singleXmlCell>
  <singleXmlCell id="244" r="I128" connectionId="0">
    <xmlCellPr id="1" uniqueName="P1075331">
      <xmlPr mapId="2" xpath="/PFI-IZD-POD/IFP-GFI-IZD-POD_1000370/P1075331" xmlDataType="decimal"/>
    </xmlCellPr>
  </singleXmlCell>
  <singleXmlCell id="245" r="H129" connectionId="0">
    <xmlCellPr id="1" uniqueName="P1075332">
      <xmlPr mapId="2" xpath="/PFI-IZD-POD/IFP-GFI-IZD-POD_1000370/P1075332" xmlDataType="decimal"/>
    </xmlCellPr>
  </singleXmlCell>
  <singleXmlCell id="246" r="I129" connectionId="0">
    <xmlCellPr id="1" uniqueName="P1075333">
      <xmlPr mapId="2" xpath="/PFI-IZD-POD/IFP-GFI-IZD-POD_1000370/P1075333" xmlDataType="decimal"/>
    </xmlCellPr>
  </singleXmlCell>
  <singleXmlCell id="247" r="H130" connectionId="0">
    <xmlCellPr id="1" uniqueName="P1075334">
      <xmlPr mapId="2" xpath="/PFI-IZD-POD/IFP-GFI-IZD-POD_1000370/P1075334" xmlDataType="decimal"/>
    </xmlCellPr>
  </singleXmlCell>
  <singleXmlCell id="248" r="I130" connectionId="0">
    <xmlCellPr id="1" uniqueName="P1075335">
      <xmlPr mapId="2" xpath="/PFI-IZD-POD/IFP-GFI-IZD-POD_1000370/P1075335" xmlDataType="decimal"/>
    </xmlCellPr>
  </singleXmlCell>
  <singleXmlCell id="249" r="H131" connectionId="0">
    <xmlCellPr id="1" uniqueName="P1075336">
      <xmlPr mapId="2" xpath="/PFI-IZD-POD/IFP-GFI-IZD-POD_1000370/P1075336" xmlDataType="decimal"/>
    </xmlCellPr>
  </singleXmlCell>
  <singleXmlCell id="250" r="I131" connectionId="0">
    <xmlCellPr id="1" uniqueName="P1075337">
      <xmlPr mapId="2" xpath="/PFI-IZD-POD/IFP-GFI-IZD-POD_1000370/P1075337" xmlDataType="decimal"/>
    </xmlCellPr>
  </singleXmlCell>
  <singleXmlCell id="251" r="H132" connectionId="0">
    <xmlCellPr id="1" uniqueName="P1075338">
      <xmlPr mapId="2" xpath="/PFI-IZD-POD/IFP-GFI-IZD-POD_1000370/P1075338" xmlDataType="decimal"/>
    </xmlCellPr>
  </singleXmlCell>
  <singleXmlCell id="252" r="I132" connectionId="0">
    <xmlCellPr id="1" uniqueName="P1075339">
      <xmlPr mapId="2" xpath="/PFI-IZD-POD/IFP-GFI-IZD-POD_1000370/P1075339" xmlDataType="decimal"/>
    </xmlCellPr>
  </singleXmlCell>
  <singleXmlCell id="253" r="H133" connectionId="0">
    <xmlCellPr id="1" uniqueName="P1075340">
      <xmlPr mapId="2" xpath="/PFI-IZD-POD/IFP-GFI-IZD-POD_1000370/P1075340" xmlDataType="decimal"/>
    </xmlCellPr>
  </singleXmlCell>
  <singleXmlCell id="254" r="I133" connectionId="0">
    <xmlCellPr id="1" uniqueName="P1075341">
      <xmlPr mapId="2" xpath="/PFI-IZD-POD/IFP-GFI-IZD-POD_1000370/P1075341" xmlDataType="decimal"/>
    </xmlCellPr>
  </singleXmlCell>
  <singleXmlCell id="255" r="H134" connectionId="0">
    <xmlCellPr id="1" uniqueName="P1075342">
      <xmlPr mapId="2" xpath="/PFI-IZD-POD/IFP-GFI-IZD-POD_1000370/P1075342" xmlDataType="decimal"/>
    </xmlCellPr>
  </singleXmlCell>
  <singleXmlCell id="256" r="I134" connectionId="0">
    <xmlCellPr id="1" uniqueName="P1075343">
      <xmlPr mapId="2" xpath="/P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PFI-IZD-POD/ISD-GFI-IZD-POD_1000371/P1076024" xmlDataType="decimal"/>
    </xmlCellPr>
  </singleXmlCell>
  <singleXmlCell id="258" r="I7" connectionId="0">
    <xmlCellPr id="1" uniqueName="P1076032">
      <xmlPr mapId="2" xpath="/PFI-IZD-POD/ISD-GFI-IZD-POD_1000371/P1076032" xmlDataType="decimal"/>
    </xmlCellPr>
  </singleXmlCell>
  <singleXmlCell id="259" r="H8" connectionId="0">
    <xmlCellPr id="1" uniqueName="P1076039">
      <xmlPr mapId="2" xpath="/PFI-IZD-POD/ISD-GFI-IZD-POD_1000371/P1076039" xmlDataType="decimal"/>
    </xmlCellPr>
  </singleXmlCell>
  <singleXmlCell id="260" r="I8" connectionId="0">
    <xmlCellPr id="1" uniqueName="P1076041">
      <xmlPr mapId="2" xpath="/PFI-IZD-POD/ISD-GFI-IZD-POD_1000371/P1076041" xmlDataType="decimal"/>
    </xmlCellPr>
  </singleXmlCell>
  <singleXmlCell id="261" r="H9" connectionId="0">
    <xmlCellPr id="1" uniqueName="P1076043">
      <xmlPr mapId="2" xpath="/PFI-IZD-POD/ISD-GFI-IZD-POD_1000371/P1076043" xmlDataType="decimal"/>
    </xmlCellPr>
  </singleXmlCell>
  <singleXmlCell id="262" r="I9" connectionId="0">
    <xmlCellPr id="1" uniqueName="P1076046">
      <xmlPr mapId="2" xpath="/PFI-IZD-POD/ISD-GFI-IZD-POD_1000371/P1076046" xmlDataType="decimal"/>
    </xmlCellPr>
  </singleXmlCell>
  <singleXmlCell id="263" r="H10" connectionId="0">
    <xmlCellPr id="1" uniqueName="P1076048">
      <xmlPr mapId="2" xpath="/PFI-IZD-POD/ISD-GFI-IZD-POD_1000371/P1076048" xmlDataType="decimal"/>
    </xmlCellPr>
  </singleXmlCell>
  <singleXmlCell id="264" r="I10" connectionId="0">
    <xmlCellPr id="1" uniqueName="P1076052">
      <xmlPr mapId="2" xpath="/PFI-IZD-POD/ISD-GFI-IZD-POD_1000371/P1076052" xmlDataType="decimal"/>
    </xmlCellPr>
  </singleXmlCell>
  <singleXmlCell id="265" r="H11" connectionId="0">
    <xmlCellPr id="1" uniqueName="P1076056">
      <xmlPr mapId="2" xpath="/PFI-IZD-POD/ISD-GFI-IZD-POD_1000371/P1076056" xmlDataType="decimal"/>
    </xmlCellPr>
  </singleXmlCell>
  <singleXmlCell id="266" r="I11" connectionId="0">
    <xmlCellPr id="1" uniqueName="P1076058">
      <xmlPr mapId="2" xpath="/PFI-IZD-POD/ISD-GFI-IZD-POD_1000371/P1076058" xmlDataType="decimal"/>
    </xmlCellPr>
  </singleXmlCell>
  <singleXmlCell id="267" r="H12" connectionId="0">
    <xmlCellPr id="1" uniqueName="P1076060">
      <xmlPr mapId="2" xpath="/PFI-IZD-POD/ISD-GFI-IZD-POD_1000371/P1076060" xmlDataType="decimal"/>
    </xmlCellPr>
  </singleXmlCell>
  <singleXmlCell id="268" r="I12" connectionId="0">
    <xmlCellPr id="1" uniqueName="P1076062">
      <xmlPr mapId="2" xpath="/PFI-IZD-POD/ISD-GFI-IZD-POD_1000371/P1076062" xmlDataType="decimal"/>
    </xmlCellPr>
  </singleXmlCell>
  <singleXmlCell id="269" r="H13" connectionId="0">
    <xmlCellPr id="1" uniqueName="P1076064">
      <xmlPr mapId="2" xpath="/PFI-IZD-POD/ISD-GFI-IZD-POD_1000371/P1076064" xmlDataType="decimal"/>
    </xmlCellPr>
  </singleXmlCell>
  <singleXmlCell id="270" r="I13" connectionId="0">
    <xmlCellPr id="1" uniqueName="P1076066">
      <xmlPr mapId="2" xpath="/PFI-IZD-POD/ISD-GFI-IZD-POD_1000371/P1076066" xmlDataType="decimal"/>
    </xmlCellPr>
  </singleXmlCell>
  <singleXmlCell id="271" r="H14" connectionId="0">
    <xmlCellPr id="1" uniqueName="P1076069">
      <xmlPr mapId="2" xpath="/PFI-IZD-POD/ISD-GFI-IZD-POD_1000371/P1076069" xmlDataType="decimal"/>
    </xmlCellPr>
  </singleXmlCell>
  <singleXmlCell id="272" r="I14" connectionId="0">
    <xmlCellPr id="1" uniqueName="P1076071">
      <xmlPr mapId="2" xpath="/PFI-IZD-POD/ISD-GFI-IZD-POD_1000371/P1076071" xmlDataType="decimal"/>
    </xmlCellPr>
  </singleXmlCell>
  <singleXmlCell id="273" r="H15" connectionId="0">
    <xmlCellPr id="1" uniqueName="P1076073">
      <xmlPr mapId="2" xpath="/PFI-IZD-POD/ISD-GFI-IZD-POD_1000371/P1076073" xmlDataType="decimal"/>
    </xmlCellPr>
  </singleXmlCell>
  <singleXmlCell id="274" r="I15" connectionId="0">
    <xmlCellPr id="1" uniqueName="P1076076">
      <xmlPr mapId="2" xpath="/PFI-IZD-POD/ISD-GFI-IZD-POD_1000371/P1076076" xmlDataType="decimal"/>
    </xmlCellPr>
  </singleXmlCell>
  <singleXmlCell id="275" r="H16" connectionId="0">
    <xmlCellPr id="1" uniqueName="P1076078">
      <xmlPr mapId="2" xpath="/PFI-IZD-POD/ISD-GFI-IZD-POD_1000371/P1076078" xmlDataType="decimal"/>
    </xmlCellPr>
  </singleXmlCell>
  <singleXmlCell id="276" r="I16" connectionId="0">
    <xmlCellPr id="1" uniqueName="P1076080">
      <xmlPr mapId="2" xpath="/PFI-IZD-POD/ISD-GFI-IZD-POD_1000371/P1076080" xmlDataType="decimal"/>
    </xmlCellPr>
  </singleXmlCell>
  <singleXmlCell id="277" r="H17" connectionId="0">
    <xmlCellPr id="1" uniqueName="P1076082">
      <xmlPr mapId="2" xpath="/PFI-IZD-POD/ISD-GFI-IZD-POD_1000371/P1076082" xmlDataType="decimal"/>
    </xmlCellPr>
  </singleXmlCell>
  <singleXmlCell id="278" r="I17" connectionId="0">
    <xmlCellPr id="1" uniqueName="P1076084">
      <xmlPr mapId="2" xpath="/PFI-IZD-POD/ISD-GFI-IZD-POD_1000371/P1076084" xmlDataType="decimal"/>
    </xmlCellPr>
  </singleXmlCell>
  <singleXmlCell id="279" r="H18" connectionId="0">
    <xmlCellPr id="1" uniqueName="P1076087">
      <xmlPr mapId="2" xpath="/PFI-IZD-POD/ISD-GFI-IZD-POD_1000371/P1076087" xmlDataType="decimal"/>
    </xmlCellPr>
  </singleXmlCell>
  <singleXmlCell id="280" r="I18" connectionId="0">
    <xmlCellPr id="1" uniqueName="P1076090">
      <xmlPr mapId="2" xpath="/PFI-IZD-POD/ISD-GFI-IZD-POD_1000371/P1076090" xmlDataType="decimal"/>
    </xmlCellPr>
  </singleXmlCell>
  <singleXmlCell id="281" r="H19" connectionId="0">
    <xmlCellPr id="1" uniqueName="P1076092">
      <xmlPr mapId="2" xpath="/PFI-IZD-POD/ISD-GFI-IZD-POD_1000371/P1076092" xmlDataType="decimal"/>
    </xmlCellPr>
  </singleXmlCell>
  <singleXmlCell id="282" r="I19" connectionId="0">
    <xmlCellPr id="1" uniqueName="P1076094">
      <xmlPr mapId="2" xpath="/PFI-IZD-POD/ISD-GFI-IZD-POD_1000371/P1076094" xmlDataType="decimal"/>
    </xmlCellPr>
  </singleXmlCell>
  <singleXmlCell id="283" r="H20" connectionId="0">
    <xmlCellPr id="1" uniqueName="P1076095">
      <xmlPr mapId="2" xpath="/PFI-IZD-POD/ISD-GFI-IZD-POD_1000371/P1076095" xmlDataType="decimal"/>
    </xmlCellPr>
  </singleXmlCell>
  <singleXmlCell id="284" r="I20" connectionId="0">
    <xmlCellPr id="1" uniqueName="P1076098">
      <xmlPr mapId="2" xpath="/PFI-IZD-POD/ISD-GFI-IZD-POD_1000371/P1076098" xmlDataType="decimal"/>
    </xmlCellPr>
  </singleXmlCell>
  <singleXmlCell id="285" r="H21" connectionId="0">
    <xmlCellPr id="1" uniqueName="P1076101">
      <xmlPr mapId="2" xpath="/PFI-IZD-POD/ISD-GFI-IZD-POD_1000371/P1076101" xmlDataType="decimal"/>
    </xmlCellPr>
  </singleXmlCell>
  <singleXmlCell id="286" r="I21" connectionId="0">
    <xmlCellPr id="1" uniqueName="P1076103">
      <xmlPr mapId="2" xpath="/PFI-IZD-POD/ISD-GFI-IZD-POD_1000371/P1076103" xmlDataType="decimal"/>
    </xmlCellPr>
  </singleXmlCell>
  <singleXmlCell id="287" r="H22" connectionId="0">
    <xmlCellPr id="1" uniqueName="P1076105">
      <xmlPr mapId="2" xpath="/PFI-IZD-POD/ISD-GFI-IZD-POD_1000371/P1076105" xmlDataType="decimal"/>
    </xmlCellPr>
  </singleXmlCell>
  <singleXmlCell id="288" r="I22" connectionId="0">
    <xmlCellPr id="1" uniqueName="P1076107">
      <xmlPr mapId="2" xpath="/PFI-IZD-POD/ISD-GFI-IZD-POD_1000371/P1076107" xmlDataType="decimal"/>
    </xmlCellPr>
  </singleXmlCell>
  <singleXmlCell id="289" r="H23" connectionId="0">
    <xmlCellPr id="1" uniqueName="P1076109">
      <xmlPr mapId="2" xpath="/PFI-IZD-POD/ISD-GFI-IZD-POD_1000371/P1076109" xmlDataType="decimal"/>
    </xmlCellPr>
  </singleXmlCell>
  <singleXmlCell id="290" r="I23" connectionId="0">
    <xmlCellPr id="1" uniqueName="P1076111">
      <xmlPr mapId="2" xpath="/PFI-IZD-POD/ISD-GFI-IZD-POD_1000371/P1076111" xmlDataType="decimal"/>
    </xmlCellPr>
  </singleXmlCell>
  <singleXmlCell id="291" r="H24" connectionId="0">
    <xmlCellPr id="1" uniqueName="P1076113">
      <xmlPr mapId="2" xpath="/PFI-IZD-POD/ISD-GFI-IZD-POD_1000371/P1076113" xmlDataType="decimal"/>
    </xmlCellPr>
  </singleXmlCell>
  <singleXmlCell id="292" r="I24" connectionId="0">
    <xmlCellPr id="1" uniqueName="P1076115">
      <xmlPr mapId="2" xpath="/PFI-IZD-POD/ISD-GFI-IZD-POD_1000371/P1076115" xmlDataType="decimal"/>
    </xmlCellPr>
  </singleXmlCell>
  <singleXmlCell id="293" r="H25" connectionId="0">
    <xmlCellPr id="1" uniqueName="P1076117">
      <xmlPr mapId="2" xpath="/PFI-IZD-POD/ISD-GFI-IZD-POD_1000371/P1076117" xmlDataType="decimal"/>
    </xmlCellPr>
  </singleXmlCell>
  <singleXmlCell id="294" r="I25" connectionId="0">
    <xmlCellPr id="1" uniqueName="P1076122">
      <xmlPr mapId="2" xpath="/PFI-IZD-POD/ISD-GFI-IZD-POD_1000371/P1076122" xmlDataType="decimal"/>
    </xmlCellPr>
  </singleXmlCell>
  <singleXmlCell id="295" r="H26" connectionId="0">
    <xmlCellPr id="1" uniqueName="P1076126">
      <xmlPr mapId="2" xpath="/PFI-IZD-POD/ISD-GFI-IZD-POD_1000371/P1076126" xmlDataType="decimal"/>
    </xmlCellPr>
  </singleXmlCell>
  <singleXmlCell id="296" r="I26" connectionId="0">
    <xmlCellPr id="1" uniqueName="P1076128">
      <xmlPr mapId="2" xpath="/PFI-IZD-POD/ISD-GFI-IZD-POD_1000371/P1076128" xmlDataType="decimal"/>
    </xmlCellPr>
  </singleXmlCell>
  <singleXmlCell id="297" r="H27" connectionId="0">
    <xmlCellPr id="1" uniqueName="P1076130">
      <xmlPr mapId="2" xpath="/PFI-IZD-POD/ISD-GFI-IZD-POD_1000371/P1076130" xmlDataType="decimal"/>
    </xmlCellPr>
  </singleXmlCell>
  <singleXmlCell id="298" r="I27" connectionId="0">
    <xmlCellPr id="1" uniqueName="P1076132">
      <xmlPr mapId="2" xpath="/PFI-IZD-POD/ISD-GFI-IZD-POD_1000371/P1076132" xmlDataType="decimal"/>
    </xmlCellPr>
  </singleXmlCell>
  <singleXmlCell id="299" r="H28" connectionId="0">
    <xmlCellPr id="1" uniqueName="P1076134">
      <xmlPr mapId="2" xpath="/PFI-IZD-POD/ISD-GFI-IZD-POD_1000371/P1076134" xmlDataType="decimal"/>
    </xmlCellPr>
  </singleXmlCell>
  <singleXmlCell id="300" r="I28" connectionId="0">
    <xmlCellPr id="1" uniqueName="P1076136">
      <xmlPr mapId="2" xpath="/PFI-IZD-POD/ISD-GFI-IZD-POD_1000371/P1076136" xmlDataType="decimal"/>
    </xmlCellPr>
  </singleXmlCell>
  <singleXmlCell id="301" r="H29" connectionId="0">
    <xmlCellPr id="1" uniqueName="P1076138">
      <xmlPr mapId="2" xpath="/PFI-IZD-POD/ISD-GFI-IZD-POD_1000371/P1076138" xmlDataType="decimal"/>
    </xmlCellPr>
  </singleXmlCell>
  <singleXmlCell id="302" r="I29" connectionId="0">
    <xmlCellPr id="1" uniqueName="P1076140">
      <xmlPr mapId="2" xpath="/PFI-IZD-POD/ISD-GFI-IZD-POD_1000371/P1076140" xmlDataType="decimal"/>
    </xmlCellPr>
  </singleXmlCell>
  <singleXmlCell id="303" r="H30" connectionId="0">
    <xmlCellPr id="1" uniqueName="P1076142">
      <xmlPr mapId="2" xpath="/PFI-IZD-POD/ISD-GFI-IZD-POD_1000371/P1076142" xmlDataType="decimal"/>
    </xmlCellPr>
  </singleXmlCell>
  <singleXmlCell id="304" r="I30" connectionId="0">
    <xmlCellPr id="1" uniqueName="P1076144">
      <xmlPr mapId="2" xpath="/PFI-IZD-POD/ISD-GFI-IZD-POD_1000371/P1076144" xmlDataType="decimal"/>
    </xmlCellPr>
  </singleXmlCell>
  <singleXmlCell id="305" r="H31" connectionId="0">
    <xmlCellPr id="1" uniqueName="P1076147">
      <xmlPr mapId="2" xpath="/PFI-IZD-POD/ISD-GFI-IZD-POD_1000371/P1076147" xmlDataType="decimal"/>
    </xmlCellPr>
  </singleXmlCell>
  <singleXmlCell id="306" r="I31" connectionId="0">
    <xmlCellPr id="1" uniqueName="P1076150">
      <xmlPr mapId="2" xpath="/PFI-IZD-POD/ISD-GFI-IZD-POD_1000371/P1076150" xmlDataType="decimal"/>
    </xmlCellPr>
  </singleXmlCell>
  <singleXmlCell id="307" r="H32" connectionId="0">
    <xmlCellPr id="1" uniqueName="P1076152">
      <xmlPr mapId="2" xpath="/PFI-IZD-POD/ISD-GFI-IZD-POD_1000371/P1076152" xmlDataType="decimal"/>
    </xmlCellPr>
  </singleXmlCell>
  <singleXmlCell id="308" r="I32" connectionId="0">
    <xmlCellPr id="1" uniqueName="P1076154">
      <xmlPr mapId="2" xpath="/PFI-IZD-POD/ISD-GFI-IZD-POD_1000371/P1076154" xmlDataType="decimal"/>
    </xmlCellPr>
  </singleXmlCell>
  <singleXmlCell id="309" r="H33" connectionId="0">
    <xmlCellPr id="1" uniqueName="P1076156">
      <xmlPr mapId="2" xpath="/PFI-IZD-POD/ISD-GFI-IZD-POD_1000371/P1076156" xmlDataType="decimal"/>
    </xmlCellPr>
  </singleXmlCell>
  <singleXmlCell id="310" r="I33" connectionId="0">
    <xmlCellPr id="1" uniqueName="P1076158">
      <xmlPr mapId="2" xpath="/PFI-IZD-POD/ISD-GFI-IZD-POD_1000371/P1076158" xmlDataType="decimal"/>
    </xmlCellPr>
  </singleXmlCell>
  <singleXmlCell id="311" r="H34" connectionId="0">
    <xmlCellPr id="1" uniqueName="P1076162">
      <xmlPr mapId="2" xpath="/PFI-IZD-POD/ISD-GFI-IZD-POD_1000371/P1076162" xmlDataType="decimal"/>
    </xmlCellPr>
  </singleXmlCell>
  <singleXmlCell id="312" r="I34" connectionId="0">
    <xmlCellPr id="1" uniqueName="P1076164">
      <xmlPr mapId="2" xpath="/PFI-IZD-POD/ISD-GFI-IZD-POD_1000371/P1076164" xmlDataType="decimal"/>
    </xmlCellPr>
  </singleXmlCell>
  <singleXmlCell id="313" r="H35" connectionId="0">
    <xmlCellPr id="1" uniqueName="P1076166">
      <xmlPr mapId="2" xpath="/PFI-IZD-POD/ISD-GFI-IZD-POD_1000371/P1076166" xmlDataType="decimal"/>
    </xmlCellPr>
  </singleXmlCell>
  <singleXmlCell id="314" r="I35" connectionId="0">
    <xmlCellPr id="1" uniqueName="P1076168">
      <xmlPr mapId="2" xpath="/PFI-IZD-POD/ISD-GFI-IZD-POD_1000371/P1076168" xmlDataType="decimal"/>
    </xmlCellPr>
  </singleXmlCell>
  <singleXmlCell id="315" r="H36" connectionId="0">
    <xmlCellPr id="1" uniqueName="P1076170">
      <xmlPr mapId="2" xpath="/PFI-IZD-POD/ISD-GFI-IZD-POD_1000371/P1076170" xmlDataType="decimal"/>
    </xmlCellPr>
  </singleXmlCell>
  <singleXmlCell id="316" r="I36" connectionId="0">
    <xmlCellPr id="1" uniqueName="P1076173">
      <xmlPr mapId="2" xpath="/PFI-IZD-POD/ISD-GFI-IZD-POD_1000371/P1076173" xmlDataType="decimal"/>
    </xmlCellPr>
  </singleXmlCell>
  <singleXmlCell id="317" r="H37" connectionId="0">
    <xmlCellPr id="1" uniqueName="P1076175">
      <xmlPr mapId="2" xpath="/PFI-IZD-POD/ISD-GFI-IZD-POD_1000371/P1076175" xmlDataType="decimal"/>
    </xmlCellPr>
  </singleXmlCell>
  <singleXmlCell id="318" r="I37" connectionId="0">
    <xmlCellPr id="1" uniqueName="P1076178">
      <xmlPr mapId="2" xpath="/PFI-IZD-POD/ISD-GFI-IZD-POD_1000371/P1076178" xmlDataType="decimal"/>
    </xmlCellPr>
  </singleXmlCell>
  <singleXmlCell id="319" r="H38" connectionId="0">
    <xmlCellPr id="1" uniqueName="P1076180">
      <xmlPr mapId="2" xpath="/PFI-IZD-POD/ISD-GFI-IZD-POD_1000371/P1076180" xmlDataType="decimal"/>
    </xmlCellPr>
  </singleXmlCell>
  <singleXmlCell id="320" r="I38" connectionId="0">
    <xmlCellPr id="1" uniqueName="P1076182">
      <xmlPr mapId="2" xpath="/PFI-IZD-POD/ISD-GFI-IZD-POD_1000371/P1076182" xmlDataType="decimal"/>
    </xmlCellPr>
  </singleXmlCell>
  <singleXmlCell id="321" r="H39" connectionId="0">
    <xmlCellPr id="1" uniqueName="P1076234">
      <xmlPr mapId="2" xpath="/PFI-IZD-POD/ISD-GFI-IZD-POD_1000371/P1076234" xmlDataType="decimal"/>
    </xmlCellPr>
  </singleXmlCell>
  <singleXmlCell id="322" r="I39" connectionId="0">
    <xmlCellPr id="1" uniqueName="P1076236">
      <xmlPr mapId="2" xpath="/PFI-IZD-POD/ISD-GFI-IZD-POD_1000371/P1076236" xmlDataType="decimal"/>
    </xmlCellPr>
  </singleXmlCell>
  <singleXmlCell id="323" r="H40" connectionId="0">
    <xmlCellPr id="1" uniqueName="P1076240">
      <xmlPr mapId="2" xpath="/PFI-IZD-POD/ISD-GFI-IZD-POD_1000371/P1076240" xmlDataType="decimal"/>
    </xmlCellPr>
  </singleXmlCell>
  <singleXmlCell id="324" r="I40" connectionId="0">
    <xmlCellPr id="1" uniqueName="P1076243">
      <xmlPr mapId="2" xpath="/PFI-IZD-POD/ISD-GFI-IZD-POD_1000371/P1076243" xmlDataType="decimal"/>
    </xmlCellPr>
  </singleXmlCell>
  <singleXmlCell id="325" r="H41" connectionId="0">
    <xmlCellPr id="1" uniqueName="P1076245">
      <xmlPr mapId="2" xpath="/PFI-IZD-POD/ISD-GFI-IZD-POD_1000371/P1076245" xmlDataType="decimal"/>
    </xmlCellPr>
  </singleXmlCell>
  <singleXmlCell id="326" r="I41" connectionId="0">
    <xmlCellPr id="1" uniqueName="P1076247">
      <xmlPr mapId="2" xpath="/PFI-IZD-POD/ISD-GFI-IZD-POD_1000371/P1076247" xmlDataType="decimal"/>
    </xmlCellPr>
  </singleXmlCell>
  <singleXmlCell id="327" r="H42" connectionId="0">
    <xmlCellPr id="1" uniqueName="P1076249">
      <xmlPr mapId="2" xpath="/PFI-IZD-POD/ISD-GFI-IZD-POD_1000371/P1076249" xmlDataType="decimal"/>
    </xmlCellPr>
  </singleXmlCell>
  <singleXmlCell id="328" r="I42" connectionId="0">
    <xmlCellPr id="1" uniqueName="P1076251">
      <xmlPr mapId="2" xpath="/PFI-IZD-POD/ISD-GFI-IZD-POD_1000371/P1076251" xmlDataType="decimal"/>
    </xmlCellPr>
  </singleXmlCell>
  <singleXmlCell id="329" r="H43" connectionId="0">
    <xmlCellPr id="1" uniqueName="P1076253">
      <xmlPr mapId="2" xpath="/PFI-IZD-POD/ISD-GFI-IZD-POD_1000371/P1076253" xmlDataType="decimal"/>
    </xmlCellPr>
  </singleXmlCell>
  <singleXmlCell id="330" r="I43" connectionId="0">
    <xmlCellPr id="1" uniqueName="P1076255">
      <xmlPr mapId="2" xpath="/PFI-IZD-POD/ISD-GFI-IZD-POD_1000371/P1076255" xmlDataType="decimal"/>
    </xmlCellPr>
  </singleXmlCell>
  <singleXmlCell id="331" r="H44" connectionId="0">
    <xmlCellPr id="1" uniqueName="P1076257">
      <xmlPr mapId="2" xpath="/PFI-IZD-POD/ISD-GFI-IZD-POD_1000371/P1076257" xmlDataType="decimal"/>
    </xmlCellPr>
  </singleXmlCell>
  <singleXmlCell id="332" r="I44" connectionId="0">
    <xmlCellPr id="1" uniqueName="P1076259">
      <xmlPr mapId="2" xpath="/PFI-IZD-POD/ISD-GFI-IZD-POD_1000371/P1076259" xmlDataType="decimal"/>
    </xmlCellPr>
  </singleXmlCell>
  <singleXmlCell id="333" r="H45" connectionId="0">
    <xmlCellPr id="1" uniqueName="P1076262">
      <xmlPr mapId="2" xpath="/PFI-IZD-POD/ISD-GFI-IZD-POD_1000371/P1076262" xmlDataType="decimal"/>
    </xmlCellPr>
  </singleXmlCell>
  <singleXmlCell id="334" r="I45" connectionId="0">
    <xmlCellPr id="1" uniqueName="P1076264">
      <xmlPr mapId="2" xpath="/PFI-IZD-POD/ISD-GFI-IZD-POD_1000371/P1076264" xmlDataType="decimal"/>
    </xmlCellPr>
  </singleXmlCell>
  <singleXmlCell id="335" r="H46" connectionId="0">
    <xmlCellPr id="1" uniqueName="P1076274">
      <xmlPr mapId="2" xpath="/PFI-IZD-POD/ISD-GFI-IZD-POD_1000371/P1076274" xmlDataType="decimal"/>
    </xmlCellPr>
  </singleXmlCell>
  <singleXmlCell id="336" r="I46" connectionId="0">
    <xmlCellPr id="1" uniqueName="P1076276">
      <xmlPr mapId="2" xpath="/PFI-IZD-POD/ISD-GFI-IZD-POD_1000371/P1076276" xmlDataType="decimal"/>
    </xmlCellPr>
  </singleXmlCell>
  <singleXmlCell id="337" r="H47" connectionId="0">
    <xmlCellPr id="1" uniqueName="P1076278">
      <xmlPr mapId="2" xpath="/PFI-IZD-POD/ISD-GFI-IZD-POD_1000371/P1076278" xmlDataType="decimal"/>
    </xmlCellPr>
  </singleXmlCell>
  <singleXmlCell id="338" r="I47" connectionId="0">
    <xmlCellPr id="1" uniqueName="P1076280">
      <xmlPr mapId="2" xpath="/PFI-IZD-POD/ISD-GFI-IZD-POD_1000371/P1076280" xmlDataType="decimal"/>
    </xmlCellPr>
  </singleXmlCell>
  <singleXmlCell id="339" r="H48" connectionId="0">
    <xmlCellPr id="1" uniqueName="P1076281">
      <xmlPr mapId="2" xpath="/PFI-IZD-POD/ISD-GFI-IZD-POD_1000371/P1076281" xmlDataType="decimal"/>
    </xmlCellPr>
  </singleXmlCell>
  <singleXmlCell id="340" r="I48" connectionId="0">
    <xmlCellPr id="1" uniqueName="P1076282">
      <xmlPr mapId="2" xpath="/PFI-IZD-POD/ISD-GFI-IZD-POD_1000371/P1076282" xmlDataType="decimal"/>
    </xmlCellPr>
  </singleXmlCell>
  <singleXmlCell id="341" r="H49" connectionId="0">
    <xmlCellPr id="1" uniqueName="P1076283">
      <xmlPr mapId="2" xpath="/PFI-IZD-POD/ISD-GFI-IZD-POD_1000371/P1076283" xmlDataType="decimal"/>
    </xmlCellPr>
  </singleXmlCell>
  <singleXmlCell id="342" r="I49" connectionId="0">
    <xmlCellPr id="1" uniqueName="P1076284">
      <xmlPr mapId="2" xpath="/PFI-IZD-POD/ISD-GFI-IZD-POD_1000371/P1076284" xmlDataType="decimal"/>
    </xmlCellPr>
  </singleXmlCell>
  <singleXmlCell id="343" r="H50" connectionId="0">
    <xmlCellPr id="1" uniqueName="P1076285">
      <xmlPr mapId="2" xpath="/PFI-IZD-POD/ISD-GFI-IZD-POD_1000371/P1076285" xmlDataType="decimal"/>
    </xmlCellPr>
  </singleXmlCell>
  <singleXmlCell id="344" r="I50" connectionId="0">
    <xmlCellPr id="1" uniqueName="P1076286">
      <xmlPr mapId="2" xpath="/PFI-IZD-POD/ISD-GFI-IZD-POD_1000371/P1076286" xmlDataType="decimal"/>
    </xmlCellPr>
  </singleXmlCell>
  <singleXmlCell id="345" r="H51" connectionId="0">
    <xmlCellPr id="1" uniqueName="P1076287">
      <xmlPr mapId="2" xpath="/PFI-IZD-POD/ISD-GFI-IZD-POD_1000371/P1076287" xmlDataType="decimal"/>
    </xmlCellPr>
  </singleXmlCell>
  <singleXmlCell id="346" r="I51" connectionId="0">
    <xmlCellPr id="1" uniqueName="P1076288">
      <xmlPr mapId="2" xpath="/PFI-IZD-POD/ISD-GFI-IZD-POD_1000371/P1076288" xmlDataType="decimal"/>
    </xmlCellPr>
  </singleXmlCell>
  <singleXmlCell id="347" r="H52" connectionId="0">
    <xmlCellPr id="1" uniqueName="P1076289">
      <xmlPr mapId="2" xpath="/PFI-IZD-POD/ISD-GFI-IZD-POD_1000371/P1076289" xmlDataType="decimal"/>
    </xmlCellPr>
  </singleXmlCell>
  <singleXmlCell id="348" r="I52" connectionId="0">
    <xmlCellPr id="1" uniqueName="P1076291">
      <xmlPr mapId="2" xpath="/PFI-IZD-POD/ISD-GFI-IZD-POD_1000371/P1076291" xmlDataType="decimal"/>
    </xmlCellPr>
  </singleXmlCell>
  <singleXmlCell id="349" r="H53" connectionId="0">
    <xmlCellPr id="1" uniqueName="P1076293">
      <xmlPr mapId="2" xpath="/PFI-IZD-POD/ISD-GFI-IZD-POD_1000371/P1076293" xmlDataType="decimal"/>
    </xmlCellPr>
  </singleXmlCell>
  <singleXmlCell id="350" r="I53" connectionId="0">
    <xmlCellPr id="1" uniqueName="P1076295">
      <xmlPr mapId="2" xpath="/PFI-IZD-POD/ISD-GFI-IZD-POD_1000371/P1076295" xmlDataType="decimal"/>
    </xmlCellPr>
  </singleXmlCell>
  <singleXmlCell id="351" r="H54" connectionId="0">
    <xmlCellPr id="1" uniqueName="P1076297">
      <xmlPr mapId="2" xpath="/PFI-IZD-POD/ISD-GFI-IZD-POD_1000371/P1076297" xmlDataType="decimal"/>
    </xmlCellPr>
  </singleXmlCell>
  <singleXmlCell id="352" r="I54" connectionId="0">
    <xmlCellPr id="1" uniqueName="P1076299">
      <xmlPr mapId="2" xpath="/PFI-IZD-POD/ISD-GFI-IZD-POD_1000371/P1076299" xmlDataType="decimal"/>
    </xmlCellPr>
  </singleXmlCell>
  <singleXmlCell id="353" r="H55" connectionId="0">
    <xmlCellPr id="1" uniqueName="P1076301">
      <xmlPr mapId="2" xpath="/PFI-IZD-POD/ISD-GFI-IZD-POD_1000371/P1076301" xmlDataType="decimal"/>
    </xmlCellPr>
  </singleXmlCell>
  <singleXmlCell id="354" r="I55" connectionId="0">
    <xmlCellPr id="1" uniqueName="P1076303">
      <xmlPr mapId="2" xpath="/PFI-IZD-POD/ISD-GFI-IZD-POD_1000371/P1076303" xmlDataType="decimal"/>
    </xmlCellPr>
  </singleXmlCell>
  <singleXmlCell id="355" r="H56" connectionId="0">
    <xmlCellPr id="1" uniqueName="P1076315">
      <xmlPr mapId="2" xpath="/PFI-IZD-POD/ISD-GFI-IZD-POD_1000371/P1076315" xmlDataType="decimal"/>
    </xmlCellPr>
  </singleXmlCell>
  <singleXmlCell id="356" r="I56" connectionId="0">
    <xmlCellPr id="1" uniqueName="P1076317">
      <xmlPr mapId="2" xpath="/PFI-IZD-POD/ISD-GFI-IZD-POD_1000371/P1076317" xmlDataType="decimal"/>
    </xmlCellPr>
  </singleXmlCell>
  <singleXmlCell id="357" r="H57" connectionId="0">
    <xmlCellPr id="1" uniqueName="P1076322">
      <xmlPr mapId="2" xpath="/PFI-IZD-POD/ISD-GFI-IZD-POD_1000371/P1076322" xmlDataType="decimal"/>
    </xmlCellPr>
  </singleXmlCell>
  <singleXmlCell id="358" r="I57" connectionId="0">
    <xmlCellPr id="1" uniqueName="P1076324">
      <xmlPr mapId="2" xpath="/PFI-IZD-POD/ISD-GFI-IZD-POD_1000371/P1076324" xmlDataType="decimal"/>
    </xmlCellPr>
  </singleXmlCell>
  <singleXmlCell id="359" r="H58" connectionId="0">
    <xmlCellPr id="1" uniqueName="P1076326">
      <xmlPr mapId="2" xpath="/PFI-IZD-POD/ISD-GFI-IZD-POD_1000371/P1076326" xmlDataType="decimal"/>
    </xmlCellPr>
  </singleXmlCell>
  <singleXmlCell id="360" r="I58" connectionId="0">
    <xmlCellPr id="1" uniqueName="P1076330">
      <xmlPr mapId="2" xpath="/PFI-IZD-POD/ISD-GFI-IZD-POD_1000371/P1076330" xmlDataType="decimal"/>
    </xmlCellPr>
  </singleXmlCell>
  <singleXmlCell id="361" r="H59" connectionId="0">
    <xmlCellPr id="1" uniqueName="P1076331">
      <xmlPr mapId="2" xpath="/PFI-IZD-POD/ISD-GFI-IZD-POD_1000371/P1076331" xmlDataType="decimal"/>
    </xmlCellPr>
  </singleXmlCell>
  <singleXmlCell id="362" r="I59" connectionId="0">
    <xmlCellPr id="1" uniqueName="P1076332">
      <xmlPr mapId="2" xpath="/PFI-IZD-POD/ISD-GFI-IZD-POD_1000371/P1076332" xmlDataType="decimal"/>
    </xmlCellPr>
  </singleXmlCell>
  <singleXmlCell id="363" r="H60" connectionId="0">
    <xmlCellPr id="1" uniqueName="P1076333">
      <xmlPr mapId="2" xpath="/PFI-IZD-POD/ISD-GFI-IZD-POD_1000371/P1076333" xmlDataType="decimal"/>
    </xmlCellPr>
  </singleXmlCell>
  <singleXmlCell id="364" r="I60" connectionId="0">
    <xmlCellPr id="1" uniqueName="P1076334">
      <xmlPr mapId="2" xpath="/PFI-IZD-POD/ISD-GFI-IZD-POD_1000371/P1076334" xmlDataType="decimal"/>
    </xmlCellPr>
  </singleXmlCell>
  <singleXmlCell id="365" r="H61" connectionId="0">
    <xmlCellPr id="1" uniqueName="P1076335">
      <xmlPr mapId="2" xpath="/PFI-IZD-POD/ISD-GFI-IZD-POD_1000371/P1076335" xmlDataType="decimal"/>
    </xmlCellPr>
  </singleXmlCell>
  <singleXmlCell id="366" r="I61" connectionId="0">
    <xmlCellPr id="1" uniqueName="P1076336">
      <xmlPr mapId="2" xpath="/PFI-IZD-POD/ISD-GFI-IZD-POD_1000371/P1076336" xmlDataType="decimal"/>
    </xmlCellPr>
  </singleXmlCell>
  <singleXmlCell id="367" r="H62" connectionId="0">
    <xmlCellPr id="1" uniqueName="P1076337">
      <xmlPr mapId="2" xpath="/PFI-IZD-POD/ISD-GFI-IZD-POD_1000371/P1076337" xmlDataType="decimal"/>
    </xmlCellPr>
  </singleXmlCell>
  <singleXmlCell id="368" r="I62" connectionId="0">
    <xmlCellPr id="1" uniqueName="P1076338">
      <xmlPr mapId="2" xpath="/PFI-IZD-POD/ISD-GFI-IZD-POD_1000371/P1076338" xmlDataType="decimal"/>
    </xmlCellPr>
  </singleXmlCell>
  <singleXmlCell id="369" r="H63" connectionId="0">
    <xmlCellPr id="1" uniqueName="P1076339">
      <xmlPr mapId="2" xpath="/PFI-IZD-POD/ISD-GFI-IZD-POD_1000371/P1076339" xmlDataType="decimal"/>
    </xmlCellPr>
  </singleXmlCell>
  <singleXmlCell id="370" r="I63" connectionId="0">
    <xmlCellPr id="1" uniqueName="P1076340">
      <xmlPr mapId="2" xpath="/PFI-IZD-POD/ISD-GFI-IZD-POD_1000371/P1076340" xmlDataType="decimal"/>
    </xmlCellPr>
  </singleXmlCell>
  <singleXmlCell id="371" r="H64" connectionId="0">
    <xmlCellPr id="1" uniqueName="P1076341">
      <xmlPr mapId="2" xpath="/PFI-IZD-POD/ISD-GFI-IZD-POD_1000371/P1076341" xmlDataType="decimal"/>
    </xmlCellPr>
  </singleXmlCell>
  <singleXmlCell id="372" r="I64" connectionId="0">
    <xmlCellPr id="1" uniqueName="P1076342">
      <xmlPr mapId="2" xpath="/PFI-IZD-POD/ISD-GFI-IZD-POD_1000371/P1076342" xmlDataType="decimal"/>
    </xmlCellPr>
  </singleXmlCell>
  <singleXmlCell id="373" r="H65" connectionId="0">
    <xmlCellPr id="1" uniqueName="P1076343">
      <xmlPr mapId="2" xpath="/PFI-IZD-POD/ISD-GFI-IZD-POD_1000371/P1076343" xmlDataType="decimal"/>
    </xmlCellPr>
  </singleXmlCell>
  <singleXmlCell id="374" r="I65" connectionId="0">
    <xmlCellPr id="1" uniqueName="P1076344">
      <xmlPr mapId="2" xpath="/PFI-IZD-POD/ISD-GFI-IZD-POD_1000371/P1076344" xmlDataType="decimal"/>
    </xmlCellPr>
  </singleXmlCell>
  <singleXmlCell id="375" r="H66" connectionId="0">
    <xmlCellPr id="1" uniqueName="P1076345">
      <xmlPr mapId="2" xpath="/PFI-IZD-POD/ISD-GFI-IZD-POD_1000371/P1076345" xmlDataType="decimal"/>
    </xmlCellPr>
  </singleXmlCell>
  <singleXmlCell id="376" r="I66" connectionId="0">
    <xmlCellPr id="1" uniqueName="P1076346">
      <xmlPr mapId="2" xpath="/PFI-IZD-POD/ISD-GFI-IZD-POD_1000371/P1076346" xmlDataType="decimal"/>
    </xmlCellPr>
  </singleXmlCell>
  <singleXmlCell id="377" r="H67" connectionId="0">
    <xmlCellPr id="1" uniqueName="P1076347">
      <xmlPr mapId="2" xpath="/PFI-IZD-POD/ISD-GFI-IZD-POD_1000371/P1076347" xmlDataType="decimal"/>
    </xmlCellPr>
  </singleXmlCell>
  <singleXmlCell id="378" r="I67" connectionId="0">
    <xmlCellPr id="1" uniqueName="P1076348">
      <xmlPr mapId="2" xpath="/PFI-IZD-POD/ISD-GFI-IZD-POD_1000371/P1076348" xmlDataType="decimal"/>
    </xmlCellPr>
  </singleXmlCell>
  <singleXmlCell id="379" r="H69" connectionId="0">
    <xmlCellPr id="1" uniqueName="P1076349">
      <xmlPr mapId="2" xpath="/PFI-IZD-POD/ISD-GFI-IZD-POD_1000371/P1076349" xmlDataType="decimal"/>
    </xmlCellPr>
  </singleXmlCell>
  <singleXmlCell id="380" r="I69" connectionId="0">
    <xmlCellPr id="1" uniqueName="P1076350">
      <xmlPr mapId="2" xpath="/PFI-IZD-POD/ISD-GFI-IZD-POD_1000371/P1076350" xmlDataType="decimal"/>
    </xmlCellPr>
  </singleXmlCell>
  <singleXmlCell id="381" r="H70" connectionId="0">
    <xmlCellPr id="1" uniqueName="P1076351">
      <xmlPr mapId="2" xpath="/PFI-IZD-POD/ISD-GFI-IZD-POD_1000371/P1076351" xmlDataType="decimal"/>
    </xmlCellPr>
  </singleXmlCell>
  <singleXmlCell id="382" r="I70" connectionId="0">
    <xmlCellPr id="1" uniqueName="P1076352">
      <xmlPr mapId="2" xpath="/PFI-IZD-POD/ISD-GFI-IZD-POD_1000371/P1076352" xmlDataType="decimal"/>
    </xmlCellPr>
  </singleXmlCell>
  <singleXmlCell id="383" r="H71" connectionId="0">
    <xmlCellPr id="1" uniqueName="P1076353">
      <xmlPr mapId="2" xpath="/PFI-IZD-POD/ISD-GFI-IZD-POD_1000371/P1076353" xmlDataType="decimal"/>
    </xmlCellPr>
  </singleXmlCell>
  <singleXmlCell id="384" r="I71" connectionId="0">
    <xmlCellPr id="1" uniqueName="P1076354">
      <xmlPr mapId="2" xpath="/PFI-IZD-POD/ISD-GFI-IZD-POD_1000371/P1076354" xmlDataType="decimal"/>
    </xmlCellPr>
  </singleXmlCell>
  <singleXmlCell id="385" r="H72" connectionId="0">
    <xmlCellPr id="1" uniqueName="P1076355">
      <xmlPr mapId="2" xpath="/PFI-IZD-POD/ISD-GFI-IZD-POD_1000371/P1076355" xmlDataType="decimal"/>
    </xmlCellPr>
  </singleXmlCell>
  <singleXmlCell id="386" r="I72" connectionId="0">
    <xmlCellPr id="1" uniqueName="P1076356">
      <xmlPr mapId="2" xpath="/PFI-IZD-POD/ISD-GFI-IZD-POD_1000371/P1076356" xmlDataType="decimal"/>
    </xmlCellPr>
  </singleXmlCell>
  <singleXmlCell id="387" r="H73" connectionId="0">
    <xmlCellPr id="1" uniqueName="P1076357">
      <xmlPr mapId="2" xpath="/PFI-IZD-POD/ISD-GFI-IZD-POD_1000371/P1076357" xmlDataType="decimal"/>
    </xmlCellPr>
  </singleXmlCell>
  <singleXmlCell id="388" r="I73" connectionId="0">
    <xmlCellPr id="1" uniqueName="P1076358">
      <xmlPr mapId="2" xpath="/PFI-IZD-POD/ISD-GFI-IZD-POD_1000371/P1076358" xmlDataType="decimal"/>
    </xmlCellPr>
  </singleXmlCell>
  <singleXmlCell id="389" r="H74" connectionId="0">
    <xmlCellPr id="1" uniqueName="P1076359">
      <xmlPr mapId="2" xpath="/PFI-IZD-POD/ISD-GFI-IZD-POD_1000371/P1076359" xmlDataType="decimal"/>
    </xmlCellPr>
  </singleXmlCell>
  <singleXmlCell id="390" r="I74" connectionId="0">
    <xmlCellPr id="1" uniqueName="P1076360">
      <xmlPr mapId="2" xpath="/PFI-IZD-POD/ISD-GFI-IZD-POD_1000371/P1076360" xmlDataType="decimal"/>
    </xmlCellPr>
  </singleXmlCell>
  <singleXmlCell id="391" r="H76" connectionId="0">
    <xmlCellPr id="1" uniqueName="P1076361">
      <xmlPr mapId="2" xpath="/PFI-IZD-POD/ISD-GFI-IZD-POD_1000371/P1076361" xmlDataType="decimal"/>
    </xmlCellPr>
  </singleXmlCell>
  <singleXmlCell id="392" r="I76" connectionId="0">
    <xmlCellPr id="1" uniqueName="P1076362">
      <xmlPr mapId="2" xpath="/PFI-IZD-POD/ISD-GFI-IZD-POD_1000371/P1076362" xmlDataType="decimal"/>
    </xmlCellPr>
  </singleXmlCell>
  <singleXmlCell id="393" r="H77" connectionId="0">
    <xmlCellPr id="1" uniqueName="P1076363">
      <xmlPr mapId="2" xpath="/PFI-IZD-POD/ISD-GFI-IZD-POD_1000371/P1076363" xmlDataType="decimal"/>
    </xmlCellPr>
  </singleXmlCell>
  <singleXmlCell id="394" r="I77" connectionId="0">
    <xmlCellPr id="1" uniqueName="P1076364">
      <xmlPr mapId="2" xpath="/PFI-IZD-POD/ISD-GFI-IZD-POD_1000371/P1076364" xmlDataType="decimal"/>
    </xmlCellPr>
  </singleXmlCell>
  <singleXmlCell id="395" r="H78" connectionId="0">
    <xmlCellPr id="1" uniqueName="P1076365">
      <xmlPr mapId="2" xpath="/PFI-IZD-POD/ISD-GFI-IZD-POD_1000371/P1076365" xmlDataType="decimal"/>
    </xmlCellPr>
  </singleXmlCell>
  <singleXmlCell id="396" r="I78" connectionId="0">
    <xmlCellPr id="1" uniqueName="P1076366">
      <xmlPr mapId="2" xpath="/PFI-IZD-POD/ISD-GFI-IZD-POD_1000371/P1076366" xmlDataType="decimal"/>
    </xmlCellPr>
  </singleXmlCell>
  <singleXmlCell id="397" r="H79" connectionId="0">
    <xmlCellPr id="1" uniqueName="P1076367">
      <xmlPr mapId="2" xpath="/PFI-IZD-POD/ISD-GFI-IZD-POD_1000371/P1076367" xmlDataType="decimal"/>
    </xmlCellPr>
  </singleXmlCell>
  <singleXmlCell id="398" r="I79" connectionId="0">
    <xmlCellPr id="1" uniqueName="P1076368">
      <xmlPr mapId="2" xpath="/PFI-IZD-POD/ISD-GFI-IZD-POD_1000371/P1076368" xmlDataType="decimal"/>
    </xmlCellPr>
  </singleXmlCell>
  <singleXmlCell id="399" r="H80" connectionId="0">
    <xmlCellPr id="1" uniqueName="P1076369">
      <xmlPr mapId="2" xpath="/PFI-IZD-POD/ISD-GFI-IZD-POD_1000371/P1076369" xmlDataType="decimal"/>
    </xmlCellPr>
  </singleXmlCell>
  <singleXmlCell id="400" r="I80" connectionId="0">
    <xmlCellPr id="1" uniqueName="P1076370">
      <xmlPr mapId="2" xpath="/PFI-IZD-POD/ISD-GFI-IZD-POD_1000371/P1076370" xmlDataType="decimal"/>
    </xmlCellPr>
  </singleXmlCell>
  <singleXmlCell id="401" r="H81" connectionId="0">
    <xmlCellPr id="1" uniqueName="P1076371">
      <xmlPr mapId="2" xpath="/PFI-IZD-POD/ISD-GFI-IZD-POD_1000371/P1076371" xmlDataType="decimal"/>
    </xmlCellPr>
  </singleXmlCell>
  <singleXmlCell id="402" r="I81" connectionId="0">
    <xmlCellPr id="1" uniqueName="P1076372">
      <xmlPr mapId="2" xpath="/PFI-IZD-POD/ISD-GFI-IZD-POD_1000371/P1076372" xmlDataType="decimal"/>
    </xmlCellPr>
  </singleXmlCell>
  <singleXmlCell id="403" r="H82" connectionId="0">
    <xmlCellPr id="1" uniqueName="P1076373">
      <xmlPr mapId="2" xpath="/PFI-IZD-POD/ISD-GFI-IZD-POD_1000371/P1076373" xmlDataType="decimal"/>
    </xmlCellPr>
  </singleXmlCell>
  <singleXmlCell id="404" r="I82" connectionId="0">
    <xmlCellPr id="1" uniqueName="P1076374">
      <xmlPr mapId="2" xpath="/PFI-IZD-POD/ISD-GFI-IZD-POD_1000371/P1076374" xmlDataType="decimal"/>
    </xmlCellPr>
  </singleXmlCell>
  <singleXmlCell id="405" r="H84" connectionId="0">
    <xmlCellPr id="1" uniqueName="P1076375">
      <xmlPr mapId="2" xpath="/PFI-IZD-POD/ISD-GFI-IZD-POD_1000371/P1076375" xmlDataType="decimal"/>
    </xmlCellPr>
  </singleXmlCell>
  <singleXmlCell id="406" r="I84" connectionId="0">
    <xmlCellPr id="1" uniqueName="P1076376">
      <xmlPr mapId="2" xpath="/PFI-IZD-POD/ISD-GFI-IZD-POD_1000371/P1076376" xmlDataType="decimal"/>
    </xmlCellPr>
  </singleXmlCell>
  <singleXmlCell id="407" r="H85" connectionId="0">
    <xmlCellPr id="1" uniqueName="P1076377">
      <xmlPr mapId="2" xpath="/PFI-IZD-POD/ISD-GFI-IZD-POD_1000371/P1076377" xmlDataType="decimal"/>
    </xmlCellPr>
  </singleXmlCell>
  <singleXmlCell id="408" r="I85" connectionId="0">
    <xmlCellPr id="1" uniqueName="P1076378">
      <xmlPr mapId="2" xpath="/PFI-IZD-POD/ISD-GFI-IZD-POD_1000371/P1076378" xmlDataType="decimal"/>
    </xmlCellPr>
  </singleXmlCell>
  <singleXmlCell id="409" r="H86" connectionId="0">
    <xmlCellPr id="1" uniqueName="P1076379">
      <xmlPr mapId="2" xpath="/PFI-IZD-POD/ISD-GFI-IZD-POD_1000371/P1076379" xmlDataType="decimal"/>
    </xmlCellPr>
  </singleXmlCell>
  <singleXmlCell id="410" r="I86" connectionId="0">
    <xmlCellPr id="1" uniqueName="P1076380">
      <xmlPr mapId="2" xpath="/PFI-IZD-POD/ISD-GFI-IZD-POD_1000371/P1076380" xmlDataType="decimal"/>
    </xmlCellPr>
  </singleXmlCell>
  <singleXmlCell id="411" r="H88" connectionId="0">
    <xmlCellPr id="1" uniqueName="P1076381">
      <xmlPr mapId="2" xpath="/PFI-IZD-POD/ISD-GFI-IZD-POD_1000371/P1076381" xmlDataType="decimal"/>
    </xmlCellPr>
  </singleXmlCell>
  <singleXmlCell id="412" r="I88" connectionId="0">
    <xmlCellPr id="1" uniqueName="P1076382">
      <xmlPr mapId="2" xpath="/PFI-IZD-POD/ISD-GFI-IZD-POD_1000371/P1076382" xmlDataType="decimal"/>
    </xmlCellPr>
  </singleXmlCell>
  <singleXmlCell id="413" r="H89" connectionId="0">
    <xmlCellPr id="1" uniqueName="P1076383">
      <xmlPr mapId="2" xpath="/PFI-IZD-POD/ISD-GFI-IZD-POD_1000371/P1076383" xmlDataType="decimal"/>
    </xmlCellPr>
  </singleXmlCell>
  <singleXmlCell id="414" r="I89" connectionId="0">
    <xmlCellPr id="1" uniqueName="P1076384">
      <xmlPr mapId="2" xpath="/PFI-IZD-POD/ISD-GFI-IZD-POD_1000371/P1076384" xmlDataType="decimal"/>
    </xmlCellPr>
  </singleXmlCell>
  <singleXmlCell id="415" r="H90" connectionId="0">
    <xmlCellPr id="1" uniqueName="P1122052">
      <xmlPr mapId="2" xpath="/PFI-IZD-POD/ISD-GFI-IZD-POD_1000371/P1122052" xmlDataType="decimal"/>
    </xmlCellPr>
  </singleXmlCell>
  <singleXmlCell id="416" r="I90" connectionId="0">
    <xmlCellPr id="1" uniqueName="P1122053">
      <xmlPr mapId="2" xpath="/PFI-IZD-POD/ISD-GFI-IZD-POD_1000371/P1122053" xmlDataType="decimal"/>
    </xmlCellPr>
  </singleXmlCell>
  <singleXmlCell id="417" r="H91" connectionId="0">
    <xmlCellPr id="1" uniqueName="P1122054">
      <xmlPr mapId="2" xpath="/PFI-IZD-POD/ISD-GFI-IZD-POD_1000371/P1122054" xmlDataType="decimal"/>
    </xmlCellPr>
  </singleXmlCell>
  <singleXmlCell id="418" r="I91" connectionId="0">
    <xmlCellPr id="1" uniqueName="P1122055">
      <xmlPr mapId="2" xpath="/PFI-IZD-POD/ISD-GFI-IZD-POD_1000371/P1122055" xmlDataType="decimal"/>
    </xmlCellPr>
  </singleXmlCell>
  <singleXmlCell id="419" r="H92" connectionId="0">
    <xmlCellPr id="1" uniqueName="P1122056">
      <xmlPr mapId="2" xpath="/PFI-IZD-POD/ISD-GFI-IZD-POD_1000371/P1122056" xmlDataType="decimal"/>
    </xmlCellPr>
  </singleXmlCell>
  <singleXmlCell id="420" r="I92" connectionId="0">
    <xmlCellPr id="1" uniqueName="P1122057">
      <xmlPr mapId="2" xpath="/PFI-IZD-POD/ISD-GFI-IZD-POD_1000371/P1122057" xmlDataType="decimal"/>
    </xmlCellPr>
  </singleXmlCell>
  <singleXmlCell id="421" r="H93" connectionId="0">
    <xmlCellPr id="1" uniqueName="P1122058">
      <xmlPr mapId="2" xpath="/PFI-IZD-POD/ISD-GFI-IZD-POD_1000371/P1122058" xmlDataType="decimal"/>
    </xmlCellPr>
  </singleXmlCell>
  <singleXmlCell id="422" r="I93" connectionId="0">
    <xmlCellPr id="1" uniqueName="P1122059">
      <xmlPr mapId="2" xpath="/PFI-IZD-POD/ISD-GFI-IZD-POD_1000371/P1122059" xmlDataType="decimal"/>
    </xmlCellPr>
  </singleXmlCell>
  <singleXmlCell id="423" r="H94" connectionId="0">
    <xmlCellPr id="1" uniqueName="P1122060">
      <xmlPr mapId="2" xpath="/PFI-IZD-POD/ISD-GFI-IZD-POD_1000371/P1122060" xmlDataType="decimal"/>
    </xmlCellPr>
  </singleXmlCell>
  <singleXmlCell id="424" r="I94" connectionId="0">
    <xmlCellPr id="1" uniqueName="P1122061">
      <xmlPr mapId="2" xpath="/PFI-IZD-POD/ISD-GFI-IZD-POD_1000371/P1122061" xmlDataType="decimal"/>
    </xmlCellPr>
  </singleXmlCell>
  <singleXmlCell id="425" r="H95" connectionId="0">
    <xmlCellPr id="1" uniqueName="P1122062">
      <xmlPr mapId="2" xpath="/PFI-IZD-POD/ISD-GFI-IZD-POD_1000371/P1122062" xmlDataType="decimal"/>
    </xmlCellPr>
  </singleXmlCell>
  <singleXmlCell id="426" r="I95" connectionId="0">
    <xmlCellPr id="1" uniqueName="P1122063">
      <xmlPr mapId="2" xpath="/PFI-IZD-POD/ISD-GFI-IZD-POD_1000371/P1122063" xmlDataType="decimal"/>
    </xmlCellPr>
  </singleXmlCell>
  <singleXmlCell id="427" r="H96" connectionId="0">
    <xmlCellPr id="1" uniqueName="P1122064">
      <xmlPr mapId="2" xpath="/PFI-IZD-POD/ISD-GFI-IZD-POD_1000371/P1122064" xmlDataType="decimal"/>
    </xmlCellPr>
  </singleXmlCell>
  <singleXmlCell id="428" r="I96" connectionId="0">
    <xmlCellPr id="1" uniqueName="P1122065">
      <xmlPr mapId="2" xpath="/PFI-IZD-POD/ISD-GFI-IZD-POD_1000371/P1122065" xmlDataType="decimal"/>
    </xmlCellPr>
  </singleXmlCell>
  <singleXmlCell id="429" r="H97" connectionId="0">
    <xmlCellPr id="1" uniqueName="P1122066">
      <xmlPr mapId="2" xpath="/PFI-IZD-POD/ISD-GFI-IZD-POD_1000371/P1122066" xmlDataType="decimal"/>
    </xmlCellPr>
  </singleXmlCell>
  <singleXmlCell id="430" r="I97" connectionId="0">
    <xmlCellPr id="1" uniqueName="P1122067">
      <xmlPr mapId="2" xpath="/PFI-IZD-POD/ISD-GFI-IZD-POD_1000371/P1122067" xmlDataType="decimal"/>
    </xmlCellPr>
  </singleXmlCell>
  <singleXmlCell id="431" r="H98" connectionId="0">
    <xmlCellPr id="1" uniqueName="P1076385">
      <xmlPr mapId="2" xpath="/PFI-IZD-POD/ISD-GFI-IZD-POD_1000371/P1076385" xmlDataType="decimal"/>
    </xmlCellPr>
  </singleXmlCell>
  <singleXmlCell id="432" r="I98" connectionId="0">
    <xmlCellPr id="1" uniqueName="P1076386">
      <xmlPr mapId="2" xpath="/PFI-IZD-POD/ISD-GFI-IZD-POD_1000371/P1076386" xmlDataType="decimal"/>
    </xmlCellPr>
  </singleXmlCell>
  <singleXmlCell id="433" r="H99" connectionId="0">
    <xmlCellPr id="1" uniqueName="P1122068">
      <xmlPr mapId="2" xpath="/PFI-IZD-POD/ISD-GFI-IZD-POD_1000371/P1122068" xmlDataType="decimal"/>
    </xmlCellPr>
  </singleXmlCell>
  <singleXmlCell id="434" r="I99" connectionId="0">
    <xmlCellPr id="1" uniqueName="P1122069">
      <xmlPr mapId="2" xpath="/PFI-IZD-POD/ISD-GFI-IZD-POD_1000371/P1122069" xmlDataType="decimal"/>
    </xmlCellPr>
  </singleXmlCell>
  <singleXmlCell id="435" r="H100" connectionId="0">
    <xmlCellPr id="1" uniqueName="P1076391">
      <xmlPr mapId="2" xpath="/PFI-IZD-POD/ISD-GFI-IZD-POD_1000371/P1076391" xmlDataType="decimal"/>
    </xmlCellPr>
  </singleXmlCell>
  <singleXmlCell id="436" r="I100" connectionId="0">
    <xmlCellPr id="1" uniqueName="P1076392">
      <xmlPr mapId="2" xpath="/PFI-IZD-POD/ISD-GFI-IZD-POD_1000371/P1076392" xmlDataType="decimal"/>
    </xmlCellPr>
  </singleXmlCell>
  <singleXmlCell id="437" r="H101" connectionId="0">
    <xmlCellPr id="1" uniqueName="P1076393">
      <xmlPr mapId="2" xpath="/PFI-IZD-POD/ISD-GFI-IZD-POD_1000371/P1076393" xmlDataType="decimal"/>
    </xmlCellPr>
  </singleXmlCell>
  <singleXmlCell id="438" r="I101" connectionId="0">
    <xmlCellPr id="1" uniqueName="P1076394">
      <xmlPr mapId="2" xpath="/PFI-IZD-POD/ISD-GFI-IZD-POD_1000371/P1076394" xmlDataType="decimal"/>
    </xmlCellPr>
  </singleXmlCell>
  <singleXmlCell id="439" r="H102" connectionId="0">
    <xmlCellPr id="1" uniqueName="P1076395">
      <xmlPr mapId="2" xpath="/PFI-IZD-POD/ISD-GFI-IZD-POD_1000371/P1076395" xmlDataType="decimal"/>
    </xmlCellPr>
  </singleXmlCell>
  <singleXmlCell id="440" r="I102" connectionId="0">
    <xmlCellPr id="1" uniqueName="P1076396">
      <xmlPr mapId="2" xpath="/PFI-IZD-POD/ISD-GFI-IZD-POD_1000371/P1076396" xmlDataType="decimal"/>
    </xmlCellPr>
  </singleXmlCell>
  <singleXmlCell id="441" r="H103" connectionId="0">
    <xmlCellPr id="1" uniqueName="P1122070">
      <xmlPr mapId="2" xpath="/PFI-IZD-POD/ISD-GFI-IZD-POD_1000371/P1122070" xmlDataType="decimal"/>
    </xmlCellPr>
  </singleXmlCell>
  <singleXmlCell id="442" r="I103" connectionId="0">
    <xmlCellPr id="1" uniqueName="P1122071">
      <xmlPr mapId="2" xpath="/PFI-IZD-POD/ISD-GFI-IZD-POD_1000371/P1122071" xmlDataType="decimal"/>
    </xmlCellPr>
  </singleXmlCell>
  <singleXmlCell id="443" r="H104" connectionId="0">
    <xmlCellPr id="1" uniqueName="P1122072">
      <xmlPr mapId="2" xpath="/PFI-IZD-POD/ISD-GFI-IZD-POD_1000371/P1122072" xmlDataType="decimal"/>
    </xmlCellPr>
  </singleXmlCell>
  <singleXmlCell id="444" r="I104" connectionId="0">
    <xmlCellPr id="1" uniqueName="P1122073">
      <xmlPr mapId="2" xpath="/PFI-IZD-POD/ISD-GFI-IZD-POD_1000371/P1122073" xmlDataType="decimal"/>
    </xmlCellPr>
  </singleXmlCell>
  <singleXmlCell id="445" r="H105" connectionId="0">
    <xmlCellPr id="1" uniqueName="P1122074">
      <xmlPr mapId="2" xpath="/PFI-IZD-POD/ISD-GFI-IZD-POD_1000371/P1122074" xmlDataType="decimal"/>
    </xmlCellPr>
  </singleXmlCell>
  <singleXmlCell id="446" r="I105" connectionId="0">
    <xmlCellPr id="1" uniqueName="P1122075">
      <xmlPr mapId="2" xpath="/PFI-IZD-POD/ISD-GFI-IZD-POD_1000371/P1122075" xmlDataType="decimal"/>
    </xmlCellPr>
  </singleXmlCell>
  <singleXmlCell id="447" r="H106" connectionId="0">
    <xmlCellPr id="1" uniqueName="P1122076">
      <xmlPr mapId="2" xpath="/PFI-IZD-POD/ISD-GFI-IZD-POD_1000371/P1122076" xmlDataType="decimal"/>
    </xmlCellPr>
  </singleXmlCell>
  <singleXmlCell id="448" r="I106" connectionId="0">
    <xmlCellPr id="1" uniqueName="P1122077">
      <xmlPr mapId="2" xpath="/PFI-IZD-POD/ISD-GFI-IZD-POD_1000371/P1122077" xmlDataType="decimal"/>
    </xmlCellPr>
  </singleXmlCell>
  <singleXmlCell id="449" r="H107" connectionId="0">
    <xmlCellPr id="1" uniqueName="P1076403">
      <xmlPr mapId="2" xpath="/PFI-IZD-POD/ISD-GFI-IZD-POD_1000371/P1076403" xmlDataType="decimal"/>
    </xmlCellPr>
  </singleXmlCell>
  <singleXmlCell id="450" r="I107" connectionId="0">
    <xmlCellPr id="1" uniqueName="P1076404">
      <xmlPr mapId="2" xpath="/PFI-IZD-POD/ISD-GFI-IZD-POD_1000371/P1076404" xmlDataType="decimal"/>
    </xmlCellPr>
  </singleXmlCell>
  <singleXmlCell id="451" r="H108" connectionId="0">
    <xmlCellPr id="1" uniqueName="P1076405">
      <xmlPr mapId="2" xpath="/PFI-IZD-POD/ISD-GFI-IZD-POD_1000371/P1076405" xmlDataType="decimal"/>
    </xmlCellPr>
  </singleXmlCell>
  <singleXmlCell id="452" r="I108" connectionId="0">
    <xmlCellPr id="1" uniqueName="P1076406">
      <xmlPr mapId="2" xpath="/PFI-IZD-POD/ISD-GFI-IZD-POD_1000371/P1076406" xmlDataType="decimal"/>
    </xmlCellPr>
  </singleXmlCell>
  <singleXmlCell id="453" r="H110" connectionId="0">
    <xmlCellPr id="1" uniqueName="P1076407">
      <xmlPr mapId="2" xpath="/PFI-IZD-POD/ISD-GFI-IZD-POD_1000371/P1076407" xmlDataType="decimal"/>
    </xmlCellPr>
  </singleXmlCell>
  <singleXmlCell id="454" r="I110" connectionId="0">
    <xmlCellPr id="1" uniqueName="P1076408">
      <xmlPr mapId="2" xpath="/PFI-IZD-POD/ISD-GFI-IZD-POD_1000371/P1076408" xmlDataType="decimal"/>
    </xmlCellPr>
  </singleXmlCell>
  <singleXmlCell id="455" r="H111" connectionId="0">
    <xmlCellPr id="1" uniqueName="P1076409">
      <xmlPr mapId="2" xpath="/PFI-IZD-POD/ISD-GFI-IZD-POD_1000371/P1076409" xmlDataType="decimal"/>
    </xmlCellPr>
  </singleXmlCell>
  <singleXmlCell id="456" r="I111" connectionId="0">
    <xmlCellPr id="1" uniqueName="P1076410">
      <xmlPr mapId="2" xpath="/PFI-IZD-POD/ISD-GFI-IZD-POD_1000371/P1076410" xmlDataType="decimal"/>
    </xmlCellPr>
  </singleXmlCell>
  <singleXmlCell id="457" r="H112" connectionId="0">
    <xmlCellPr id="1" uniqueName="P1076411">
      <xmlPr mapId="2" xpath="/PFI-IZD-POD/ISD-GFI-IZD-POD_1000371/P1076411" xmlDataType="decimal"/>
    </xmlCellPr>
  </singleXmlCell>
  <singleXmlCell id="458" r="I112" connectionId="0">
    <xmlCellPr id="1" uniqueName="P1076412">
      <xmlPr mapId="2" xpath="/PFI-IZD-POD/ISD-GFI-IZD-POD_1000371/P1076412" xmlDataType="decimal"/>
    </xmlCellPr>
  </singleXmlCell>
</singleXmlCells>
</file>

<file path=xl/tables/tableSingleCells4.xml><?xml version="1.0" encoding="utf-8"?>
<singleXmlCells xmlns="http://schemas.openxmlformats.org/spreadsheetml/2006/main">
  <singleXmlCell id="459" r="H8" connectionId="0">
    <xmlCellPr id="1" uniqueName="P1076413">
      <xmlPr mapId="2" xpath="/PFI-IZD-POD/NTI-GFI-IZD-POD_1000372/P1076413" xmlDataType="decimal"/>
    </xmlCellPr>
  </singleXmlCell>
  <singleXmlCell id="460" r="I8" connectionId="0">
    <xmlCellPr id="1" uniqueName="P1076414">
      <xmlPr mapId="2" xpath="/PFI-IZD-POD/NTI-GFI-IZD-POD_1000372/P1076414" xmlDataType="decimal"/>
    </xmlCellPr>
  </singleXmlCell>
  <singleXmlCell id="461" r="H9" connectionId="0">
    <xmlCellPr id="1" uniqueName="P1076415">
      <xmlPr mapId="2" xpath="/PFI-IZD-POD/NTI-GFI-IZD-POD_1000372/P1076415" xmlDataType="decimal"/>
    </xmlCellPr>
  </singleXmlCell>
  <singleXmlCell id="462" r="I9" connectionId="0">
    <xmlCellPr id="1" uniqueName="P1076416">
      <xmlPr mapId="2" xpath="/PFI-IZD-POD/NTI-GFI-IZD-POD_1000372/P1076416" xmlDataType="decimal"/>
    </xmlCellPr>
  </singleXmlCell>
  <singleXmlCell id="463" r="H10" connectionId="0">
    <xmlCellPr id="1" uniqueName="P1076417">
      <xmlPr mapId="2" xpath="/PFI-IZD-POD/NTI-GFI-IZD-POD_1000372/P1076417" xmlDataType="decimal"/>
    </xmlCellPr>
  </singleXmlCell>
  <singleXmlCell id="464" r="I10" connectionId="0">
    <xmlCellPr id="1" uniqueName="P1076418">
      <xmlPr mapId="2" xpath="/PFI-IZD-POD/NTI-GFI-IZD-POD_1000372/P1076418" xmlDataType="decimal"/>
    </xmlCellPr>
  </singleXmlCell>
  <singleXmlCell id="465" r="H11" connectionId="0">
    <xmlCellPr id="1" uniqueName="P1076419">
      <xmlPr mapId="2" xpath="/PFI-IZD-POD/NTI-GFI-IZD-POD_1000372/P1076419" xmlDataType="decimal"/>
    </xmlCellPr>
  </singleXmlCell>
  <singleXmlCell id="466" r="I11" connectionId="0">
    <xmlCellPr id="1" uniqueName="P1076420">
      <xmlPr mapId="2" xpath="/PFI-IZD-POD/NTI-GFI-IZD-POD_1000372/P1076420" xmlDataType="decimal"/>
    </xmlCellPr>
  </singleXmlCell>
  <singleXmlCell id="467" r="H12" connectionId="0">
    <xmlCellPr id="1" uniqueName="P1076421">
      <xmlPr mapId="2" xpath="/PFI-IZD-POD/NTI-GFI-IZD-POD_1000372/P1076421" xmlDataType="decimal"/>
    </xmlCellPr>
  </singleXmlCell>
  <singleXmlCell id="468" r="I12" connectionId="0">
    <xmlCellPr id="1" uniqueName="P1076422">
      <xmlPr mapId="2" xpath="/PFI-IZD-POD/NTI-GFI-IZD-POD_1000372/P1076422" xmlDataType="decimal"/>
    </xmlCellPr>
  </singleXmlCell>
  <singleXmlCell id="469" r="H13" connectionId="0">
    <xmlCellPr id="1" uniqueName="P1076423">
      <xmlPr mapId="2" xpath="/PFI-IZD-POD/NTI-GFI-IZD-POD_1000372/P1076423" xmlDataType="decimal"/>
    </xmlCellPr>
  </singleXmlCell>
  <singleXmlCell id="470" r="I13" connectionId="0">
    <xmlCellPr id="1" uniqueName="P1076424">
      <xmlPr mapId="2" xpath="/PFI-IZD-POD/NTI-GFI-IZD-POD_1000372/P1076424" xmlDataType="decimal"/>
    </xmlCellPr>
  </singleXmlCell>
  <singleXmlCell id="471" r="H14" connectionId="0">
    <xmlCellPr id="1" uniqueName="P1076425">
      <xmlPr mapId="2" xpath="/PFI-IZD-POD/NTI-GFI-IZD-POD_1000372/P1076425" xmlDataType="decimal"/>
    </xmlCellPr>
  </singleXmlCell>
  <singleXmlCell id="472" r="I14" connectionId="0">
    <xmlCellPr id="1" uniqueName="P1076426">
      <xmlPr mapId="2" xpath="/PFI-IZD-POD/NTI-GFI-IZD-POD_1000372/P1076426" xmlDataType="decimal"/>
    </xmlCellPr>
  </singleXmlCell>
  <singleXmlCell id="473" r="H15" connectionId="0">
    <xmlCellPr id="1" uniqueName="P1076427">
      <xmlPr mapId="2" xpath="/PFI-IZD-POD/NTI-GFI-IZD-POD_1000372/P1076427" xmlDataType="decimal"/>
    </xmlCellPr>
  </singleXmlCell>
  <singleXmlCell id="474" r="I15" connectionId="0">
    <xmlCellPr id="1" uniqueName="P1076428">
      <xmlPr mapId="2" xpath="/PFI-IZD-POD/NTI-GFI-IZD-POD_1000372/P1076428" xmlDataType="decimal"/>
    </xmlCellPr>
  </singleXmlCell>
  <singleXmlCell id="475" r="H16" connectionId="0">
    <xmlCellPr id="1" uniqueName="P1076429">
      <xmlPr mapId="2" xpath="/PFI-IZD-POD/NTI-GFI-IZD-POD_1000372/P1076429" xmlDataType="decimal"/>
    </xmlCellPr>
  </singleXmlCell>
  <singleXmlCell id="476" r="I16" connectionId="0">
    <xmlCellPr id="1" uniqueName="P1076430">
      <xmlPr mapId="2" xpath="/PFI-IZD-POD/NTI-GFI-IZD-POD_1000372/P1076430" xmlDataType="decimal"/>
    </xmlCellPr>
  </singleXmlCell>
  <singleXmlCell id="477" r="H17" connectionId="0">
    <xmlCellPr id="1" uniqueName="P1076431">
      <xmlPr mapId="2" xpath="/PFI-IZD-POD/NTI-GFI-IZD-POD_1000372/P1076431" xmlDataType="decimal"/>
    </xmlCellPr>
  </singleXmlCell>
  <singleXmlCell id="478" r="I17" connectionId="0">
    <xmlCellPr id="1" uniqueName="P1076432">
      <xmlPr mapId="2" xpath="/PFI-IZD-POD/NTI-GFI-IZD-POD_1000372/P1076432" xmlDataType="decimal"/>
    </xmlCellPr>
  </singleXmlCell>
  <singleXmlCell id="479" r="H18" connectionId="0">
    <xmlCellPr id="1" uniqueName="P1076433">
      <xmlPr mapId="2" xpath="/PFI-IZD-POD/NTI-GFI-IZD-POD_1000372/P1076433" xmlDataType="decimal"/>
    </xmlCellPr>
  </singleXmlCell>
  <singleXmlCell id="480" r="I18" connectionId="0">
    <xmlCellPr id="1" uniqueName="P1076434">
      <xmlPr mapId="2" xpath="/PFI-IZD-POD/NTI-GFI-IZD-POD_1000372/P1076434" xmlDataType="decimal"/>
    </xmlCellPr>
  </singleXmlCell>
  <singleXmlCell id="481" r="H19" connectionId="0">
    <xmlCellPr id="1" uniqueName="P1076435">
      <xmlPr mapId="2" xpath="/PFI-IZD-POD/NTI-GFI-IZD-POD_1000372/P1076435" xmlDataType="decimal"/>
    </xmlCellPr>
  </singleXmlCell>
  <singleXmlCell id="482" r="I19" connectionId="0">
    <xmlCellPr id="1" uniqueName="P1076436">
      <xmlPr mapId="2" xpath="/PFI-IZD-POD/NTI-GFI-IZD-POD_1000372/P1076436" xmlDataType="decimal"/>
    </xmlCellPr>
  </singleXmlCell>
  <singleXmlCell id="483" r="H20" connectionId="0">
    <xmlCellPr id="1" uniqueName="P1076437">
      <xmlPr mapId="2" xpath="/PFI-IZD-POD/NTI-GFI-IZD-POD_1000372/P1076437" xmlDataType="decimal"/>
    </xmlCellPr>
  </singleXmlCell>
  <singleXmlCell id="484" r="I20" connectionId="0">
    <xmlCellPr id="1" uniqueName="P1076438">
      <xmlPr mapId="2" xpath="/PFI-IZD-POD/NTI-GFI-IZD-POD_1000372/P1076438" xmlDataType="decimal"/>
    </xmlCellPr>
  </singleXmlCell>
  <singleXmlCell id="485" r="H21" connectionId="0">
    <xmlCellPr id="1" uniqueName="P1076439">
      <xmlPr mapId="2" xpath="/PFI-IZD-POD/NTI-GFI-IZD-POD_1000372/P1076439" xmlDataType="decimal"/>
    </xmlCellPr>
  </singleXmlCell>
  <singleXmlCell id="486" r="I21" connectionId="0">
    <xmlCellPr id="1" uniqueName="P1076440">
      <xmlPr mapId="2" xpath="/PFI-IZD-POD/NTI-GFI-IZD-POD_1000372/P1076440" xmlDataType="decimal"/>
    </xmlCellPr>
  </singleXmlCell>
  <singleXmlCell id="487" r="H22" connectionId="0">
    <xmlCellPr id="1" uniqueName="P1076441">
      <xmlPr mapId="2" xpath="/PFI-IZD-POD/NTI-GFI-IZD-POD_1000372/P1076441" xmlDataType="decimal"/>
    </xmlCellPr>
  </singleXmlCell>
  <singleXmlCell id="488" r="I22" connectionId="0">
    <xmlCellPr id="1" uniqueName="P1076442">
      <xmlPr mapId="2" xpath="/PFI-IZD-POD/NTI-GFI-IZD-POD_1000372/P1076442" xmlDataType="decimal"/>
    </xmlCellPr>
  </singleXmlCell>
  <singleXmlCell id="489" r="H23" connectionId="0">
    <xmlCellPr id="1" uniqueName="P1076443">
      <xmlPr mapId="2" xpath="/PFI-IZD-POD/NTI-GFI-IZD-POD_1000372/P1076443" xmlDataType="decimal"/>
    </xmlCellPr>
  </singleXmlCell>
  <singleXmlCell id="490" r="I23" connectionId="0">
    <xmlCellPr id="1" uniqueName="P1076444">
      <xmlPr mapId="2" xpath="/PFI-IZD-POD/NTI-GFI-IZD-POD_1000372/P1076444" xmlDataType="decimal"/>
    </xmlCellPr>
  </singleXmlCell>
  <singleXmlCell id="491" r="H24" connectionId="0">
    <xmlCellPr id="1" uniqueName="P1076445">
      <xmlPr mapId="2" xpath="/PFI-IZD-POD/NTI-GFI-IZD-POD_1000372/P1076445" xmlDataType="decimal"/>
    </xmlCellPr>
  </singleXmlCell>
  <singleXmlCell id="492" r="I24" connectionId="0">
    <xmlCellPr id="1" uniqueName="P1076446">
      <xmlPr mapId="2" xpath="/PFI-IZD-POD/NTI-GFI-IZD-POD_1000372/P1076446" xmlDataType="decimal"/>
    </xmlCellPr>
  </singleXmlCell>
  <singleXmlCell id="493" r="H25" connectionId="0">
    <xmlCellPr id="1" uniqueName="P1076447">
      <xmlPr mapId="2" xpath="/PFI-IZD-POD/NTI-GFI-IZD-POD_1000372/P1076447" xmlDataType="decimal"/>
    </xmlCellPr>
  </singleXmlCell>
  <singleXmlCell id="494" r="I25" connectionId="0">
    <xmlCellPr id="1" uniqueName="P1076448">
      <xmlPr mapId="2" xpath="/PFI-IZD-POD/NTI-GFI-IZD-POD_1000372/P1076448" xmlDataType="decimal"/>
    </xmlCellPr>
  </singleXmlCell>
  <singleXmlCell id="495" r="H26" connectionId="0">
    <xmlCellPr id="1" uniqueName="P1076449">
      <xmlPr mapId="2" xpath="/PFI-IZD-POD/NTI-GFI-IZD-POD_1000372/P1076449" xmlDataType="decimal"/>
    </xmlCellPr>
  </singleXmlCell>
  <singleXmlCell id="496" r="I26" connectionId="0">
    <xmlCellPr id="1" uniqueName="P1076450">
      <xmlPr mapId="2" xpath="/PFI-IZD-POD/NTI-GFI-IZD-POD_1000372/P1076450" xmlDataType="decimal"/>
    </xmlCellPr>
  </singleXmlCell>
  <singleXmlCell id="497" r="H27" connectionId="0">
    <xmlCellPr id="1" uniqueName="P1076451">
      <xmlPr mapId="2" xpath="/PFI-IZD-POD/NTI-GFI-IZD-POD_1000372/P1076451" xmlDataType="decimal"/>
    </xmlCellPr>
  </singleXmlCell>
  <singleXmlCell id="498" r="I27" connectionId="0">
    <xmlCellPr id="1" uniqueName="P1076452">
      <xmlPr mapId="2" xpath="/PFI-IZD-POD/NTI-GFI-IZD-POD_1000372/P1076452" xmlDataType="decimal"/>
    </xmlCellPr>
  </singleXmlCell>
  <singleXmlCell id="499" r="H29" connectionId="0">
    <xmlCellPr id="1" uniqueName="P1076453">
      <xmlPr mapId="2" xpath="/PFI-IZD-POD/NTI-GFI-IZD-POD_1000372/P1076453" xmlDataType="decimal"/>
    </xmlCellPr>
  </singleXmlCell>
  <singleXmlCell id="500" r="I29" connectionId="0">
    <xmlCellPr id="1" uniqueName="P1076454">
      <xmlPr mapId="2" xpath="/PFI-IZD-POD/NTI-GFI-IZD-POD_1000372/P1076454" xmlDataType="decimal"/>
    </xmlCellPr>
  </singleXmlCell>
  <singleXmlCell id="501" r="H30" connectionId="0">
    <xmlCellPr id="1" uniqueName="P1076455">
      <xmlPr mapId="2" xpath="/PFI-IZD-POD/NTI-GFI-IZD-POD_1000372/P1076455" xmlDataType="decimal"/>
    </xmlCellPr>
  </singleXmlCell>
  <singleXmlCell id="502" r="I30" connectionId="0">
    <xmlCellPr id="1" uniqueName="P1076456">
      <xmlPr mapId="2" xpath="/PFI-IZD-POD/NTI-GFI-IZD-POD_1000372/P1076456" xmlDataType="decimal"/>
    </xmlCellPr>
  </singleXmlCell>
  <singleXmlCell id="503" r="H31" connectionId="0">
    <xmlCellPr id="1" uniqueName="P1076457">
      <xmlPr mapId="2" xpath="/PFI-IZD-POD/NTI-GFI-IZD-POD_1000372/P1076457" xmlDataType="decimal"/>
    </xmlCellPr>
  </singleXmlCell>
  <singleXmlCell id="504" r="I31" connectionId="0">
    <xmlCellPr id="1" uniqueName="P1076458">
      <xmlPr mapId="2" xpath="/PFI-IZD-POD/NTI-GFI-IZD-POD_1000372/P1076458" xmlDataType="decimal"/>
    </xmlCellPr>
  </singleXmlCell>
  <singleXmlCell id="505" r="H32" connectionId="0">
    <xmlCellPr id="1" uniqueName="P1076459">
      <xmlPr mapId="2" xpath="/PFI-IZD-POD/NTI-GFI-IZD-POD_1000372/P1076459" xmlDataType="decimal"/>
    </xmlCellPr>
  </singleXmlCell>
  <singleXmlCell id="506" r="I32" connectionId="0">
    <xmlCellPr id="1" uniqueName="P1076460">
      <xmlPr mapId="2" xpath="/PFI-IZD-POD/NTI-GFI-IZD-POD_1000372/P1076460" xmlDataType="decimal"/>
    </xmlCellPr>
  </singleXmlCell>
  <singleXmlCell id="507" r="H33" connectionId="0">
    <xmlCellPr id="1" uniqueName="P1076461">
      <xmlPr mapId="2" xpath="/PFI-IZD-POD/NTI-GFI-IZD-POD_1000372/P1076461" xmlDataType="decimal"/>
    </xmlCellPr>
  </singleXmlCell>
  <singleXmlCell id="508" r="I33" connectionId="0">
    <xmlCellPr id="1" uniqueName="P1076462">
      <xmlPr mapId="2" xpath="/PFI-IZD-POD/NTI-GFI-IZD-POD_1000372/P1076462" xmlDataType="decimal"/>
    </xmlCellPr>
  </singleXmlCell>
  <singleXmlCell id="509" r="H34" connectionId="0">
    <xmlCellPr id="1" uniqueName="P1076463">
      <xmlPr mapId="2" xpath="/PFI-IZD-POD/NTI-GFI-IZD-POD_1000372/P1076463" xmlDataType="decimal"/>
    </xmlCellPr>
  </singleXmlCell>
  <singleXmlCell id="510" r="I34" connectionId="0">
    <xmlCellPr id="1" uniqueName="P1076464">
      <xmlPr mapId="2" xpath="/PFI-IZD-POD/NTI-GFI-IZD-POD_1000372/P1076464" xmlDataType="decimal"/>
    </xmlCellPr>
  </singleXmlCell>
  <singleXmlCell id="511" r="H35" connectionId="0">
    <xmlCellPr id="1" uniqueName="P1076465">
      <xmlPr mapId="2" xpath="/PFI-IZD-POD/NTI-GFI-IZD-POD_1000372/P1076465" xmlDataType="decimal"/>
    </xmlCellPr>
  </singleXmlCell>
  <singleXmlCell id="512" r="I35" connectionId="0">
    <xmlCellPr id="1" uniqueName="P1076466">
      <xmlPr mapId="2" xpath="/PFI-IZD-POD/NTI-GFI-IZD-POD_1000372/P1076466" xmlDataType="decimal"/>
    </xmlCellPr>
  </singleXmlCell>
  <singleXmlCell id="513" r="H36" connectionId="0">
    <xmlCellPr id="1" uniqueName="P1076467">
      <xmlPr mapId="2" xpath="/PFI-IZD-POD/NTI-GFI-IZD-POD_1000372/P1076467" xmlDataType="decimal"/>
    </xmlCellPr>
  </singleXmlCell>
  <singleXmlCell id="514" r="I36" connectionId="0">
    <xmlCellPr id="1" uniqueName="P1076468">
      <xmlPr mapId="2" xpath="/PFI-IZD-POD/NTI-GFI-IZD-POD_1000372/P1076468" xmlDataType="decimal"/>
    </xmlCellPr>
  </singleXmlCell>
  <singleXmlCell id="515" r="H37" connectionId="0">
    <xmlCellPr id="1" uniqueName="P1076469">
      <xmlPr mapId="2" xpath="/PFI-IZD-POD/NTI-GFI-IZD-POD_1000372/P1076469" xmlDataType="decimal"/>
    </xmlCellPr>
  </singleXmlCell>
  <singleXmlCell id="516" r="I37" connectionId="0">
    <xmlCellPr id="1" uniqueName="P1076470">
      <xmlPr mapId="2" xpath="/PFI-IZD-POD/NTI-GFI-IZD-POD_1000372/P1076470" xmlDataType="decimal"/>
    </xmlCellPr>
  </singleXmlCell>
  <singleXmlCell id="517" r="H38" connectionId="0">
    <xmlCellPr id="1" uniqueName="P1076471">
      <xmlPr mapId="2" xpath="/PFI-IZD-POD/NTI-GFI-IZD-POD_1000372/P1076471" xmlDataType="decimal"/>
    </xmlCellPr>
  </singleXmlCell>
  <singleXmlCell id="518" r="I38" connectionId="0">
    <xmlCellPr id="1" uniqueName="P1076472">
      <xmlPr mapId="2" xpath="/PFI-IZD-POD/NTI-GFI-IZD-POD_1000372/P1076472" xmlDataType="decimal"/>
    </xmlCellPr>
  </singleXmlCell>
  <singleXmlCell id="519" r="H39" connectionId="0">
    <xmlCellPr id="1" uniqueName="P1076473">
      <xmlPr mapId="2" xpath="/PFI-IZD-POD/NTI-GFI-IZD-POD_1000372/P1076473" xmlDataType="decimal"/>
    </xmlCellPr>
  </singleXmlCell>
  <singleXmlCell id="520" r="I39" connectionId="0">
    <xmlCellPr id="1" uniqueName="P1076474">
      <xmlPr mapId="2" xpath="/PFI-IZD-POD/NTI-GFI-IZD-POD_1000372/P1076474" xmlDataType="decimal"/>
    </xmlCellPr>
  </singleXmlCell>
  <singleXmlCell id="521" r="H40" connectionId="0">
    <xmlCellPr id="1" uniqueName="P1076475">
      <xmlPr mapId="2" xpath="/PFI-IZD-POD/NTI-GFI-IZD-POD_1000372/P1076475" xmlDataType="decimal"/>
    </xmlCellPr>
  </singleXmlCell>
  <singleXmlCell id="522" r="I40" connectionId="0">
    <xmlCellPr id="1" uniqueName="P1076476">
      <xmlPr mapId="2" xpath="/PFI-IZD-POD/NTI-GFI-IZD-POD_1000372/P1076476" xmlDataType="decimal"/>
    </xmlCellPr>
  </singleXmlCell>
  <singleXmlCell id="523" r="H41" connectionId="0">
    <xmlCellPr id="1" uniqueName="P1076477">
      <xmlPr mapId="2" xpath="/PFI-IZD-POD/NTI-GFI-IZD-POD_1000372/P1076477" xmlDataType="decimal"/>
    </xmlCellPr>
  </singleXmlCell>
  <singleXmlCell id="524" r="I41" connectionId="0">
    <xmlCellPr id="1" uniqueName="P1076478">
      <xmlPr mapId="2" xpath="/PFI-IZD-POD/NTI-GFI-IZD-POD_1000372/P1076478" xmlDataType="decimal"/>
    </xmlCellPr>
  </singleXmlCell>
  <singleXmlCell id="525" r="H42" connectionId="0">
    <xmlCellPr id="1" uniqueName="P1076479">
      <xmlPr mapId="2" xpath="/PFI-IZD-POD/NTI-GFI-IZD-POD_1000372/P1076479" xmlDataType="decimal"/>
    </xmlCellPr>
  </singleXmlCell>
  <singleXmlCell id="526" r="I42" connectionId="0">
    <xmlCellPr id="1" uniqueName="P1076480">
      <xmlPr mapId="2" xpath="/PFI-IZD-POD/NTI-GFI-IZD-POD_1000372/P1076480" xmlDataType="decimal"/>
    </xmlCellPr>
  </singleXmlCell>
  <singleXmlCell id="527" r="H44" connectionId="0">
    <xmlCellPr id="1" uniqueName="P1076481">
      <xmlPr mapId="2" xpath="/PFI-IZD-POD/NTI-GFI-IZD-POD_1000372/P1076481" xmlDataType="decimal"/>
    </xmlCellPr>
  </singleXmlCell>
  <singleXmlCell id="528" r="I44" connectionId="0">
    <xmlCellPr id="1" uniqueName="P1076482">
      <xmlPr mapId="2" xpath="/PFI-IZD-POD/NTI-GFI-IZD-POD_1000372/P1076482" xmlDataType="decimal"/>
    </xmlCellPr>
  </singleXmlCell>
  <singleXmlCell id="529" r="H45" connectionId="0">
    <xmlCellPr id="1" uniqueName="P1076483">
      <xmlPr mapId="2" xpath="/PFI-IZD-POD/NTI-GFI-IZD-POD_1000372/P1076483" xmlDataType="decimal"/>
    </xmlCellPr>
  </singleXmlCell>
  <singleXmlCell id="530" r="I45" connectionId="0">
    <xmlCellPr id="1" uniqueName="P1076484">
      <xmlPr mapId="2" xpath="/PFI-IZD-POD/NTI-GFI-IZD-POD_1000372/P1076484" xmlDataType="decimal"/>
    </xmlCellPr>
  </singleXmlCell>
  <singleXmlCell id="531" r="H46" connectionId="0">
    <xmlCellPr id="1" uniqueName="P1076485">
      <xmlPr mapId="2" xpath="/PFI-IZD-POD/NTI-GFI-IZD-POD_1000372/P1076485" xmlDataType="decimal"/>
    </xmlCellPr>
  </singleXmlCell>
  <singleXmlCell id="532" r="I46" connectionId="0">
    <xmlCellPr id="1" uniqueName="P1076486">
      <xmlPr mapId="2" xpath="/PFI-IZD-POD/NTI-GFI-IZD-POD_1000372/P1076486" xmlDataType="decimal"/>
    </xmlCellPr>
  </singleXmlCell>
  <singleXmlCell id="533" r="H47" connectionId="0">
    <xmlCellPr id="1" uniqueName="P1076487">
      <xmlPr mapId="2" xpath="/PFI-IZD-POD/NTI-GFI-IZD-POD_1000372/P1076487" xmlDataType="decimal"/>
    </xmlCellPr>
  </singleXmlCell>
  <singleXmlCell id="534" r="I47" connectionId="0">
    <xmlCellPr id="1" uniqueName="P1076488">
      <xmlPr mapId="2" xpath="/PFI-IZD-POD/NTI-GFI-IZD-POD_1000372/P1076488" xmlDataType="decimal"/>
    </xmlCellPr>
  </singleXmlCell>
  <singleXmlCell id="535" r="H48" connectionId="0">
    <xmlCellPr id="1" uniqueName="P1076489">
      <xmlPr mapId="2" xpath="/PFI-IZD-POD/NTI-GFI-IZD-POD_1000372/P1076489" xmlDataType="decimal"/>
    </xmlCellPr>
  </singleXmlCell>
  <singleXmlCell id="536" r="I48" connectionId="0">
    <xmlCellPr id="1" uniqueName="P1076490">
      <xmlPr mapId="2" xpath="/PFI-IZD-POD/NTI-GFI-IZD-POD_1000372/P1076490" xmlDataType="decimal"/>
    </xmlCellPr>
  </singleXmlCell>
  <singleXmlCell id="537" r="H49" connectionId="0">
    <xmlCellPr id="1" uniqueName="P1076491">
      <xmlPr mapId="2" xpath="/PFI-IZD-POD/NTI-GFI-IZD-POD_1000372/P1076491" xmlDataType="decimal"/>
    </xmlCellPr>
  </singleXmlCell>
  <singleXmlCell id="538" r="I49" connectionId="0">
    <xmlCellPr id="1" uniqueName="P1076492">
      <xmlPr mapId="2" xpath="/PFI-IZD-POD/NTI-GFI-IZD-POD_1000372/P1076492" xmlDataType="decimal"/>
    </xmlCellPr>
  </singleXmlCell>
  <singleXmlCell id="539" r="H50" connectionId="0">
    <xmlCellPr id="1" uniqueName="P1076493">
      <xmlPr mapId="2" xpath="/PFI-IZD-POD/NTI-GFI-IZD-POD_1000372/P1076493" xmlDataType="decimal"/>
    </xmlCellPr>
  </singleXmlCell>
  <singleXmlCell id="540" r="I50" connectionId="0">
    <xmlCellPr id="1" uniqueName="P1076494">
      <xmlPr mapId="2" xpath="/PFI-IZD-POD/NTI-GFI-IZD-POD_1000372/P1076494" xmlDataType="decimal"/>
    </xmlCellPr>
  </singleXmlCell>
  <singleXmlCell id="541" r="H51" connectionId="0">
    <xmlCellPr id="1" uniqueName="P1076495">
      <xmlPr mapId="2" xpath="/PFI-IZD-POD/NTI-GFI-IZD-POD_1000372/P1076495" xmlDataType="decimal"/>
    </xmlCellPr>
  </singleXmlCell>
  <singleXmlCell id="542" r="I51" connectionId="0">
    <xmlCellPr id="1" uniqueName="P1076496">
      <xmlPr mapId="2" xpath="/PFI-IZD-POD/NTI-GFI-IZD-POD_1000372/P1076496" xmlDataType="decimal"/>
    </xmlCellPr>
  </singleXmlCell>
  <singleXmlCell id="543" r="H52" connectionId="0">
    <xmlCellPr id="1" uniqueName="P1078211">
      <xmlPr mapId="2" xpath="/PFI-IZD-POD/NTI-GFI-IZD-POD_1000372/P1078211" xmlDataType="decimal"/>
    </xmlCellPr>
  </singleXmlCell>
  <singleXmlCell id="544" r="I52" connectionId="0">
    <xmlCellPr id="1" uniqueName="P1078212">
      <xmlPr mapId="2" xpath="/PFI-IZD-POD/NTI-GFI-IZD-POD_1000372/P1078212" xmlDataType="decimal"/>
    </xmlCellPr>
  </singleXmlCell>
  <singleXmlCell id="545" r="H53" connectionId="0">
    <xmlCellPr id="1" uniqueName="P1078213">
      <xmlPr mapId="2" xpath="/PFI-IZD-POD/NTI-GFI-IZD-POD_1000372/P1078213" xmlDataType="decimal"/>
    </xmlCellPr>
  </singleXmlCell>
  <singleXmlCell id="546" r="I53" connectionId="0">
    <xmlCellPr id="1" uniqueName="P1078214">
      <xmlPr mapId="2" xpath="/PFI-IZD-POD/NTI-GFI-IZD-POD_1000372/P1078214" xmlDataType="decimal"/>
    </xmlCellPr>
  </singleXmlCell>
  <singleXmlCell id="547" r="H54" connectionId="0">
    <xmlCellPr id="1" uniqueName="P1078216">
      <xmlPr mapId="2" xpath="/PFI-IZD-POD/NTI-GFI-IZD-POD_1000372/P1078216" xmlDataType="decimal"/>
    </xmlCellPr>
  </singleXmlCell>
  <singleXmlCell id="548" r="I54" connectionId="0">
    <xmlCellPr id="1" uniqueName="P1078218">
      <xmlPr mapId="2" xpath="/PFI-IZD-POD/NTI-GFI-IZD-POD_1000372/P1078218" xmlDataType="decimal"/>
    </xmlCellPr>
  </singleXmlCell>
  <singleXmlCell id="549" r="H55" connectionId="0">
    <xmlCellPr id="1" uniqueName="P1078219">
      <xmlPr mapId="2" xpath="/PFI-IZD-POD/NTI-GFI-IZD-POD_1000372/P1078219" xmlDataType="decimal"/>
    </xmlCellPr>
  </singleXmlCell>
  <singleXmlCell id="550" r="I55" connectionId="0">
    <xmlCellPr id="1" uniqueName="P1078221">
      <xmlPr mapId="2" xpath="/PFI-IZD-POD/NTI-GFI-IZD-POD_1000372/P1078221" xmlDataType="decimal"/>
    </xmlCellPr>
  </singleXmlCell>
  <singleXmlCell id="551" r="H56" connectionId="0">
    <xmlCellPr id="1" uniqueName="P1078223">
      <xmlPr mapId="2" xpath="/PFI-IZD-POD/NTI-GFI-IZD-POD_1000372/P1078223" xmlDataType="decimal"/>
    </xmlCellPr>
  </singleXmlCell>
  <singleXmlCell id="552" r="I56" connectionId="0">
    <xmlCellPr id="1" uniqueName="P1078225">
      <xmlPr mapId="2" xpath="/PFI-IZD-POD/NTI-GFI-IZD-POD_1000372/P1078225" xmlDataType="decimal"/>
    </xmlCellPr>
  </singleXmlCell>
  <singleXmlCell id="553" r="H57" connectionId="0">
    <xmlCellPr id="1" uniqueName="P1078227">
      <xmlPr mapId="2" xpath="/PFI-IZD-POD/NTI-GFI-IZD-POD_1000372/P1078227" xmlDataType="decimal"/>
    </xmlCellPr>
  </singleXmlCell>
  <singleXmlCell id="554" r="I57" connectionId="0">
    <xmlCellPr id="1" uniqueName="P1078228">
      <xmlPr mapId="2" xpath="/PFI-IZD-POD/NTI-GFI-IZD-POD_1000372/P1078228" xmlDataType="decimal"/>
    </xmlCellPr>
  </singleXmlCell>
  <singleXmlCell id="555" r="H58" connectionId="0">
    <xmlCellPr id="1" uniqueName="P1078230">
      <xmlPr mapId="2" xpath="/PFI-IZD-POD/NTI-GFI-IZD-POD_1000372/P1078230" xmlDataType="decimal"/>
    </xmlCellPr>
  </singleXmlCell>
  <singleXmlCell id="556" r="I58" connectionId="0">
    <xmlCellPr id="1" uniqueName="P1078232">
      <xmlPr mapId="2" xpath="/PFI-IZD-POD/NTI-GFI-IZD-POD_1000372/P1078232" xmlDataType="decimal"/>
    </xmlCellPr>
  </singleXmlCell>
  <singleXmlCell id="557" r="H59" connectionId="0">
    <xmlCellPr id="1" uniqueName="P1078234">
      <xmlPr mapId="2" xpath="/PFI-IZD-POD/NTI-GFI-IZD-POD_1000372/P1078234" xmlDataType="decimal"/>
    </xmlCellPr>
  </singleXmlCell>
  <singleXmlCell id="558" r="I59" connectionId="0">
    <xmlCellPr id="1" uniqueName="P1078235">
      <xmlPr mapId="2" xpath="/PFI-IZD-POD/NTI-GFI-IZD-POD_1000372/P1078235" xmlDataType="decimal"/>
    </xmlCellPr>
  </singleXmlCell>
</singleXmlCells>
</file>

<file path=xl/tables/tableSingleCells5.xml><?xml version="1.0" encoding="utf-8"?>
<singleXmlCells xmlns="http://schemas.openxmlformats.org/spreadsheetml/2006/main">
  <singleXmlCell id="559" r="H8" connectionId="0">
    <xmlCellPr id="1" uniqueName="P1078099">
      <xmlPr mapId="2" xpath="/PFI-IZD-POD/NTD-GFI-IZD-POD_1000373/P1078099" xmlDataType="decimal"/>
    </xmlCellPr>
  </singleXmlCell>
  <singleXmlCell id="560" r="I8" connectionId="0">
    <xmlCellPr id="1" uniqueName="P1078100">
      <xmlPr mapId="2" xpath="/PFI-IZD-POD/NTD-GFI-IZD-POD_1000373/P1078100" xmlDataType="decimal"/>
    </xmlCellPr>
  </singleXmlCell>
  <singleXmlCell id="561" r="H9" connectionId="0">
    <xmlCellPr id="1" uniqueName="P1078101">
      <xmlPr mapId="2" xpath="/PFI-IZD-POD/NTD-GFI-IZD-POD_1000373/P1078101" xmlDataType="decimal"/>
    </xmlCellPr>
  </singleXmlCell>
  <singleXmlCell id="562" r="I9" connectionId="0">
    <xmlCellPr id="1" uniqueName="P1078102">
      <xmlPr mapId="2" xpath="/PFI-IZD-POD/NTD-GFI-IZD-POD_1000373/P1078102" xmlDataType="decimal"/>
    </xmlCellPr>
  </singleXmlCell>
  <singleXmlCell id="563" r="H10" connectionId="0">
    <xmlCellPr id="1" uniqueName="P1078103">
      <xmlPr mapId="2" xpath="/PFI-IZD-POD/NTD-GFI-IZD-POD_1000373/P1078103" xmlDataType="decimal"/>
    </xmlCellPr>
  </singleXmlCell>
  <singleXmlCell id="564" r="I10" connectionId="0">
    <xmlCellPr id="1" uniqueName="P1078104">
      <xmlPr mapId="2" xpath="/PFI-IZD-POD/NTD-GFI-IZD-POD_1000373/P1078104" xmlDataType="decimal"/>
    </xmlCellPr>
  </singleXmlCell>
  <singleXmlCell id="565" r="H11" connectionId="0">
    <xmlCellPr id="1" uniqueName="P1078105">
      <xmlPr mapId="2" xpath="/PFI-IZD-POD/NTD-GFI-IZD-POD_1000373/P1078105" xmlDataType="decimal"/>
    </xmlCellPr>
  </singleXmlCell>
  <singleXmlCell id="566" r="I11" connectionId="0">
    <xmlCellPr id="1" uniqueName="P1078106">
      <xmlPr mapId="2" xpath="/PFI-IZD-POD/NTD-GFI-IZD-POD_1000373/P1078106" xmlDataType="decimal"/>
    </xmlCellPr>
  </singleXmlCell>
  <singleXmlCell id="567" r="H12" connectionId="0">
    <xmlCellPr id="1" uniqueName="P1122162">
      <xmlPr mapId="2" xpath="/PFI-IZD-POD/NTD-GFI-IZD-POD_1000373/P1122162" xmlDataType="decimal"/>
    </xmlCellPr>
  </singleXmlCell>
  <singleXmlCell id="568" r="I12" connectionId="0">
    <xmlCellPr id="1" uniqueName="P1122163">
      <xmlPr mapId="2" xpath="/PFI-IZD-POD/NTD-GFI-IZD-POD_1000373/P1122163" xmlDataType="decimal"/>
    </xmlCellPr>
  </singleXmlCell>
  <singleXmlCell id="569" r="H13" connectionId="0">
    <xmlCellPr id="1" uniqueName="P1122164">
      <xmlPr mapId="2" xpath="/PFI-IZD-POD/NTD-GFI-IZD-POD_1000373/P1122164" xmlDataType="decimal"/>
    </xmlCellPr>
  </singleXmlCell>
  <singleXmlCell id="570" r="I13" connectionId="0">
    <xmlCellPr id="1" uniqueName="P1122165">
      <xmlPr mapId="2" xpath="/PFI-IZD-POD/NTD-GFI-IZD-POD_1000373/P1122165" xmlDataType="decimal"/>
    </xmlCellPr>
  </singleXmlCell>
  <singleXmlCell id="571" r="H14" connectionId="0">
    <xmlCellPr id="1" uniqueName="P1078107">
      <xmlPr mapId="2" xpath="/PFI-IZD-POD/NTD-GFI-IZD-POD_1000373/P1078107" xmlDataType="decimal"/>
    </xmlCellPr>
  </singleXmlCell>
  <singleXmlCell id="572" r="I14" connectionId="0">
    <xmlCellPr id="1" uniqueName="P1078108">
      <xmlPr mapId="2" xpath="/PFI-IZD-POD/NTD-GFI-IZD-POD_1000373/P1078108" xmlDataType="decimal"/>
    </xmlCellPr>
  </singleXmlCell>
  <singleXmlCell id="573" r="H15" connectionId="0">
    <xmlCellPr id="1" uniqueName="P1078109">
      <xmlPr mapId="2" xpath="/PFI-IZD-POD/NTD-GFI-IZD-POD_1000373/P1078109" xmlDataType="decimal"/>
    </xmlCellPr>
  </singleXmlCell>
  <singleXmlCell id="574" r="I15" connectionId="0">
    <xmlCellPr id="1" uniqueName="P1078110">
      <xmlPr mapId="2" xpath="/PFI-IZD-POD/NTD-GFI-IZD-POD_1000373/P1078110" xmlDataType="decimal"/>
    </xmlCellPr>
  </singleXmlCell>
  <singleXmlCell id="575" r="H16" connectionId="0">
    <xmlCellPr id="1" uniqueName="P1078111">
      <xmlPr mapId="2" xpath="/PFI-IZD-POD/NTD-GFI-IZD-POD_1000373/P1078111" xmlDataType="decimal"/>
    </xmlCellPr>
  </singleXmlCell>
  <singleXmlCell id="576" r="I16" connectionId="0">
    <xmlCellPr id="1" uniqueName="P1078112">
      <xmlPr mapId="2" xpath="/PFI-IZD-POD/NTD-GFI-IZD-POD_1000373/P1078112" xmlDataType="decimal"/>
    </xmlCellPr>
  </singleXmlCell>
  <singleXmlCell id="577" r="H17" connectionId="0">
    <xmlCellPr id="1" uniqueName="P1078117">
      <xmlPr mapId="2" xpath="/PFI-IZD-POD/NTD-GFI-IZD-POD_1000373/P1078117" xmlDataType="decimal"/>
    </xmlCellPr>
  </singleXmlCell>
  <singleXmlCell id="578" r="I17" connectionId="0">
    <xmlCellPr id="1" uniqueName="P1078118">
      <xmlPr mapId="2" xpath="/PFI-IZD-POD/NTD-GFI-IZD-POD_1000373/P1078118" xmlDataType="decimal"/>
    </xmlCellPr>
  </singleXmlCell>
  <singleXmlCell id="579" r="H18" connectionId="0">
    <xmlCellPr id="1" uniqueName="P1078119">
      <xmlPr mapId="2" xpath="/PFI-IZD-POD/NTD-GFI-IZD-POD_1000373/P1078119" xmlDataType="decimal"/>
    </xmlCellPr>
  </singleXmlCell>
  <singleXmlCell id="580" r="I18" connectionId="0">
    <xmlCellPr id="1" uniqueName="P1078120">
      <xmlPr mapId="2" xpath="/PFI-IZD-POD/NTD-GFI-IZD-POD_1000373/P1078120" xmlDataType="decimal"/>
    </xmlCellPr>
  </singleXmlCell>
  <singleXmlCell id="581" r="H19" connectionId="0">
    <xmlCellPr id="1" uniqueName="P1122166">
      <xmlPr mapId="2" xpath="/PFI-IZD-POD/NTD-GFI-IZD-POD_1000373/P1122166" xmlDataType="decimal"/>
    </xmlCellPr>
  </singleXmlCell>
  <singleXmlCell id="582" r="I19" connectionId="0">
    <xmlCellPr id="1" uniqueName="P1122167">
      <xmlPr mapId="2" xpath="/PFI-IZD-POD/NTD-GFI-IZD-POD_1000373/P1122167" xmlDataType="decimal"/>
    </xmlCellPr>
  </singleXmlCell>
  <singleXmlCell id="583" r="H20" connectionId="0">
    <xmlCellPr id="1" uniqueName="P1122168">
      <xmlPr mapId="2" xpath="/PFI-IZD-POD/NTD-GFI-IZD-POD_1000373/P1122168" xmlDataType="decimal"/>
    </xmlCellPr>
  </singleXmlCell>
  <singleXmlCell id="584" r="I20" connectionId="0">
    <xmlCellPr id="1" uniqueName="P1122169">
      <xmlPr mapId="2" xpath="/PFI-IZD-POD/NTD-GFI-IZD-POD_1000373/P1122169" xmlDataType="decimal"/>
    </xmlCellPr>
  </singleXmlCell>
  <singleXmlCell id="585" r="H21" connectionId="0">
    <xmlCellPr id="1" uniqueName="P1078121">
      <xmlPr mapId="2" xpath="/PFI-IZD-POD/NTD-GFI-IZD-POD_1000373/P1078121" xmlDataType="decimal"/>
    </xmlCellPr>
  </singleXmlCell>
  <singleXmlCell id="586" r="I21" connectionId="0">
    <xmlCellPr id="1" uniqueName="P1078122">
      <xmlPr mapId="2" xpath="/PFI-IZD-POD/NTD-GFI-IZD-POD_1000373/P1078122" xmlDataType="decimal"/>
    </xmlCellPr>
  </singleXmlCell>
  <singleXmlCell id="587" r="H23" connectionId="0">
    <xmlCellPr id="1" uniqueName="P1078123">
      <xmlPr mapId="2" xpath="/PFI-IZD-POD/NTD-GFI-IZD-POD_1000373/P1078123" xmlDataType="decimal"/>
    </xmlCellPr>
  </singleXmlCell>
  <singleXmlCell id="588" r="I23" connectionId="0">
    <xmlCellPr id="1" uniqueName="P1078124">
      <xmlPr mapId="2" xpath="/PFI-IZD-POD/NTD-GFI-IZD-POD_1000373/P1078124" xmlDataType="decimal"/>
    </xmlCellPr>
  </singleXmlCell>
  <singleXmlCell id="589" r="H24" connectionId="0">
    <xmlCellPr id="1" uniqueName="P1078125">
      <xmlPr mapId="2" xpath="/PFI-IZD-POD/NTD-GFI-IZD-POD_1000373/P1078125" xmlDataType="decimal"/>
    </xmlCellPr>
  </singleXmlCell>
  <singleXmlCell id="590" r="I24" connectionId="0">
    <xmlCellPr id="1" uniqueName="P1078126">
      <xmlPr mapId="2" xpath="/PFI-IZD-POD/NTD-GFI-IZD-POD_1000373/P1078126" xmlDataType="decimal"/>
    </xmlCellPr>
  </singleXmlCell>
  <singleXmlCell id="591" r="H25" connectionId="0">
    <xmlCellPr id="1" uniqueName="P1078127">
      <xmlPr mapId="2" xpath="/PFI-IZD-POD/NTD-GFI-IZD-POD_1000373/P1078127" xmlDataType="decimal"/>
    </xmlCellPr>
  </singleXmlCell>
  <singleXmlCell id="592" r="I25" connectionId="0">
    <xmlCellPr id="1" uniqueName="P1078128">
      <xmlPr mapId="2" xpath="/PFI-IZD-POD/NTD-GFI-IZD-POD_1000373/P1078128" xmlDataType="decimal"/>
    </xmlCellPr>
  </singleXmlCell>
  <singleXmlCell id="593" r="H26" connectionId="0">
    <xmlCellPr id="1" uniqueName="P1078129">
      <xmlPr mapId="2" xpath="/PFI-IZD-POD/NTD-GFI-IZD-POD_1000373/P1078129" xmlDataType="decimal"/>
    </xmlCellPr>
  </singleXmlCell>
  <singleXmlCell id="594" r="I26" connectionId="0">
    <xmlCellPr id="1" uniqueName="P1078130">
      <xmlPr mapId="2" xpath="/PFI-IZD-POD/NTD-GFI-IZD-POD_1000373/P1078130" xmlDataType="decimal"/>
    </xmlCellPr>
  </singleXmlCell>
  <singleXmlCell id="595" r="H27" connectionId="0">
    <xmlCellPr id="1" uniqueName="P1078131">
      <xmlPr mapId="2" xpath="/PFI-IZD-POD/NTD-GFI-IZD-POD_1000373/P1078131" xmlDataType="decimal"/>
    </xmlCellPr>
  </singleXmlCell>
  <singleXmlCell id="596" r="I27" connectionId="0">
    <xmlCellPr id="1" uniqueName="P1078132">
      <xmlPr mapId="2" xpath="/PFI-IZD-POD/NTD-GFI-IZD-POD_1000373/P1078132" xmlDataType="decimal"/>
    </xmlCellPr>
  </singleXmlCell>
  <singleXmlCell id="597" r="H28" connectionId="0">
    <xmlCellPr id="1" uniqueName="P1078133">
      <xmlPr mapId="2" xpath="/PFI-IZD-POD/NTD-GFI-IZD-POD_1000373/P1078133" xmlDataType="decimal"/>
    </xmlCellPr>
  </singleXmlCell>
  <singleXmlCell id="598" r="I28" connectionId="0">
    <xmlCellPr id="1" uniqueName="P1078134">
      <xmlPr mapId="2" xpath="/PFI-IZD-POD/NTD-GFI-IZD-POD_1000373/P1078134" xmlDataType="decimal"/>
    </xmlCellPr>
  </singleXmlCell>
  <singleXmlCell id="599" r="H29" connectionId="0">
    <xmlCellPr id="1" uniqueName="P1078135">
      <xmlPr mapId="2" xpath="/PFI-IZD-POD/NTD-GFI-IZD-POD_1000373/P1078135" xmlDataType="decimal"/>
    </xmlCellPr>
  </singleXmlCell>
  <singleXmlCell id="600" r="I29" connectionId="0">
    <xmlCellPr id="1" uniqueName="P1078136">
      <xmlPr mapId="2" xpath="/PFI-IZD-POD/NTD-GFI-IZD-POD_1000373/P1078136" xmlDataType="decimal"/>
    </xmlCellPr>
  </singleXmlCell>
  <singleXmlCell id="601" r="H30" connectionId="0">
    <xmlCellPr id="1" uniqueName="P1078137">
      <xmlPr mapId="2" xpath="/PFI-IZD-POD/NTD-GFI-IZD-POD_1000373/P1078137" xmlDataType="decimal"/>
    </xmlCellPr>
  </singleXmlCell>
  <singleXmlCell id="602" r="I30" connectionId="0">
    <xmlCellPr id="1" uniqueName="P1078138">
      <xmlPr mapId="2" xpath="/PFI-IZD-POD/NTD-GFI-IZD-POD_1000373/P1078138" xmlDataType="decimal"/>
    </xmlCellPr>
  </singleXmlCell>
  <singleXmlCell id="603" r="H31" connectionId="0">
    <xmlCellPr id="1" uniqueName="P1078139">
      <xmlPr mapId="2" xpath="/PFI-IZD-POD/NTD-GFI-IZD-POD_1000373/P1078139" xmlDataType="decimal"/>
    </xmlCellPr>
  </singleXmlCell>
  <singleXmlCell id="604" r="I31" connectionId="0">
    <xmlCellPr id="1" uniqueName="P1078140">
      <xmlPr mapId="2" xpath="/PFI-IZD-POD/NTD-GFI-IZD-POD_1000373/P1078140" xmlDataType="decimal"/>
    </xmlCellPr>
  </singleXmlCell>
  <singleXmlCell id="605" r="H32" connectionId="0">
    <xmlCellPr id="1" uniqueName="P1078141">
      <xmlPr mapId="2" xpath="/PFI-IZD-POD/NTD-GFI-IZD-POD_1000373/P1078141" xmlDataType="decimal"/>
    </xmlCellPr>
  </singleXmlCell>
  <singleXmlCell id="606" r="I32" connectionId="0">
    <xmlCellPr id="1" uniqueName="P1078142">
      <xmlPr mapId="2" xpath="/PFI-IZD-POD/NTD-GFI-IZD-POD_1000373/P1078142" xmlDataType="decimal"/>
    </xmlCellPr>
  </singleXmlCell>
  <singleXmlCell id="607" r="H33" connectionId="0">
    <xmlCellPr id="1" uniqueName="P1078143">
      <xmlPr mapId="2" xpath="/PFI-IZD-POD/NTD-GFI-IZD-POD_1000373/P1078143" xmlDataType="decimal"/>
    </xmlCellPr>
  </singleXmlCell>
  <singleXmlCell id="608" r="I33" connectionId="0">
    <xmlCellPr id="1" uniqueName="P1078144">
      <xmlPr mapId="2" xpath="/PFI-IZD-POD/NTD-GFI-IZD-POD_1000373/P1078144" xmlDataType="decimal"/>
    </xmlCellPr>
  </singleXmlCell>
  <singleXmlCell id="609" r="H34" connectionId="0">
    <xmlCellPr id="1" uniqueName="P1078145">
      <xmlPr mapId="2" xpath="/PFI-IZD-POD/NTD-GFI-IZD-POD_1000373/P1078145" xmlDataType="decimal"/>
    </xmlCellPr>
  </singleXmlCell>
  <singleXmlCell id="610" r="I34" connectionId="0">
    <xmlCellPr id="1" uniqueName="P1078146">
      <xmlPr mapId="2" xpath="/PFI-IZD-POD/NTD-GFI-IZD-POD_1000373/P1078146" xmlDataType="decimal"/>
    </xmlCellPr>
  </singleXmlCell>
  <singleXmlCell id="611" r="H35" connectionId="0">
    <xmlCellPr id="1" uniqueName="P1078147">
      <xmlPr mapId="2" xpath="/PFI-IZD-POD/NTD-GFI-IZD-POD_1000373/P1078147" xmlDataType="decimal"/>
    </xmlCellPr>
  </singleXmlCell>
  <singleXmlCell id="612" r="I35" connectionId="0">
    <xmlCellPr id="1" uniqueName="P1078148">
      <xmlPr mapId="2" xpath="/PFI-IZD-POD/NTD-GFI-IZD-POD_1000373/P1078148" xmlDataType="decimal"/>
    </xmlCellPr>
  </singleXmlCell>
  <singleXmlCell id="613" r="H36" connectionId="0">
    <xmlCellPr id="1" uniqueName="P1078149">
      <xmlPr mapId="2" xpath="/PFI-IZD-POD/NTD-GFI-IZD-POD_1000373/P1078149" xmlDataType="decimal"/>
    </xmlCellPr>
  </singleXmlCell>
  <singleXmlCell id="614" r="I36" connectionId="0">
    <xmlCellPr id="1" uniqueName="P1078150">
      <xmlPr mapId="2" xpath="/PFI-IZD-POD/NTD-GFI-IZD-POD_1000373/P1078150" xmlDataType="decimal"/>
    </xmlCellPr>
  </singleXmlCell>
  <singleXmlCell id="615" r="H38" connectionId="0">
    <xmlCellPr id="1" uniqueName="P1078151">
      <xmlPr mapId="2" xpath="/PFI-IZD-POD/NTD-GFI-IZD-POD_1000373/P1078151" xmlDataType="decimal"/>
    </xmlCellPr>
  </singleXmlCell>
  <singleXmlCell id="616" r="I38" connectionId="0">
    <xmlCellPr id="1" uniqueName="P1078152">
      <xmlPr mapId="2" xpath="/PFI-IZD-POD/NTD-GFI-IZD-POD_1000373/P1078152" xmlDataType="decimal"/>
    </xmlCellPr>
  </singleXmlCell>
  <singleXmlCell id="617" r="H39" connectionId="0">
    <xmlCellPr id="1" uniqueName="P1078153">
      <xmlPr mapId="2" xpath="/PFI-IZD-POD/NTD-GFI-IZD-POD_1000373/P1078153" xmlDataType="decimal"/>
    </xmlCellPr>
  </singleXmlCell>
  <singleXmlCell id="618" r="I39" connectionId="0">
    <xmlCellPr id="1" uniqueName="P1078154">
      <xmlPr mapId="2" xpath="/PFI-IZD-POD/NTD-GFI-IZD-POD_1000373/P1078154" xmlDataType="decimal"/>
    </xmlCellPr>
  </singleXmlCell>
  <singleXmlCell id="619" r="H40" connectionId="0">
    <xmlCellPr id="1" uniqueName="P1078155">
      <xmlPr mapId="2" xpath="/PFI-IZD-POD/NTD-GFI-IZD-POD_1000373/P1078155" xmlDataType="decimal"/>
    </xmlCellPr>
  </singleXmlCell>
  <singleXmlCell id="620" r="I40" connectionId="0">
    <xmlCellPr id="1" uniqueName="P1078156">
      <xmlPr mapId="2" xpath="/PFI-IZD-POD/NTD-GFI-IZD-POD_1000373/P1078156" xmlDataType="decimal"/>
    </xmlCellPr>
  </singleXmlCell>
  <singleXmlCell id="621" r="H41" connectionId="0">
    <xmlCellPr id="1" uniqueName="P1078157">
      <xmlPr mapId="2" xpath="/PFI-IZD-POD/NTD-GFI-IZD-POD_1000373/P1078157" xmlDataType="decimal"/>
    </xmlCellPr>
  </singleXmlCell>
  <singleXmlCell id="622" r="I41" connectionId="0">
    <xmlCellPr id="1" uniqueName="P1078158">
      <xmlPr mapId="2" xpath="/PFI-IZD-POD/NTD-GFI-IZD-POD_1000373/P1078158" xmlDataType="decimal"/>
    </xmlCellPr>
  </singleXmlCell>
  <singleXmlCell id="623" r="H42" connectionId="0">
    <xmlCellPr id="1" uniqueName="P1078159">
      <xmlPr mapId="2" xpath="/PFI-IZD-POD/NTD-GFI-IZD-POD_1000373/P1078159" xmlDataType="decimal"/>
    </xmlCellPr>
  </singleXmlCell>
  <singleXmlCell id="624" r="I42" connectionId="0">
    <xmlCellPr id="1" uniqueName="P1078160">
      <xmlPr mapId="2" xpath="/PFI-IZD-POD/NTD-GFI-IZD-POD_1000373/P1078160" xmlDataType="decimal"/>
    </xmlCellPr>
  </singleXmlCell>
  <singleXmlCell id="625" r="H43" connectionId="0">
    <xmlCellPr id="1" uniqueName="P1078161">
      <xmlPr mapId="2" xpath="/PFI-IZD-POD/NTD-GFI-IZD-POD_1000373/P1078161" xmlDataType="decimal"/>
    </xmlCellPr>
  </singleXmlCell>
  <singleXmlCell id="626" r="I43" connectionId="0">
    <xmlCellPr id="1" uniqueName="P1078162">
      <xmlPr mapId="2" xpath="/PFI-IZD-POD/NTD-GFI-IZD-POD_1000373/P1078162" xmlDataType="decimal"/>
    </xmlCellPr>
  </singleXmlCell>
  <singleXmlCell id="627" r="H44" connectionId="0">
    <xmlCellPr id="1" uniqueName="P1078163">
      <xmlPr mapId="2" xpath="/PFI-IZD-POD/NTD-GFI-IZD-POD_1000373/P1078163" xmlDataType="decimal"/>
    </xmlCellPr>
  </singleXmlCell>
  <singleXmlCell id="628" r="I44" connectionId="0">
    <xmlCellPr id="1" uniqueName="P1078164">
      <xmlPr mapId="2" xpath="/PFI-IZD-POD/NTD-GFI-IZD-POD_1000373/P1078164" xmlDataType="decimal"/>
    </xmlCellPr>
  </singleXmlCell>
  <singleXmlCell id="629" r="H45" connectionId="0">
    <xmlCellPr id="1" uniqueName="P1078165">
      <xmlPr mapId="2" xpath="/PFI-IZD-POD/NTD-GFI-IZD-POD_1000373/P1078165" xmlDataType="decimal"/>
    </xmlCellPr>
  </singleXmlCell>
  <singleXmlCell id="630" r="I45" connectionId="0">
    <xmlCellPr id="1" uniqueName="P1078166">
      <xmlPr mapId="2" xpath="/PFI-IZD-POD/NTD-GFI-IZD-POD_1000373/P1078166" xmlDataType="decimal"/>
    </xmlCellPr>
  </singleXmlCell>
  <singleXmlCell id="631" r="H46" connectionId="0">
    <xmlCellPr id="1" uniqueName="P1078167">
      <xmlPr mapId="2" xpath="/PFI-IZD-POD/NTD-GFI-IZD-POD_1000373/P1078167" xmlDataType="decimal"/>
    </xmlCellPr>
  </singleXmlCell>
  <singleXmlCell id="632" r="I46" connectionId="0">
    <xmlCellPr id="1" uniqueName="P1078168">
      <xmlPr mapId="2" xpath="/PFI-IZD-POD/NTD-GFI-IZD-POD_1000373/P1078168" xmlDataType="decimal"/>
    </xmlCellPr>
  </singleXmlCell>
  <singleXmlCell id="633" r="H47" connectionId="0">
    <xmlCellPr id="1" uniqueName="P1078169">
      <xmlPr mapId="2" xpath="/PFI-IZD-POD/NTD-GFI-IZD-POD_1000373/P1078169" xmlDataType="decimal"/>
    </xmlCellPr>
  </singleXmlCell>
  <singleXmlCell id="634" r="I47" connectionId="0">
    <xmlCellPr id="1" uniqueName="P1078170">
      <xmlPr mapId="2" xpath="/PFI-IZD-POD/NTD-GFI-IZD-POD_1000373/P1078170" xmlDataType="decimal"/>
    </xmlCellPr>
  </singleXmlCell>
  <singleXmlCell id="635" r="H48" connectionId="0">
    <xmlCellPr id="1" uniqueName="P1078171">
      <xmlPr mapId="2" xpath="/PFI-IZD-POD/NTD-GFI-IZD-POD_1000373/P1078171" xmlDataType="decimal"/>
    </xmlCellPr>
  </singleXmlCell>
  <singleXmlCell id="636" r="I48" connectionId="0">
    <xmlCellPr id="1" uniqueName="P1078172">
      <xmlPr mapId="2" xpath="/PFI-IZD-POD/NTD-GFI-IZD-POD_1000373/P1078172" xmlDataType="decimal"/>
    </xmlCellPr>
  </singleXmlCell>
  <singleXmlCell id="637" r="H49" connectionId="0">
    <xmlCellPr id="1" uniqueName="P1078173">
      <xmlPr mapId="2" xpath="/PFI-IZD-POD/NTD-GFI-IZD-POD_1000373/P1078173" xmlDataType="decimal"/>
    </xmlCellPr>
  </singleXmlCell>
  <singleXmlCell id="638" r="I49" connectionId="0">
    <xmlCellPr id="1" uniqueName="P1078174">
      <xmlPr mapId="2" xpath="/PFI-IZD-POD/NTD-GFI-IZD-POD_1000373/P1078174" xmlDataType="decimal"/>
    </xmlCellPr>
  </singleXmlCell>
  <singleXmlCell id="639" r="H50" connectionId="0">
    <xmlCellPr id="1" uniqueName="P1078175">
      <xmlPr mapId="2" xpath="/PFI-IZD-POD/NTD-GFI-IZD-POD_1000373/P1078175" xmlDataType="decimal"/>
    </xmlCellPr>
  </singleXmlCell>
  <singleXmlCell id="640" r="I50" connectionId="0">
    <xmlCellPr id="1" uniqueName="P1078176">
      <xmlPr mapId="2" xpath="/PFI-IZD-POD/NTD-GFI-IZD-POD_1000373/P1078176" xmlDataType="decimal"/>
    </xmlCellPr>
  </singleXmlCell>
  <singleXmlCell id="641" r="H51" connectionId="0">
    <xmlCellPr id="1" uniqueName="P1078177">
      <xmlPr mapId="2" xpath="/PFI-IZD-POD/NTD-GFI-IZD-POD_1000373/P1078177" xmlDataType="decimal"/>
    </xmlCellPr>
  </singleXmlCell>
  <singleXmlCell id="642" r="I51" connectionId="0">
    <xmlCellPr id="1" uniqueName="P1078178">
      <xmlPr mapId="2" xpath="/PFI-IZD-POD/NTD-GFI-IZD-POD_1000373/P1078178" xmlDataType="decimal"/>
    </xmlCellPr>
  </singleXmlCell>
  <singleXmlCell id="643" r="H52" connectionId="0">
    <xmlCellPr id="1" uniqueName="P1078179">
      <xmlPr mapId="2" xpath="/PFI-IZD-POD/NTD-GFI-IZD-POD_1000373/P1078179" xmlDataType="decimal"/>
    </xmlCellPr>
  </singleXmlCell>
  <singleXmlCell id="644" r="I52" connectionId="0">
    <xmlCellPr id="1" uniqueName="P1078180">
      <xmlPr mapId="2" xpath="/PFI-IZD-POD/NTD-GFI-IZD-POD_1000373/P1078180" xmlDataType="decimal"/>
    </xmlCellPr>
  </singleXmlCell>
  <singleXmlCell id="645" r="H53" connectionId="0">
    <xmlCellPr id="1" uniqueName="P1078181">
      <xmlPr mapId="2" xpath="/PFI-IZD-POD/NTD-GFI-IZD-POD_1000373/P1078181" xmlDataType="decimal"/>
    </xmlCellPr>
  </singleXmlCell>
  <singleXmlCell id="646" r="I53" connectionId="0">
    <xmlCellPr id="1" uniqueName="P1078182">
      <xmlPr mapId="2" xpath="/PFI-IZD-POD/NTD-GFI-IZD-POD_1000373/P1078182" xmlDataType="decimal"/>
    </xmlCellPr>
  </singleXmlCell>
</singleXmlCells>
</file>

<file path=xl/tables/tableSingleCells6.xml><?xml version="1.0" encoding="utf-8"?>
<singleXmlCells xmlns="http://schemas.openxmlformats.org/spreadsheetml/2006/main">
  <singleXmlCell id="647" r="H7" connectionId="0">
    <xmlCellPr id="1" uniqueName="P1073415">
      <xmlPr mapId="2" xpath="/PFI-IZD-POD/IPK-GFI-IZD-POD_1000379/P1073415" xmlDataType="decimal"/>
    </xmlCellPr>
  </singleXmlCell>
  <singleXmlCell id="648" r="I7" connectionId="0">
    <xmlCellPr id="1" uniqueName="P1078183">
      <xmlPr mapId="2" xpath="/PFI-IZD-POD/IPK-GFI-IZD-POD_1000379/P1078183" xmlDataType="decimal"/>
    </xmlCellPr>
  </singleXmlCell>
  <singleXmlCell id="649" r="J7" connectionId="0">
    <xmlCellPr id="1" uniqueName="P1078184">
      <xmlPr mapId="2" xpath="/PFI-IZD-POD/IPK-GFI-IZD-POD_1000379/P1078184" xmlDataType="decimal"/>
    </xmlCellPr>
  </singleXmlCell>
  <singleXmlCell id="650" r="K7" connectionId="0">
    <xmlCellPr id="1" uniqueName="P1078185">
      <xmlPr mapId="2" xpath="/PFI-IZD-POD/IPK-GFI-IZD-POD_1000379/P1078185" xmlDataType="decimal"/>
    </xmlCellPr>
  </singleXmlCell>
  <singleXmlCell id="651" r="L7" connectionId="0">
    <xmlCellPr id="1" uniqueName="P1078186">
      <xmlPr mapId="2" xpath="/PFI-IZD-POD/IPK-GFI-IZD-POD_1000379/P1078186" xmlDataType="decimal"/>
    </xmlCellPr>
  </singleXmlCell>
  <singleXmlCell id="652" r="M7" connectionId="0">
    <xmlCellPr id="1" uniqueName="P1078187">
      <xmlPr mapId="2" xpath="/PFI-IZD-POD/IPK-GFI-IZD-POD_1000379/P1078187" xmlDataType="decimal"/>
    </xmlCellPr>
  </singleXmlCell>
  <singleXmlCell id="654" r="N7" connectionId="0">
    <xmlCellPr id="1" uniqueName="P1078188">
      <xmlPr mapId="2" xpath="/PFI-IZD-POD/IPK-GFI-IZD-POD_1000379/P1078188" xmlDataType="decimal"/>
    </xmlCellPr>
  </singleXmlCell>
  <singleXmlCell id="655" r="O7" connectionId="0">
    <xmlCellPr id="1" uniqueName="P1078189">
      <xmlPr mapId="2" xpath="/PFI-IZD-POD/IPK-GFI-IZD-POD_1000379/P1078189" xmlDataType="decimal"/>
    </xmlCellPr>
  </singleXmlCell>
  <singleXmlCell id="657" r="P7" connectionId="0">
    <xmlCellPr id="1" uniqueName="P1081532">
      <xmlPr mapId="2" xpath="/PFI-IZD-POD/IPK-GFI-IZD-POD_1000379/P1081532" xmlDataType="decimal"/>
    </xmlCellPr>
  </singleXmlCell>
  <singleXmlCell id="658" r="Q7" connectionId="0">
    <xmlCellPr id="1" uniqueName="P1081533">
      <xmlPr mapId="2" xpath="/PFI-IZD-POD/IPK-GFI-IZD-POD_1000379/P1081533" xmlDataType="decimal"/>
    </xmlCellPr>
  </singleXmlCell>
  <singleXmlCell id="659" r="R7" connectionId="0">
    <xmlCellPr id="1" uniqueName="P1081534">
      <xmlPr mapId="2" xpath="/PFI-IZD-POD/IPK-GFI-IZD-POD_1000379/P1081534" xmlDataType="decimal"/>
    </xmlCellPr>
  </singleXmlCell>
  <singleXmlCell id="660" r="S7" connectionId="0">
    <xmlCellPr id="1" uniqueName="P1123002">
      <xmlPr mapId="2" xpath="/PFI-IZD-POD/IPK-GFI-IZD-POD_1000379/P1123002" xmlDataType="decimal"/>
    </xmlCellPr>
  </singleXmlCell>
  <singleXmlCell id="661" r="T7" connectionId="0">
    <xmlCellPr id="1" uniqueName="P1123003">
      <xmlPr mapId="2" xpath="/PFI-IZD-POD/IPK-GFI-IZD-POD_1000379/P1123003" xmlDataType="decimal"/>
    </xmlCellPr>
  </singleXmlCell>
  <singleXmlCell id="662" r="U7" connectionId="0">
    <xmlCellPr id="1" uniqueName="P1081535">
      <xmlPr mapId="2" xpath="/PFI-IZD-POD/IPK-GFI-IZD-POD_1000379/P1081535" xmlDataType="decimal"/>
    </xmlCellPr>
  </singleXmlCell>
  <singleXmlCell id="663" r="V7" connectionId="0">
    <xmlCellPr id="1" uniqueName="P1081536">
      <xmlPr mapId="2" xpath="/PFI-IZD-POD/IPK-GFI-IZD-POD_1000379/P1081536" xmlDataType="decimal"/>
    </xmlCellPr>
  </singleXmlCell>
  <singleXmlCell id="664" r="W7" connectionId="0">
    <xmlCellPr id="1" uniqueName="P1081537">
      <xmlPr mapId="2" xpath="/PFI-IZD-POD/IPK-GFI-IZD-POD_1000379/P1081537" xmlDataType="decimal"/>
    </xmlCellPr>
  </singleXmlCell>
  <singleXmlCell id="665" r="X7" connectionId="0">
    <xmlCellPr id="1" uniqueName="P1081538">
      <xmlPr mapId="2" xpath="/PFI-IZD-POD/IPK-GFI-IZD-POD_1000379/P1081538" xmlDataType="decimal"/>
    </xmlCellPr>
  </singleXmlCell>
  <singleXmlCell id="666" r="Y7" connectionId="0">
    <xmlCellPr id="1" uniqueName="P1081539">
      <xmlPr mapId="2" xpath="/PFI-IZD-POD/IPK-GFI-IZD-POD_1000379/P1081539" xmlDataType="decimal"/>
    </xmlCellPr>
  </singleXmlCell>
  <singleXmlCell id="667" r="H8" connectionId="0">
    <xmlCellPr id="1" uniqueName="P1078190">
      <xmlPr mapId="2" xpath="/PFI-IZD-POD/IPK-GFI-IZD-POD_1000379/P1078190" xmlDataType="decimal"/>
    </xmlCellPr>
  </singleXmlCell>
  <singleXmlCell id="668" r="I8" connectionId="0">
    <xmlCellPr id="1" uniqueName="P1078191">
      <xmlPr mapId="2" xpath="/PFI-IZD-POD/IPK-GFI-IZD-POD_1000379/P1078191" xmlDataType="decimal"/>
    </xmlCellPr>
  </singleXmlCell>
  <singleXmlCell id="669" r="J8" connectionId="0">
    <xmlCellPr id="1" uniqueName="P1078192">
      <xmlPr mapId="2" xpath="/PFI-IZD-POD/IPK-GFI-IZD-POD_1000379/P1078192" xmlDataType="decimal"/>
    </xmlCellPr>
  </singleXmlCell>
  <singleXmlCell id="670" r="K8" connectionId="0">
    <xmlCellPr id="1" uniqueName="P1078193">
      <xmlPr mapId="2" xpath="/PFI-IZD-POD/IPK-GFI-IZD-POD_1000379/P1078193" xmlDataType="decimal"/>
    </xmlCellPr>
  </singleXmlCell>
  <singleXmlCell id="671" r="L8" connectionId="0">
    <xmlCellPr id="1" uniqueName="P1078194">
      <xmlPr mapId="2" xpath="/PFI-IZD-POD/IPK-GFI-IZD-POD_1000379/P1078194" xmlDataType="decimal"/>
    </xmlCellPr>
  </singleXmlCell>
  <singleXmlCell id="672" r="M8" connectionId="0">
    <xmlCellPr id="1" uniqueName="P1078195">
      <xmlPr mapId="2" xpath="/PFI-IZD-POD/IPK-GFI-IZD-POD_1000379/P1078195" xmlDataType="decimal"/>
    </xmlCellPr>
  </singleXmlCell>
  <singleXmlCell id="673" r="N8" connectionId="0">
    <xmlCellPr id="1" uniqueName="P1078196">
      <xmlPr mapId="2" xpath="/PFI-IZD-POD/IPK-GFI-IZD-POD_1000379/P1078196" xmlDataType="decimal"/>
    </xmlCellPr>
  </singleXmlCell>
  <singleXmlCell id="674" r="O8" connectionId="0">
    <xmlCellPr id="1" uniqueName="P1078197">
      <xmlPr mapId="2" xpath="/PFI-IZD-POD/IPK-GFI-IZD-POD_1000379/P1078197" xmlDataType="decimal"/>
    </xmlCellPr>
  </singleXmlCell>
  <singleXmlCell id="675" r="P8" connectionId="0">
    <xmlCellPr id="1" uniqueName="P1081540">
      <xmlPr mapId="2" xpath="/PFI-IZD-POD/IPK-GFI-IZD-POD_1000379/P1081540" xmlDataType="decimal"/>
    </xmlCellPr>
  </singleXmlCell>
  <singleXmlCell id="676" r="Q8" connectionId="0">
    <xmlCellPr id="1" uniqueName="P1081546">
      <xmlPr mapId="2" xpath="/PFI-IZD-POD/IPK-GFI-IZD-POD_1000379/P1081546" xmlDataType="decimal"/>
    </xmlCellPr>
  </singleXmlCell>
  <singleXmlCell id="677" r="R8" connectionId="0">
    <xmlCellPr id="1" uniqueName="P1081648">
      <xmlPr mapId="2" xpath="/PFI-IZD-POD/IPK-GFI-IZD-POD_1000379/P1081648" xmlDataType="decimal"/>
    </xmlCellPr>
  </singleXmlCell>
  <singleXmlCell id="678" r="S8" connectionId="0">
    <xmlCellPr id="1" uniqueName="P1123004">
      <xmlPr mapId="2" xpath="/PFI-IZD-POD/IPK-GFI-IZD-POD_1000379/P1123004" xmlDataType="decimal"/>
    </xmlCellPr>
  </singleXmlCell>
  <singleXmlCell id="679" r="T8" connectionId="0">
    <xmlCellPr id="1" uniqueName="P1123005">
      <xmlPr mapId="2" xpath="/PFI-IZD-POD/IPK-GFI-IZD-POD_1000379/P1123005" xmlDataType="decimal"/>
    </xmlCellPr>
  </singleXmlCell>
  <singleXmlCell id="680" r="U8" connectionId="0">
    <xmlCellPr id="1" uniqueName="P1081649">
      <xmlPr mapId="2" xpath="/PFI-IZD-POD/IPK-GFI-IZD-POD_1000379/P1081649" xmlDataType="decimal"/>
    </xmlCellPr>
  </singleXmlCell>
  <singleXmlCell id="681" r="V8" connectionId="0">
    <xmlCellPr id="1" uniqueName="P1081651">
      <xmlPr mapId="2" xpath="/PFI-IZD-POD/IPK-GFI-IZD-POD_1000379/P1081651" xmlDataType="decimal"/>
    </xmlCellPr>
  </singleXmlCell>
  <singleXmlCell id="682" r="W8" connectionId="0">
    <xmlCellPr id="1" uniqueName="P1081656">
      <xmlPr mapId="2" xpath="/PFI-IZD-POD/IPK-GFI-IZD-POD_1000379/P1081656" xmlDataType="decimal"/>
    </xmlCellPr>
  </singleXmlCell>
  <singleXmlCell id="683" r="X8" connectionId="0">
    <xmlCellPr id="1" uniqueName="P1081658">
      <xmlPr mapId="2" xpath="/PFI-IZD-POD/IPK-GFI-IZD-POD_1000379/P1081658" xmlDataType="decimal"/>
    </xmlCellPr>
  </singleXmlCell>
  <singleXmlCell id="684" r="Y8" connectionId="0">
    <xmlCellPr id="1" uniqueName="P1081660">
      <xmlPr mapId="2" xpath="/PFI-IZD-POD/IPK-GFI-IZD-POD_1000379/P1081660" xmlDataType="decimal"/>
    </xmlCellPr>
  </singleXmlCell>
  <singleXmlCell id="685" r="H9" connectionId="0">
    <xmlCellPr id="1" uniqueName="P1078198">
      <xmlPr mapId="2" xpath="/PFI-IZD-POD/IPK-GFI-IZD-POD_1000379/P1078198" xmlDataType="decimal"/>
    </xmlCellPr>
  </singleXmlCell>
  <singleXmlCell id="686" r="I9" connectionId="0">
    <xmlCellPr id="1" uniqueName="P1078199">
      <xmlPr mapId="2" xpath="/PFI-IZD-POD/IPK-GFI-IZD-POD_1000379/P1078199" xmlDataType="decimal"/>
    </xmlCellPr>
  </singleXmlCell>
  <singleXmlCell id="687" r="J9" connectionId="0">
    <xmlCellPr id="1" uniqueName="P1078200">
      <xmlPr mapId="2" xpath="/PFI-IZD-POD/IPK-GFI-IZD-POD_1000379/P1078200" xmlDataType="decimal"/>
    </xmlCellPr>
  </singleXmlCell>
  <singleXmlCell id="688" r="K9" connectionId="0">
    <xmlCellPr id="1" uniqueName="P1078201">
      <xmlPr mapId="2" xpath="/PFI-IZD-POD/IPK-GFI-IZD-POD_1000379/P1078201" xmlDataType="decimal"/>
    </xmlCellPr>
  </singleXmlCell>
  <singleXmlCell id="689" r="L9" connectionId="0">
    <xmlCellPr id="1" uniqueName="P1078202">
      <xmlPr mapId="2" xpath="/PFI-IZD-POD/IPK-GFI-IZD-POD_1000379/P1078202" xmlDataType="decimal"/>
    </xmlCellPr>
  </singleXmlCell>
  <singleXmlCell id="690" r="M9" connectionId="0">
    <xmlCellPr id="1" uniqueName="P1078203">
      <xmlPr mapId="2" xpath="/PFI-IZD-POD/IPK-GFI-IZD-POD_1000379/P1078203" xmlDataType="decimal"/>
    </xmlCellPr>
  </singleXmlCell>
  <singleXmlCell id="691" r="N9" connectionId="0">
    <xmlCellPr id="1" uniqueName="P1078204">
      <xmlPr mapId="2" xpath="/PFI-IZD-POD/IPK-GFI-IZD-POD_1000379/P1078204" xmlDataType="decimal"/>
    </xmlCellPr>
  </singleXmlCell>
  <singleXmlCell id="692" r="O9" connectionId="0">
    <xmlCellPr id="1" uniqueName="P1078205">
      <xmlPr mapId="2" xpath="/PFI-IZD-POD/IPK-GFI-IZD-POD_1000379/P1078205" xmlDataType="decimal"/>
    </xmlCellPr>
  </singleXmlCell>
  <singleXmlCell id="693" r="P9" connectionId="0">
    <xmlCellPr id="1" uniqueName="P1081541">
      <xmlPr mapId="2" xpath="/PFI-IZD-POD/IPK-GFI-IZD-POD_1000379/P1081541" xmlDataType="decimal"/>
    </xmlCellPr>
  </singleXmlCell>
  <singleXmlCell id="694" r="Q9" connectionId="0">
    <xmlCellPr id="1" uniqueName="P1081548">
      <xmlPr mapId="2" xpath="/PFI-IZD-POD/IPK-GFI-IZD-POD_1000379/P1081548" xmlDataType="decimal"/>
    </xmlCellPr>
  </singleXmlCell>
  <singleXmlCell id="695" r="R9" connectionId="0">
    <xmlCellPr id="1" uniqueName="P1081662">
      <xmlPr mapId="2" xpath="/PFI-IZD-POD/IPK-GFI-IZD-POD_1000379/P1081662" xmlDataType="decimal"/>
    </xmlCellPr>
  </singleXmlCell>
  <singleXmlCell id="696" r="S9" connectionId="0">
    <xmlCellPr id="1" uniqueName="P1123006">
      <xmlPr mapId="2" xpath="/PFI-IZD-POD/IPK-GFI-IZD-POD_1000379/P1123006" xmlDataType="decimal"/>
    </xmlCellPr>
  </singleXmlCell>
  <singleXmlCell id="697" r="T9" connectionId="0">
    <xmlCellPr id="1" uniqueName="P1123007">
      <xmlPr mapId="2" xpath="/PFI-IZD-POD/IPK-GFI-IZD-POD_1000379/P1123007" xmlDataType="decimal"/>
    </xmlCellPr>
  </singleXmlCell>
  <singleXmlCell id="698" r="U9" connectionId="0">
    <xmlCellPr id="1" uniqueName="P1081664">
      <xmlPr mapId="2" xpath="/PFI-IZD-POD/IPK-GFI-IZD-POD_1000379/P1081664" xmlDataType="decimal"/>
    </xmlCellPr>
  </singleXmlCell>
  <singleXmlCell id="699" r="V9" connectionId="0">
    <xmlCellPr id="1" uniqueName="P1081666">
      <xmlPr mapId="2" xpath="/PFI-IZD-POD/IPK-GFI-IZD-POD_1000379/P1081666" xmlDataType="decimal"/>
    </xmlCellPr>
  </singleXmlCell>
  <singleXmlCell id="700" r="W9" connectionId="0">
    <xmlCellPr id="1" uniqueName="P1081668">
      <xmlPr mapId="2" xpath="/PFI-IZD-POD/IPK-GFI-IZD-POD_1000379/P1081668" xmlDataType="decimal"/>
    </xmlCellPr>
  </singleXmlCell>
  <singleXmlCell id="701" r="X9" connectionId="0">
    <xmlCellPr id="1" uniqueName="P1081670">
      <xmlPr mapId="2" xpath="/PFI-IZD-POD/IPK-GFI-IZD-POD_1000379/P1081670" xmlDataType="decimal"/>
    </xmlCellPr>
  </singleXmlCell>
  <singleXmlCell id="702" r="Y9" connectionId="0">
    <xmlCellPr id="1" uniqueName="P1081672">
      <xmlPr mapId="2" xpath="/PFI-IZD-POD/IPK-GFI-IZD-POD_1000379/P1081672" xmlDataType="decimal"/>
    </xmlCellPr>
  </singleXmlCell>
  <singleXmlCell id="703" r="H10" connectionId="0">
    <xmlCellPr id="1" uniqueName="P1078206">
      <xmlPr mapId="2" xpath="/PFI-IZD-POD/IPK-GFI-IZD-POD_1000379/P1078206" xmlDataType="decimal"/>
    </xmlCellPr>
  </singleXmlCell>
  <singleXmlCell id="704" r="I10" connectionId="0">
    <xmlCellPr id="1" uniqueName="P1078207">
      <xmlPr mapId="2" xpath="/PFI-IZD-POD/IPK-GFI-IZD-POD_1000379/P1078207" xmlDataType="decimal"/>
    </xmlCellPr>
  </singleXmlCell>
  <singleXmlCell id="705" r="J10" connectionId="0">
    <xmlCellPr id="1" uniqueName="P1078208">
      <xmlPr mapId="2" xpath="/PFI-IZD-POD/IPK-GFI-IZD-POD_1000379/P1078208" xmlDataType="decimal"/>
    </xmlCellPr>
  </singleXmlCell>
  <singleXmlCell id="706" r="K10" connectionId="0">
    <xmlCellPr id="1" uniqueName="P1078209">
      <xmlPr mapId="2" xpath="/PFI-IZD-POD/IPK-GFI-IZD-POD_1000379/P1078209" xmlDataType="decimal"/>
    </xmlCellPr>
  </singleXmlCell>
  <singleXmlCell id="707" r="L10" connectionId="0">
    <xmlCellPr id="1" uniqueName="P1078210">
      <xmlPr mapId="2" xpath="/PFI-IZD-POD/IPK-GFI-IZD-POD_1000379/P1078210" xmlDataType="decimal"/>
    </xmlCellPr>
  </singleXmlCell>
  <singleXmlCell id="708" r="M10" connectionId="0">
    <xmlCellPr id="1" uniqueName="P1078215">
      <xmlPr mapId="2" xpath="/PFI-IZD-POD/IPK-GFI-IZD-POD_1000379/P1078215" xmlDataType="decimal"/>
    </xmlCellPr>
  </singleXmlCell>
  <singleXmlCell id="709" r="N10" connectionId="0">
    <xmlCellPr id="1" uniqueName="P1078217">
      <xmlPr mapId="2" xpath="/PFI-IZD-POD/IPK-GFI-IZD-POD_1000379/P1078217" xmlDataType="decimal"/>
    </xmlCellPr>
  </singleXmlCell>
  <singleXmlCell id="710" r="O10" connectionId="0">
    <xmlCellPr id="1" uniqueName="P1078220">
      <xmlPr mapId="2" xpath="/PFI-IZD-POD/IPK-GFI-IZD-POD_1000379/P1078220" xmlDataType="decimal"/>
    </xmlCellPr>
  </singleXmlCell>
  <singleXmlCell id="711" r="P10" connectionId="0">
    <xmlCellPr id="1" uniqueName="P1081542">
      <xmlPr mapId="2" xpath="/PFI-IZD-POD/IPK-GFI-IZD-POD_1000379/P1081542" xmlDataType="decimal"/>
    </xmlCellPr>
  </singleXmlCell>
  <singleXmlCell id="712" r="Q10" connectionId="0">
    <xmlCellPr id="1" uniqueName="P1081646">
      <xmlPr mapId="2" xpath="/PFI-IZD-POD/IPK-GFI-IZD-POD_1000379/P1081646" xmlDataType="decimal"/>
    </xmlCellPr>
  </singleXmlCell>
  <singleXmlCell id="713" r="R10" connectionId="0">
    <xmlCellPr id="1" uniqueName="P1081674">
      <xmlPr mapId="2" xpath="/PFI-IZD-POD/IPK-GFI-IZD-POD_1000379/P1081674" xmlDataType="decimal"/>
    </xmlCellPr>
  </singleXmlCell>
  <singleXmlCell id="714" r="S10" connectionId="0">
    <xmlCellPr id="1" uniqueName="P1123008">
      <xmlPr mapId="2" xpath="/PFI-IZD-POD/IPK-GFI-IZD-POD_1000379/P1123008" xmlDataType="decimal"/>
    </xmlCellPr>
  </singleXmlCell>
  <singleXmlCell id="715" r="T10" connectionId="0">
    <xmlCellPr id="1" uniqueName="P1123009">
      <xmlPr mapId="2" xpath="/PFI-IZD-POD/IPK-GFI-IZD-POD_1000379/P1123009" xmlDataType="decimal"/>
    </xmlCellPr>
  </singleXmlCell>
  <singleXmlCell id="716" r="U10" connectionId="0">
    <xmlCellPr id="1" uniqueName="P1081676">
      <xmlPr mapId="2" xpath="/PFI-IZD-POD/IPK-GFI-IZD-POD_1000379/P1081676" xmlDataType="decimal"/>
    </xmlCellPr>
  </singleXmlCell>
  <singleXmlCell id="717" r="V10" connectionId="0">
    <xmlCellPr id="1" uniqueName="P1081678">
      <xmlPr mapId="2" xpath="/PFI-IZD-POD/IPK-GFI-IZD-POD_1000379/P1081678" xmlDataType="decimal"/>
    </xmlCellPr>
  </singleXmlCell>
  <singleXmlCell id="718" r="W10" connectionId="0">
    <xmlCellPr id="1" uniqueName="P1081680">
      <xmlPr mapId="2" xpath="/PFI-IZD-POD/IPK-GFI-IZD-POD_1000379/P1081680" xmlDataType="decimal"/>
    </xmlCellPr>
  </singleXmlCell>
  <singleXmlCell id="719" r="X10" connectionId="0">
    <xmlCellPr id="1" uniqueName="P1081682">
      <xmlPr mapId="2" xpath="/PFI-IZD-POD/IPK-GFI-IZD-POD_1000379/P1081682" xmlDataType="decimal"/>
    </xmlCellPr>
  </singleXmlCell>
  <singleXmlCell id="720" r="Y10" connectionId="0">
    <xmlCellPr id="1" uniqueName="P1081684">
      <xmlPr mapId="2" xpath="/PFI-IZD-POD/IPK-GFI-IZD-POD_1000379/P1081684" xmlDataType="decimal"/>
    </xmlCellPr>
  </singleXmlCell>
  <singleXmlCell id="721" r="H11" connectionId="0">
    <xmlCellPr id="1" uniqueName="P1078222">
      <xmlPr mapId="2" xpath="/PFI-IZD-POD/IPK-GFI-IZD-POD_1000379/P1078222" xmlDataType="decimal"/>
    </xmlCellPr>
  </singleXmlCell>
  <singleXmlCell id="722" r="I11" connectionId="0">
    <xmlCellPr id="1" uniqueName="P1078224">
      <xmlPr mapId="2" xpath="/PFI-IZD-POD/IPK-GFI-IZD-POD_1000379/P1078224" xmlDataType="decimal"/>
    </xmlCellPr>
  </singleXmlCell>
  <singleXmlCell id="723" r="J11" connectionId="0">
    <xmlCellPr id="1" uniqueName="P1078226">
      <xmlPr mapId="2" xpath="/PFI-IZD-POD/IPK-GFI-IZD-POD_1000379/P1078226" xmlDataType="decimal"/>
    </xmlCellPr>
  </singleXmlCell>
  <singleXmlCell id="724" r="K11" connectionId="0">
    <xmlCellPr id="1" uniqueName="P1078229">
      <xmlPr mapId="2" xpath="/PFI-IZD-POD/IPK-GFI-IZD-POD_1000379/P1078229" xmlDataType="decimal"/>
    </xmlCellPr>
  </singleXmlCell>
  <singleXmlCell id="725" r="L11" connectionId="0">
    <xmlCellPr id="1" uniqueName="P1078231">
      <xmlPr mapId="2" xpath="/PFI-IZD-POD/IPK-GFI-IZD-POD_1000379/P1078231" xmlDataType="decimal"/>
    </xmlCellPr>
  </singleXmlCell>
  <singleXmlCell id="726" r="M11" connectionId="0">
    <xmlCellPr id="1" uniqueName="P1078233">
      <xmlPr mapId="2" xpath="/PFI-IZD-POD/IPK-GFI-IZD-POD_1000379/P1078233" xmlDataType="decimal"/>
    </xmlCellPr>
  </singleXmlCell>
  <singleXmlCell id="727" r="N11" connectionId="0">
    <xmlCellPr id="1" uniqueName="P1078236">
      <xmlPr mapId="2" xpath="/PFI-IZD-POD/IPK-GFI-IZD-POD_1000379/P1078236" xmlDataType="decimal"/>
    </xmlCellPr>
  </singleXmlCell>
  <singleXmlCell id="728" r="O11" connectionId="0">
    <xmlCellPr id="1" uniqueName="P1078237">
      <xmlPr mapId="2" xpath="/PFI-IZD-POD/IPK-GFI-IZD-POD_1000379/P1078237" xmlDataType="decimal"/>
    </xmlCellPr>
  </singleXmlCell>
  <singleXmlCell id="729" r="P11" connectionId="0">
    <xmlCellPr id="1" uniqueName="P1081543">
      <xmlPr mapId="2" xpath="/PFI-IZD-POD/IPK-GFI-IZD-POD_1000379/P1081543" xmlDataType="decimal"/>
    </xmlCellPr>
  </singleXmlCell>
  <singleXmlCell id="730" r="Q11" connectionId="0">
    <xmlCellPr id="1" uniqueName="P1081685">
      <xmlPr mapId="2" xpath="/PFI-IZD-POD/IPK-GFI-IZD-POD_1000379/P1081685" xmlDataType="decimal"/>
    </xmlCellPr>
  </singleXmlCell>
  <singleXmlCell id="731" r="R11" connectionId="0">
    <xmlCellPr id="1" uniqueName="P1081686">
      <xmlPr mapId="2" xpath="/PFI-IZD-POD/IPK-GFI-IZD-POD_1000379/P1081686" xmlDataType="decimal"/>
    </xmlCellPr>
  </singleXmlCell>
  <singleXmlCell id="732" r="S11" connectionId="0">
    <xmlCellPr id="1" uniqueName="P1123010">
      <xmlPr mapId="2" xpath="/PFI-IZD-POD/IPK-GFI-IZD-POD_1000379/P1123010" xmlDataType="decimal"/>
    </xmlCellPr>
  </singleXmlCell>
  <singleXmlCell id="733" r="T11" connectionId="0">
    <xmlCellPr id="1" uniqueName="P1123011">
      <xmlPr mapId="2" xpath="/PFI-IZD-POD/IPK-GFI-IZD-POD_1000379/P1123011" xmlDataType="decimal"/>
    </xmlCellPr>
  </singleXmlCell>
  <singleXmlCell id="734" r="U11" connectionId="0">
    <xmlCellPr id="1" uniqueName="P1081687">
      <xmlPr mapId="2" xpath="/PFI-IZD-POD/IPK-GFI-IZD-POD_1000379/P1081687" xmlDataType="decimal"/>
    </xmlCellPr>
  </singleXmlCell>
  <singleXmlCell id="735" r="V11" connectionId="0">
    <xmlCellPr id="1" uniqueName="P1081688">
      <xmlPr mapId="2" xpath="/PFI-IZD-POD/IPK-GFI-IZD-POD_1000379/P1081688" xmlDataType="decimal"/>
    </xmlCellPr>
  </singleXmlCell>
  <singleXmlCell id="736" r="W11" connectionId="0">
    <xmlCellPr id="1" uniqueName="P1081689">
      <xmlPr mapId="2" xpath="/PFI-IZD-POD/IPK-GFI-IZD-POD_1000379/P1081689" xmlDataType="decimal"/>
    </xmlCellPr>
  </singleXmlCell>
  <singleXmlCell id="737" r="X11" connectionId="0">
    <xmlCellPr id="1" uniqueName="P1081690">
      <xmlPr mapId="2" xpath="/PFI-IZD-POD/IPK-GFI-IZD-POD_1000379/P1081690" xmlDataType="decimal"/>
    </xmlCellPr>
  </singleXmlCell>
  <singleXmlCell id="738" r="Y11" connectionId="0">
    <xmlCellPr id="1" uniqueName="P1081696">
      <xmlPr mapId="2" xpath="/PFI-IZD-POD/IPK-GFI-IZD-POD_1000379/P1081696" xmlDataType="decimal"/>
    </xmlCellPr>
  </singleXmlCell>
  <singleXmlCell id="739" r="H12" connectionId="0">
    <xmlCellPr id="1" uniqueName="P1078238">
      <xmlPr mapId="2" xpath="/PFI-IZD-POD/IPK-GFI-IZD-POD_1000379/P1078238" xmlDataType="decimal"/>
    </xmlCellPr>
  </singleXmlCell>
  <singleXmlCell id="740" r="I12" connectionId="0">
    <xmlCellPr id="1" uniqueName="P1078239">
      <xmlPr mapId="2" xpath="/PFI-IZD-POD/IPK-GFI-IZD-POD_1000379/P1078239" xmlDataType="decimal"/>
    </xmlCellPr>
  </singleXmlCell>
  <singleXmlCell id="741" r="J12" connectionId="0">
    <xmlCellPr id="1" uniqueName="P1078240">
      <xmlPr mapId="2" xpath="/PFI-IZD-POD/IPK-GFI-IZD-POD_1000379/P1078240" xmlDataType="decimal"/>
    </xmlCellPr>
  </singleXmlCell>
  <singleXmlCell id="742" r="K12" connectionId="0">
    <xmlCellPr id="1" uniqueName="P1078241">
      <xmlPr mapId="2" xpath="/PFI-IZD-POD/IPK-GFI-IZD-POD_1000379/P1078241" xmlDataType="decimal"/>
    </xmlCellPr>
  </singleXmlCell>
  <singleXmlCell id="743" r="L12" connectionId="0">
    <xmlCellPr id="1" uniqueName="P1078242">
      <xmlPr mapId="2" xpath="/PFI-IZD-POD/IPK-GFI-IZD-POD_1000379/P1078242" xmlDataType="decimal"/>
    </xmlCellPr>
  </singleXmlCell>
  <singleXmlCell id="744" r="M12" connectionId="0">
    <xmlCellPr id="1" uniqueName="P1078243">
      <xmlPr mapId="2" xpath="/PFI-IZD-POD/IPK-GFI-IZD-POD_1000379/P1078243" xmlDataType="decimal"/>
    </xmlCellPr>
  </singleXmlCell>
  <singleXmlCell id="745" r="N12" connectionId="0">
    <xmlCellPr id="1" uniqueName="P1078946">
      <xmlPr mapId="2" xpath="/PFI-IZD-POD/IPK-GFI-IZD-POD_1000379/P1078946" xmlDataType="decimal"/>
    </xmlCellPr>
  </singleXmlCell>
  <singleXmlCell id="746" r="O12" connectionId="0">
    <xmlCellPr id="1" uniqueName="P1078947">
      <xmlPr mapId="2" xpath="/PFI-IZD-POD/IPK-GFI-IZD-POD_1000379/P1078947" xmlDataType="decimal"/>
    </xmlCellPr>
  </singleXmlCell>
  <singleXmlCell id="747" r="P12" connectionId="0">
    <xmlCellPr id="1" uniqueName="P1081544">
      <xmlPr mapId="2" xpath="/PFI-IZD-POD/IPK-GFI-IZD-POD_1000379/P1081544" xmlDataType="decimal"/>
    </xmlCellPr>
  </singleXmlCell>
  <singleXmlCell id="748" r="Q12" connectionId="0">
    <xmlCellPr id="1" uniqueName="P1081697">
      <xmlPr mapId="2" xpath="/PFI-IZD-POD/IPK-GFI-IZD-POD_1000379/P1081697" xmlDataType="decimal"/>
    </xmlCellPr>
  </singleXmlCell>
  <singleXmlCell id="749" r="R12" connectionId="0">
    <xmlCellPr id="1" uniqueName="P1081698">
      <xmlPr mapId="2" xpath="/PFI-IZD-POD/IPK-GFI-IZD-POD_1000379/P1081698" xmlDataType="decimal"/>
    </xmlCellPr>
  </singleXmlCell>
  <singleXmlCell id="750" r="S12" connectionId="0">
    <xmlCellPr id="1" uniqueName="P1123012">
      <xmlPr mapId="2" xpath="/PFI-IZD-POD/IPK-GFI-IZD-POD_1000379/P1123012" xmlDataType="decimal"/>
    </xmlCellPr>
  </singleXmlCell>
  <singleXmlCell id="751" r="T12" connectionId="0">
    <xmlCellPr id="1" uniqueName="P1123013">
      <xmlPr mapId="2" xpath="/PFI-IZD-POD/IPK-GFI-IZD-POD_1000379/P1123013" xmlDataType="decimal"/>
    </xmlCellPr>
  </singleXmlCell>
  <singleXmlCell id="752" r="U12" connectionId="0">
    <xmlCellPr id="1" uniqueName="P1081699">
      <xmlPr mapId="2" xpath="/PFI-IZD-POD/IPK-GFI-IZD-POD_1000379/P1081699" xmlDataType="decimal"/>
    </xmlCellPr>
  </singleXmlCell>
  <singleXmlCell id="753" r="V12" connectionId="0">
    <xmlCellPr id="1" uniqueName="P1081700">
      <xmlPr mapId="2" xpath="/PFI-IZD-POD/IPK-GFI-IZD-POD_1000379/P1081700" xmlDataType="decimal"/>
    </xmlCellPr>
  </singleXmlCell>
  <singleXmlCell id="754" r="W12" connectionId="0">
    <xmlCellPr id="1" uniqueName="P1081701">
      <xmlPr mapId="2" xpath="/PFI-IZD-POD/IPK-GFI-IZD-POD_1000379/P1081701" xmlDataType="decimal"/>
    </xmlCellPr>
  </singleXmlCell>
  <singleXmlCell id="755" r="X12" connectionId="0">
    <xmlCellPr id="1" uniqueName="P1081702">
      <xmlPr mapId="2" xpath="/PFI-IZD-POD/IPK-GFI-IZD-POD_1000379/P1081702" xmlDataType="decimal"/>
    </xmlCellPr>
  </singleXmlCell>
  <singleXmlCell id="756" r="Y12" connectionId="0">
    <xmlCellPr id="1" uniqueName="P1081703">
      <xmlPr mapId="2" xpath="/PFI-IZD-POD/IPK-GFI-IZD-POD_1000379/P1081703" xmlDataType="decimal"/>
    </xmlCellPr>
  </singleXmlCell>
  <singleXmlCell id="757" r="H13" connectionId="0">
    <xmlCellPr id="1" uniqueName="P1078948">
      <xmlPr mapId="2" xpath="/PFI-IZD-POD/IPK-GFI-IZD-POD_1000379/P1078948" xmlDataType="decimal"/>
    </xmlCellPr>
  </singleXmlCell>
  <singleXmlCell id="758" r="I13" connectionId="0">
    <xmlCellPr id="1" uniqueName="P1078949">
      <xmlPr mapId="2" xpath="/PFI-IZD-POD/IPK-GFI-IZD-POD_1000379/P1078949" xmlDataType="decimal"/>
    </xmlCellPr>
  </singleXmlCell>
  <singleXmlCell id="759" r="J13" connectionId="0">
    <xmlCellPr id="1" uniqueName="P1079430">
      <xmlPr mapId="2" xpath="/PFI-IZD-POD/IPK-GFI-IZD-POD_1000379/P1079430" xmlDataType="decimal"/>
    </xmlCellPr>
  </singleXmlCell>
  <singleXmlCell id="760" r="K13" connectionId="0">
    <xmlCellPr id="1" uniqueName="P1079851">
      <xmlPr mapId="2" xpath="/PFI-IZD-POD/IPK-GFI-IZD-POD_1000379/P1079851" xmlDataType="decimal"/>
    </xmlCellPr>
  </singleXmlCell>
  <singleXmlCell id="761" r="L13" connectionId="0">
    <xmlCellPr id="1" uniqueName="P1079852">
      <xmlPr mapId="2" xpath="/PFI-IZD-POD/IPK-GFI-IZD-POD_1000379/P1079852" xmlDataType="decimal"/>
    </xmlCellPr>
  </singleXmlCell>
  <singleXmlCell id="762" r="M13" connectionId="0">
    <xmlCellPr id="1" uniqueName="P1079853">
      <xmlPr mapId="2" xpath="/PFI-IZD-POD/IPK-GFI-IZD-POD_1000379/P1079853" xmlDataType="decimal"/>
    </xmlCellPr>
  </singleXmlCell>
  <singleXmlCell id="763" r="N13" connectionId="0">
    <xmlCellPr id="1" uniqueName="P1079854">
      <xmlPr mapId="2" xpath="/PFI-IZD-POD/IPK-GFI-IZD-POD_1000379/P1079854" xmlDataType="decimal"/>
    </xmlCellPr>
  </singleXmlCell>
  <singleXmlCell id="764" r="O13" connectionId="0">
    <xmlCellPr id="1" uniqueName="P1079855">
      <xmlPr mapId="2" xpath="/PFI-IZD-POD/IPK-GFI-IZD-POD_1000379/P1079855" xmlDataType="decimal"/>
    </xmlCellPr>
  </singleXmlCell>
  <singleXmlCell id="765" r="P13" connectionId="0">
    <xmlCellPr id="1" uniqueName="P1081545">
      <xmlPr mapId="2" xpath="/PFI-IZD-POD/IPK-GFI-IZD-POD_1000379/P1081545" xmlDataType="decimal"/>
    </xmlCellPr>
  </singleXmlCell>
  <singleXmlCell id="766" r="Q13" connectionId="0">
    <xmlCellPr id="1" uniqueName="P1081704">
      <xmlPr mapId="2" xpath="/PFI-IZD-POD/IPK-GFI-IZD-POD_1000379/P1081704" xmlDataType="decimal"/>
    </xmlCellPr>
  </singleXmlCell>
  <singleXmlCell id="767" r="R13" connectionId="0">
    <xmlCellPr id="1" uniqueName="P1081705">
      <xmlPr mapId="2" xpath="/PFI-IZD-POD/IPK-GFI-IZD-POD_1000379/P1081705" xmlDataType="decimal"/>
    </xmlCellPr>
  </singleXmlCell>
  <singleXmlCell id="768" r="S13" connectionId="0">
    <xmlCellPr id="1" uniqueName="P1123014">
      <xmlPr mapId="2" xpath="/PFI-IZD-POD/IPK-GFI-IZD-POD_1000379/P1123014" xmlDataType="decimal"/>
    </xmlCellPr>
  </singleXmlCell>
  <singleXmlCell id="769" r="T13" connectionId="0">
    <xmlCellPr id="1" uniqueName="P1123015">
      <xmlPr mapId="2" xpath="/PFI-IZD-POD/IPK-GFI-IZD-POD_1000379/P1123015" xmlDataType="decimal"/>
    </xmlCellPr>
  </singleXmlCell>
  <singleXmlCell id="770" r="U13" connectionId="0">
    <xmlCellPr id="1" uniqueName="P1081706">
      <xmlPr mapId="2" xpath="/PFI-IZD-POD/IPK-GFI-IZD-POD_1000379/P1081706" xmlDataType="decimal"/>
    </xmlCellPr>
  </singleXmlCell>
  <singleXmlCell id="771" r="V13" connectionId="0">
    <xmlCellPr id="1" uniqueName="P1081707">
      <xmlPr mapId="2" xpath="/PFI-IZD-POD/IPK-GFI-IZD-POD_1000379/P1081707" xmlDataType="decimal"/>
    </xmlCellPr>
  </singleXmlCell>
  <singleXmlCell id="772" r="W13" connectionId="0">
    <xmlCellPr id="1" uniqueName="P1081708">
      <xmlPr mapId="2" xpath="/PFI-IZD-POD/IPK-GFI-IZD-POD_1000379/P1081708" xmlDataType="decimal"/>
    </xmlCellPr>
  </singleXmlCell>
  <singleXmlCell id="773" r="X13" connectionId="0">
    <xmlCellPr id="1" uniqueName="P1081709">
      <xmlPr mapId="2" xpath="/PFI-IZD-POD/IPK-GFI-IZD-POD_1000379/P1081709" xmlDataType="decimal"/>
    </xmlCellPr>
  </singleXmlCell>
  <singleXmlCell id="774" r="Y13" connectionId="0">
    <xmlCellPr id="1" uniqueName="P1081710">
      <xmlPr mapId="2" xpath="/PFI-IZD-POD/IPK-GFI-IZD-POD_1000379/P1081710" xmlDataType="decimal"/>
    </xmlCellPr>
  </singleXmlCell>
  <singleXmlCell id="775" r="H14" connectionId="0">
    <xmlCellPr id="1" uniqueName="P1079856">
      <xmlPr mapId="2" xpath="/PFI-IZD-POD/IPK-GFI-IZD-POD_1000379/P1079856" xmlDataType="decimal"/>
    </xmlCellPr>
  </singleXmlCell>
  <singleXmlCell id="776" r="I14" connectionId="0">
    <xmlCellPr id="1" uniqueName="P1079857">
      <xmlPr mapId="2" xpath="/PFI-IZD-POD/IPK-GFI-IZD-POD_1000379/P1079857" xmlDataType="decimal"/>
    </xmlCellPr>
  </singleXmlCell>
  <singleXmlCell id="777" r="J14" connectionId="0">
    <xmlCellPr id="1" uniqueName="P1079858">
      <xmlPr mapId="2" xpath="/PFI-IZD-POD/IPK-GFI-IZD-POD_1000379/P1079858" xmlDataType="decimal"/>
    </xmlCellPr>
  </singleXmlCell>
  <singleXmlCell id="778" r="K14" connectionId="0">
    <xmlCellPr id="1" uniqueName="P1079859">
      <xmlPr mapId="2" xpath="/PFI-IZD-POD/IPK-GFI-IZD-POD_1000379/P1079859" xmlDataType="decimal"/>
    </xmlCellPr>
  </singleXmlCell>
  <singleXmlCell id="779" r="L14" connectionId="0">
    <xmlCellPr id="1" uniqueName="P1079860">
      <xmlPr mapId="2" xpath="/PFI-IZD-POD/IPK-GFI-IZD-POD_1000379/P1079860" xmlDataType="decimal"/>
    </xmlCellPr>
  </singleXmlCell>
  <singleXmlCell id="780" r="M14" connectionId="0">
    <xmlCellPr id="1" uniqueName="P1079861">
      <xmlPr mapId="2" xpath="/PFI-IZD-POD/IPK-GFI-IZD-POD_1000379/P1079861" xmlDataType="decimal"/>
    </xmlCellPr>
  </singleXmlCell>
  <singleXmlCell id="781" r="N14" connectionId="0">
    <xmlCellPr id="1" uniqueName="P1079862">
      <xmlPr mapId="2" xpath="/PFI-IZD-POD/IPK-GFI-IZD-POD_1000379/P1079862" xmlDataType="decimal"/>
    </xmlCellPr>
  </singleXmlCell>
  <singleXmlCell id="782" r="O14" connectionId="0">
    <xmlCellPr id="1" uniqueName="P1079863">
      <xmlPr mapId="2" xpath="/PFI-IZD-POD/IPK-GFI-IZD-POD_1000379/P1079863" xmlDataType="decimal"/>
    </xmlCellPr>
  </singleXmlCell>
  <singleXmlCell id="783" r="P14" connectionId="0">
    <xmlCellPr id="1" uniqueName="P1081711">
      <xmlPr mapId="2" xpath="/PFI-IZD-POD/IPK-GFI-IZD-POD_1000379/P1081711" xmlDataType="decimal"/>
    </xmlCellPr>
  </singleXmlCell>
  <singleXmlCell id="784" r="Q14" connectionId="0">
    <xmlCellPr id="1" uniqueName="P1081712">
      <xmlPr mapId="2" xpath="/PFI-IZD-POD/IPK-GFI-IZD-POD_1000379/P1081712" xmlDataType="decimal"/>
    </xmlCellPr>
  </singleXmlCell>
  <singleXmlCell id="785" r="R14" connectionId="0">
    <xmlCellPr id="1" uniqueName="P1081713">
      <xmlPr mapId="2" xpath="/PFI-IZD-POD/IPK-GFI-IZD-POD_1000379/P1081713" xmlDataType="decimal"/>
    </xmlCellPr>
  </singleXmlCell>
  <singleXmlCell id="786" r="S14" connectionId="0">
    <xmlCellPr id="1" uniqueName="P1123016">
      <xmlPr mapId="2" xpath="/PFI-IZD-POD/IPK-GFI-IZD-POD_1000379/P1123016" xmlDataType="decimal"/>
    </xmlCellPr>
  </singleXmlCell>
  <singleXmlCell id="787" r="T14" connectionId="0">
    <xmlCellPr id="1" uniqueName="P1123017">
      <xmlPr mapId="2" xpath="/PFI-IZD-POD/IPK-GFI-IZD-POD_1000379/P1123017" xmlDataType="decimal"/>
    </xmlCellPr>
  </singleXmlCell>
  <singleXmlCell id="788" r="U14" connectionId="0">
    <xmlCellPr id="1" uniqueName="P1081714">
      <xmlPr mapId="2" xpath="/PFI-IZD-POD/IPK-GFI-IZD-POD_1000379/P1081714" xmlDataType="decimal"/>
    </xmlCellPr>
  </singleXmlCell>
  <singleXmlCell id="789" r="V14" connectionId="0">
    <xmlCellPr id="1" uniqueName="P1081715">
      <xmlPr mapId="2" xpath="/PFI-IZD-POD/IPK-GFI-IZD-POD_1000379/P1081715" xmlDataType="decimal"/>
    </xmlCellPr>
  </singleXmlCell>
  <singleXmlCell id="790" r="W14" connectionId="0">
    <xmlCellPr id="1" uniqueName="P1081716">
      <xmlPr mapId="2" xpath="/PFI-IZD-POD/IPK-GFI-IZD-POD_1000379/P1081716" xmlDataType="decimal"/>
    </xmlCellPr>
  </singleXmlCell>
  <singleXmlCell id="791" r="X14" connectionId="0">
    <xmlCellPr id="1" uniqueName="P1081717">
      <xmlPr mapId="2" xpath="/PFI-IZD-POD/IPK-GFI-IZD-POD_1000379/P1081717" xmlDataType="decimal"/>
    </xmlCellPr>
  </singleXmlCell>
  <singleXmlCell id="792" r="Y14" connectionId="0">
    <xmlCellPr id="1" uniqueName="P1081718">
      <xmlPr mapId="2" xpath="/PFI-IZD-POD/IPK-GFI-IZD-POD_1000379/P1081718" xmlDataType="decimal"/>
    </xmlCellPr>
  </singleXmlCell>
  <singleXmlCell id="793" r="H15" connectionId="0">
    <xmlCellPr id="1" uniqueName="P1079864">
      <xmlPr mapId="2" xpath="/PFI-IZD-POD/IPK-GFI-IZD-POD_1000379/P1079864" xmlDataType="decimal"/>
    </xmlCellPr>
  </singleXmlCell>
  <singleXmlCell id="794" r="I15" connectionId="0">
    <xmlCellPr id="1" uniqueName="P1079865">
      <xmlPr mapId="2" xpath="/PFI-IZD-POD/IPK-GFI-IZD-POD_1000379/P1079865" xmlDataType="decimal"/>
    </xmlCellPr>
  </singleXmlCell>
  <singleXmlCell id="795" r="J15" connectionId="0">
    <xmlCellPr id="1" uniqueName="P1079866">
      <xmlPr mapId="2" xpath="/PFI-IZD-POD/IPK-GFI-IZD-POD_1000379/P1079866" xmlDataType="decimal"/>
    </xmlCellPr>
  </singleXmlCell>
  <singleXmlCell id="796" r="K15" connectionId="0">
    <xmlCellPr id="1" uniqueName="P1079867">
      <xmlPr mapId="2" xpath="/PFI-IZD-POD/IPK-GFI-IZD-POD_1000379/P1079867" xmlDataType="decimal"/>
    </xmlCellPr>
  </singleXmlCell>
  <singleXmlCell id="797" r="L15" connectionId="0">
    <xmlCellPr id="1" uniqueName="P1079868">
      <xmlPr mapId="2" xpath="/PFI-IZD-POD/IPK-GFI-IZD-POD_1000379/P1079868" xmlDataType="decimal"/>
    </xmlCellPr>
  </singleXmlCell>
  <singleXmlCell id="798" r="M15" connectionId="0">
    <xmlCellPr id="1" uniqueName="P1079869">
      <xmlPr mapId="2" xpath="/PFI-IZD-POD/IPK-GFI-IZD-POD_1000379/P1079869" xmlDataType="decimal"/>
    </xmlCellPr>
  </singleXmlCell>
  <singleXmlCell id="799" r="N15" connectionId="0">
    <xmlCellPr id="1" uniqueName="P1079870">
      <xmlPr mapId="2" xpath="/PFI-IZD-POD/IPK-GFI-IZD-POD_1000379/P1079870" xmlDataType="decimal"/>
    </xmlCellPr>
  </singleXmlCell>
  <singleXmlCell id="800" r="O15" connectionId="0">
    <xmlCellPr id="1" uniqueName="P1079871">
      <xmlPr mapId="2" xpath="/PFI-IZD-POD/IPK-GFI-IZD-POD_1000379/P1079871" xmlDataType="decimal"/>
    </xmlCellPr>
  </singleXmlCell>
  <singleXmlCell id="801" r="P15" connectionId="0">
    <xmlCellPr id="1" uniqueName="P1081874">
      <xmlPr mapId="2" xpath="/PFI-IZD-POD/IPK-GFI-IZD-POD_1000379/P1081874" xmlDataType="decimal"/>
    </xmlCellPr>
  </singleXmlCell>
  <singleXmlCell id="802" r="Q15" connectionId="0">
    <xmlCellPr id="1" uniqueName="P1081877">
      <xmlPr mapId="2" xpath="/PFI-IZD-POD/IPK-GFI-IZD-POD_1000379/P1081877" xmlDataType="decimal"/>
    </xmlCellPr>
  </singleXmlCell>
  <singleXmlCell id="803" r="R15" connectionId="0">
    <xmlCellPr id="1" uniqueName="P1081880">
      <xmlPr mapId="2" xpath="/PFI-IZD-POD/IPK-GFI-IZD-POD_1000379/P1081880" xmlDataType="decimal"/>
    </xmlCellPr>
  </singleXmlCell>
  <singleXmlCell id="804" r="S15" connectionId="0">
    <xmlCellPr id="1" uniqueName="P1123018">
      <xmlPr mapId="2" xpath="/PFI-IZD-POD/IPK-GFI-IZD-POD_1000379/P1123018" xmlDataType="decimal"/>
    </xmlCellPr>
  </singleXmlCell>
  <singleXmlCell id="805" r="T15" connectionId="0">
    <xmlCellPr id="1" uniqueName="P1123019">
      <xmlPr mapId="2" xpath="/PFI-IZD-POD/IPK-GFI-IZD-POD_1000379/P1123019" xmlDataType="decimal"/>
    </xmlCellPr>
  </singleXmlCell>
  <singleXmlCell id="806" r="U15" connectionId="0">
    <xmlCellPr id="1" uniqueName="P1081882">
      <xmlPr mapId="2" xpath="/PFI-IZD-POD/IPK-GFI-IZD-POD_1000379/P1081882" xmlDataType="decimal"/>
    </xmlCellPr>
  </singleXmlCell>
  <singleXmlCell id="807" r="V15" connectionId="0">
    <xmlCellPr id="1" uniqueName="P1081888">
      <xmlPr mapId="2" xpath="/PFI-IZD-POD/IPK-GFI-IZD-POD_1000379/P1081888" xmlDataType="decimal"/>
    </xmlCellPr>
  </singleXmlCell>
  <singleXmlCell id="808" r="W15" connectionId="0">
    <xmlCellPr id="1" uniqueName="P1081891">
      <xmlPr mapId="2" xpath="/PFI-IZD-POD/IPK-GFI-IZD-POD_1000379/P1081891" xmlDataType="decimal"/>
    </xmlCellPr>
  </singleXmlCell>
  <singleXmlCell id="809" r="X15" connectionId="0">
    <xmlCellPr id="1" uniqueName="P1081893">
      <xmlPr mapId="2" xpath="/PFI-IZD-POD/IPK-GFI-IZD-POD_1000379/P1081893" xmlDataType="decimal"/>
    </xmlCellPr>
  </singleXmlCell>
  <singleXmlCell id="810" r="Y15" connectionId="0">
    <xmlCellPr id="1" uniqueName="P1081895">
      <xmlPr mapId="2" xpath="/PFI-IZD-POD/IPK-GFI-IZD-POD_1000379/P1081895" xmlDataType="decimal"/>
    </xmlCellPr>
  </singleXmlCell>
  <singleXmlCell id="811" r="H16" connectionId="0">
    <xmlCellPr id="1" uniqueName="P1079872">
      <xmlPr mapId="2" xpath="/PFI-IZD-POD/IPK-GFI-IZD-POD_1000379/P1079872" xmlDataType="decimal"/>
    </xmlCellPr>
  </singleXmlCell>
  <singleXmlCell id="812" r="I16" connectionId="0">
    <xmlCellPr id="1" uniqueName="P1079873">
      <xmlPr mapId="2" xpath="/PFI-IZD-POD/IPK-GFI-IZD-POD_1000379/P1079873" xmlDataType="decimal"/>
    </xmlCellPr>
  </singleXmlCell>
  <singleXmlCell id="813" r="J16" connectionId="0">
    <xmlCellPr id="1" uniqueName="P1079874">
      <xmlPr mapId="2" xpath="/PFI-IZD-POD/IPK-GFI-IZD-POD_1000379/P1079874" xmlDataType="decimal"/>
    </xmlCellPr>
  </singleXmlCell>
  <singleXmlCell id="814" r="K16" connectionId="0">
    <xmlCellPr id="1" uniqueName="P1079875">
      <xmlPr mapId="2" xpath="/PFI-IZD-POD/IPK-GFI-IZD-POD_1000379/P1079875" xmlDataType="decimal"/>
    </xmlCellPr>
  </singleXmlCell>
  <singleXmlCell id="815" r="L16" connectionId="0">
    <xmlCellPr id="1" uniqueName="P1079876">
      <xmlPr mapId="2" xpath="/PFI-IZD-POD/IPK-GFI-IZD-POD_1000379/P1079876" xmlDataType="decimal"/>
    </xmlCellPr>
  </singleXmlCell>
  <singleXmlCell id="816" r="M16" connectionId="0">
    <xmlCellPr id="1" uniqueName="P1079877">
      <xmlPr mapId="2" xpath="/PFI-IZD-POD/IPK-GFI-IZD-POD_1000379/P1079877" xmlDataType="decimal"/>
    </xmlCellPr>
  </singleXmlCell>
  <singleXmlCell id="817" r="N16" connectionId="0">
    <xmlCellPr id="1" uniqueName="P1079878">
      <xmlPr mapId="2" xpath="/PFI-IZD-POD/IPK-GFI-IZD-POD_1000379/P1079878" xmlDataType="decimal"/>
    </xmlCellPr>
  </singleXmlCell>
  <singleXmlCell id="818" r="O16" connectionId="0">
    <xmlCellPr id="1" uniqueName="P1079879">
      <xmlPr mapId="2" xpath="/PFI-IZD-POD/IPK-GFI-IZD-POD_1000379/P1079879" xmlDataType="decimal"/>
    </xmlCellPr>
  </singleXmlCell>
  <singleXmlCell id="819" r="P16" connectionId="0">
    <xmlCellPr id="1" uniqueName="P1081898">
      <xmlPr mapId="2" xpath="/PFI-IZD-POD/IPK-GFI-IZD-POD_1000379/P1081898" xmlDataType="decimal"/>
    </xmlCellPr>
  </singleXmlCell>
  <singleXmlCell id="820" r="Q16" connectionId="0">
    <xmlCellPr id="1" uniqueName="P1081900">
      <xmlPr mapId="2" xpath="/PFI-IZD-POD/IPK-GFI-IZD-POD_1000379/P1081900" xmlDataType="decimal"/>
    </xmlCellPr>
  </singleXmlCell>
  <singleXmlCell id="821" r="R16" connectionId="0">
    <xmlCellPr id="1" uniqueName="P1081902">
      <xmlPr mapId="2" xpath="/PFI-IZD-POD/IPK-GFI-IZD-POD_1000379/P1081902" xmlDataType="decimal"/>
    </xmlCellPr>
  </singleXmlCell>
  <singleXmlCell id="822" r="S16" connectionId="0">
    <xmlCellPr id="1" uniqueName="P1123020">
      <xmlPr mapId="2" xpath="/PFI-IZD-POD/IPK-GFI-IZD-POD_1000379/P1123020" xmlDataType="decimal"/>
    </xmlCellPr>
  </singleXmlCell>
  <singleXmlCell id="823" r="T16" connectionId="0">
    <xmlCellPr id="1" uniqueName="P1123021">
      <xmlPr mapId="2" xpath="/PFI-IZD-POD/IPK-GFI-IZD-POD_1000379/P1123021" xmlDataType="decimal"/>
    </xmlCellPr>
  </singleXmlCell>
  <singleXmlCell id="824" r="U16" connectionId="0">
    <xmlCellPr id="1" uniqueName="P1081903">
      <xmlPr mapId="2" xpath="/PFI-IZD-POD/IPK-GFI-IZD-POD_1000379/P1081903" xmlDataType="decimal"/>
    </xmlCellPr>
  </singleXmlCell>
  <singleXmlCell id="825" r="V16" connectionId="0">
    <xmlCellPr id="1" uniqueName="P1081906">
      <xmlPr mapId="2" xpath="/PFI-IZD-POD/IPK-GFI-IZD-POD_1000379/P1081906" xmlDataType="decimal"/>
    </xmlCellPr>
  </singleXmlCell>
  <singleXmlCell id="826" r="W16" connectionId="0">
    <xmlCellPr id="1" uniqueName="P1081908">
      <xmlPr mapId="2" xpath="/PFI-IZD-POD/IPK-GFI-IZD-POD_1000379/P1081908" xmlDataType="decimal"/>
    </xmlCellPr>
  </singleXmlCell>
  <singleXmlCell id="827" r="X16" connectionId="0">
    <xmlCellPr id="1" uniqueName="P1081915">
      <xmlPr mapId="2" xpath="/PFI-IZD-POD/IPK-GFI-IZD-POD_1000379/P1081915" xmlDataType="decimal"/>
    </xmlCellPr>
  </singleXmlCell>
  <singleXmlCell id="828" r="Y16" connectionId="0">
    <xmlCellPr id="1" uniqueName="P1081918">
      <xmlPr mapId="2" xpath="/PFI-IZD-POD/IPK-GFI-IZD-POD_1000379/P1081918" xmlDataType="decimal"/>
    </xmlCellPr>
  </singleXmlCell>
  <singleXmlCell id="829" r="H17" connectionId="0">
    <xmlCellPr id="1" uniqueName="P1079880">
      <xmlPr mapId="2" xpath="/PFI-IZD-POD/IPK-GFI-IZD-POD_1000379/P1079880" xmlDataType="decimal"/>
    </xmlCellPr>
  </singleXmlCell>
  <singleXmlCell id="830" r="I17" connectionId="0">
    <xmlCellPr id="1" uniqueName="P1079881">
      <xmlPr mapId="2" xpath="/PFI-IZD-POD/IPK-GFI-IZD-POD_1000379/P1079881" xmlDataType="decimal"/>
    </xmlCellPr>
  </singleXmlCell>
  <singleXmlCell id="831" r="J17" connectionId="0">
    <xmlCellPr id="1" uniqueName="P1079882">
      <xmlPr mapId="2" xpath="/PFI-IZD-POD/IPK-GFI-IZD-POD_1000379/P1079882" xmlDataType="decimal"/>
    </xmlCellPr>
  </singleXmlCell>
  <singleXmlCell id="832" r="K17" connectionId="0">
    <xmlCellPr id="1" uniqueName="P1079883">
      <xmlPr mapId="2" xpath="/PFI-IZD-POD/IPK-GFI-IZD-POD_1000379/P1079883" xmlDataType="decimal"/>
    </xmlCellPr>
  </singleXmlCell>
  <singleXmlCell id="833" r="L17" connectionId="0">
    <xmlCellPr id="1" uniqueName="P1079884">
      <xmlPr mapId="2" xpath="/PFI-IZD-POD/IPK-GFI-IZD-POD_1000379/P1079884" xmlDataType="decimal"/>
    </xmlCellPr>
  </singleXmlCell>
  <singleXmlCell id="834" r="M17" connectionId="0">
    <xmlCellPr id="1" uniqueName="P1079885">
      <xmlPr mapId="2" xpath="/PFI-IZD-POD/IPK-GFI-IZD-POD_1000379/P1079885" xmlDataType="decimal"/>
    </xmlCellPr>
  </singleXmlCell>
  <singleXmlCell id="835" r="N17" connectionId="0">
    <xmlCellPr id="1" uniqueName="P1079886">
      <xmlPr mapId="2" xpath="/PFI-IZD-POD/IPK-GFI-IZD-POD_1000379/P1079886" xmlDataType="decimal"/>
    </xmlCellPr>
  </singleXmlCell>
  <singleXmlCell id="836" r="O17" connectionId="0">
    <xmlCellPr id="1" uniqueName="P1079887">
      <xmlPr mapId="2" xpath="/PFI-IZD-POD/IPK-GFI-IZD-POD_1000379/P1079887" xmlDataType="decimal"/>
    </xmlCellPr>
  </singleXmlCell>
  <singleXmlCell id="837" r="P17" connectionId="0">
    <xmlCellPr id="1" uniqueName="P1081920">
      <xmlPr mapId="2" xpath="/PFI-IZD-POD/IPK-GFI-IZD-POD_1000379/P1081920" xmlDataType="decimal"/>
    </xmlCellPr>
  </singleXmlCell>
  <singleXmlCell id="838" r="Q17" connectionId="0">
    <xmlCellPr id="1" uniqueName="P1081922">
      <xmlPr mapId="2" xpath="/PFI-IZD-POD/IPK-GFI-IZD-POD_1000379/P1081922" xmlDataType="decimal"/>
    </xmlCellPr>
  </singleXmlCell>
  <singleXmlCell id="839" r="R17" connectionId="0">
    <xmlCellPr id="1" uniqueName="P1081925">
      <xmlPr mapId="2" xpath="/PFI-IZD-POD/IPK-GFI-IZD-POD_1000379/P1081925" xmlDataType="decimal"/>
    </xmlCellPr>
  </singleXmlCell>
  <singleXmlCell id="840" r="S17" connectionId="0">
    <xmlCellPr id="1" uniqueName="P1123022">
      <xmlPr mapId="2" xpath="/PFI-IZD-POD/IPK-GFI-IZD-POD_1000379/P1123022" xmlDataType="decimal"/>
    </xmlCellPr>
  </singleXmlCell>
  <singleXmlCell id="841" r="T17" connectionId="0">
    <xmlCellPr id="1" uniqueName="P1123023">
      <xmlPr mapId="2" xpath="/PFI-IZD-POD/IPK-GFI-IZD-POD_1000379/P1123023" xmlDataType="decimal"/>
    </xmlCellPr>
  </singleXmlCell>
  <singleXmlCell id="842" r="U17" connectionId="0">
    <xmlCellPr id="1" uniqueName="P1081927">
      <xmlPr mapId="2" xpath="/PFI-IZD-POD/IPK-GFI-IZD-POD_1000379/P1081927" xmlDataType="decimal"/>
    </xmlCellPr>
  </singleXmlCell>
  <singleXmlCell id="843" r="V17" connectionId="0">
    <xmlCellPr id="1" uniqueName="P1081929">
      <xmlPr mapId="2" xpath="/PFI-IZD-POD/IPK-GFI-IZD-POD_1000379/P1081929" xmlDataType="decimal"/>
    </xmlCellPr>
  </singleXmlCell>
  <singleXmlCell id="844" r="W17" connectionId="0">
    <xmlCellPr id="1" uniqueName="P1081930">
      <xmlPr mapId="2" xpath="/PFI-IZD-POD/IPK-GFI-IZD-POD_1000379/P1081930" xmlDataType="decimal"/>
    </xmlCellPr>
  </singleXmlCell>
  <singleXmlCell id="845" r="X17" connectionId="0">
    <xmlCellPr id="1" uniqueName="P1081932">
      <xmlPr mapId="2" xpath="/PFI-IZD-POD/IPK-GFI-IZD-POD_1000379/P1081932" xmlDataType="decimal"/>
    </xmlCellPr>
  </singleXmlCell>
  <singleXmlCell id="846" r="Y17" connectionId="0">
    <xmlCellPr id="1" uniqueName="P1081934">
      <xmlPr mapId="2" xpath="/PFI-IZD-POD/IPK-GFI-IZD-POD_1000379/P1081934" xmlDataType="decimal"/>
    </xmlCellPr>
  </singleXmlCell>
  <singleXmlCell id="847" r="H18" connectionId="0">
    <xmlCellPr id="1" uniqueName="P1079888">
      <xmlPr mapId="2" xpath="/PFI-IZD-POD/IPK-GFI-IZD-POD_1000379/P1079888" xmlDataType="decimal"/>
    </xmlCellPr>
  </singleXmlCell>
  <singleXmlCell id="848" r="I18" connectionId="0">
    <xmlCellPr id="1" uniqueName="P1079889">
      <xmlPr mapId="2" xpath="/PFI-IZD-POD/IPK-GFI-IZD-POD_1000379/P1079889" xmlDataType="decimal"/>
    </xmlCellPr>
  </singleXmlCell>
  <singleXmlCell id="849" r="J18" connectionId="0">
    <xmlCellPr id="1" uniqueName="P1079890">
      <xmlPr mapId="2" xpath="/PFI-IZD-POD/IPK-GFI-IZD-POD_1000379/P1079890" xmlDataType="decimal"/>
    </xmlCellPr>
  </singleXmlCell>
  <singleXmlCell id="850" r="K18" connectionId="0">
    <xmlCellPr id="1" uniqueName="P1079891">
      <xmlPr mapId="2" xpath="/PFI-IZD-POD/IPK-GFI-IZD-POD_1000379/P1079891" xmlDataType="decimal"/>
    </xmlCellPr>
  </singleXmlCell>
  <singleXmlCell id="851" r="L18" connectionId="0">
    <xmlCellPr id="1" uniqueName="P1079892">
      <xmlPr mapId="2" xpath="/PFI-IZD-POD/IPK-GFI-IZD-POD_1000379/P1079892" xmlDataType="decimal"/>
    </xmlCellPr>
  </singleXmlCell>
  <singleXmlCell id="852" r="M18" connectionId="0">
    <xmlCellPr id="1" uniqueName="P1079893">
      <xmlPr mapId="2" xpath="/PFI-IZD-POD/IPK-GFI-IZD-POD_1000379/P1079893" xmlDataType="decimal"/>
    </xmlCellPr>
  </singleXmlCell>
  <singleXmlCell id="853" r="N18" connectionId="0">
    <xmlCellPr id="1" uniqueName="P1079894">
      <xmlPr mapId="2" xpath="/PFI-IZD-POD/IPK-GFI-IZD-POD_1000379/P1079894" xmlDataType="decimal"/>
    </xmlCellPr>
  </singleXmlCell>
  <singleXmlCell id="854" r="O18" connectionId="0">
    <xmlCellPr id="1" uniqueName="P1079895">
      <xmlPr mapId="2" xpath="/PFI-IZD-POD/IPK-GFI-IZD-POD_1000379/P1079895" xmlDataType="decimal"/>
    </xmlCellPr>
  </singleXmlCell>
  <singleXmlCell id="855" r="P18" connectionId="0">
    <xmlCellPr id="1" uniqueName="P1081936">
      <xmlPr mapId="2" xpath="/PFI-IZD-POD/IPK-GFI-IZD-POD_1000379/P1081936" xmlDataType="decimal"/>
    </xmlCellPr>
  </singleXmlCell>
  <singleXmlCell id="856" r="Q18" connectionId="0">
    <xmlCellPr id="1" uniqueName="P1081938">
      <xmlPr mapId="2" xpath="/PFI-IZD-POD/IPK-GFI-IZD-POD_1000379/P1081938" xmlDataType="decimal"/>
    </xmlCellPr>
  </singleXmlCell>
  <singleXmlCell id="857" r="R18" connectionId="0">
    <xmlCellPr id="1" uniqueName="P1081940">
      <xmlPr mapId="2" xpath="/PFI-IZD-POD/IPK-GFI-IZD-POD_1000379/P1081940" xmlDataType="decimal"/>
    </xmlCellPr>
  </singleXmlCell>
  <singleXmlCell id="858" r="S18" connectionId="0">
    <xmlCellPr id="1" uniqueName="P1123024">
      <xmlPr mapId="2" xpath="/PFI-IZD-POD/IPK-GFI-IZD-POD_1000379/P1123024" xmlDataType="decimal"/>
    </xmlCellPr>
  </singleXmlCell>
  <singleXmlCell id="859" r="T18" connectionId="0">
    <xmlCellPr id="1" uniqueName="P1123025">
      <xmlPr mapId="2" xpath="/PFI-IZD-POD/IPK-GFI-IZD-POD_1000379/P1123025" xmlDataType="decimal"/>
    </xmlCellPr>
  </singleXmlCell>
  <singleXmlCell id="860" r="U18" connectionId="0">
    <xmlCellPr id="1" uniqueName="P1081942">
      <xmlPr mapId="2" xpath="/PFI-IZD-POD/IPK-GFI-IZD-POD_1000379/P1081942" xmlDataType="decimal"/>
    </xmlCellPr>
  </singleXmlCell>
  <singleXmlCell id="861" r="V18" connectionId="0">
    <xmlCellPr id="1" uniqueName="P1081944">
      <xmlPr mapId="2" xpath="/PFI-IZD-POD/IPK-GFI-IZD-POD_1000379/P1081944" xmlDataType="decimal"/>
    </xmlCellPr>
  </singleXmlCell>
  <singleXmlCell id="862" r="W18" connectionId="0">
    <xmlCellPr id="1" uniqueName="P1081946">
      <xmlPr mapId="2" xpath="/PFI-IZD-POD/IPK-GFI-IZD-POD_1000379/P1081946" xmlDataType="decimal"/>
    </xmlCellPr>
  </singleXmlCell>
  <singleXmlCell id="863" r="X18" connectionId="0">
    <xmlCellPr id="1" uniqueName="P1081948">
      <xmlPr mapId="2" xpath="/PFI-IZD-POD/IPK-GFI-IZD-POD_1000379/P1081948" xmlDataType="decimal"/>
    </xmlCellPr>
  </singleXmlCell>
  <singleXmlCell id="864" r="Y18" connectionId="0">
    <xmlCellPr id="1" uniqueName="P1081950">
      <xmlPr mapId="2" xpath="/PFI-IZD-POD/IPK-GFI-IZD-POD_1000379/P1081950" xmlDataType="decimal"/>
    </xmlCellPr>
  </singleXmlCell>
  <singleXmlCell id="865" r="H19" connectionId="0">
    <xmlCellPr id="1" uniqueName="P1079896">
      <xmlPr mapId="2" xpath="/PFI-IZD-POD/IPK-GFI-IZD-POD_1000379/P1079896" xmlDataType="decimal"/>
    </xmlCellPr>
  </singleXmlCell>
  <singleXmlCell id="866" r="I19" connectionId="0">
    <xmlCellPr id="1" uniqueName="P1079897">
      <xmlPr mapId="2" xpath="/PFI-IZD-POD/IPK-GFI-IZD-POD_1000379/P1079897" xmlDataType="decimal"/>
    </xmlCellPr>
  </singleXmlCell>
  <singleXmlCell id="867" r="J19" connectionId="0">
    <xmlCellPr id="1" uniqueName="P1079898">
      <xmlPr mapId="2" xpath="/PFI-IZD-POD/IPK-GFI-IZD-POD_1000379/P1079898" xmlDataType="decimal"/>
    </xmlCellPr>
  </singleXmlCell>
  <singleXmlCell id="868" r="K19" connectionId="0">
    <xmlCellPr id="1" uniqueName="P1079899">
      <xmlPr mapId="2" xpath="/PFI-IZD-POD/IPK-GFI-IZD-POD_1000379/P1079899" xmlDataType="decimal"/>
    </xmlCellPr>
  </singleXmlCell>
  <singleXmlCell id="869" r="L19" connectionId="0">
    <xmlCellPr id="1" uniqueName="P1079900">
      <xmlPr mapId="2" xpath="/PFI-IZD-POD/IPK-GFI-IZD-POD_1000379/P1079900" xmlDataType="decimal"/>
    </xmlCellPr>
  </singleXmlCell>
  <singleXmlCell id="870" r="M19" connectionId="0">
    <xmlCellPr id="1" uniqueName="P1079901">
      <xmlPr mapId="2" xpath="/PFI-IZD-POD/IPK-GFI-IZD-POD_1000379/P1079901" xmlDataType="decimal"/>
    </xmlCellPr>
  </singleXmlCell>
  <singleXmlCell id="871" r="N19" connectionId="0">
    <xmlCellPr id="1" uniqueName="P1079902">
      <xmlPr mapId="2" xpath="/PFI-IZD-POD/IPK-GFI-IZD-POD_1000379/P1079902" xmlDataType="decimal"/>
    </xmlCellPr>
  </singleXmlCell>
  <singleXmlCell id="872" r="O19" connectionId="0">
    <xmlCellPr id="1" uniqueName="P1079903">
      <xmlPr mapId="2" xpath="/PFI-IZD-POD/IPK-GFI-IZD-POD_1000379/P1079903" xmlDataType="decimal"/>
    </xmlCellPr>
  </singleXmlCell>
  <singleXmlCell id="873" r="P19" connectionId="0">
    <xmlCellPr id="1" uniqueName="P1081953">
      <xmlPr mapId="2" xpath="/PFI-IZD-POD/IPK-GFI-IZD-POD_1000379/P1081953" xmlDataType="decimal"/>
    </xmlCellPr>
  </singleXmlCell>
  <singleXmlCell id="874" r="Q19" connectionId="0">
    <xmlCellPr id="1" uniqueName="P1081958">
      <xmlPr mapId="2" xpath="/PFI-IZD-POD/IPK-GFI-IZD-POD_1000379/P1081958" xmlDataType="decimal"/>
    </xmlCellPr>
  </singleXmlCell>
  <singleXmlCell id="875" r="R19" connectionId="0">
    <xmlCellPr id="1" uniqueName="P1081960">
      <xmlPr mapId="2" xpath="/PFI-IZD-POD/IPK-GFI-IZD-POD_1000379/P1081960" xmlDataType="decimal"/>
    </xmlCellPr>
  </singleXmlCell>
  <singleXmlCell id="876" r="S19" connectionId="0">
    <xmlCellPr id="1" uniqueName="P1123026">
      <xmlPr mapId="2" xpath="/PFI-IZD-POD/IPK-GFI-IZD-POD_1000379/P1123026" xmlDataType="decimal"/>
    </xmlCellPr>
  </singleXmlCell>
  <singleXmlCell id="877" r="T19" connectionId="0">
    <xmlCellPr id="1" uniqueName="P1123027">
      <xmlPr mapId="2" xpath="/PFI-IZD-POD/IPK-GFI-IZD-POD_1000379/P1123027" xmlDataType="decimal"/>
    </xmlCellPr>
  </singleXmlCell>
  <singleXmlCell id="878" r="U19" connectionId="0">
    <xmlCellPr id="1" uniqueName="P1081962">
      <xmlPr mapId="2" xpath="/PFI-IZD-POD/IPK-GFI-IZD-POD_1000379/P1081962" xmlDataType="decimal"/>
    </xmlCellPr>
  </singleXmlCell>
  <singleXmlCell id="879" r="V19" connectionId="0">
    <xmlCellPr id="1" uniqueName="P1081964">
      <xmlPr mapId="2" xpath="/PFI-IZD-POD/IPK-GFI-IZD-POD_1000379/P1081964" xmlDataType="decimal"/>
    </xmlCellPr>
  </singleXmlCell>
  <singleXmlCell id="880" r="W19" connectionId="0">
    <xmlCellPr id="1" uniqueName="P1081966">
      <xmlPr mapId="2" xpath="/PFI-IZD-POD/IPK-GFI-IZD-POD_1000379/P1081966" xmlDataType="decimal"/>
    </xmlCellPr>
  </singleXmlCell>
  <singleXmlCell id="881" r="X19" connectionId="0">
    <xmlCellPr id="1" uniqueName="P1081968">
      <xmlPr mapId="2" xpath="/PFI-IZD-POD/IPK-GFI-IZD-POD_1000379/P1081968" xmlDataType="decimal"/>
    </xmlCellPr>
  </singleXmlCell>
  <singleXmlCell id="882" r="Y19" connectionId="0">
    <xmlCellPr id="1" uniqueName="P1081970">
      <xmlPr mapId="2" xpath="/PFI-IZD-POD/IPK-GFI-IZD-POD_1000379/P1081970" xmlDataType="decimal"/>
    </xmlCellPr>
  </singleXmlCell>
  <singleXmlCell id="883" r="H20" connectionId="0">
    <xmlCellPr id="1" uniqueName="P1079904">
      <xmlPr mapId="2" xpath="/PFI-IZD-POD/IPK-GFI-IZD-POD_1000379/P1079904" xmlDataType="decimal"/>
    </xmlCellPr>
  </singleXmlCell>
  <singleXmlCell id="884" r="I20" connectionId="0">
    <xmlCellPr id="1" uniqueName="P1079905">
      <xmlPr mapId="2" xpath="/PFI-IZD-POD/IPK-GFI-IZD-POD_1000379/P1079905" xmlDataType="decimal"/>
    </xmlCellPr>
  </singleXmlCell>
  <singleXmlCell id="885" r="J20" connectionId="0">
    <xmlCellPr id="1" uniqueName="P1079906">
      <xmlPr mapId="2" xpath="/PFI-IZD-POD/IPK-GFI-IZD-POD_1000379/P1079906" xmlDataType="decimal"/>
    </xmlCellPr>
  </singleXmlCell>
  <singleXmlCell id="886" r="K20" connectionId="0">
    <xmlCellPr id="1" uniqueName="P1079907">
      <xmlPr mapId="2" xpath="/PFI-IZD-POD/IPK-GFI-IZD-POD_1000379/P1079907" xmlDataType="decimal"/>
    </xmlCellPr>
  </singleXmlCell>
  <singleXmlCell id="887" r="L20" connectionId="0">
    <xmlCellPr id="1" uniqueName="P1079908">
      <xmlPr mapId="2" xpath="/PFI-IZD-POD/IPK-GFI-IZD-POD_1000379/P1079908" xmlDataType="decimal"/>
    </xmlCellPr>
  </singleXmlCell>
  <singleXmlCell id="888" r="M20" connectionId="0">
    <xmlCellPr id="1" uniqueName="P1079909">
      <xmlPr mapId="2" xpath="/PFI-IZD-POD/IPK-GFI-IZD-POD_1000379/P1079909" xmlDataType="decimal"/>
    </xmlCellPr>
  </singleXmlCell>
  <singleXmlCell id="889" r="N20" connectionId="0">
    <xmlCellPr id="1" uniqueName="P1079910">
      <xmlPr mapId="2" xpath="/PFI-IZD-POD/IPK-GFI-IZD-POD_1000379/P1079910" xmlDataType="decimal"/>
    </xmlCellPr>
  </singleXmlCell>
  <singleXmlCell id="890" r="O20" connectionId="0">
    <xmlCellPr id="1" uniqueName="P1079912">
      <xmlPr mapId="2" xpath="/PFI-IZD-POD/IPK-GFI-IZD-POD_1000379/P1079912" xmlDataType="decimal"/>
    </xmlCellPr>
  </singleXmlCell>
  <singleXmlCell id="891" r="P20" connectionId="0">
    <xmlCellPr id="1" uniqueName="P1081972">
      <xmlPr mapId="2" xpath="/PFI-IZD-POD/IPK-GFI-IZD-POD_1000379/P1081972" xmlDataType="decimal"/>
    </xmlCellPr>
  </singleXmlCell>
  <singleXmlCell id="892" r="Q20" connectionId="0">
    <xmlCellPr id="1" uniqueName="P1081973">
      <xmlPr mapId="2" xpath="/PFI-IZD-POD/IPK-GFI-IZD-POD_1000379/P1081973" xmlDataType="decimal"/>
    </xmlCellPr>
  </singleXmlCell>
  <singleXmlCell id="893" r="R20" connectionId="0">
    <xmlCellPr id="1" uniqueName="P1081975">
      <xmlPr mapId="2" xpath="/PFI-IZD-POD/IPK-GFI-IZD-POD_1000379/P1081975" xmlDataType="decimal"/>
    </xmlCellPr>
  </singleXmlCell>
  <singleXmlCell id="894" r="S20" connectionId="0">
    <xmlCellPr id="1" uniqueName="P1123028">
      <xmlPr mapId="2" xpath="/PFI-IZD-POD/IPK-GFI-IZD-POD_1000379/P1123028" xmlDataType="decimal"/>
    </xmlCellPr>
  </singleXmlCell>
  <singleXmlCell id="895" r="T20" connectionId="0">
    <xmlCellPr id="1" uniqueName="P1123029">
      <xmlPr mapId="2" xpath="/PFI-IZD-POD/IPK-GFI-IZD-POD_1000379/P1123029" xmlDataType="decimal"/>
    </xmlCellPr>
  </singleXmlCell>
  <singleXmlCell id="896" r="U20" connectionId="0">
    <xmlCellPr id="1" uniqueName="P1081977">
      <xmlPr mapId="2" xpath="/PFI-IZD-POD/IPK-GFI-IZD-POD_1000379/P1081977" xmlDataType="decimal"/>
    </xmlCellPr>
  </singleXmlCell>
  <singleXmlCell id="897" r="V20" connectionId="0">
    <xmlCellPr id="1" uniqueName="P1081978">
      <xmlPr mapId="2" xpath="/PFI-IZD-POD/IPK-GFI-IZD-POD_1000379/P1081978" xmlDataType="decimal"/>
    </xmlCellPr>
  </singleXmlCell>
  <singleXmlCell id="898" r="W20" connectionId="0">
    <xmlCellPr id="1" uniqueName="P1081980">
      <xmlPr mapId="2" xpath="/PFI-IZD-POD/IPK-GFI-IZD-POD_1000379/P1081980" xmlDataType="decimal"/>
    </xmlCellPr>
  </singleXmlCell>
  <singleXmlCell id="899" r="X20" connectionId="0">
    <xmlCellPr id="1" uniqueName="P1081982">
      <xmlPr mapId="2" xpath="/PFI-IZD-POD/IPK-GFI-IZD-POD_1000379/P1081982" xmlDataType="decimal"/>
    </xmlCellPr>
  </singleXmlCell>
  <singleXmlCell id="900" r="Y20" connectionId="0">
    <xmlCellPr id="1" uniqueName="P1081984">
      <xmlPr mapId="2" xpath="/PFI-IZD-POD/IPK-GFI-IZD-POD_1000379/P1081984" xmlDataType="decimal"/>
    </xmlCellPr>
  </singleXmlCell>
  <singleXmlCell id="901" r="H21" connectionId="0">
    <xmlCellPr id="1" uniqueName="P1079911">
      <xmlPr mapId="2" xpath="/PFI-IZD-POD/IPK-GFI-IZD-POD_1000379/P1079911" xmlDataType="decimal"/>
    </xmlCellPr>
  </singleXmlCell>
  <singleXmlCell id="902" r="I21" connectionId="0">
    <xmlCellPr id="1" uniqueName="P1079913">
      <xmlPr mapId="2" xpath="/PFI-IZD-POD/IPK-GFI-IZD-POD_1000379/P1079913" xmlDataType="decimal"/>
    </xmlCellPr>
  </singleXmlCell>
  <singleXmlCell id="903" r="J21" connectionId="0">
    <xmlCellPr id="1" uniqueName="P1079914">
      <xmlPr mapId="2" xpath="/PFI-IZD-POD/IPK-GFI-IZD-POD_1000379/P1079914" xmlDataType="decimal"/>
    </xmlCellPr>
  </singleXmlCell>
  <singleXmlCell id="904" r="K21" connectionId="0">
    <xmlCellPr id="1" uniqueName="P1079915">
      <xmlPr mapId="2" xpath="/PFI-IZD-POD/IPK-GFI-IZD-POD_1000379/P1079915" xmlDataType="decimal"/>
    </xmlCellPr>
  </singleXmlCell>
  <singleXmlCell id="905" r="L21" connectionId="0">
    <xmlCellPr id="1" uniqueName="P1079916">
      <xmlPr mapId="2" xpath="/PFI-IZD-POD/IPK-GFI-IZD-POD_1000379/P1079916" xmlDataType="decimal"/>
    </xmlCellPr>
  </singleXmlCell>
  <singleXmlCell id="906" r="M21" connectionId="0">
    <xmlCellPr id="1" uniqueName="P1079917">
      <xmlPr mapId="2" xpath="/PFI-IZD-POD/IPK-GFI-IZD-POD_1000379/P1079917" xmlDataType="decimal"/>
    </xmlCellPr>
  </singleXmlCell>
  <singleXmlCell id="907" r="N21" connectionId="0">
    <xmlCellPr id="1" uniqueName="P1079918">
      <xmlPr mapId="2" xpath="/PFI-IZD-POD/IPK-GFI-IZD-POD_1000379/P1079918" xmlDataType="decimal"/>
    </xmlCellPr>
  </singleXmlCell>
  <singleXmlCell id="908" r="O21" connectionId="0">
    <xmlCellPr id="1" uniqueName="P1079919">
      <xmlPr mapId="2" xpath="/PFI-IZD-POD/IPK-GFI-IZD-POD_1000379/P1079919" xmlDataType="decimal"/>
    </xmlCellPr>
  </singleXmlCell>
  <singleXmlCell id="909" r="P21" connectionId="0">
    <xmlCellPr id="1" uniqueName="P1081986">
      <xmlPr mapId="2" xpath="/PFI-IZD-POD/IPK-GFI-IZD-POD_1000379/P1081986" xmlDataType="decimal"/>
    </xmlCellPr>
  </singleXmlCell>
  <singleXmlCell id="910" r="Q21" connectionId="0">
    <xmlCellPr id="1" uniqueName="P1081988">
      <xmlPr mapId="2" xpath="/PFI-IZD-POD/IPK-GFI-IZD-POD_1000379/P1081988" xmlDataType="decimal"/>
    </xmlCellPr>
  </singleXmlCell>
  <singleXmlCell id="911" r="R21" connectionId="0">
    <xmlCellPr id="1" uniqueName="P1081990">
      <xmlPr mapId="2" xpath="/PFI-IZD-POD/IPK-GFI-IZD-POD_1000379/P1081990" xmlDataType="decimal"/>
    </xmlCellPr>
  </singleXmlCell>
  <singleXmlCell id="912" r="S21" connectionId="0">
    <xmlCellPr id="1" uniqueName="P1123030">
      <xmlPr mapId="2" xpath="/PFI-IZD-POD/IPK-GFI-IZD-POD_1000379/P1123030" xmlDataType="decimal"/>
    </xmlCellPr>
  </singleXmlCell>
  <singleXmlCell id="913" r="T21" connectionId="0">
    <xmlCellPr id="1" uniqueName="P1123031">
      <xmlPr mapId="2" xpath="/PFI-IZD-POD/IPK-GFI-IZD-POD_1000379/P1123031" xmlDataType="decimal"/>
    </xmlCellPr>
  </singleXmlCell>
  <singleXmlCell id="914" r="U21" connectionId="0">
    <xmlCellPr id="1" uniqueName="P1081993">
      <xmlPr mapId="2" xpath="/PFI-IZD-POD/IPK-GFI-IZD-POD_1000379/P1081993" xmlDataType="decimal"/>
    </xmlCellPr>
  </singleXmlCell>
  <singleXmlCell id="916" r="W21" connectionId="0">
    <xmlCellPr id="1" uniqueName="P1081997">
      <xmlPr mapId="2" xpath="/PFI-IZD-POD/IPK-GFI-IZD-POD_1000379/P1081997" xmlDataType="decimal"/>
    </xmlCellPr>
  </singleXmlCell>
  <singleXmlCell id="917" r="X21" connectionId="0">
    <xmlCellPr id="1" uniqueName="P1081999">
      <xmlPr mapId="2" xpath="/PFI-IZD-POD/IPK-GFI-IZD-POD_1000379/P1081999" xmlDataType="decimal"/>
    </xmlCellPr>
  </singleXmlCell>
  <singleXmlCell id="918" r="Y21" connectionId="0">
    <xmlCellPr id="1" uniqueName="P1082001">
      <xmlPr mapId="2" xpath="/PFI-IZD-POD/IPK-GFI-IZD-POD_1000379/P1082001" xmlDataType="decimal"/>
    </xmlCellPr>
  </singleXmlCell>
  <singleXmlCell id="919" r="H22" connectionId="0">
    <xmlCellPr id="1" uniqueName="P1079928">
      <xmlPr mapId="2" xpath="/PFI-IZD-POD/IPK-GFI-IZD-POD_1000379/P1079928" xmlDataType="decimal"/>
    </xmlCellPr>
  </singleXmlCell>
  <singleXmlCell id="920" r="I22" connectionId="0">
    <xmlCellPr id="1" uniqueName="P1079929">
      <xmlPr mapId="2" xpath="/PFI-IZD-POD/IPK-GFI-IZD-POD_1000379/P1079929" xmlDataType="decimal"/>
    </xmlCellPr>
  </singleXmlCell>
  <singleXmlCell id="921" r="J22" connectionId="0">
    <xmlCellPr id="1" uniqueName="P1079930">
      <xmlPr mapId="2" xpath="/PFI-IZD-POD/IPK-GFI-IZD-POD_1000379/P1079930" xmlDataType="decimal"/>
    </xmlCellPr>
  </singleXmlCell>
  <singleXmlCell id="922" r="K22" connectionId="0">
    <xmlCellPr id="1" uniqueName="P1079931">
      <xmlPr mapId="2" xpath="/PFI-IZD-POD/IPK-GFI-IZD-POD_1000379/P1079931" xmlDataType="decimal"/>
    </xmlCellPr>
  </singleXmlCell>
  <singleXmlCell id="923" r="L22" connectionId="0">
    <xmlCellPr id="1" uniqueName="P1079932">
      <xmlPr mapId="2" xpath="/PFI-IZD-POD/IPK-GFI-IZD-POD_1000379/P1079932" xmlDataType="decimal"/>
    </xmlCellPr>
  </singleXmlCell>
  <singleXmlCell id="924" r="M22" connectionId="0">
    <xmlCellPr id="1" uniqueName="P1079933">
      <xmlPr mapId="2" xpath="/PFI-IZD-POD/IPK-GFI-IZD-POD_1000379/P1079933" xmlDataType="decimal"/>
    </xmlCellPr>
  </singleXmlCell>
  <singleXmlCell id="925" r="N22" connectionId="0">
    <xmlCellPr id="1" uniqueName="P1079934">
      <xmlPr mapId="2" xpath="/PFI-IZD-POD/IPK-GFI-IZD-POD_1000379/P1079934" xmlDataType="decimal"/>
    </xmlCellPr>
  </singleXmlCell>
  <singleXmlCell id="926" r="O22" connectionId="0">
    <xmlCellPr id="1" uniqueName="P1079935">
      <xmlPr mapId="2" xpath="/PFI-IZD-POD/IPK-GFI-IZD-POD_1000379/P1079935" xmlDataType="decimal"/>
    </xmlCellPr>
  </singleXmlCell>
  <singleXmlCell id="927" r="P22" connectionId="0">
    <xmlCellPr id="1" uniqueName="P1082014">
      <xmlPr mapId="2" xpath="/PFI-IZD-POD/IPK-GFI-IZD-POD_1000379/P1082014" xmlDataType="decimal"/>
    </xmlCellPr>
  </singleXmlCell>
  <singleXmlCell id="928" r="Q22" connectionId="0">
    <xmlCellPr id="1" uniqueName="P1082016">
      <xmlPr mapId="2" xpath="/PFI-IZD-POD/IPK-GFI-IZD-POD_1000379/P1082016" xmlDataType="decimal"/>
    </xmlCellPr>
  </singleXmlCell>
  <singleXmlCell id="929" r="R22" connectionId="0">
    <xmlCellPr id="1" uniqueName="P1082018">
      <xmlPr mapId="2" xpath="/PFI-IZD-POD/IPK-GFI-IZD-POD_1000379/P1082018" xmlDataType="decimal"/>
    </xmlCellPr>
  </singleXmlCell>
  <singleXmlCell id="930" r="S22" connectionId="0">
    <xmlCellPr id="1" uniqueName="P1123032">
      <xmlPr mapId="2" xpath="/PFI-IZD-POD/IPK-GFI-IZD-POD_1000379/P1123032" xmlDataType="decimal"/>
    </xmlCellPr>
  </singleXmlCell>
  <singleXmlCell id="931" r="T22" connectionId="0">
    <xmlCellPr id="1" uniqueName="P1123033">
      <xmlPr mapId="2" xpath="/PFI-IZD-POD/IPK-GFI-IZD-POD_1000379/P1123033" xmlDataType="decimal"/>
    </xmlCellPr>
  </singleXmlCell>
  <singleXmlCell id="932" r="U22" connectionId="0">
    <xmlCellPr id="1" uniqueName="P1082019">
      <xmlPr mapId="2" xpath="/PFI-IZD-POD/IPK-GFI-IZD-POD_1000379/P1082019" xmlDataType="decimal"/>
    </xmlCellPr>
  </singleXmlCell>
  <singleXmlCell id="933" r="V22" connectionId="0">
    <xmlCellPr id="1" uniqueName="P1082029">
      <xmlPr mapId="2" xpath="/PFI-IZD-POD/IPK-GFI-IZD-POD_1000379/P1082029" xmlDataType="decimal"/>
    </xmlCellPr>
  </singleXmlCell>
  <singleXmlCell id="934" r="W22" connectionId="0">
    <xmlCellPr id="1" uniqueName="P1082032">
      <xmlPr mapId="2" xpath="/PFI-IZD-POD/IPK-GFI-IZD-POD_1000379/P1082032" xmlDataType="decimal"/>
    </xmlCellPr>
  </singleXmlCell>
  <singleXmlCell id="935" r="X22" connectionId="0">
    <xmlCellPr id="1" uniqueName="P1082034">
      <xmlPr mapId="2" xpath="/PFI-IZD-POD/IPK-GFI-IZD-POD_1000379/P1082034" xmlDataType="decimal"/>
    </xmlCellPr>
  </singleXmlCell>
  <singleXmlCell id="936" r="Y22" connectionId="0">
    <xmlCellPr id="1" uniqueName="P1082035">
      <xmlPr mapId="2" xpath="/PFI-IZD-POD/IPK-GFI-IZD-POD_1000379/P1082035" xmlDataType="decimal"/>
    </xmlCellPr>
  </singleXmlCell>
  <singleXmlCell id="937" r="H23" connectionId="0">
    <xmlCellPr id="1" uniqueName="P1123110">
      <xmlPr mapId="2" xpath="/PFI-IZD-POD/IPK-GFI-IZD-POD_1000379/P1123110" xmlDataType="decimal"/>
    </xmlCellPr>
  </singleXmlCell>
  <singleXmlCell id="938" r="I23" connectionId="0">
    <xmlCellPr id="1" uniqueName="P1123111">
      <xmlPr mapId="2" xpath="/PFI-IZD-POD/IPK-GFI-IZD-POD_1000379/P1123111" xmlDataType="decimal"/>
    </xmlCellPr>
  </singleXmlCell>
  <singleXmlCell id="939" r="J23" connectionId="0">
    <xmlCellPr id="1" uniqueName="P1123112">
      <xmlPr mapId="2" xpath="/PFI-IZD-POD/IPK-GFI-IZD-POD_1000379/P1123112" xmlDataType="decimal"/>
    </xmlCellPr>
  </singleXmlCell>
  <singleXmlCell id="940" r="K23" connectionId="0">
    <xmlCellPr id="1" uniqueName="P1123113">
      <xmlPr mapId="2" xpath="/PFI-IZD-POD/IPK-GFI-IZD-POD_1000379/P1123113" xmlDataType="decimal"/>
    </xmlCellPr>
  </singleXmlCell>
  <singleXmlCell id="941" r="L23" connectionId="0">
    <xmlCellPr id="1" uniqueName="P1123118">
      <xmlPr mapId="2" xpath="/PFI-IZD-POD/IPK-GFI-IZD-POD_1000379/P1123118" xmlDataType="decimal"/>
    </xmlCellPr>
  </singleXmlCell>
  <singleXmlCell id="942" r="M23" connectionId="0">
    <xmlCellPr id="1" uniqueName="P1123127">
      <xmlPr mapId="2" xpath="/PFI-IZD-POD/IPK-GFI-IZD-POD_1000379/P1123127" xmlDataType="decimal"/>
    </xmlCellPr>
  </singleXmlCell>
  <singleXmlCell id="943" r="N23" connectionId="0">
    <xmlCellPr id="1" uniqueName="P1123126">
      <xmlPr mapId="2" xpath="/PFI-IZD-POD/IPK-GFI-IZD-POD_1000379/P1123126" xmlDataType="decimal"/>
    </xmlCellPr>
  </singleXmlCell>
  <singleXmlCell id="944" r="O23" connectionId="0">
    <xmlCellPr id="1" uniqueName="P1123125">
      <xmlPr mapId="2" xpath="/PFI-IZD-POD/IPK-GFI-IZD-POD_1000379/P1123125" xmlDataType="decimal"/>
    </xmlCellPr>
  </singleXmlCell>
  <singleXmlCell id="945" r="P23" connectionId="0">
    <xmlCellPr id="1" uniqueName="P1123124">
      <xmlPr mapId="2" xpath="/PFI-IZD-POD/IPK-GFI-IZD-POD_1000379/P1123124" xmlDataType="decimal"/>
    </xmlCellPr>
  </singleXmlCell>
  <singleXmlCell id="946" r="Q23" connectionId="0">
    <xmlCellPr id="1" uniqueName="P1123128">
      <xmlPr mapId="2" xpath="/PFI-IZD-POD/IPK-GFI-IZD-POD_1000379/P1123128" xmlDataType="decimal"/>
    </xmlCellPr>
  </singleXmlCell>
  <singleXmlCell id="947" r="R23" connectionId="0">
    <xmlCellPr id="1" uniqueName="P1123129">
      <xmlPr mapId="2" xpath="/PFI-IZD-POD/IPK-GFI-IZD-POD_1000379/P1123129" xmlDataType="decimal"/>
    </xmlCellPr>
  </singleXmlCell>
  <singleXmlCell id="948" r="S23" connectionId="0">
    <xmlCellPr id="1" uniqueName="P1123034">
      <xmlPr mapId="2" xpath="/PFI-IZD-POD/IPK-GFI-IZD-POD_1000379/P1123034" xmlDataType="decimal"/>
    </xmlCellPr>
  </singleXmlCell>
  <singleXmlCell id="949" r="T23" connectionId="0">
    <xmlCellPr id="1" uniqueName="P1123035">
      <xmlPr mapId="2" xpath="/PFI-IZD-POD/IPK-GFI-IZD-POD_1000379/P1123035" xmlDataType="decimal"/>
    </xmlCellPr>
  </singleXmlCell>
  <singleXmlCell id="950" r="U23" connectionId="0">
    <xmlCellPr id="1" uniqueName="P1123130">
      <xmlPr mapId="2" xpath="/PFI-IZD-POD/IPK-GFI-IZD-POD_1000379/P1123130" xmlDataType="decimal"/>
    </xmlCellPr>
  </singleXmlCell>
  <singleXmlCell id="951" r="V23" connectionId="0">
    <xmlCellPr id="1" uniqueName="P1123134">
      <xmlPr mapId="2" xpath="/PFI-IZD-POD/IPK-GFI-IZD-POD_1000379/P1123134" xmlDataType="decimal"/>
    </xmlCellPr>
  </singleXmlCell>
  <singleXmlCell id="952" r="W23" connectionId="0">
    <xmlCellPr id="1" uniqueName="P1123137">
      <xmlPr mapId="2" xpath="/PFI-IZD-POD/IPK-GFI-IZD-POD_1000379/P1123137" xmlDataType="decimal"/>
    </xmlCellPr>
  </singleXmlCell>
  <singleXmlCell id="953" r="X23" connectionId="0">
    <xmlCellPr id="1" uniqueName="P1123138">
      <xmlPr mapId="2" xpath="/PFI-IZD-POD/IPK-GFI-IZD-POD_1000379/P1123138" xmlDataType="decimal"/>
    </xmlCellPr>
  </singleXmlCell>
  <singleXmlCell id="954" r="Y23" connectionId="0">
    <xmlCellPr id="1" uniqueName="P1123141">
      <xmlPr mapId="2" xpath="/PFI-IZD-POD/IPK-GFI-IZD-POD_1000379/P1123141" xmlDataType="decimal"/>
    </xmlCellPr>
  </singleXmlCell>
  <singleXmlCell id="955" r="H24" connectionId="0">
    <xmlCellPr id="1" uniqueName="P1079936">
      <xmlPr mapId="2" xpath="/PFI-IZD-POD/IPK-GFI-IZD-POD_1000379/P1079936" xmlDataType="decimal"/>
    </xmlCellPr>
  </singleXmlCell>
  <singleXmlCell id="956" r="I24" connectionId="0">
    <xmlCellPr id="1" uniqueName="P1079937">
      <xmlPr mapId="2" xpath="/PFI-IZD-POD/IPK-GFI-IZD-POD_1000379/P1079937" xmlDataType="decimal"/>
    </xmlCellPr>
  </singleXmlCell>
  <singleXmlCell id="957" r="J24" connectionId="0">
    <xmlCellPr id="1" uniqueName="P1079938">
      <xmlPr mapId="2" xpath="/PFI-IZD-POD/IPK-GFI-IZD-POD_1000379/P1079938" xmlDataType="decimal"/>
    </xmlCellPr>
  </singleXmlCell>
  <singleXmlCell id="958" r="K24" connectionId="0">
    <xmlCellPr id="1" uniqueName="P1079939">
      <xmlPr mapId="2" xpath="/PFI-IZD-POD/IPK-GFI-IZD-POD_1000379/P1079939" xmlDataType="decimal"/>
    </xmlCellPr>
  </singleXmlCell>
  <singleXmlCell id="959" r="L24" connectionId="0">
    <xmlCellPr id="1" uniqueName="P1079940">
      <xmlPr mapId="2" xpath="/PFI-IZD-POD/IPK-GFI-IZD-POD_1000379/P1079940" xmlDataType="decimal"/>
    </xmlCellPr>
  </singleXmlCell>
  <singleXmlCell id="960" r="M24" connectionId="0">
    <xmlCellPr id="1" uniqueName="P1079941">
      <xmlPr mapId="2" xpath="/PFI-IZD-POD/IPK-GFI-IZD-POD_1000379/P1079941" xmlDataType="decimal"/>
    </xmlCellPr>
  </singleXmlCell>
  <singleXmlCell id="961" r="N24" connectionId="0">
    <xmlCellPr id="1" uniqueName="P1079942">
      <xmlPr mapId="2" xpath="/PFI-IZD-POD/IPK-GFI-IZD-POD_1000379/P1079942" xmlDataType="decimal"/>
    </xmlCellPr>
  </singleXmlCell>
  <singleXmlCell id="962" r="O24" connectionId="0">
    <xmlCellPr id="1" uniqueName="P1079943">
      <xmlPr mapId="2" xpath="/PFI-IZD-POD/IPK-GFI-IZD-POD_1000379/P1079943" xmlDataType="decimal"/>
    </xmlCellPr>
  </singleXmlCell>
  <singleXmlCell id="963" r="P24" connectionId="0">
    <xmlCellPr id="1" uniqueName="P1082038">
      <xmlPr mapId="2" xpath="/PFI-IZD-POD/IPK-GFI-IZD-POD_1000379/P1082038" xmlDataType="decimal"/>
    </xmlCellPr>
  </singleXmlCell>
  <singleXmlCell id="964" r="Q24" connectionId="0">
    <xmlCellPr id="1" uniqueName="P1082045">
      <xmlPr mapId="2" xpath="/PFI-IZD-POD/IPK-GFI-IZD-POD_1000379/P1082045" xmlDataType="decimal"/>
    </xmlCellPr>
  </singleXmlCell>
  <singleXmlCell id="965" r="R24" connectionId="0">
    <xmlCellPr id="1" uniqueName="P1082047">
      <xmlPr mapId="2" xpath="/PFI-IZD-POD/IPK-GFI-IZD-POD_1000379/P1082047" xmlDataType="decimal"/>
    </xmlCellPr>
  </singleXmlCell>
  <singleXmlCell id="966" r="S24" connectionId="0">
    <xmlCellPr id="1" uniqueName="P1123036">
      <xmlPr mapId="2" xpath="/PFI-IZD-POD/IPK-GFI-IZD-POD_1000379/P1123036" xmlDataType="decimal"/>
    </xmlCellPr>
  </singleXmlCell>
  <singleXmlCell id="967" r="T24" connectionId="0">
    <xmlCellPr id="1" uniqueName="P1123037">
      <xmlPr mapId="2" xpath="/PFI-IZD-POD/IPK-GFI-IZD-POD_1000379/P1123037" xmlDataType="decimal"/>
    </xmlCellPr>
  </singleXmlCell>
  <singleXmlCell id="968" r="U24" connectionId="0">
    <xmlCellPr id="1" uniqueName="P1082048">
      <xmlPr mapId="2" xpath="/PFI-IZD-POD/IPK-GFI-IZD-POD_1000379/P1082048" xmlDataType="decimal"/>
    </xmlCellPr>
  </singleXmlCell>
  <singleXmlCell id="969" r="V24" connectionId="0">
    <xmlCellPr id="1" uniqueName="P1082075">
      <xmlPr mapId="2" xpath="/PFI-IZD-POD/IPK-GFI-IZD-POD_1000379/P1082075" xmlDataType="decimal"/>
    </xmlCellPr>
  </singleXmlCell>
  <singleXmlCell id="970" r="W24" connectionId="0">
    <xmlCellPr id="1" uniqueName="P1082077">
      <xmlPr mapId="2" xpath="/PFI-IZD-POD/IPK-GFI-IZD-POD_1000379/P1082077" xmlDataType="decimal"/>
    </xmlCellPr>
  </singleXmlCell>
  <singleXmlCell id="971" r="X24" connectionId="0">
    <xmlCellPr id="1" uniqueName="P1082092">
      <xmlPr mapId="2" xpath="/PFI-IZD-POD/IPK-GFI-IZD-POD_1000379/P1082092" xmlDataType="decimal"/>
    </xmlCellPr>
  </singleXmlCell>
  <singleXmlCell id="972" r="Y24" connectionId="0">
    <xmlCellPr id="1" uniqueName="P1082094">
      <xmlPr mapId="2" xpath="/PFI-IZD-POD/IPK-GFI-IZD-POD_1000379/P1082094" xmlDataType="decimal"/>
    </xmlCellPr>
  </singleXmlCell>
  <singleXmlCell id="973" r="H25" connectionId="0">
    <xmlCellPr id="1" uniqueName="P1123114">
      <xmlPr mapId="2" xpath="/PFI-IZD-POD/IPK-GFI-IZD-POD_1000379/P1123114" xmlDataType="decimal"/>
    </xmlCellPr>
  </singleXmlCell>
  <singleXmlCell id="974" r="I25" connectionId="0">
    <xmlCellPr id="1" uniqueName="P1123115">
      <xmlPr mapId="2" xpath="/PFI-IZD-POD/IPK-GFI-IZD-POD_1000379/P1123115" xmlDataType="decimal"/>
    </xmlCellPr>
  </singleXmlCell>
  <singleXmlCell id="975" r="J25" connectionId="0">
    <xmlCellPr id="1" uniqueName="P1123116">
      <xmlPr mapId="2" xpath="/PFI-IZD-POD/IPK-GFI-IZD-POD_1000379/P1123116" xmlDataType="decimal"/>
    </xmlCellPr>
  </singleXmlCell>
  <singleXmlCell id="976" r="K25" connectionId="0">
    <xmlCellPr id="1" uniqueName="P1123117">
      <xmlPr mapId="2" xpath="/PFI-IZD-POD/IPK-GFI-IZD-POD_1000379/P1123117" xmlDataType="decimal"/>
    </xmlCellPr>
  </singleXmlCell>
  <singleXmlCell id="977" r="L25" connectionId="0">
    <xmlCellPr id="1" uniqueName="P1123119">
      <xmlPr mapId="2" xpath="/PFI-IZD-POD/IPK-GFI-IZD-POD_1000379/P1123119" xmlDataType="decimal"/>
    </xmlCellPr>
  </singleXmlCell>
  <singleXmlCell id="978" r="M25" connectionId="0">
    <xmlCellPr id="1" uniqueName="P1123120">
      <xmlPr mapId="2" xpath="/PFI-IZD-POD/IPK-GFI-IZD-POD_1000379/P1123120" xmlDataType="decimal"/>
    </xmlCellPr>
  </singleXmlCell>
  <singleXmlCell id="979" r="N25" connectionId="0">
    <xmlCellPr id="1" uniqueName="P1123121">
      <xmlPr mapId="2" xpath="/PFI-IZD-POD/IPK-GFI-IZD-POD_1000379/P1123121" xmlDataType="decimal"/>
    </xmlCellPr>
  </singleXmlCell>
  <singleXmlCell id="980" r="O25" connectionId="0">
    <xmlCellPr id="1" uniqueName="P1123122">
      <xmlPr mapId="2" xpath="/PFI-IZD-POD/IPK-GFI-IZD-POD_1000379/P1123122" xmlDataType="decimal"/>
    </xmlCellPr>
  </singleXmlCell>
  <singleXmlCell id="981" r="P25" connectionId="0">
    <xmlCellPr id="1" uniqueName="P1123123">
      <xmlPr mapId="2" xpath="/PFI-IZD-POD/IPK-GFI-IZD-POD_1000379/P1123123" xmlDataType="decimal"/>
    </xmlCellPr>
  </singleXmlCell>
  <singleXmlCell id="982" r="Q25" connectionId="0">
    <xmlCellPr id="1" uniqueName="P1123133">
      <xmlPr mapId="2" xpath="/PFI-IZD-POD/IPK-GFI-IZD-POD_1000379/P1123133" xmlDataType="decimal"/>
    </xmlCellPr>
  </singleXmlCell>
  <singleXmlCell id="983" r="R25" connectionId="0">
    <xmlCellPr id="1" uniqueName="P1123132">
      <xmlPr mapId="2" xpath="/PFI-IZD-POD/IPK-GFI-IZD-POD_1000379/P1123132" xmlDataType="decimal"/>
    </xmlCellPr>
  </singleXmlCell>
  <singleXmlCell id="984" r="S25" connectionId="0">
    <xmlCellPr id="1" uniqueName="P1123038">
      <xmlPr mapId="2" xpath="/PFI-IZD-POD/IPK-GFI-IZD-POD_1000379/P1123038" xmlDataType="decimal"/>
    </xmlCellPr>
  </singleXmlCell>
  <singleXmlCell id="985" r="T25" connectionId="0">
    <xmlCellPr id="1" uniqueName="P1123039">
      <xmlPr mapId="2" xpath="/PFI-IZD-POD/IPK-GFI-IZD-POD_1000379/P1123039" xmlDataType="decimal"/>
    </xmlCellPr>
  </singleXmlCell>
  <singleXmlCell id="986" r="U25" connectionId="0">
    <xmlCellPr id="1" uniqueName="P1123131">
      <xmlPr mapId="2" xpath="/PFI-IZD-POD/IPK-GFI-IZD-POD_1000379/P1123131" xmlDataType="decimal"/>
    </xmlCellPr>
  </singleXmlCell>
  <singleXmlCell id="987" r="V25" connectionId="0">
    <xmlCellPr id="1" uniqueName="P1123135">
      <xmlPr mapId="2" xpath="/PFI-IZD-POD/IPK-GFI-IZD-POD_1000379/P1123135" xmlDataType="decimal"/>
    </xmlCellPr>
  </singleXmlCell>
  <singleXmlCell id="988" r="W25" connectionId="0">
    <xmlCellPr id="1" uniqueName="P1123136">
      <xmlPr mapId="2" xpath="/PFI-IZD-POD/IPK-GFI-IZD-POD_1000379/P1123136" xmlDataType="decimal"/>
    </xmlCellPr>
  </singleXmlCell>
  <singleXmlCell id="989" r="X25" connectionId="0">
    <xmlCellPr id="1" uniqueName="P1123139">
      <xmlPr mapId="2" xpath="/PFI-IZD-POD/IPK-GFI-IZD-POD_1000379/P1123139" xmlDataType="decimal"/>
    </xmlCellPr>
  </singleXmlCell>
  <singleXmlCell id="990" r="Y25" connectionId="0">
    <xmlCellPr id="1" uniqueName="P1123140">
      <xmlPr mapId="2" xpath="/PFI-IZD-POD/IPK-GFI-IZD-POD_1000379/P1123140" xmlDataType="decimal"/>
    </xmlCellPr>
  </singleXmlCell>
  <singleXmlCell id="991" r="H26" connectionId="0">
    <xmlCellPr id="1" uniqueName="P1079944">
      <xmlPr mapId="2" xpath="/PFI-IZD-POD/IPK-GFI-IZD-POD_1000379/P1079944" xmlDataType="decimal"/>
    </xmlCellPr>
  </singleXmlCell>
  <singleXmlCell id="992" r="I26" connectionId="0">
    <xmlCellPr id="1" uniqueName="P1079945">
      <xmlPr mapId="2" xpath="/PFI-IZD-POD/IPK-GFI-IZD-POD_1000379/P1079945" xmlDataType="decimal"/>
    </xmlCellPr>
  </singleXmlCell>
  <singleXmlCell id="993" r="J26" connectionId="0">
    <xmlCellPr id="1" uniqueName="P1079946">
      <xmlPr mapId="2" xpath="/PFI-IZD-POD/IPK-GFI-IZD-POD_1000379/P1079946" xmlDataType="decimal"/>
    </xmlCellPr>
  </singleXmlCell>
  <singleXmlCell id="994" r="K26" connectionId="0">
    <xmlCellPr id="1" uniqueName="P1079947">
      <xmlPr mapId="2" xpath="/PFI-IZD-POD/IPK-GFI-IZD-POD_1000379/P1079947" xmlDataType="decimal"/>
    </xmlCellPr>
  </singleXmlCell>
  <singleXmlCell id="995" r="L26" connectionId="0">
    <xmlCellPr id="1" uniqueName="P1079948">
      <xmlPr mapId="2" xpath="/PFI-IZD-POD/IPK-GFI-IZD-POD_1000379/P1079948" xmlDataType="decimal"/>
    </xmlCellPr>
  </singleXmlCell>
  <singleXmlCell id="996" r="M26" connectionId="0">
    <xmlCellPr id="1" uniqueName="P1079949">
      <xmlPr mapId="2" xpath="/PFI-IZD-POD/IPK-GFI-IZD-POD_1000379/P1079949" xmlDataType="decimal"/>
    </xmlCellPr>
  </singleXmlCell>
  <singleXmlCell id="997" r="N26" connectionId="0">
    <xmlCellPr id="1" uniqueName="P1079950">
      <xmlPr mapId="2" xpath="/PFI-IZD-POD/IPK-GFI-IZD-POD_1000379/P1079950" xmlDataType="decimal"/>
    </xmlCellPr>
  </singleXmlCell>
  <singleXmlCell id="998" r="O26" connectionId="0">
    <xmlCellPr id="1" uniqueName="P1079951">
      <xmlPr mapId="2" xpath="/PFI-IZD-POD/IPK-GFI-IZD-POD_1000379/P1079951" xmlDataType="decimal"/>
    </xmlCellPr>
  </singleXmlCell>
  <singleXmlCell id="999" r="P26" connectionId="0">
    <xmlCellPr id="1" uniqueName="P1082096">
      <xmlPr mapId="2" xpath="/PFI-IZD-POD/IPK-GFI-IZD-POD_1000379/P1082096" xmlDataType="decimal"/>
    </xmlCellPr>
  </singleXmlCell>
  <singleXmlCell id="1000" r="Q26" connectionId="0">
    <xmlCellPr id="1" uniqueName="P1082098">
      <xmlPr mapId="2" xpath="/PFI-IZD-POD/IPK-GFI-IZD-POD_1000379/P1082098" xmlDataType="decimal"/>
    </xmlCellPr>
  </singleXmlCell>
  <singleXmlCell id="1001" r="R26" connectionId="0">
    <xmlCellPr id="1" uniqueName="P1082100">
      <xmlPr mapId="2" xpath="/PFI-IZD-POD/IPK-GFI-IZD-POD_1000379/P1082100" xmlDataType="decimal"/>
    </xmlCellPr>
  </singleXmlCell>
  <singleXmlCell id="1002" r="S26" connectionId="0">
    <xmlCellPr id="1" uniqueName="P1123041">
      <xmlPr mapId="2" xpath="/PFI-IZD-POD/IPK-GFI-IZD-POD_1000379/P1123041" xmlDataType="decimal"/>
    </xmlCellPr>
  </singleXmlCell>
  <singleXmlCell id="1003" r="T26" connectionId="0">
    <xmlCellPr id="1" uniqueName="P1123040">
      <xmlPr mapId="2" xpath="/PFI-IZD-POD/IPK-GFI-IZD-POD_1000379/P1123040" xmlDataType="decimal"/>
    </xmlCellPr>
  </singleXmlCell>
  <singleXmlCell id="1004" r="U26" connectionId="0">
    <xmlCellPr id="1" uniqueName="P1082102">
      <xmlPr mapId="2" xpath="/PFI-IZD-POD/IPK-GFI-IZD-POD_1000379/P1082102" xmlDataType="decimal"/>
    </xmlCellPr>
  </singleXmlCell>
  <singleXmlCell id="1005" r="V26" connectionId="0">
    <xmlCellPr id="1" uniqueName="P1082104">
      <xmlPr mapId="2" xpath="/PFI-IZD-POD/IPK-GFI-IZD-POD_1000379/P1082104" xmlDataType="decimal"/>
    </xmlCellPr>
  </singleXmlCell>
  <singleXmlCell id="1006" r="W26" connectionId="0">
    <xmlCellPr id="1" uniqueName="P1082105">
      <xmlPr mapId="2" xpath="/PFI-IZD-POD/IPK-GFI-IZD-POD_1000379/P1082105" xmlDataType="decimal"/>
    </xmlCellPr>
  </singleXmlCell>
  <singleXmlCell id="1007" r="X26" connectionId="0">
    <xmlCellPr id="1" uniqueName="P1082106">
      <xmlPr mapId="2" xpath="/PFI-IZD-POD/IPK-GFI-IZD-POD_1000379/P1082106" xmlDataType="decimal"/>
    </xmlCellPr>
  </singleXmlCell>
  <singleXmlCell id="1008" r="Y26" connectionId="0">
    <xmlCellPr id="1" uniqueName="P1082108">
      <xmlPr mapId="2" xpath="/PFI-IZD-POD/IPK-GFI-IZD-POD_1000379/P1082108" xmlDataType="decimal"/>
    </xmlCellPr>
  </singleXmlCell>
  <singleXmlCell id="1009" r="H27" connectionId="0">
    <xmlCellPr id="1" uniqueName="P1079952">
      <xmlPr mapId="2" xpath="/PFI-IZD-POD/IPK-GFI-IZD-POD_1000379/P1079952" xmlDataType="decimal"/>
    </xmlCellPr>
  </singleXmlCell>
  <singleXmlCell id="1010" r="I27" connectionId="0">
    <xmlCellPr id="1" uniqueName="P1079953">
      <xmlPr mapId="2" xpath="/PFI-IZD-POD/IPK-GFI-IZD-POD_1000379/P1079953" xmlDataType="decimal"/>
    </xmlCellPr>
  </singleXmlCell>
  <singleXmlCell id="1011" r="J27" connectionId="0">
    <xmlCellPr id="1" uniqueName="P1079954">
      <xmlPr mapId="2" xpath="/PFI-IZD-POD/IPK-GFI-IZD-POD_1000379/P1079954" xmlDataType="decimal"/>
    </xmlCellPr>
  </singleXmlCell>
  <singleXmlCell id="1012" r="K27" connectionId="0">
    <xmlCellPr id="1" uniqueName="P1079955">
      <xmlPr mapId="2" xpath="/PFI-IZD-POD/IPK-GFI-IZD-POD_1000379/P1079955" xmlDataType="decimal"/>
    </xmlCellPr>
  </singleXmlCell>
  <singleXmlCell id="1013" r="L27" connectionId="0">
    <xmlCellPr id="1" uniqueName="P1079956">
      <xmlPr mapId="2" xpath="/PFI-IZD-POD/IPK-GFI-IZD-POD_1000379/P1079956" xmlDataType="decimal"/>
    </xmlCellPr>
  </singleXmlCell>
  <singleXmlCell id="1014" r="M27" connectionId="0">
    <xmlCellPr id="1" uniqueName="P1079957">
      <xmlPr mapId="2" xpath="/PFI-IZD-POD/IPK-GFI-IZD-POD_1000379/P1079957" xmlDataType="decimal"/>
    </xmlCellPr>
  </singleXmlCell>
  <singleXmlCell id="1015" r="N27" connectionId="0">
    <xmlCellPr id="1" uniqueName="P1079958">
      <xmlPr mapId="2" xpath="/PFI-IZD-POD/IPK-GFI-IZD-POD_1000379/P1079958" xmlDataType="decimal"/>
    </xmlCellPr>
  </singleXmlCell>
  <singleXmlCell id="1016" r="O27" connectionId="0">
    <xmlCellPr id="1" uniqueName="P1079959">
      <xmlPr mapId="2" xpath="/PFI-IZD-POD/IPK-GFI-IZD-POD_1000379/P1079959" xmlDataType="decimal"/>
    </xmlCellPr>
  </singleXmlCell>
  <singleXmlCell id="1017" r="P27" connectionId="0">
    <xmlCellPr id="1" uniqueName="P1082110">
      <xmlPr mapId="2" xpath="/PFI-IZD-POD/IPK-GFI-IZD-POD_1000379/P1082110" xmlDataType="decimal"/>
    </xmlCellPr>
  </singleXmlCell>
  <singleXmlCell id="1018" r="Q27" connectionId="0">
    <xmlCellPr id="1" uniqueName="P1082112">
      <xmlPr mapId="2" xpath="/PFI-IZD-POD/IPK-GFI-IZD-POD_1000379/P1082112" xmlDataType="decimal"/>
    </xmlCellPr>
  </singleXmlCell>
  <singleXmlCell id="1019" r="R27" connectionId="0">
    <xmlCellPr id="1" uniqueName="P1082115">
      <xmlPr mapId="2" xpath="/PFI-IZD-POD/IPK-GFI-IZD-POD_1000379/P1082115" xmlDataType="decimal"/>
    </xmlCellPr>
  </singleXmlCell>
  <singleXmlCell id="1020" r="S27" connectionId="0">
    <xmlCellPr id="1" uniqueName="P1123042">
      <xmlPr mapId="2" xpath="/PFI-IZD-POD/IPK-GFI-IZD-POD_1000379/P1123042" xmlDataType="decimal"/>
    </xmlCellPr>
  </singleXmlCell>
  <singleXmlCell id="1021" r="T27" connectionId="0">
    <xmlCellPr id="1" uniqueName="P1123043">
      <xmlPr mapId="2" xpath="/PFI-IZD-POD/IPK-GFI-IZD-POD_1000379/P1123043" xmlDataType="decimal"/>
    </xmlCellPr>
  </singleXmlCell>
  <singleXmlCell id="1022" r="U27" connectionId="0">
    <xmlCellPr id="1" uniqueName="P1082118">
      <xmlPr mapId="2" xpath="/PFI-IZD-POD/IPK-GFI-IZD-POD_1000379/P1082118" xmlDataType="decimal"/>
    </xmlCellPr>
  </singleXmlCell>
  <singleXmlCell id="1023" r="V27" connectionId="0">
    <xmlCellPr id="1" uniqueName="P1082121">
      <xmlPr mapId="2" xpath="/PFI-IZD-POD/IPK-GFI-IZD-POD_1000379/P1082121" xmlDataType="decimal"/>
    </xmlCellPr>
  </singleXmlCell>
  <singleXmlCell id="1024" r="W27" connectionId="0">
    <xmlCellPr id="1" uniqueName="P1082125">
      <xmlPr mapId="2" xpath="/PFI-IZD-POD/IPK-GFI-IZD-POD_1000379/P1082125" xmlDataType="decimal"/>
    </xmlCellPr>
  </singleXmlCell>
  <singleXmlCell id="1025" r="X27" connectionId="0">
    <xmlCellPr id="1" uniqueName="P1082133">
      <xmlPr mapId="2" xpath="/PFI-IZD-POD/IPK-GFI-IZD-POD_1000379/P1082133" xmlDataType="decimal"/>
    </xmlCellPr>
  </singleXmlCell>
  <singleXmlCell id="1026" r="Y27" connectionId="0">
    <xmlCellPr id="1" uniqueName="P1082135">
      <xmlPr mapId="2" xpath="/PFI-IZD-POD/IPK-GFI-IZD-POD_1000379/P1082135" xmlDataType="decimal"/>
    </xmlCellPr>
  </singleXmlCell>
  <singleXmlCell id="1027" r="H28" connectionId="0">
    <xmlCellPr id="1" uniqueName="P1079960">
      <xmlPr mapId="2" xpath="/PFI-IZD-POD/IPK-GFI-IZD-POD_1000379/P1079960" xmlDataType="decimal"/>
    </xmlCellPr>
  </singleXmlCell>
  <singleXmlCell id="1028" r="I28" connectionId="0">
    <xmlCellPr id="1" uniqueName="P1079961">
      <xmlPr mapId="2" xpath="/PFI-IZD-POD/IPK-GFI-IZD-POD_1000379/P1079961" xmlDataType="decimal"/>
    </xmlCellPr>
  </singleXmlCell>
  <singleXmlCell id="1029" r="J28" connectionId="0">
    <xmlCellPr id="1" uniqueName="P1079962">
      <xmlPr mapId="2" xpath="/PFI-IZD-POD/IPK-GFI-IZD-POD_1000379/P1079962" xmlDataType="decimal"/>
    </xmlCellPr>
  </singleXmlCell>
  <singleXmlCell id="1030" r="K28" connectionId="0">
    <xmlCellPr id="1" uniqueName="P1079963">
      <xmlPr mapId="2" xpath="/PFI-IZD-POD/IPK-GFI-IZD-POD_1000379/P1079963" xmlDataType="decimal"/>
    </xmlCellPr>
  </singleXmlCell>
  <singleXmlCell id="1031" r="L28" connectionId="0">
    <xmlCellPr id="1" uniqueName="P1079964">
      <xmlPr mapId="2" xpath="/PFI-IZD-POD/IPK-GFI-IZD-POD_1000379/P1079964" xmlDataType="decimal"/>
    </xmlCellPr>
  </singleXmlCell>
  <singleXmlCell id="1032" r="M28" connectionId="0">
    <xmlCellPr id="1" uniqueName="P1079965">
      <xmlPr mapId="2" xpath="/PFI-IZD-POD/IPK-GFI-IZD-POD_1000379/P1079965" xmlDataType="decimal"/>
    </xmlCellPr>
  </singleXmlCell>
  <singleXmlCell id="1033" r="N28" connectionId="0">
    <xmlCellPr id="1" uniqueName="P1079966">
      <xmlPr mapId="2" xpath="/PFI-IZD-POD/IPK-GFI-IZD-POD_1000379/P1079966" xmlDataType="decimal"/>
    </xmlCellPr>
  </singleXmlCell>
  <singleXmlCell id="1034" r="O28" connectionId="0">
    <xmlCellPr id="1" uniqueName="P1079967">
      <xmlPr mapId="2" xpath="/PFI-IZD-POD/IPK-GFI-IZD-POD_1000379/P1079967" xmlDataType="decimal"/>
    </xmlCellPr>
  </singleXmlCell>
  <singleXmlCell id="1035" r="P28" connectionId="0">
    <xmlCellPr id="1" uniqueName="P1082136">
      <xmlPr mapId="2" xpath="/PFI-IZD-POD/IPK-GFI-IZD-POD_1000379/P1082136" xmlDataType="decimal"/>
    </xmlCellPr>
  </singleXmlCell>
  <singleXmlCell id="1036" r="Q28" connectionId="0">
    <xmlCellPr id="1" uniqueName="P1082139">
      <xmlPr mapId="2" xpath="/PFI-IZD-POD/IPK-GFI-IZD-POD_1000379/P1082139" xmlDataType="decimal"/>
    </xmlCellPr>
  </singleXmlCell>
  <singleXmlCell id="1037" r="R28" connectionId="0">
    <xmlCellPr id="1" uniqueName="P1082147">
      <xmlPr mapId="2" xpath="/PFI-IZD-POD/IPK-GFI-IZD-POD_1000379/P1082147" xmlDataType="decimal"/>
    </xmlCellPr>
  </singleXmlCell>
  <singleXmlCell id="1038" r="S28" connectionId="0">
    <xmlCellPr id="1" uniqueName="P1123044">
      <xmlPr mapId="2" xpath="/PFI-IZD-POD/IPK-GFI-IZD-POD_1000379/P1123044" xmlDataType="decimal"/>
    </xmlCellPr>
  </singleXmlCell>
  <singleXmlCell id="1039" r="T28" connectionId="0">
    <xmlCellPr id="1" uniqueName="P1123045">
      <xmlPr mapId="2" xpath="/PFI-IZD-POD/IPK-GFI-IZD-POD_1000379/P1123045" xmlDataType="decimal"/>
    </xmlCellPr>
  </singleXmlCell>
  <singleXmlCell id="1040" r="U28" connectionId="0">
    <xmlCellPr id="1" uniqueName="P1082148">
      <xmlPr mapId="2" xpath="/PFI-IZD-POD/IPK-GFI-IZD-POD_1000379/P1082148" xmlDataType="decimal"/>
    </xmlCellPr>
  </singleXmlCell>
  <singleXmlCell id="1041" r="V28" connectionId="0">
    <xmlCellPr id="1" uniqueName="P1082149">
      <xmlPr mapId="2" xpath="/PFI-IZD-POD/IPK-GFI-IZD-POD_1000379/P1082149" xmlDataType="decimal"/>
    </xmlCellPr>
  </singleXmlCell>
  <singleXmlCell id="1042" r="W28" connectionId="0">
    <xmlCellPr id="1" uniqueName="P1082150">
      <xmlPr mapId="2" xpath="/PFI-IZD-POD/IPK-GFI-IZD-POD_1000379/P1082150" xmlDataType="decimal"/>
    </xmlCellPr>
  </singleXmlCell>
  <singleXmlCell id="1043" r="X28" connectionId="0">
    <xmlCellPr id="1" uniqueName="P1082151">
      <xmlPr mapId="2" xpath="/PFI-IZD-POD/IPK-GFI-IZD-POD_1000379/P1082151" xmlDataType="decimal"/>
    </xmlCellPr>
  </singleXmlCell>
  <singleXmlCell id="1044" r="Y28" connectionId="0">
    <xmlCellPr id="1" uniqueName="P1082152">
      <xmlPr mapId="2" xpath="/PFI-IZD-POD/IPK-GFI-IZD-POD_1000379/P1082152" xmlDataType="decimal"/>
    </xmlCellPr>
  </singleXmlCell>
  <singleXmlCell id="1045" r="H29" connectionId="0">
    <xmlCellPr id="1" uniqueName="P1079968">
      <xmlPr mapId="2" xpath="/PFI-IZD-POD/IPK-GFI-IZD-POD_1000379/P1079968" xmlDataType="decimal"/>
    </xmlCellPr>
  </singleXmlCell>
  <singleXmlCell id="1046" r="I29" connectionId="0">
    <xmlCellPr id="1" uniqueName="P1079969">
      <xmlPr mapId="2" xpath="/PFI-IZD-POD/IPK-GFI-IZD-POD_1000379/P1079969" xmlDataType="decimal"/>
    </xmlCellPr>
  </singleXmlCell>
  <singleXmlCell id="1047" r="J29" connectionId="0">
    <xmlCellPr id="1" uniqueName="P1079970">
      <xmlPr mapId="2" xpath="/PFI-IZD-POD/IPK-GFI-IZD-POD_1000379/P1079970" xmlDataType="decimal"/>
    </xmlCellPr>
  </singleXmlCell>
  <singleXmlCell id="1048" r="K29" connectionId="0">
    <xmlCellPr id="1" uniqueName="P1079971">
      <xmlPr mapId="2" xpath="/PFI-IZD-POD/IPK-GFI-IZD-POD_1000379/P1079971" xmlDataType="decimal"/>
    </xmlCellPr>
  </singleXmlCell>
  <singleXmlCell id="1049" r="L29" connectionId="0">
    <xmlCellPr id="1" uniqueName="P1079972">
      <xmlPr mapId="2" xpath="/PFI-IZD-POD/IPK-GFI-IZD-POD_1000379/P1079972" xmlDataType="decimal"/>
    </xmlCellPr>
  </singleXmlCell>
  <singleXmlCell id="1050" r="M29" connectionId="0">
    <xmlCellPr id="1" uniqueName="P1079973">
      <xmlPr mapId="2" xpath="/PFI-IZD-POD/IPK-GFI-IZD-POD_1000379/P1079973" xmlDataType="decimal"/>
    </xmlCellPr>
  </singleXmlCell>
  <singleXmlCell id="1051" r="N29" connectionId="0">
    <xmlCellPr id="1" uniqueName="P1079974">
      <xmlPr mapId="2" xpath="/PFI-IZD-POD/IPK-GFI-IZD-POD_1000379/P1079974" xmlDataType="decimal"/>
    </xmlCellPr>
  </singleXmlCell>
  <singleXmlCell id="1052" r="O29" connectionId="0">
    <xmlCellPr id="1" uniqueName="P1079975">
      <xmlPr mapId="2" xpath="/PFI-IZD-POD/IPK-GFI-IZD-POD_1000379/P1079975" xmlDataType="decimal"/>
    </xmlCellPr>
  </singleXmlCell>
  <singleXmlCell id="1053" r="P29" connectionId="0">
    <xmlCellPr id="1" uniqueName="P1082153">
      <xmlPr mapId="2" xpath="/PFI-IZD-POD/IPK-GFI-IZD-POD_1000379/P1082153" xmlDataType="decimal"/>
    </xmlCellPr>
  </singleXmlCell>
  <singleXmlCell id="1054" r="Q29" connectionId="0">
    <xmlCellPr id="1" uniqueName="P1082155">
      <xmlPr mapId="2" xpath="/PFI-IZD-POD/IPK-GFI-IZD-POD_1000379/P1082155" xmlDataType="decimal"/>
    </xmlCellPr>
  </singleXmlCell>
  <singleXmlCell id="1055" r="R29" connectionId="0">
    <xmlCellPr id="1" uniqueName="P1082156">
      <xmlPr mapId="2" xpath="/PFI-IZD-POD/IPK-GFI-IZD-POD_1000379/P1082156" xmlDataType="decimal"/>
    </xmlCellPr>
  </singleXmlCell>
  <singleXmlCell id="1056" r="S29" connectionId="0">
    <xmlCellPr id="1" uniqueName="P1123046">
      <xmlPr mapId="2" xpath="/PFI-IZD-POD/IPK-GFI-IZD-POD_1000379/P1123046" xmlDataType="decimal"/>
    </xmlCellPr>
  </singleXmlCell>
  <singleXmlCell id="1057" r="T29" connectionId="0">
    <xmlCellPr id="1" uniqueName="P1123047">
      <xmlPr mapId="2" xpath="/PFI-IZD-POD/IPK-GFI-IZD-POD_1000379/P1123047" xmlDataType="decimal"/>
    </xmlCellPr>
  </singleXmlCell>
  <singleXmlCell id="1058" r="U29" connectionId="0">
    <xmlCellPr id="1" uniqueName="P1082157">
      <xmlPr mapId="2" xpath="/PFI-IZD-POD/IPK-GFI-IZD-POD_1000379/P1082157" xmlDataType="decimal"/>
    </xmlCellPr>
  </singleXmlCell>
  <singleXmlCell id="1059" r="V29" connectionId="0">
    <xmlCellPr id="1" uniqueName="P1082158">
      <xmlPr mapId="2" xpath="/PFI-IZD-POD/IPK-GFI-IZD-POD_1000379/P1082158" xmlDataType="decimal"/>
    </xmlCellPr>
  </singleXmlCell>
  <singleXmlCell id="1060" r="W29" connectionId="0">
    <xmlCellPr id="1" uniqueName="P1082159">
      <xmlPr mapId="2" xpath="/PFI-IZD-POD/IPK-GFI-IZD-POD_1000379/P1082159" xmlDataType="decimal"/>
    </xmlCellPr>
  </singleXmlCell>
  <singleXmlCell id="1061" r="X29" connectionId="0">
    <xmlCellPr id="1" uniqueName="P1082160">
      <xmlPr mapId="2" xpath="/PFI-IZD-POD/IPK-GFI-IZD-POD_1000379/P1082160" xmlDataType="decimal"/>
    </xmlCellPr>
  </singleXmlCell>
  <singleXmlCell id="1062" r="Y29" connectionId="0">
    <xmlCellPr id="1" uniqueName="P1082161">
      <xmlPr mapId="2" xpath="/PFI-IZD-POD/IPK-GFI-IZD-POD_1000379/P1082161" xmlDataType="decimal"/>
    </xmlCellPr>
  </singleXmlCell>
  <singleXmlCell id="1063" r="H30" connectionId="0">
    <xmlCellPr id="1" uniqueName="P1079976">
      <xmlPr mapId="2" xpath="/PFI-IZD-POD/IPK-GFI-IZD-POD_1000379/P1079976" xmlDataType="decimal"/>
    </xmlCellPr>
  </singleXmlCell>
  <singleXmlCell id="1064" r="I30" connectionId="0">
    <xmlCellPr id="1" uniqueName="P1079977">
      <xmlPr mapId="2" xpath="/PFI-IZD-POD/IPK-GFI-IZD-POD_1000379/P1079977" xmlDataType="decimal"/>
    </xmlCellPr>
  </singleXmlCell>
  <singleXmlCell id="1065" r="J30" connectionId="0">
    <xmlCellPr id="1" uniqueName="P1079978">
      <xmlPr mapId="2" xpath="/PFI-IZD-POD/IPK-GFI-IZD-POD_1000379/P1079978" xmlDataType="decimal"/>
    </xmlCellPr>
  </singleXmlCell>
  <singleXmlCell id="1066" r="K30" connectionId="0">
    <xmlCellPr id="1" uniqueName="P1079979">
      <xmlPr mapId="2" xpath="/PFI-IZD-POD/IPK-GFI-IZD-POD_1000379/P1079979" xmlDataType="decimal"/>
    </xmlCellPr>
  </singleXmlCell>
  <singleXmlCell id="1067" r="L30" connectionId="0">
    <xmlCellPr id="1" uniqueName="P1079980">
      <xmlPr mapId="2" xpath="/PFI-IZD-POD/IPK-GFI-IZD-POD_1000379/P1079980" xmlDataType="decimal"/>
    </xmlCellPr>
  </singleXmlCell>
  <singleXmlCell id="1068" r="M30" connectionId="0">
    <xmlCellPr id="1" uniqueName="P1079981">
      <xmlPr mapId="2" xpath="/PFI-IZD-POD/IPK-GFI-IZD-POD_1000379/P1079981" xmlDataType="decimal"/>
    </xmlCellPr>
  </singleXmlCell>
  <singleXmlCell id="1069" r="N30" connectionId="0">
    <xmlCellPr id="1" uniqueName="P1079982">
      <xmlPr mapId="2" xpath="/PFI-IZD-POD/IPK-GFI-IZD-POD_1000379/P1079982" xmlDataType="decimal"/>
    </xmlCellPr>
  </singleXmlCell>
  <singleXmlCell id="1070" r="O30" connectionId="0">
    <xmlCellPr id="1" uniqueName="P1079983">
      <xmlPr mapId="2" xpath="/PFI-IZD-POD/IPK-GFI-IZD-POD_1000379/P1079983" xmlDataType="decimal"/>
    </xmlCellPr>
  </singleXmlCell>
  <singleXmlCell id="1071" r="P30" connectionId="0">
    <xmlCellPr id="1" uniqueName="P1082162">
      <xmlPr mapId="2" xpath="/PFI-IZD-POD/IPK-GFI-IZD-POD_1000379/P1082162" xmlDataType="decimal"/>
    </xmlCellPr>
  </singleXmlCell>
  <singleXmlCell id="1072" r="Q30" connectionId="0">
    <xmlCellPr id="1" uniqueName="P1082163">
      <xmlPr mapId="2" xpath="/PFI-IZD-POD/IPK-GFI-IZD-POD_1000379/P1082163" xmlDataType="decimal"/>
    </xmlCellPr>
  </singleXmlCell>
  <singleXmlCell id="1073" r="R30" connectionId="0">
    <xmlCellPr id="1" uniqueName="P1082164">
      <xmlPr mapId="2" xpath="/PFI-IZD-POD/IPK-GFI-IZD-POD_1000379/P1082164" xmlDataType="decimal"/>
    </xmlCellPr>
  </singleXmlCell>
  <singleXmlCell id="1074" r="S30" connectionId="0">
    <xmlCellPr id="1" uniqueName="P1123048">
      <xmlPr mapId="2" xpath="/PFI-IZD-POD/IPK-GFI-IZD-POD_1000379/P1123048" xmlDataType="decimal"/>
    </xmlCellPr>
  </singleXmlCell>
  <singleXmlCell id="1075" r="T30" connectionId="0">
    <xmlCellPr id="1" uniqueName="P1123049">
      <xmlPr mapId="2" xpath="/PFI-IZD-POD/IPK-GFI-IZD-POD_1000379/P1123049" xmlDataType="decimal"/>
    </xmlCellPr>
  </singleXmlCell>
  <singleXmlCell id="1076" r="U30" connectionId="0">
    <xmlCellPr id="1" uniqueName="P1082165">
      <xmlPr mapId="2" xpath="/PFI-IZD-POD/IPK-GFI-IZD-POD_1000379/P1082165" xmlDataType="decimal"/>
    </xmlCellPr>
  </singleXmlCell>
  <singleXmlCell id="1077" r="V30" connectionId="0">
    <xmlCellPr id="1" uniqueName="P1082166">
      <xmlPr mapId="2" xpath="/PFI-IZD-POD/IPK-GFI-IZD-POD_1000379/P1082166" xmlDataType="decimal"/>
    </xmlCellPr>
  </singleXmlCell>
  <singleXmlCell id="1078" r="W30" connectionId="0">
    <xmlCellPr id="1" uniqueName="P1082167">
      <xmlPr mapId="2" xpath="/PFI-IZD-POD/IPK-GFI-IZD-POD_1000379/P1082167" xmlDataType="decimal"/>
    </xmlCellPr>
  </singleXmlCell>
  <singleXmlCell id="1079" r="X30" connectionId="0">
    <xmlCellPr id="1" uniqueName="P1082168">
      <xmlPr mapId="2" xpath="/PFI-IZD-POD/IPK-GFI-IZD-POD_1000379/P1082168" xmlDataType="decimal"/>
    </xmlCellPr>
  </singleXmlCell>
  <singleXmlCell id="1080" r="Y30" connectionId="0">
    <xmlCellPr id="1" uniqueName="P1082169">
      <xmlPr mapId="2" xpath="/PFI-IZD-POD/IPK-GFI-IZD-POD_1000379/P1082169" xmlDataType="decimal"/>
    </xmlCellPr>
  </singleXmlCell>
  <singleXmlCell id="1081" r="H32" connectionId="0">
    <xmlCellPr id="1" uniqueName="P1079984">
      <xmlPr mapId="2" xpath="/PFI-IZD-POD/IPK-GFI-IZD-POD_1000379/P1079984" xmlDataType="decimal"/>
    </xmlCellPr>
  </singleXmlCell>
  <singleXmlCell id="1082" r="I32" connectionId="0">
    <xmlCellPr id="1" uniqueName="P1079985">
      <xmlPr mapId="2" xpath="/PFI-IZD-POD/IPK-GFI-IZD-POD_1000379/P1079985" xmlDataType="decimal"/>
    </xmlCellPr>
  </singleXmlCell>
  <singleXmlCell id="1083" r="J32" connectionId="0">
    <xmlCellPr id="1" uniqueName="P1079986">
      <xmlPr mapId="2" xpath="/PFI-IZD-POD/IPK-GFI-IZD-POD_1000379/P1079986" xmlDataType="decimal"/>
    </xmlCellPr>
  </singleXmlCell>
  <singleXmlCell id="1084" r="K32" connectionId="0">
    <xmlCellPr id="1" uniqueName="P1079987">
      <xmlPr mapId="2" xpath="/PFI-IZD-POD/IPK-GFI-IZD-POD_1000379/P1079987" xmlDataType="decimal"/>
    </xmlCellPr>
  </singleXmlCell>
  <singleXmlCell id="1085" r="L32" connectionId="0">
    <xmlCellPr id="1" uniqueName="P1079988">
      <xmlPr mapId="2" xpath="/PFI-IZD-POD/IPK-GFI-IZD-POD_1000379/P1079988" xmlDataType="decimal"/>
    </xmlCellPr>
  </singleXmlCell>
  <singleXmlCell id="1086" r="M32" connectionId="0">
    <xmlCellPr id="1" uniqueName="P1079989">
      <xmlPr mapId="2" xpath="/PFI-IZD-POD/IPK-GFI-IZD-POD_1000379/P1079989" xmlDataType="decimal"/>
    </xmlCellPr>
  </singleXmlCell>
  <singleXmlCell id="1087" r="N32" connectionId="0">
    <xmlCellPr id="1" uniqueName="P1079990">
      <xmlPr mapId="2" xpath="/PFI-IZD-POD/IPK-GFI-IZD-POD_1000379/P1079990" xmlDataType="decimal"/>
    </xmlCellPr>
  </singleXmlCell>
  <singleXmlCell id="1088" r="O32" connectionId="0">
    <xmlCellPr id="1" uniqueName="P1079991">
      <xmlPr mapId="2" xpath="/PFI-IZD-POD/IPK-GFI-IZD-POD_1000379/P1079991" xmlDataType="decimal"/>
    </xmlCellPr>
  </singleXmlCell>
  <singleXmlCell id="1089" r="P32" connectionId="0">
    <xmlCellPr id="1" uniqueName="P1082170">
      <xmlPr mapId="2" xpath="/PFI-IZD-POD/IPK-GFI-IZD-POD_1000379/P1082170" xmlDataType="decimal"/>
    </xmlCellPr>
  </singleXmlCell>
  <singleXmlCell id="1090" r="Q32" connectionId="0">
    <xmlCellPr id="1" uniqueName="P1082171">
      <xmlPr mapId="2" xpath="/PFI-IZD-POD/IPK-GFI-IZD-POD_1000379/P1082171" xmlDataType="decimal"/>
    </xmlCellPr>
  </singleXmlCell>
  <singleXmlCell id="1091" r="R32" connectionId="0">
    <xmlCellPr id="1" uniqueName="P1082172">
      <xmlPr mapId="2" xpath="/PFI-IZD-POD/IPK-GFI-IZD-POD_1000379/P1082172" xmlDataType="decimal"/>
    </xmlCellPr>
  </singleXmlCell>
  <singleXmlCell id="1092" r="S32" connectionId="0">
    <xmlCellPr id="1" uniqueName="P1123050">
      <xmlPr mapId="2" xpath="/PFI-IZD-POD/IPK-GFI-IZD-POD_1000379/P1123050" xmlDataType="decimal"/>
    </xmlCellPr>
  </singleXmlCell>
  <singleXmlCell id="1093" r="T32" connectionId="0">
    <xmlCellPr id="1" uniqueName="P1123051">
      <xmlPr mapId="2" xpath="/PFI-IZD-POD/IPK-GFI-IZD-POD_1000379/P1123051" xmlDataType="decimal"/>
    </xmlCellPr>
  </singleXmlCell>
  <singleXmlCell id="1094" r="U32" connectionId="0">
    <xmlCellPr id="1" uniqueName="P1082173">
      <xmlPr mapId="2" xpath="/PFI-IZD-POD/IPK-GFI-IZD-POD_1000379/P1082173" xmlDataType="decimal"/>
    </xmlCellPr>
  </singleXmlCell>
  <singleXmlCell id="1095" r="V32" connectionId="0">
    <xmlCellPr id="1" uniqueName="P1082174">
      <xmlPr mapId="2" xpath="/PFI-IZD-POD/IPK-GFI-IZD-POD_1000379/P1082174" xmlDataType="decimal"/>
    </xmlCellPr>
  </singleXmlCell>
  <singleXmlCell id="1096" r="W32" connectionId="0">
    <xmlCellPr id="1" uniqueName="P1082175">
      <xmlPr mapId="2" xpath="/PFI-IZD-POD/IPK-GFI-IZD-POD_1000379/P1082175" xmlDataType="decimal"/>
    </xmlCellPr>
  </singleXmlCell>
  <singleXmlCell id="1097" r="X32" connectionId="0">
    <xmlCellPr id="1" uniqueName="P1082176">
      <xmlPr mapId="2" xpath="/PFI-IZD-POD/IPK-GFI-IZD-POD_1000379/P1082176" xmlDataType="decimal"/>
    </xmlCellPr>
  </singleXmlCell>
  <singleXmlCell id="1098" r="Y32" connectionId="0">
    <xmlCellPr id="1" uniqueName="P1082177">
      <xmlPr mapId="2" xpath="/PFI-IZD-POD/IPK-GFI-IZD-POD_1000379/P1082177" xmlDataType="decimal"/>
    </xmlCellPr>
  </singleXmlCell>
  <singleXmlCell id="1099" r="H33" connectionId="0">
    <xmlCellPr id="1" uniqueName="P1079992">
      <xmlPr mapId="2" xpath="/PFI-IZD-POD/IPK-GFI-IZD-POD_1000379/P1079992" xmlDataType="decimal"/>
    </xmlCellPr>
  </singleXmlCell>
  <singleXmlCell id="1100" r="I33" connectionId="0">
    <xmlCellPr id="1" uniqueName="P1079993">
      <xmlPr mapId="2" xpath="/PFI-IZD-POD/IPK-GFI-IZD-POD_1000379/P1079993" xmlDataType="decimal"/>
    </xmlCellPr>
  </singleXmlCell>
  <singleXmlCell id="1101" r="J33" connectionId="0">
    <xmlCellPr id="1" uniqueName="P1079994">
      <xmlPr mapId="2" xpath="/PFI-IZD-POD/IPK-GFI-IZD-POD_1000379/P1079994" xmlDataType="decimal"/>
    </xmlCellPr>
  </singleXmlCell>
  <singleXmlCell id="1102" r="K33" connectionId="0">
    <xmlCellPr id="1" uniqueName="P1079995">
      <xmlPr mapId="2" xpath="/PFI-IZD-POD/IPK-GFI-IZD-POD_1000379/P1079995" xmlDataType="decimal"/>
    </xmlCellPr>
  </singleXmlCell>
  <singleXmlCell id="1103" r="L33" connectionId="0">
    <xmlCellPr id="1" uniqueName="P1079996">
      <xmlPr mapId="2" xpath="/PFI-IZD-POD/IPK-GFI-IZD-POD_1000379/P1079996" xmlDataType="decimal"/>
    </xmlCellPr>
  </singleXmlCell>
  <singleXmlCell id="1104" r="M33" connectionId="0">
    <xmlCellPr id="1" uniqueName="P1079997">
      <xmlPr mapId="2" xpath="/PFI-IZD-POD/IPK-GFI-IZD-POD_1000379/P1079997" xmlDataType="decimal"/>
    </xmlCellPr>
  </singleXmlCell>
  <singleXmlCell id="1105" r="N33" connectionId="0">
    <xmlCellPr id="1" uniqueName="P1079998">
      <xmlPr mapId="2" xpath="/PFI-IZD-POD/IPK-GFI-IZD-POD_1000379/P1079998" xmlDataType="decimal"/>
    </xmlCellPr>
  </singleXmlCell>
  <singleXmlCell id="1106" r="O33" connectionId="0">
    <xmlCellPr id="1" uniqueName="P1079999">
      <xmlPr mapId="2" xpath="/PFI-IZD-POD/IPK-GFI-IZD-POD_1000379/P1079999" xmlDataType="decimal"/>
    </xmlCellPr>
  </singleXmlCell>
  <singleXmlCell id="1107" r="P33" connectionId="0">
    <xmlCellPr id="1" uniqueName="P1082178">
      <xmlPr mapId="2" xpath="/PFI-IZD-POD/IPK-GFI-IZD-POD_1000379/P1082178" xmlDataType="decimal"/>
    </xmlCellPr>
  </singleXmlCell>
  <singleXmlCell id="1108" r="Q33" connectionId="0">
    <xmlCellPr id="1" uniqueName="P1082179">
      <xmlPr mapId="2" xpath="/PFI-IZD-POD/IPK-GFI-IZD-POD_1000379/P1082179" xmlDataType="decimal"/>
    </xmlCellPr>
  </singleXmlCell>
  <singleXmlCell id="1109" r="R33" connectionId="0">
    <xmlCellPr id="1" uniqueName="P1082180">
      <xmlPr mapId="2" xpath="/PFI-IZD-POD/IPK-GFI-IZD-POD_1000379/P1082180" xmlDataType="decimal"/>
    </xmlCellPr>
  </singleXmlCell>
  <singleXmlCell id="1110" r="S33" connectionId="0">
    <xmlCellPr id="1" uniqueName="P1123052">
      <xmlPr mapId="2" xpath="/PFI-IZD-POD/IPK-GFI-IZD-POD_1000379/P1123052" xmlDataType="decimal"/>
    </xmlCellPr>
  </singleXmlCell>
  <singleXmlCell id="1111" r="T33" connectionId="0">
    <xmlCellPr id="1" uniqueName="P1123053">
      <xmlPr mapId="2" xpath="/PFI-IZD-POD/IPK-GFI-IZD-POD_1000379/P1123053" xmlDataType="decimal"/>
    </xmlCellPr>
  </singleXmlCell>
  <singleXmlCell id="1112" r="U33" connectionId="0">
    <xmlCellPr id="1" uniqueName="P1082181">
      <xmlPr mapId="2" xpath="/PFI-IZD-POD/IPK-GFI-IZD-POD_1000379/P1082181" xmlDataType="decimal"/>
    </xmlCellPr>
  </singleXmlCell>
  <singleXmlCell id="1113" r="V33" connectionId="0">
    <xmlCellPr id="1" uniqueName="P1082182">
      <xmlPr mapId="2" xpath="/PFI-IZD-POD/IPK-GFI-IZD-POD_1000379/P1082182" xmlDataType="decimal"/>
    </xmlCellPr>
  </singleXmlCell>
  <singleXmlCell id="1114" r="W33" connectionId="0">
    <xmlCellPr id="1" uniqueName="P1082183">
      <xmlPr mapId="2" xpath="/PFI-IZD-POD/IPK-GFI-IZD-POD_1000379/P1082183" xmlDataType="decimal"/>
    </xmlCellPr>
  </singleXmlCell>
  <singleXmlCell id="1115" r="X33" connectionId="0">
    <xmlCellPr id="1" uniqueName="P1082184">
      <xmlPr mapId="2" xpath="/PFI-IZD-POD/IPK-GFI-IZD-POD_1000379/P1082184" xmlDataType="decimal"/>
    </xmlCellPr>
  </singleXmlCell>
  <singleXmlCell id="1116" r="Y33" connectionId="0">
    <xmlCellPr id="1" uniqueName="P1082185">
      <xmlPr mapId="2" xpath="/PFI-IZD-POD/IPK-GFI-IZD-POD_1000379/P1082185" xmlDataType="decimal"/>
    </xmlCellPr>
  </singleXmlCell>
  <singleXmlCell id="1117" r="H34" connectionId="0">
    <xmlCellPr id="1" uniqueName="P1080000">
      <xmlPr mapId="2" xpath="/PFI-IZD-POD/IPK-GFI-IZD-POD_1000379/P1080000" xmlDataType="decimal"/>
    </xmlCellPr>
  </singleXmlCell>
  <singleXmlCell id="1118" r="I34" connectionId="0">
    <xmlCellPr id="1" uniqueName="P1080001">
      <xmlPr mapId="2" xpath="/PFI-IZD-POD/IPK-GFI-IZD-POD_1000379/P1080001" xmlDataType="decimal"/>
    </xmlCellPr>
  </singleXmlCell>
  <singleXmlCell id="1119" r="J34" connectionId="0">
    <xmlCellPr id="1" uniqueName="P1080002">
      <xmlPr mapId="2" xpath="/PFI-IZD-POD/IPK-GFI-IZD-POD_1000379/P1080002" xmlDataType="decimal"/>
    </xmlCellPr>
  </singleXmlCell>
  <singleXmlCell id="1120" r="K34" connectionId="0">
    <xmlCellPr id="1" uniqueName="P1080003">
      <xmlPr mapId="2" xpath="/PFI-IZD-POD/IPK-GFI-IZD-POD_1000379/P1080003" xmlDataType="decimal"/>
    </xmlCellPr>
  </singleXmlCell>
  <singleXmlCell id="1121" r="L34" connectionId="0">
    <xmlCellPr id="1" uniqueName="P1080004">
      <xmlPr mapId="2" xpath="/PFI-IZD-POD/IPK-GFI-IZD-POD_1000379/P1080004" xmlDataType="decimal"/>
    </xmlCellPr>
  </singleXmlCell>
  <singleXmlCell id="1122" r="M34" connectionId="0">
    <xmlCellPr id="1" uniqueName="P1080005">
      <xmlPr mapId="2" xpath="/PFI-IZD-POD/IPK-GFI-IZD-POD_1000379/P1080005" xmlDataType="decimal"/>
    </xmlCellPr>
  </singleXmlCell>
  <singleXmlCell id="1123" r="N34" connectionId="0">
    <xmlCellPr id="1" uniqueName="P1080006">
      <xmlPr mapId="2" xpath="/PFI-IZD-POD/IPK-GFI-IZD-POD_1000379/P1080006" xmlDataType="decimal"/>
    </xmlCellPr>
  </singleXmlCell>
  <singleXmlCell id="1124" r="O34" connectionId="0">
    <xmlCellPr id="1" uniqueName="P1080007">
      <xmlPr mapId="2" xpath="/PFI-IZD-POD/IPK-GFI-IZD-POD_1000379/P1080007" xmlDataType="decimal"/>
    </xmlCellPr>
  </singleXmlCell>
  <singleXmlCell id="1125" r="P34" connectionId="0">
    <xmlCellPr id="1" uniqueName="P1082186">
      <xmlPr mapId="2" xpath="/PFI-IZD-POD/IPK-GFI-IZD-POD_1000379/P1082186" xmlDataType="decimal"/>
    </xmlCellPr>
  </singleXmlCell>
  <singleXmlCell id="1126" r="Q34" connectionId="0">
    <xmlCellPr id="1" uniqueName="P1082187">
      <xmlPr mapId="2" xpath="/PFI-IZD-POD/IPK-GFI-IZD-POD_1000379/P1082187" xmlDataType="decimal"/>
    </xmlCellPr>
  </singleXmlCell>
  <singleXmlCell id="1127" r="R34" connectionId="0">
    <xmlCellPr id="1" uniqueName="P1082188">
      <xmlPr mapId="2" xpath="/PFI-IZD-POD/IPK-GFI-IZD-POD_1000379/P1082188" xmlDataType="decimal"/>
    </xmlCellPr>
  </singleXmlCell>
  <singleXmlCell id="1128" r="S34" connectionId="0">
    <xmlCellPr id="1" uniqueName="P1123054">
      <xmlPr mapId="2" xpath="/PFI-IZD-POD/IPK-GFI-IZD-POD_1000379/P1123054" xmlDataType="decimal"/>
    </xmlCellPr>
  </singleXmlCell>
  <singleXmlCell id="1129" r="T34" connectionId="0">
    <xmlCellPr id="1" uniqueName="P1123055">
      <xmlPr mapId="2" xpath="/PFI-IZD-POD/IPK-GFI-IZD-POD_1000379/P1123055" xmlDataType="decimal"/>
    </xmlCellPr>
  </singleXmlCell>
  <singleXmlCell id="1130" r="U34" connectionId="0">
    <xmlCellPr id="1" uniqueName="P1082189">
      <xmlPr mapId="2" xpath="/PFI-IZD-POD/IPK-GFI-IZD-POD_1000379/P1082189" xmlDataType="decimal"/>
    </xmlCellPr>
  </singleXmlCell>
  <singleXmlCell id="1131" r="V34" connectionId="0">
    <xmlCellPr id="1" uniqueName="P1082190">
      <xmlPr mapId="2" xpath="/PFI-IZD-POD/IPK-GFI-IZD-POD_1000379/P1082190" xmlDataType="decimal"/>
    </xmlCellPr>
  </singleXmlCell>
  <singleXmlCell id="1132" r="W34" connectionId="0">
    <xmlCellPr id="1" uniqueName="P1082191">
      <xmlPr mapId="2" xpath="/PFI-IZD-POD/IPK-GFI-IZD-POD_1000379/P1082191" xmlDataType="decimal"/>
    </xmlCellPr>
  </singleXmlCell>
  <singleXmlCell id="1133" r="X34" connectionId="0">
    <xmlCellPr id="1" uniqueName="P1082192">
      <xmlPr mapId="2" xpath="/PFI-IZD-POD/IPK-GFI-IZD-POD_1000379/P1082192" xmlDataType="decimal"/>
    </xmlCellPr>
  </singleXmlCell>
  <singleXmlCell id="1134" r="Y34" connectionId="0">
    <xmlCellPr id="1" uniqueName="P1082193">
      <xmlPr mapId="2" xpath="/PFI-IZD-POD/IPK-GFI-IZD-POD_1000379/P1082193" xmlDataType="decimal"/>
    </xmlCellPr>
  </singleXmlCell>
  <singleXmlCell id="1135" r="H36" connectionId="0">
    <xmlCellPr id="1" uniqueName="P1080008">
      <xmlPr mapId="2" xpath="/PFI-IZD-POD/IPK-GFI-IZD-POD_1000379/P1080008" xmlDataType="decimal"/>
    </xmlCellPr>
  </singleXmlCell>
  <singleXmlCell id="1136" r="I36" connectionId="0">
    <xmlCellPr id="1" uniqueName="P1080009">
      <xmlPr mapId="2" xpath="/PFI-IZD-POD/IPK-GFI-IZD-POD_1000379/P1080009" xmlDataType="decimal"/>
    </xmlCellPr>
  </singleXmlCell>
  <singleXmlCell id="1137" r="J36" connectionId="0">
    <xmlCellPr id="1" uniqueName="P1080010">
      <xmlPr mapId="2" xpath="/PFI-IZD-POD/IPK-GFI-IZD-POD_1000379/P1080010" xmlDataType="decimal"/>
    </xmlCellPr>
  </singleXmlCell>
  <singleXmlCell id="1138" r="K36" connectionId="0">
    <xmlCellPr id="1" uniqueName="P1080011">
      <xmlPr mapId="2" xpath="/PFI-IZD-POD/IPK-GFI-IZD-POD_1000379/P1080011" xmlDataType="decimal"/>
    </xmlCellPr>
  </singleXmlCell>
  <singleXmlCell id="1139" r="L36" connectionId="0">
    <xmlCellPr id="1" uniqueName="P1080012">
      <xmlPr mapId="2" xpath="/PFI-IZD-POD/IPK-GFI-IZD-POD_1000379/P1080012" xmlDataType="decimal"/>
    </xmlCellPr>
  </singleXmlCell>
  <singleXmlCell id="1140" r="M36" connectionId="0">
    <xmlCellPr id="1" uniqueName="P1080013">
      <xmlPr mapId="2" xpath="/PFI-IZD-POD/IPK-GFI-IZD-POD_1000379/P1080013" xmlDataType="decimal"/>
    </xmlCellPr>
  </singleXmlCell>
  <singleXmlCell id="1141" r="N36" connectionId="0">
    <xmlCellPr id="1" uniqueName="P1080014">
      <xmlPr mapId="2" xpath="/PFI-IZD-POD/IPK-GFI-IZD-POD_1000379/P1080014" xmlDataType="decimal"/>
    </xmlCellPr>
  </singleXmlCell>
  <singleXmlCell id="1142" r="O36" connectionId="0">
    <xmlCellPr id="1" uniqueName="P1080015">
      <xmlPr mapId="2" xpath="/PFI-IZD-POD/IPK-GFI-IZD-POD_1000379/P1080015" xmlDataType="decimal"/>
    </xmlCellPr>
  </singleXmlCell>
  <singleXmlCell id="1143" r="P36" connectionId="0">
    <xmlCellPr id="1" uniqueName="P1082194">
      <xmlPr mapId="2" xpath="/PFI-IZD-POD/IPK-GFI-IZD-POD_1000379/P1082194" xmlDataType="decimal"/>
    </xmlCellPr>
  </singleXmlCell>
  <singleXmlCell id="1144" r="Q36" connectionId="0">
    <xmlCellPr id="1" uniqueName="P1082195">
      <xmlPr mapId="2" xpath="/PFI-IZD-POD/IPK-GFI-IZD-POD_1000379/P1082195" xmlDataType="decimal"/>
    </xmlCellPr>
  </singleXmlCell>
  <singleXmlCell id="1145" r="R36" connectionId="0">
    <xmlCellPr id="1" uniqueName="P1082196">
      <xmlPr mapId="2" xpath="/PFI-IZD-POD/IPK-GFI-IZD-POD_1000379/P1082196" xmlDataType="decimal"/>
    </xmlCellPr>
  </singleXmlCell>
  <singleXmlCell id="1146" r="S36" connectionId="0">
    <xmlCellPr id="1" uniqueName="P1123057">
      <xmlPr mapId="2" xpath="/PFI-IZD-POD/IPK-GFI-IZD-POD_1000379/P1123057" xmlDataType="decimal"/>
    </xmlCellPr>
  </singleXmlCell>
  <singleXmlCell id="1147" r="T36" connectionId="0">
    <xmlCellPr id="1" uniqueName="P1123056">
      <xmlPr mapId="2" xpath="/PFI-IZD-POD/IPK-GFI-IZD-POD_1000379/P1123056" xmlDataType="decimal"/>
    </xmlCellPr>
  </singleXmlCell>
  <singleXmlCell id="1148" r="U36" connectionId="0">
    <xmlCellPr id="1" uniqueName="P1082197">
      <xmlPr mapId="2" xpath="/PFI-IZD-POD/IPK-GFI-IZD-POD_1000379/P1082197" xmlDataType="decimal"/>
    </xmlCellPr>
  </singleXmlCell>
  <singleXmlCell id="1149" r="V36" connectionId="0">
    <xmlCellPr id="1" uniqueName="P1082198">
      <xmlPr mapId="2" xpath="/PFI-IZD-POD/IPK-GFI-IZD-POD_1000379/P1082198" xmlDataType="decimal"/>
    </xmlCellPr>
  </singleXmlCell>
  <singleXmlCell id="1150" r="W36" connectionId="0">
    <xmlCellPr id="1" uniqueName="P1082199">
      <xmlPr mapId="2" xpath="/PFI-IZD-POD/IPK-GFI-IZD-POD_1000379/P1082199" xmlDataType="decimal"/>
    </xmlCellPr>
  </singleXmlCell>
  <singleXmlCell id="1151" r="X36" connectionId="0">
    <xmlCellPr id="1" uniqueName="P1082200">
      <xmlPr mapId="2" xpath="/PFI-IZD-POD/IPK-GFI-IZD-POD_1000379/P1082200" xmlDataType="decimal"/>
    </xmlCellPr>
  </singleXmlCell>
  <singleXmlCell id="1152" r="Y36" connectionId="0">
    <xmlCellPr id="1" uniqueName="P1082201">
      <xmlPr mapId="2" xpath="/PFI-IZD-POD/IPK-GFI-IZD-POD_1000379/P1082201" xmlDataType="decimal"/>
    </xmlCellPr>
  </singleXmlCell>
  <singleXmlCell id="1153" r="H37" connectionId="0">
    <xmlCellPr id="1" uniqueName="P1080016">
      <xmlPr mapId="2" xpath="/PFI-IZD-POD/IPK-GFI-IZD-POD_1000379/P1080016" xmlDataType="decimal"/>
    </xmlCellPr>
  </singleXmlCell>
  <singleXmlCell id="1154" r="I37" connectionId="0">
    <xmlCellPr id="1" uniqueName="P1080017">
      <xmlPr mapId="2" xpath="/PFI-IZD-POD/IPK-GFI-IZD-POD_1000379/P1080017" xmlDataType="decimal"/>
    </xmlCellPr>
  </singleXmlCell>
  <singleXmlCell id="1155" r="J37" connectionId="0">
    <xmlCellPr id="1" uniqueName="P1080018">
      <xmlPr mapId="2" xpath="/PFI-IZD-POD/IPK-GFI-IZD-POD_1000379/P1080018" xmlDataType="decimal"/>
    </xmlCellPr>
  </singleXmlCell>
  <singleXmlCell id="1156" r="K37" connectionId="0">
    <xmlCellPr id="1" uniqueName="P1080019">
      <xmlPr mapId="2" xpath="/PFI-IZD-POD/IPK-GFI-IZD-POD_1000379/P1080019" xmlDataType="decimal"/>
    </xmlCellPr>
  </singleXmlCell>
  <singleXmlCell id="1157" r="L37" connectionId="0">
    <xmlCellPr id="1" uniqueName="P1080020">
      <xmlPr mapId="2" xpath="/PFI-IZD-POD/IPK-GFI-IZD-POD_1000379/P1080020" xmlDataType="decimal"/>
    </xmlCellPr>
  </singleXmlCell>
  <singleXmlCell id="1158" r="M37" connectionId="0">
    <xmlCellPr id="1" uniqueName="P1080021">
      <xmlPr mapId="2" xpath="/PFI-IZD-POD/IPK-GFI-IZD-POD_1000379/P1080021" xmlDataType="decimal"/>
    </xmlCellPr>
  </singleXmlCell>
  <singleXmlCell id="1159" r="N37" connectionId="0">
    <xmlCellPr id="1" uniqueName="P1080022">
      <xmlPr mapId="2" xpath="/PFI-IZD-POD/IPK-GFI-IZD-POD_1000379/P1080022" xmlDataType="decimal"/>
    </xmlCellPr>
  </singleXmlCell>
  <singleXmlCell id="1160" r="O37" connectionId="0">
    <xmlCellPr id="1" uniqueName="P1080023">
      <xmlPr mapId="2" xpath="/PFI-IZD-POD/IPK-GFI-IZD-POD_1000379/P1080023" xmlDataType="decimal"/>
    </xmlCellPr>
  </singleXmlCell>
  <singleXmlCell id="1161" r="P37" connectionId="0">
    <xmlCellPr id="1" uniqueName="P1082202">
      <xmlPr mapId="2" xpath="/PFI-IZD-POD/IPK-GFI-IZD-POD_1000379/P1082202" xmlDataType="decimal"/>
    </xmlCellPr>
  </singleXmlCell>
  <singleXmlCell id="1162" r="Q37" connectionId="0">
    <xmlCellPr id="1" uniqueName="P1082203">
      <xmlPr mapId="2" xpath="/PFI-IZD-POD/IPK-GFI-IZD-POD_1000379/P1082203" xmlDataType="decimal"/>
    </xmlCellPr>
  </singleXmlCell>
  <singleXmlCell id="1163" r="R37" connectionId="0">
    <xmlCellPr id="1" uniqueName="P1082204">
      <xmlPr mapId="2" xpath="/PFI-IZD-POD/IPK-GFI-IZD-POD_1000379/P1082204" xmlDataType="decimal"/>
    </xmlCellPr>
  </singleXmlCell>
  <singleXmlCell id="1164" r="S37" connectionId="0">
    <xmlCellPr id="1" uniqueName="P1123058">
      <xmlPr mapId="2" xpath="/PFI-IZD-POD/IPK-GFI-IZD-POD_1000379/P1123058" xmlDataType="decimal"/>
    </xmlCellPr>
  </singleXmlCell>
  <singleXmlCell id="1165" r="T37" connectionId="0">
    <xmlCellPr id="1" uniqueName="P1123059">
      <xmlPr mapId="2" xpath="/PFI-IZD-POD/IPK-GFI-IZD-POD_1000379/P1123059" xmlDataType="decimal"/>
    </xmlCellPr>
  </singleXmlCell>
  <singleXmlCell id="1166" r="U37" connectionId="0">
    <xmlCellPr id="1" uniqueName="P1082205">
      <xmlPr mapId="2" xpath="/PFI-IZD-POD/IPK-GFI-IZD-POD_1000379/P1082205" xmlDataType="decimal"/>
    </xmlCellPr>
  </singleXmlCell>
  <singleXmlCell id="1167" r="V37" connectionId="0">
    <xmlCellPr id="1" uniqueName="P1082206">
      <xmlPr mapId="2" xpath="/PFI-IZD-POD/IPK-GFI-IZD-POD_1000379/P1082206" xmlDataType="decimal"/>
    </xmlCellPr>
  </singleXmlCell>
  <singleXmlCell id="1168" r="W37" connectionId="0">
    <xmlCellPr id="1" uniqueName="P1082207">
      <xmlPr mapId="2" xpath="/PFI-IZD-POD/IPK-GFI-IZD-POD_1000379/P1082207" xmlDataType="decimal"/>
    </xmlCellPr>
  </singleXmlCell>
  <singleXmlCell id="1169" r="X37" connectionId="0">
    <xmlCellPr id="1" uniqueName="P1082208">
      <xmlPr mapId="2" xpath="/PFI-IZD-POD/IPK-GFI-IZD-POD_1000379/P1082208" xmlDataType="decimal"/>
    </xmlCellPr>
  </singleXmlCell>
  <singleXmlCell id="1170" r="Y37" connectionId="0">
    <xmlCellPr id="1" uniqueName="P1082209">
      <xmlPr mapId="2" xpath="/PFI-IZD-POD/IPK-GFI-IZD-POD_1000379/P1082209" xmlDataType="decimal"/>
    </xmlCellPr>
  </singleXmlCell>
  <singleXmlCell id="1171" r="H38" connectionId="0">
    <xmlCellPr id="1" uniqueName="P1080024">
      <xmlPr mapId="2" xpath="/PFI-IZD-POD/IPK-GFI-IZD-POD_1000379/P1080024" xmlDataType="decimal"/>
    </xmlCellPr>
  </singleXmlCell>
  <singleXmlCell id="1172" r="I38" connectionId="0">
    <xmlCellPr id="1" uniqueName="P1080025">
      <xmlPr mapId="2" xpath="/PFI-IZD-POD/IPK-GFI-IZD-POD_1000379/P1080025" xmlDataType="decimal"/>
    </xmlCellPr>
  </singleXmlCell>
  <singleXmlCell id="1173" r="J38" connectionId="0">
    <xmlCellPr id="1" uniqueName="P1080026">
      <xmlPr mapId="2" xpath="/PFI-IZD-POD/IPK-GFI-IZD-POD_1000379/P1080026" xmlDataType="decimal"/>
    </xmlCellPr>
  </singleXmlCell>
  <singleXmlCell id="1174" r="K38" connectionId="0">
    <xmlCellPr id="1" uniqueName="P1080027">
      <xmlPr mapId="2" xpath="/PFI-IZD-POD/IPK-GFI-IZD-POD_1000379/P1080027" xmlDataType="decimal"/>
    </xmlCellPr>
  </singleXmlCell>
  <singleXmlCell id="1175" r="L38" connectionId="0">
    <xmlCellPr id="1" uniqueName="P1080028">
      <xmlPr mapId="2" xpath="/PFI-IZD-POD/IPK-GFI-IZD-POD_1000379/P1080028" xmlDataType="decimal"/>
    </xmlCellPr>
  </singleXmlCell>
  <singleXmlCell id="1176" r="M38" connectionId="0">
    <xmlCellPr id="1" uniqueName="P1080029">
      <xmlPr mapId="2" xpath="/PFI-IZD-POD/IPK-GFI-IZD-POD_1000379/P1080029" xmlDataType="decimal"/>
    </xmlCellPr>
  </singleXmlCell>
  <singleXmlCell id="1177" r="N38" connectionId="0">
    <xmlCellPr id="1" uniqueName="P1080030">
      <xmlPr mapId="2" xpath="/PFI-IZD-POD/IPK-GFI-IZD-POD_1000379/P1080030" xmlDataType="decimal"/>
    </xmlCellPr>
  </singleXmlCell>
  <singleXmlCell id="1178" r="O38" connectionId="0">
    <xmlCellPr id="1" uniqueName="P1080031">
      <xmlPr mapId="2" xpath="/PFI-IZD-POD/IPK-GFI-IZD-POD_1000379/P1080031" xmlDataType="decimal"/>
    </xmlCellPr>
  </singleXmlCell>
  <singleXmlCell id="1179" r="P38" connectionId="0">
    <xmlCellPr id="1" uniqueName="P1082210">
      <xmlPr mapId="2" xpath="/PFI-IZD-POD/IPK-GFI-IZD-POD_1000379/P1082210" xmlDataType="decimal"/>
    </xmlCellPr>
  </singleXmlCell>
  <singleXmlCell id="1180" r="Q38" connectionId="0">
    <xmlCellPr id="1" uniqueName="P1082211">
      <xmlPr mapId="2" xpath="/PFI-IZD-POD/IPK-GFI-IZD-POD_1000379/P1082211" xmlDataType="decimal"/>
    </xmlCellPr>
  </singleXmlCell>
  <singleXmlCell id="1181" r="R38" connectionId="0">
    <xmlCellPr id="1" uniqueName="P1082212">
      <xmlPr mapId="2" xpath="/PFI-IZD-POD/IPK-GFI-IZD-POD_1000379/P1082212" xmlDataType="decimal"/>
    </xmlCellPr>
  </singleXmlCell>
  <singleXmlCell id="1182" r="S38" connectionId="0">
    <xmlCellPr id="1" uniqueName="P1123060">
      <xmlPr mapId="2" xpath="/PFI-IZD-POD/IPK-GFI-IZD-POD_1000379/P1123060" xmlDataType="decimal"/>
    </xmlCellPr>
  </singleXmlCell>
  <singleXmlCell id="1183" r="T38" connectionId="0">
    <xmlCellPr id="1" uniqueName="P1123061">
      <xmlPr mapId="2" xpath="/PFI-IZD-POD/IPK-GFI-IZD-POD_1000379/P1123061" xmlDataType="decimal"/>
    </xmlCellPr>
  </singleXmlCell>
  <singleXmlCell id="1184" r="U38" connectionId="0">
    <xmlCellPr id="1" uniqueName="P1082213">
      <xmlPr mapId="2" xpath="/PFI-IZD-POD/IPK-GFI-IZD-POD_1000379/P1082213" xmlDataType="decimal"/>
    </xmlCellPr>
  </singleXmlCell>
  <singleXmlCell id="1185" r="V38" connectionId="0">
    <xmlCellPr id="1" uniqueName="P1082214">
      <xmlPr mapId="2" xpath="/PFI-IZD-POD/IPK-GFI-IZD-POD_1000379/P1082214" xmlDataType="decimal"/>
    </xmlCellPr>
  </singleXmlCell>
  <singleXmlCell id="1186" r="W38" connectionId="0">
    <xmlCellPr id="1" uniqueName="P1082215">
      <xmlPr mapId="2" xpath="/PFI-IZD-POD/IPK-GFI-IZD-POD_1000379/P1082215" xmlDataType="decimal"/>
    </xmlCellPr>
  </singleXmlCell>
  <singleXmlCell id="1187" r="X38" connectionId="0">
    <xmlCellPr id="1" uniqueName="P1082216">
      <xmlPr mapId="2" xpath="/PFI-IZD-POD/IPK-GFI-IZD-POD_1000379/P1082216" xmlDataType="decimal"/>
    </xmlCellPr>
  </singleXmlCell>
  <singleXmlCell id="1188" r="Y38" connectionId="0">
    <xmlCellPr id="1" uniqueName="P1082217">
      <xmlPr mapId="2" xpath="/PFI-IZD-POD/IPK-GFI-IZD-POD_1000379/P1082217" xmlDataType="decimal"/>
    </xmlCellPr>
  </singleXmlCell>
  <singleXmlCell id="1189" r="H39" connectionId="0">
    <xmlCellPr id="1" uniqueName="P1080032">
      <xmlPr mapId="2" xpath="/PFI-IZD-POD/IPK-GFI-IZD-POD_1000379/P1080032" xmlDataType="decimal"/>
    </xmlCellPr>
  </singleXmlCell>
  <singleXmlCell id="1190" r="I39" connectionId="0">
    <xmlCellPr id="1" uniqueName="P1080033">
      <xmlPr mapId="2" xpath="/PFI-IZD-POD/IPK-GFI-IZD-POD_1000379/P1080033" xmlDataType="decimal"/>
    </xmlCellPr>
  </singleXmlCell>
  <singleXmlCell id="1191" r="J39" connectionId="0">
    <xmlCellPr id="1" uniqueName="P1080034">
      <xmlPr mapId="2" xpath="/PFI-IZD-POD/IPK-GFI-IZD-POD_1000379/P1080034" xmlDataType="decimal"/>
    </xmlCellPr>
  </singleXmlCell>
  <singleXmlCell id="1192" r="K39" connectionId="0">
    <xmlCellPr id="1" uniqueName="P1080035">
      <xmlPr mapId="2" xpath="/PFI-IZD-POD/IPK-GFI-IZD-POD_1000379/P1080035" xmlDataType="decimal"/>
    </xmlCellPr>
  </singleXmlCell>
  <singleXmlCell id="1193" r="L39" connectionId="0">
    <xmlCellPr id="1" uniqueName="P1080036">
      <xmlPr mapId="2" xpath="/PFI-IZD-POD/IPK-GFI-IZD-POD_1000379/P1080036" xmlDataType="decimal"/>
    </xmlCellPr>
  </singleXmlCell>
  <singleXmlCell id="1194" r="M39" connectionId="0">
    <xmlCellPr id="1" uniqueName="P1080037">
      <xmlPr mapId="2" xpath="/PFI-IZD-POD/IPK-GFI-IZD-POD_1000379/P1080037" xmlDataType="decimal"/>
    </xmlCellPr>
  </singleXmlCell>
  <singleXmlCell id="1195" r="N39" connectionId="0">
    <xmlCellPr id="1" uniqueName="P1080038">
      <xmlPr mapId="2" xpath="/PFI-IZD-POD/IPK-GFI-IZD-POD_1000379/P1080038" xmlDataType="decimal"/>
    </xmlCellPr>
  </singleXmlCell>
  <singleXmlCell id="1196" r="O39" connectionId="0">
    <xmlCellPr id="1" uniqueName="P1080039">
      <xmlPr mapId="2" xpath="/PFI-IZD-POD/IPK-GFI-IZD-POD_1000379/P1080039" xmlDataType="decimal"/>
    </xmlCellPr>
  </singleXmlCell>
  <singleXmlCell id="1197" r="P39" connectionId="0">
    <xmlCellPr id="1" uniqueName="P1082220">
      <xmlPr mapId="2" xpath="/PFI-IZD-POD/IPK-GFI-IZD-POD_1000379/P1082220" xmlDataType="decimal"/>
    </xmlCellPr>
  </singleXmlCell>
  <singleXmlCell id="1198" r="Q39" connectionId="0">
    <xmlCellPr id="1" uniqueName="P1082222">
      <xmlPr mapId="2" xpath="/PFI-IZD-POD/IPK-GFI-IZD-POD_1000379/P1082222" xmlDataType="decimal"/>
    </xmlCellPr>
  </singleXmlCell>
  <singleXmlCell id="1199" r="R39" connectionId="0">
    <xmlCellPr id="1" uniqueName="P1082224">
      <xmlPr mapId="2" xpath="/PFI-IZD-POD/IPK-GFI-IZD-POD_1000379/P1082224" xmlDataType="decimal"/>
    </xmlCellPr>
  </singleXmlCell>
  <singleXmlCell id="1200" r="S39" connectionId="0">
    <xmlCellPr id="1" uniqueName="P1123062">
      <xmlPr mapId="2" xpath="/PFI-IZD-POD/IPK-GFI-IZD-POD_1000379/P1123062" xmlDataType="decimal"/>
    </xmlCellPr>
  </singleXmlCell>
  <singleXmlCell id="1201" r="T39" connectionId="0">
    <xmlCellPr id="1" uniqueName="P1123063">
      <xmlPr mapId="2" xpath="/PFI-IZD-POD/IPK-GFI-IZD-POD_1000379/P1123063" xmlDataType="decimal"/>
    </xmlCellPr>
  </singleXmlCell>
  <singleXmlCell id="1202" r="U39" connectionId="0">
    <xmlCellPr id="1" uniqueName="P1082225">
      <xmlPr mapId="2" xpath="/PFI-IZD-POD/IPK-GFI-IZD-POD_1000379/P1082225" xmlDataType="decimal"/>
    </xmlCellPr>
  </singleXmlCell>
  <singleXmlCell id="1203" r="V39" connectionId="0">
    <xmlCellPr id="1" uniqueName="P1082227">
      <xmlPr mapId="2" xpath="/PFI-IZD-POD/IPK-GFI-IZD-POD_1000379/P1082227" xmlDataType="decimal"/>
    </xmlCellPr>
  </singleXmlCell>
  <singleXmlCell id="1204" r="W39" connectionId="0">
    <xmlCellPr id="1" uniqueName="P1082229">
      <xmlPr mapId="2" xpath="/PFI-IZD-POD/IPK-GFI-IZD-POD_1000379/P1082229" xmlDataType="decimal"/>
    </xmlCellPr>
  </singleXmlCell>
  <singleXmlCell id="1205" r="X39" connectionId="0">
    <xmlCellPr id="1" uniqueName="P1082232">
      <xmlPr mapId="2" xpath="/PFI-IZD-POD/IPK-GFI-IZD-POD_1000379/P1082232" xmlDataType="decimal"/>
    </xmlCellPr>
  </singleXmlCell>
  <singleXmlCell id="1206" r="Y39" connectionId="0">
    <xmlCellPr id="1" uniqueName="P1082234">
      <xmlPr mapId="2" xpath="/PFI-IZD-POD/IPK-GFI-IZD-POD_1000379/P1082234" xmlDataType="decimal"/>
    </xmlCellPr>
  </singleXmlCell>
  <singleXmlCell id="1207" r="H40" connectionId="0">
    <xmlCellPr id="1" uniqueName="P1080040">
      <xmlPr mapId="2" xpath="/PFI-IZD-POD/IPK-GFI-IZD-POD_1000379/P1080040" xmlDataType="decimal"/>
    </xmlCellPr>
  </singleXmlCell>
  <singleXmlCell id="1208" r="I40" connectionId="0">
    <xmlCellPr id="1" uniqueName="P1080041">
      <xmlPr mapId="2" xpath="/PFI-IZD-POD/IPK-GFI-IZD-POD_1000379/P1080041" xmlDataType="decimal"/>
    </xmlCellPr>
  </singleXmlCell>
  <singleXmlCell id="1209" r="J40" connectionId="0">
    <xmlCellPr id="1" uniqueName="P1080042">
      <xmlPr mapId="2" xpath="/PFI-IZD-POD/IPK-GFI-IZD-POD_1000379/P1080042" xmlDataType="decimal"/>
    </xmlCellPr>
  </singleXmlCell>
  <singleXmlCell id="1210" r="K40" connectionId="0">
    <xmlCellPr id="1" uniqueName="P1080043">
      <xmlPr mapId="2" xpath="/PFI-IZD-POD/IPK-GFI-IZD-POD_1000379/P1080043" xmlDataType="decimal"/>
    </xmlCellPr>
  </singleXmlCell>
  <singleXmlCell id="1211" r="L40" connectionId="0">
    <xmlCellPr id="1" uniqueName="P1080044">
      <xmlPr mapId="2" xpath="/PFI-IZD-POD/IPK-GFI-IZD-POD_1000379/P1080044" xmlDataType="decimal"/>
    </xmlCellPr>
  </singleXmlCell>
  <singleXmlCell id="1212" r="M40" connectionId="0">
    <xmlCellPr id="1" uniqueName="P1080045">
      <xmlPr mapId="2" xpath="/PFI-IZD-POD/IPK-GFI-IZD-POD_1000379/P1080045" xmlDataType="decimal"/>
    </xmlCellPr>
  </singleXmlCell>
  <singleXmlCell id="1213" r="N40" connectionId="0">
    <xmlCellPr id="1" uniqueName="P1080046">
      <xmlPr mapId="2" xpath="/PFI-IZD-POD/IPK-GFI-IZD-POD_1000379/P1080046" xmlDataType="decimal"/>
    </xmlCellPr>
  </singleXmlCell>
  <singleXmlCell id="1214" r="O40" connectionId="0">
    <xmlCellPr id="1" uniqueName="P1080047">
      <xmlPr mapId="2" xpath="/PFI-IZD-POD/IPK-GFI-IZD-POD_1000379/P1080047" xmlDataType="decimal"/>
    </xmlCellPr>
  </singleXmlCell>
  <singleXmlCell id="1215" r="P40" connectionId="0">
    <xmlCellPr id="1" uniqueName="P1082236">
      <xmlPr mapId="2" xpath="/PFI-IZD-POD/IPK-GFI-IZD-POD_1000379/P1082236" xmlDataType="decimal"/>
    </xmlCellPr>
  </singleXmlCell>
  <singleXmlCell id="1216" r="Q40" connectionId="0">
    <xmlCellPr id="1" uniqueName="P1082248">
      <xmlPr mapId="2" xpath="/PFI-IZD-POD/IPK-GFI-IZD-POD_1000379/P1082248" xmlDataType="decimal"/>
    </xmlCellPr>
  </singleXmlCell>
  <singleXmlCell id="1217" r="R40" connectionId="0">
    <xmlCellPr id="1" uniqueName="P1082250">
      <xmlPr mapId="2" xpath="/PFI-IZD-POD/IPK-GFI-IZD-POD_1000379/P1082250" xmlDataType="decimal"/>
    </xmlCellPr>
  </singleXmlCell>
  <singleXmlCell id="1218" r="S40" connectionId="0">
    <xmlCellPr id="1" uniqueName="P1123064">
      <xmlPr mapId="2" xpath="/PFI-IZD-POD/IPK-GFI-IZD-POD_1000379/P1123064" xmlDataType="decimal"/>
    </xmlCellPr>
  </singleXmlCell>
  <singleXmlCell id="1219" r="T40" connectionId="0">
    <xmlCellPr id="1" uniqueName="P1123065">
      <xmlPr mapId="2" xpath="/PFI-IZD-POD/IPK-GFI-IZD-POD_1000379/P1123065" xmlDataType="decimal"/>
    </xmlCellPr>
  </singleXmlCell>
  <singleXmlCell id="1220" r="U40" connectionId="0">
    <xmlCellPr id="1" uniqueName="P1082252">
      <xmlPr mapId="2" xpath="/PFI-IZD-POD/IPK-GFI-IZD-POD_1000379/P1082252" xmlDataType="decimal"/>
    </xmlCellPr>
  </singleXmlCell>
  <singleXmlCell id="1221" r="V40" connectionId="0">
    <xmlCellPr id="1" uniqueName="P1082254">
      <xmlPr mapId="2" xpath="/PFI-IZD-POD/IPK-GFI-IZD-POD_1000379/P1082254" xmlDataType="decimal"/>
    </xmlCellPr>
  </singleXmlCell>
  <singleXmlCell id="1222" r="W40" connectionId="0">
    <xmlCellPr id="1" uniqueName="P1082256">
      <xmlPr mapId="2" xpath="/PFI-IZD-POD/IPK-GFI-IZD-POD_1000379/P1082256" xmlDataType="decimal"/>
    </xmlCellPr>
  </singleXmlCell>
  <singleXmlCell id="1223" r="X40" connectionId="0">
    <xmlCellPr id="1" uniqueName="P1082257">
      <xmlPr mapId="2" xpath="/PFI-IZD-POD/IPK-GFI-IZD-POD_1000379/P1082257" xmlDataType="decimal"/>
    </xmlCellPr>
  </singleXmlCell>
  <singleXmlCell id="1224" r="Y40" connectionId="0">
    <xmlCellPr id="1" uniqueName="P1082259">
      <xmlPr mapId="2" xpath="/PFI-IZD-POD/IPK-GFI-IZD-POD_1000379/P1082259" xmlDataType="decimal"/>
    </xmlCellPr>
  </singleXmlCell>
  <singleXmlCell id="1225" r="H41" connectionId="0">
    <xmlCellPr id="1" uniqueName="P1080048">
      <xmlPr mapId="2" xpath="/PFI-IZD-POD/IPK-GFI-IZD-POD_1000379/P1080048" xmlDataType="decimal"/>
    </xmlCellPr>
  </singleXmlCell>
  <singleXmlCell id="1226" r="I41" connectionId="0">
    <xmlCellPr id="1" uniqueName="P1080049">
      <xmlPr mapId="2" xpath="/PFI-IZD-POD/IPK-GFI-IZD-POD_1000379/P1080049" xmlDataType="decimal"/>
    </xmlCellPr>
  </singleXmlCell>
  <singleXmlCell id="1227" r="J41" connectionId="0">
    <xmlCellPr id="1" uniqueName="P1080050">
      <xmlPr mapId="2" xpath="/PFI-IZD-POD/IPK-GFI-IZD-POD_1000379/P1080050" xmlDataType="decimal"/>
    </xmlCellPr>
  </singleXmlCell>
  <singleXmlCell id="1228" r="K41" connectionId="0">
    <xmlCellPr id="1" uniqueName="P1080051">
      <xmlPr mapId="2" xpath="/PFI-IZD-POD/IPK-GFI-IZD-POD_1000379/P1080051" xmlDataType="decimal"/>
    </xmlCellPr>
  </singleXmlCell>
  <singleXmlCell id="1229" r="L41" connectionId="0">
    <xmlCellPr id="1" uniqueName="P1080052">
      <xmlPr mapId="2" xpath="/PFI-IZD-POD/IPK-GFI-IZD-POD_1000379/P1080052" xmlDataType="decimal"/>
    </xmlCellPr>
  </singleXmlCell>
  <singleXmlCell id="1230" r="M41" connectionId="0">
    <xmlCellPr id="1" uniqueName="P1080053">
      <xmlPr mapId="2" xpath="/PFI-IZD-POD/IPK-GFI-IZD-POD_1000379/P1080053" xmlDataType="decimal"/>
    </xmlCellPr>
  </singleXmlCell>
  <singleXmlCell id="1231" r="N41" connectionId="0">
    <xmlCellPr id="1" uniqueName="P1080054">
      <xmlPr mapId="2" xpath="/PFI-IZD-POD/IPK-GFI-IZD-POD_1000379/P1080054" xmlDataType="decimal"/>
    </xmlCellPr>
  </singleXmlCell>
  <singleXmlCell id="1232" r="O41" connectionId="0">
    <xmlCellPr id="1" uniqueName="P1080055">
      <xmlPr mapId="2" xpath="/PFI-IZD-POD/IPK-GFI-IZD-POD_1000379/P1080055" xmlDataType="decimal"/>
    </xmlCellPr>
  </singleXmlCell>
  <singleXmlCell id="1233" r="P41" connectionId="0">
    <xmlCellPr id="1" uniqueName="P1082260">
      <xmlPr mapId="2" xpath="/PFI-IZD-POD/IPK-GFI-IZD-POD_1000379/P1082260" xmlDataType="decimal"/>
    </xmlCellPr>
  </singleXmlCell>
  <singleXmlCell id="1234" r="Q41" connectionId="0">
    <xmlCellPr id="1" uniqueName="P1082237">
      <xmlPr mapId="2" xpath="/PFI-IZD-POD/IPK-GFI-IZD-POD_1000379/P1082237" xmlDataType="decimal"/>
    </xmlCellPr>
  </singleXmlCell>
  <singleXmlCell id="1235" r="R41" connectionId="0">
    <xmlCellPr id="1" uniqueName="P1082261">
      <xmlPr mapId="2" xpath="/PFI-IZD-POD/IPK-GFI-IZD-POD_1000379/P1082261" xmlDataType="decimal"/>
    </xmlCellPr>
  </singleXmlCell>
  <singleXmlCell id="1236" r="S41" connectionId="0">
    <xmlCellPr id="1" uniqueName="P1123066">
      <xmlPr mapId="2" xpath="/PFI-IZD-POD/IPK-GFI-IZD-POD_1000379/P1123066" xmlDataType="decimal"/>
    </xmlCellPr>
  </singleXmlCell>
  <singleXmlCell id="1237" r="T41" connectionId="0">
    <xmlCellPr id="1" uniqueName="P1123067">
      <xmlPr mapId="2" xpath="/PFI-IZD-POD/IPK-GFI-IZD-POD_1000379/P1123067" xmlDataType="decimal"/>
    </xmlCellPr>
  </singleXmlCell>
  <singleXmlCell id="1238" r="U41" connectionId="0">
    <xmlCellPr id="1" uniqueName="P1082262">
      <xmlPr mapId="2" xpath="/PFI-IZD-POD/IPK-GFI-IZD-POD_1000379/P1082262" xmlDataType="decimal"/>
    </xmlCellPr>
  </singleXmlCell>
  <singleXmlCell id="1239" r="V41" connectionId="0">
    <xmlCellPr id="1" uniqueName="P1082264">
      <xmlPr mapId="2" xpath="/PFI-IZD-POD/IPK-GFI-IZD-POD_1000379/P1082264" xmlDataType="decimal"/>
    </xmlCellPr>
  </singleXmlCell>
  <singleXmlCell id="1240" r="W41" connectionId="0">
    <xmlCellPr id="1" uniqueName="P1082265">
      <xmlPr mapId="2" xpath="/PFI-IZD-POD/IPK-GFI-IZD-POD_1000379/P1082265" xmlDataType="decimal"/>
    </xmlCellPr>
  </singleXmlCell>
  <singleXmlCell id="1241" r="X41" connectionId="0">
    <xmlCellPr id="1" uniqueName="P1082266">
      <xmlPr mapId="2" xpath="/PFI-IZD-POD/IPK-GFI-IZD-POD_1000379/P1082266" xmlDataType="decimal"/>
    </xmlCellPr>
  </singleXmlCell>
  <singleXmlCell id="1242" r="Y41" connectionId="0">
    <xmlCellPr id="1" uniqueName="P1082267">
      <xmlPr mapId="2" xpath="/PFI-IZD-POD/IPK-GFI-IZD-POD_1000379/P1082267" xmlDataType="decimal"/>
    </xmlCellPr>
  </singleXmlCell>
  <singleXmlCell id="1243" r="H42" connectionId="0">
    <xmlCellPr id="1" uniqueName="P1080056">
      <xmlPr mapId="2" xpath="/PFI-IZD-POD/IPK-GFI-IZD-POD_1000379/P1080056" xmlDataType="decimal"/>
    </xmlCellPr>
  </singleXmlCell>
  <singleXmlCell id="1244" r="I42" connectionId="0">
    <xmlCellPr id="1" uniqueName="P1080057">
      <xmlPr mapId="2" xpath="/PFI-IZD-POD/IPK-GFI-IZD-POD_1000379/P1080057" xmlDataType="decimal"/>
    </xmlCellPr>
  </singleXmlCell>
  <singleXmlCell id="1245" r="J42" connectionId="0">
    <xmlCellPr id="1" uniqueName="P1080058">
      <xmlPr mapId="2" xpath="/PFI-IZD-POD/IPK-GFI-IZD-POD_1000379/P1080058" xmlDataType="decimal"/>
    </xmlCellPr>
  </singleXmlCell>
  <singleXmlCell id="1246" r="K42" connectionId="0">
    <xmlCellPr id="1" uniqueName="P1080059">
      <xmlPr mapId="2" xpath="/PFI-IZD-POD/IPK-GFI-IZD-POD_1000379/P1080059" xmlDataType="decimal"/>
    </xmlCellPr>
  </singleXmlCell>
  <singleXmlCell id="1247" r="L42" connectionId="0">
    <xmlCellPr id="1" uniqueName="P1080060">
      <xmlPr mapId="2" xpath="/PFI-IZD-POD/IPK-GFI-IZD-POD_1000379/P1080060" xmlDataType="decimal"/>
    </xmlCellPr>
  </singleXmlCell>
  <singleXmlCell id="1248" r="M42" connectionId="0">
    <xmlCellPr id="1" uniqueName="P1080061">
      <xmlPr mapId="2" xpath="/PFI-IZD-POD/IPK-GFI-IZD-POD_1000379/P1080061" xmlDataType="decimal"/>
    </xmlCellPr>
  </singleXmlCell>
  <singleXmlCell id="1249" r="N42" connectionId="0">
    <xmlCellPr id="1" uniqueName="P1080062">
      <xmlPr mapId="2" xpath="/PFI-IZD-POD/IPK-GFI-IZD-POD_1000379/P1080062" xmlDataType="decimal"/>
    </xmlCellPr>
  </singleXmlCell>
  <singleXmlCell id="1250" r="O42" connectionId="0">
    <xmlCellPr id="1" uniqueName="P1080063">
      <xmlPr mapId="2" xpath="/PFI-IZD-POD/IPK-GFI-IZD-POD_1000379/P1080063" xmlDataType="decimal"/>
    </xmlCellPr>
  </singleXmlCell>
  <singleXmlCell id="1251" r="P42" connectionId="0">
    <xmlCellPr id="1" uniqueName="P1082269">
      <xmlPr mapId="2" xpath="/PFI-IZD-POD/IPK-GFI-IZD-POD_1000379/P1082269" xmlDataType="decimal"/>
    </xmlCellPr>
  </singleXmlCell>
  <singleXmlCell id="1252" r="Q42" connectionId="0">
    <xmlCellPr id="1" uniqueName="P1082270">
      <xmlPr mapId="2" xpath="/PFI-IZD-POD/IPK-GFI-IZD-POD_1000379/P1082270" xmlDataType="decimal"/>
    </xmlCellPr>
  </singleXmlCell>
  <singleXmlCell id="1253" r="R42" connectionId="0">
    <xmlCellPr id="1" uniqueName="P1082239">
      <xmlPr mapId="2" xpath="/PFI-IZD-POD/IPK-GFI-IZD-POD_1000379/P1082239" xmlDataType="decimal"/>
    </xmlCellPr>
  </singleXmlCell>
  <singleXmlCell id="1254" r="S42" connectionId="0">
    <xmlCellPr id="1" uniqueName="P1123068">
      <xmlPr mapId="2" xpath="/PFI-IZD-POD/IPK-GFI-IZD-POD_1000379/P1123068" xmlDataType="decimal"/>
    </xmlCellPr>
  </singleXmlCell>
  <singleXmlCell id="1255" r="T42" connectionId="0">
    <xmlCellPr id="1" uniqueName="P1123069">
      <xmlPr mapId="2" xpath="/PFI-IZD-POD/IPK-GFI-IZD-POD_1000379/P1123069" xmlDataType="decimal"/>
    </xmlCellPr>
  </singleXmlCell>
  <singleXmlCell id="1256" r="U42" connectionId="0">
    <xmlCellPr id="1" uniqueName="P1082272">
      <xmlPr mapId="2" xpath="/PFI-IZD-POD/IPK-GFI-IZD-POD_1000379/P1082272" xmlDataType="decimal"/>
    </xmlCellPr>
  </singleXmlCell>
  <singleXmlCell id="1257" r="V42" connectionId="0">
    <xmlCellPr id="1" uniqueName="P1082273">
      <xmlPr mapId="2" xpath="/PFI-IZD-POD/IPK-GFI-IZD-POD_1000379/P1082273" xmlDataType="decimal"/>
    </xmlCellPr>
  </singleXmlCell>
  <singleXmlCell id="1258" r="W42" connectionId="0">
    <xmlCellPr id="1" uniqueName="P1082275">
      <xmlPr mapId="2" xpath="/PFI-IZD-POD/IPK-GFI-IZD-POD_1000379/P1082275" xmlDataType="decimal"/>
    </xmlCellPr>
  </singleXmlCell>
  <singleXmlCell id="1259" r="X42" connectionId="0">
    <xmlCellPr id="1" uniqueName="P1082276">
      <xmlPr mapId="2" xpath="/PFI-IZD-POD/IPK-GFI-IZD-POD_1000379/P1082276" xmlDataType="decimal"/>
    </xmlCellPr>
  </singleXmlCell>
  <singleXmlCell id="1260" r="Y42" connectionId="0">
    <xmlCellPr id="1" uniqueName="P1082277">
      <xmlPr mapId="2" xpath="/PFI-IZD-POD/IPK-GFI-IZD-POD_1000379/P1082277" xmlDataType="decimal"/>
    </xmlCellPr>
  </singleXmlCell>
  <singleXmlCell id="1261" r="H43" connectionId="0">
    <xmlCellPr id="1" uniqueName="P1080064">
      <xmlPr mapId="2" xpath="/PFI-IZD-POD/IPK-GFI-IZD-POD_1000379/P1080064" xmlDataType="decimal"/>
    </xmlCellPr>
  </singleXmlCell>
  <singleXmlCell id="1262" r="I43" connectionId="0">
    <xmlCellPr id="1" uniqueName="P1080065">
      <xmlPr mapId="2" xpath="/PFI-IZD-POD/IPK-GFI-IZD-POD_1000379/P1080065" xmlDataType="decimal"/>
    </xmlCellPr>
  </singleXmlCell>
  <singleXmlCell id="1263" r="J43" connectionId="0">
    <xmlCellPr id="1" uniqueName="P1080066">
      <xmlPr mapId="2" xpath="/PFI-IZD-POD/IPK-GFI-IZD-POD_1000379/P1080066" xmlDataType="decimal"/>
    </xmlCellPr>
  </singleXmlCell>
  <singleXmlCell id="1264" r="K43" connectionId="0">
    <xmlCellPr id="1" uniqueName="P1080067">
      <xmlPr mapId="2" xpath="/PFI-IZD-POD/IPK-GFI-IZD-POD_1000379/P1080067" xmlDataType="decimal"/>
    </xmlCellPr>
  </singleXmlCell>
  <singleXmlCell id="1265" r="L43" connectionId="0">
    <xmlCellPr id="1" uniqueName="P1080068">
      <xmlPr mapId="2" xpath="/PFI-IZD-POD/IPK-GFI-IZD-POD_1000379/P1080068" xmlDataType="decimal"/>
    </xmlCellPr>
  </singleXmlCell>
  <singleXmlCell id="1266" r="M43" connectionId="0">
    <xmlCellPr id="1" uniqueName="P1080069">
      <xmlPr mapId="2" xpath="/PFI-IZD-POD/IPK-GFI-IZD-POD_1000379/P1080069" xmlDataType="decimal"/>
    </xmlCellPr>
  </singleXmlCell>
  <singleXmlCell id="1267" r="N43" connectionId="0">
    <xmlCellPr id="1" uniqueName="P1080070">
      <xmlPr mapId="2" xpath="/PFI-IZD-POD/IPK-GFI-IZD-POD_1000379/P1080070" xmlDataType="decimal"/>
    </xmlCellPr>
  </singleXmlCell>
  <singleXmlCell id="1268" r="O43" connectionId="0">
    <xmlCellPr id="1" uniqueName="P1080071">
      <xmlPr mapId="2" xpath="/PFI-IZD-POD/IPK-GFI-IZD-POD_1000379/P1080071" xmlDataType="decimal"/>
    </xmlCellPr>
  </singleXmlCell>
  <singleXmlCell id="1269" r="P43" connectionId="0">
    <xmlCellPr id="1" uniqueName="P1082278">
      <xmlPr mapId="2" xpath="/PFI-IZD-POD/IPK-GFI-IZD-POD_1000379/P1082278" xmlDataType="decimal"/>
    </xmlCellPr>
  </singleXmlCell>
  <singleXmlCell id="1270" r="Q43" connectionId="0">
    <xmlCellPr id="1" uniqueName="P1082279">
      <xmlPr mapId="2" xpath="/PFI-IZD-POD/IPK-GFI-IZD-POD_1000379/P1082279" xmlDataType="decimal"/>
    </xmlCellPr>
  </singleXmlCell>
  <singleXmlCell id="1271" r="R43" connectionId="0">
    <xmlCellPr id="1" uniqueName="P1082280">
      <xmlPr mapId="2" xpath="/PFI-IZD-POD/IPK-GFI-IZD-POD_1000379/P1082280" xmlDataType="decimal"/>
    </xmlCellPr>
  </singleXmlCell>
  <singleXmlCell id="1272" r="S43" connectionId="0">
    <xmlCellPr id="1" uniqueName="P1123070">
      <xmlPr mapId="2" xpath="/PFI-IZD-POD/IPK-GFI-IZD-POD_1000379/P1123070" xmlDataType="decimal"/>
    </xmlCellPr>
  </singleXmlCell>
  <singleXmlCell id="1273" r="T43" connectionId="0">
    <xmlCellPr id="1" uniqueName="P1123071">
      <xmlPr mapId="2" xpath="/PFI-IZD-POD/IPK-GFI-IZD-POD_1000379/P1123071" xmlDataType="decimal"/>
    </xmlCellPr>
  </singleXmlCell>
  <singleXmlCell id="1274" r="U43" connectionId="0">
    <xmlCellPr id="1" uniqueName="P1082245">
      <xmlPr mapId="2" xpath="/PFI-IZD-POD/IPK-GFI-IZD-POD_1000379/P1082245" xmlDataType="decimal"/>
    </xmlCellPr>
  </singleXmlCell>
  <singleXmlCell id="1275" r="V43" connectionId="0">
    <xmlCellPr id="1" uniqueName="P1082282">
      <xmlPr mapId="2" xpath="/PFI-IZD-POD/IPK-GFI-IZD-POD_1000379/P1082282" xmlDataType="decimal"/>
    </xmlCellPr>
  </singleXmlCell>
  <singleXmlCell id="1276" r="W43" connectionId="0">
    <xmlCellPr id="1" uniqueName="P1082284">
      <xmlPr mapId="2" xpath="/PFI-IZD-POD/IPK-GFI-IZD-POD_1000379/P1082284" xmlDataType="decimal"/>
    </xmlCellPr>
  </singleXmlCell>
  <singleXmlCell id="1277" r="X43" connectionId="0">
    <xmlCellPr id="1" uniqueName="P1082285">
      <xmlPr mapId="2" xpath="/PFI-IZD-POD/IPK-GFI-IZD-POD_1000379/P1082285" xmlDataType="decimal"/>
    </xmlCellPr>
  </singleXmlCell>
  <singleXmlCell id="1278" r="Y43" connectionId="0">
    <xmlCellPr id="1" uniqueName="P1082286">
      <xmlPr mapId="2" xpath="/PFI-IZD-POD/IPK-GFI-IZD-POD_1000379/P1082286" xmlDataType="decimal"/>
    </xmlCellPr>
  </singleXmlCell>
  <singleXmlCell id="1279" r="H44" connectionId="0">
    <xmlCellPr id="1" uniqueName="P1080072">
      <xmlPr mapId="2" xpath="/PFI-IZD-POD/IPK-GFI-IZD-POD_1000379/P1080072" xmlDataType="decimal"/>
    </xmlCellPr>
  </singleXmlCell>
  <singleXmlCell id="1280" r="I44" connectionId="0">
    <xmlCellPr id="1" uniqueName="P1080073">
      <xmlPr mapId="2" xpath="/PFI-IZD-POD/IPK-GFI-IZD-POD_1000379/P1080073" xmlDataType="decimal"/>
    </xmlCellPr>
  </singleXmlCell>
  <singleXmlCell id="1281" r="J44" connectionId="0">
    <xmlCellPr id="1" uniqueName="P1080074">
      <xmlPr mapId="2" xpath="/PFI-IZD-POD/IPK-GFI-IZD-POD_1000379/P1080074" xmlDataType="decimal"/>
    </xmlCellPr>
  </singleXmlCell>
  <singleXmlCell id="1282" r="K44" connectionId="0">
    <xmlCellPr id="1" uniqueName="P1080075">
      <xmlPr mapId="2" xpath="/PFI-IZD-POD/IPK-GFI-IZD-POD_1000379/P1080075" xmlDataType="decimal"/>
    </xmlCellPr>
  </singleXmlCell>
  <singleXmlCell id="1283" r="L44" connectionId="0">
    <xmlCellPr id="1" uniqueName="P1080076">
      <xmlPr mapId="2" xpath="/PFI-IZD-POD/IPK-GFI-IZD-POD_1000379/P1080076" xmlDataType="decimal"/>
    </xmlCellPr>
  </singleXmlCell>
  <singleXmlCell id="1284" r="M44" connectionId="0">
    <xmlCellPr id="1" uniqueName="P1080077">
      <xmlPr mapId="2" xpath="/PFI-IZD-POD/IPK-GFI-IZD-POD_1000379/P1080077" xmlDataType="decimal"/>
    </xmlCellPr>
  </singleXmlCell>
  <singleXmlCell id="1285" r="N44" connectionId="0">
    <xmlCellPr id="1" uniqueName="P1080078">
      <xmlPr mapId="2" xpath="/PFI-IZD-POD/IPK-GFI-IZD-POD_1000379/P1080078" xmlDataType="decimal"/>
    </xmlCellPr>
  </singleXmlCell>
  <singleXmlCell id="1286" r="O44" connectionId="0">
    <xmlCellPr id="1" uniqueName="P1080079">
      <xmlPr mapId="2" xpath="/PFI-IZD-POD/IPK-GFI-IZD-POD_1000379/P1080079" xmlDataType="decimal"/>
    </xmlCellPr>
  </singleXmlCell>
  <singleXmlCell id="1287" r="P44" connectionId="0">
    <xmlCellPr id="1" uniqueName="P1082288">
      <xmlPr mapId="2" xpath="/PFI-IZD-POD/IPK-GFI-IZD-POD_1000379/P1082288" xmlDataType="decimal"/>
    </xmlCellPr>
  </singleXmlCell>
  <singleXmlCell id="1288" r="Q44" connectionId="0">
    <xmlCellPr id="1" uniqueName="P1082289">
      <xmlPr mapId="2" xpath="/PFI-IZD-POD/IPK-GFI-IZD-POD_1000379/P1082289" xmlDataType="decimal"/>
    </xmlCellPr>
  </singleXmlCell>
  <singleXmlCell id="1289" r="R44" connectionId="0">
    <xmlCellPr id="1" uniqueName="P1082290">
      <xmlPr mapId="2" xpath="/PFI-IZD-POD/IPK-GFI-IZD-POD_1000379/P1082290" xmlDataType="decimal"/>
    </xmlCellPr>
  </singleXmlCell>
  <singleXmlCell id="1290" r="S44" connectionId="0">
    <xmlCellPr id="1" uniqueName="P1123072">
      <xmlPr mapId="2" xpath="/PFI-IZD-POD/IPK-GFI-IZD-POD_1000379/P1123072" xmlDataType="decimal"/>
    </xmlCellPr>
  </singleXmlCell>
  <singleXmlCell id="1291" r="T44" connectionId="0">
    <xmlCellPr id="1" uniqueName="P1123073">
      <xmlPr mapId="2" xpath="/PFI-IZD-POD/IPK-GFI-IZD-POD_1000379/P1123073" xmlDataType="decimal"/>
    </xmlCellPr>
  </singleXmlCell>
  <singleXmlCell id="1292" r="U44" connectionId="0">
    <xmlCellPr id="1" uniqueName="P1082292">
      <xmlPr mapId="2" xpath="/PFI-IZD-POD/IPK-GFI-IZD-POD_1000379/P1082292" xmlDataType="decimal"/>
    </xmlCellPr>
  </singleXmlCell>
  <singleXmlCell id="1293" r="V44" connectionId="0">
    <xmlCellPr id="1" uniqueName="P1082247">
      <xmlPr mapId="2" xpath="/PFI-IZD-POD/IPK-GFI-IZD-POD_1000379/P1082247" xmlDataType="decimal"/>
    </xmlCellPr>
  </singleXmlCell>
  <singleXmlCell id="1294" r="W44" connectionId="0">
    <xmlCellPr id="1" uniqueName="P1082295">
      <xmlPr mapId="2" xpath="/PFI-IZD-POD/IPK-GFI-IZD-POD_1000379/P1082295" xmlDataType="decimal"/>
    </xmlCellPr>
  </singleXmlCell>
  <singleXmlCell id="1295" r="X44" connectionId="0">
    <xmlCellPr id="1" uniqueName="P1082298">
      <xmlPr mapId="2" xpath="/PFI-IZD-POD/IPK-GFI-IZD-POD_1000379/P1082298" xmlDataType="decimal"/>
    </xmlCellPr>
  </singleXmlCell>
  <singleXmlCell id="1296" r="Y44" connectionId="0">
    <xmlCellPr id="1" uniqueName="P1082300">
      <xmlPr mapId="2" xpath="/PFI-IZD-POD/IPK-GFI-IZD-POD_1000379/P1082300" xmlDataType="decimal"/>
    </xmlCellPr>
  </singleXmlCell>
  <singleXmlCell id="1297" r="H45" connectionId="0">
    <xmlCellPr id="1" uniqueName="P1080080">
      <xmlPr mapId="2" xpath="/PFI-IZD-POD/IPK-GFI-IZD-POD_1000379/P1080080" xmlDataType="decimal"/>
    </xmlCellPr>
  </singleXmlCell>
  <singleXmlCell id="1298" r="I45" connectionId="0">
    <xmlCellPr id="1" uniqueName="P1080081">
      <xmlPr mapId="2" xpath="/PFI-IZD-POD/IPK-GFI-IZD-POD_1000379/P1080081" xmlDataType="decimal"/>
    </xmlCellPr>
  </singleXmlCell>
  <singleXmlCell id="1299" r="J45" connectionId="0">
    <xmlCellPr id="1" uniqueName="P1080082">
      <xmlPr mapId="2" xpath="/PFI-IZD-POD/IPK-GFI-IZD-POD_1000379/P1080082" xmlDataType="decimal"/>
    </xmlCellPr>
  </singleXmlCell>
  <singleXmlCell id="1300" r="K45" connectionId="0">
    <xmlCellPr id="1" uniqueName="P1080083">
      <xmlPr mapId="2" xpath="/PFI-IZD-POD/IPK-GFI-IZD-POD_1000379/P1080083" xmlDataType="decimal"/>
    </xmlCellPr>
  </singleXmlCell>
  <singleXmlCell id="1301" r="L45" connectionId="0">
    <xmlCellPr id="1" uniqueName="P1080084">
      <xmlPr mapId="2" xpath="/PFI-IZD-POD/IPK-GFI-IZD-POD_1000379/P1080084" xmlDataType="decimal"/>
    </xmlCellPr>
  </singleXmlCell>
  <singleXmlCell id="1302" r="M45" connectionId="0">
    <xmlCellPr id="1" uniqueName="P1080085">
      <xmlPr mapId="2" xpath="/PFI-IZD-POD/IPK-GFI-IZD-POD_1000379/P1080085" xmlDataType="decimal"/>
    </xmlCellPr>
  </singleXmlCell>
  <singleXmlCell id="1303" r="N45" connectionId="0">
    <xmlCellPr id="1" uniqueName="P1080086">
      <xmlPr mapId="2" xpath="/PFI-IZD-POD/IPK-GFI-IZD-POD_1000379/P1080086" xmlDataType="decimal"/>
    </xmlCellPr>
  </singleXmlCell>
  <singleXmlCell id="1304" r="O45" connectionId="0">
    <xmlCellPr id="1" uniqueName="P1080087">
      <xmlPr mapId="2" xpath="/PFI-IZD-POD/IPK-GFI-IZD-POD_1000379/P1080087" xmlDataType="decimal"/>
    </xmlCellPr>
  </singleXmlCell>
  <singleXmlCell id="1305" r="P45" connectionId="0">
    <xmlCellPr id="1" uniqueName="P1082301">
      <xmlPr mapId="2" xpath="/PFI-IZD-POD/IPK-GFI-IZD-POD_1000379/P1082301" xmlDataType="decimal"/>
    </xmlCellPr>
  </singleXmlCell>
  <singleXmlCell id="1306" r="Q45" connectionId="0">
    <xmlCellPr id="1" uniqueName="P1082322">
      <xmlPr mapId="2" xpath="/PFI-IZD-POD/IPK-GFI-IZD-POD_1000379/P1082322" xmlDataType="decimal"/>
    </xmlCellPr>
  </singleXmlCell>
  <singleXmlCell id="1307" r="R45" connectionId="0">
    <xmlCellPr id="1" uniqueName="P1082323">
      <xmlPr mapId="2" xpath="/PFI-IZD-POD/IPK-GFI-IZD-POD_1000379/P1082323" xmlDataType="decimal"/>
    </xmlCellPr>
  </singleXmlCell>
  <singleXmlCell id="1308" r="S45" connectionId="0">
    <xmlCellPr id="1" uniqueName="P1123074">
      <xmlPr mapId="2" xpath="/PFI-IZD-POD/IPK-GFI-IZD-POD_1000379/P1123074" xmlDataType="decimal"/>
    </xmlCellPr>
  </singleXmlCell>
  <singleXmlCell id="1309" r="T45" connectionId="0">
    <xmlCellPr id="1" uniqueName="P1123075">
      <xmlPr mapId="2" xpath="/PFI-IZD-POD/IPK-GFI-IZD-POD_1000379/P1123075" xmlDataType="decimal"/>
    </xmlCellPr>
  </singleXmlCell>
  <singleXmlCell id="1310" r="U45" connectionId="0">
    <xmlCellPr id="1" uniqueName="P1082325">
      <xmlPr mapId="2" xpath="/PFI-IZD-POD/IPK-GFI-IZD-POD_1000379/P1082325" xmlDataType="decimal"/>
    </xmlCellPr>
  </singleXmlCell>
  <singleXmlCell id="1311" r="V45" connectionId="0">
    <xmlCellPr id="1" uniqueName="P1082328">
      <xmlPr mapId="2" xpath="/PFI-IZD-POD/IPK-GFI-IZD-POD_1000379/P1082328" xmlDataType="decimal"/>
    </xmlCellPr>
  </singleXmlCell>
  <singleXmlCell id="1312" r="W45" connectionId="0">
    <xmlCellPr id="1" uniqueName="P1082331">
      <xmlPr mapId="2" xpath="/PFI-IZD-POD/IPK-GFI-IZD-POD_1000379/P1082331" xmlDataType="decimal"/>
    </xmlCellPr>
  </singleXmlCell>
  <singleXmlCell id="1313" r="X45" connectionId="0">
    <xmlCellPr id="1" uniqueName="P1082333">
      <xmlPr mapId="2" xpath="/PFI-IZD-POD/IPK-GFI-IZD-POD_1000379/P1082333" xmlDataType="decimal"/>
    </xmlCellPr>
  </singleXmlCell>
  <singleXmlCell id="1314" r="Y45" connectionId="0">
    <xmlCellPr id="1" uniqueName="P1082336">
      <xmlPr mapId="2" xpath="/PFI-IZD-POD/IPK-GFI-IZD-POD_1000379/P1082336" xmlDataType="decimal"/>
    </xmlCellPr>
  </singleXmlCell>
  <singleXmlCell id="1315" r="H46" connectionId="0">
    <xmlCellPr id="1" uniqueName="P1080088">
      <xmlPr mapId="2" xpath="/PFI-IZD-POD/IPK-GFI-IZD-POD_1000379/P1080088" xmlDataType="decimal"/>
    </xmlCellPr>
  </singleXmlCell>
  <singleXmlCell id="1316" r="I46" connectionId="0">
    <xmlCellPr id="1" uniqueName="P1080089">
      <xmlPr mapId="2" xpath="/PFI-IZD-POD/IPK-GFI-IZD-POD_1000379/P1080089" xmlDataType="decimal"/>
    </xmlCellPr>
  </singleXmlCell>
  <singleXmlCell id="1317" r="J46" connectionId="0">
    <xmlCellPr id="1" uniqueName="P1080090">
      <xmlPr mapId="2" xpath="/PFI-IZD-POD/IPK-GFI-IZD-POD_1000379/P1080090" xmlDataType="decimal"/>
    </xmlCellPr>
  </singleXmlCell>
  <singleXmlCell id="1318" r="K46" connectionId="0">
    <xmlCellPr id="1" uniqueName="P1080091">
      <xmlPr mapId="2" xpath="/PFI-IZD-POD/IPK-GFI-IZD-POD_1000379/P1080091" xmlDataType="decimal"/>
    </xmlCellPr>
  </singleXmlCell>
  <singleXmlCell id="1319" r="L46" connectionId="0">
    <xmlCellPr id="1" uniqueName="P1080092">
      <xmlPr mapId="2" xpath="/PFI-IZD-POD/IPK-GFI-IZD-POD_1000379/P1080092" xmlDataType="decimal"/>
    </xmlCellPr>
  </singleXmlCell>
  <singleXmlCell id="1320" r="M46" connectionId="0">
    <xmlCellPr id="1" uniqueName="P1080093">
      <xmlPr mapId="2" xpath="/PFI-IZD-POD/IPK-GFI-IZD-POD_1000379/P1080093" xmlDataType="decimal"/>
    </xmlCellPr>
  </singleXmlCell>
  <singleXmlCell id="1321" r="N46" connectionId="0">
    <xmlCellPr id="1" uniqueName="P1080094">
      <xmlPr mapId="2" xpath="/PFI-IZD-POD/IPK-GFI-IZD-POD_1000379/P1080094" xmlDataType="decimal"/>
    </xmlCellPr>
  </singleXmlCell>
  <singleXmlCell id="1322" r="O46" connectionId="0">
    <xmlCellPr id="1" uniqueName="P1080095">
      <xmlPr mapId="2" xpath="/PFI-IZD-POD/IPK-GFI-IZD-POD_1000379/P1080095" xmlDataType="decimal"/>
    </xmlCellPr>
  </singleXmlCell>
  <singleXmlCell id="1323" r="P46" connectionId="0">
    <xmlCellPr id="1" uniqueName="P1082338">
      <xmlPr mapId="2" xpath="/PFI-IZD-POD/IPK-GFI-IZD-POD_1000379/P1082338" xmlDataType="decimal"/>
    </xmlCellPr>
  </singleXmlCell>
  <singleXmlCell id="1324" r="Q46" connectionId="0">
    <xmlCellPr id="1" uniqueName="P1082304">
      <xmlPr mapId="2" xpath="/PFI-IZD-POD/IPK-GFI-IZD-POD_1000379/P1082304" xmlDataType="decimal"/>
    </xmlCellPr>
  </singleXmlCell>
  <singleXmlCell id="1325" r="R46" connectionId="0">
    <xmlCellPr id="1" uniqueName="P1082341">
      <xmlPr mapId="2" xpath="/PFI-IZD-POD/IPK-GFI-IZD-POD_1000379/P1082341" xmlDataType="decimal"/>
    </xmlCellPr>
  </singleXmlCell>
  <singleXmlCell id="1326" r="S46" connectionId="0">
    <xmlCellPr id="1" uniqueName="P1123076">
      <xmlPr mapId="2" xpath="/PFI-IZD-POD/IPK-GFI-IZD-POD_1000379/P1123076" xmlDataType="decimal"/>
    </xmlCellPr>
  </singleXmlCell>
  <singleXmlCell id="1327" r="T46" connectionId="0">
    <xmlCellPr id="1" uniqueName="P1123077">
      <xmlPr mapId="2" xpath="/PFI-IZD-POD/IPK-GFI-IZD-POD_1000379/P1123077" xmlDataType="decimal"/>
    </xmlCellPr>
  </singleXmlCell>
  <singleXmlCell id="1328" r="U46" connectionId="0">
    <xmlCellPr id="1" uniqueName="P1082343">
      <xmlPr mapId="2" xpath="/PFI-IZD-POD/IPK-GFI-IZD-POD_1000379/P1082343" xmlDataType="decimal"/>
    </xmlCellPr>
  </singleXmlCell>
  <singleXmlCell id="1329" r="V46" connectionId="0">
    <xmlCellPr id="1" uniqueName="P1082344">
      <xmlPr mapId="2" xpath="/PFI-IZD-POD/IPK-GFI-IZD-POD_1000379/P1082344" xmlDataType="decimal"/>
    </xmlCellPr>
  </singleXmlCell>
  <singleXmlCell id="1330" r="W46" connectionId="0">
    <xmlCellPr id="1" uniqueName="P1082346">
      <xmlPr mapId="2" xpath="/PFI-IZD-POD/IPK-GFI-IZD-POD_1000379/P1082346" xmlDataType="decimal"/>
    </xmlCellPr>
  </singleXmlCell>
  <singleXmlCell id="1331" r="X46" connectionId="0">
    <xmlCellPr id="1" uniqueName="P1082349">
      <xmlPr mapId="2" xpath="/PFI-IZD-POD/IPK-GFI-IZD-POD_1000379/P1082349" xmlDataType="decimal"/>
    </xmlCellPr>
  </singleXmlCell>
  <singleXmlCell id="1332" r="Y46" connectionId="0">
    <xmlCellPr id="1" uniqueName="P1082351">
      <xmlPr mapId="2" xpath="/PFI-IZD-POD/IPK-GFI-IZD-POD_1000379/P1082351" xmlDataType="decimal"/>
    </xmlCellPr>
  </singleXmlCell>
  <singleXmlCell id="1333" r="H47" connectionId="0">
    <xmlCellPr id="1" uniqueName="P1080096">
      <xmlPr mapId="2" xpath="/PFI-IZD-POD/IPK-GFI-IZD-POD_1000379/P1080096" xmlDataType="decimal"/>
    </xmlCellPr>
  </singleXmlCell>
  <singleXmlCell id="1334" r="I47" connectionId="0">
    <xmlCellPr id="1" uniqueName="P1080097">
      <xmlPr mapId="2" xpath="/PFI-IZD-POD/IPK-GFI-IZD-POD_1000379/P1080097" xmlDataType="decimal"/>
    </xmlCellPr>
  </singleXmlCell>
  <singleXmlCell id="1335" r="J47" connectionId="0">
    <xmlCellPr id="1" uniqueName="P1080098">
      <xmlPr mapId="2" xpath="/PFI-IZD-POD/IPK-GFI-IZD-POD_1000379/P1080098" xmlDataType="decimal"/>
    </xmlCellPr>
  </singleXmlCell>
  <singleXmlCell id="1336" r="K47" connectionId="0">
    <xmlCellPr id="1" uniqueName="P1080099">
      <xmlPr mapId="2" xpath="/PFI-IZD-POD/IPK-GFI-IZD-POD_1000379/P1080099" xmlDataType="decimal"/>
    </xmlCellPr>
  </singleXmlCell>
  <singleXmlCell id="1337" r="L47" connectionId="0">
    <xmlCellPr id="1" uniqueName="P1080100">
      <xmlPr mapId="2" xpath="/PFI-IZD-POD/IPK-GFI-IZD-POD_1000379/P1080100" xmlDataType="decimal"/>
    </xmlCellPr>
  </singleXmlCell>
  <singleXmlCell id="1338" r="M47" connectionId="0">
    <xmlCellPr id="1" uniqueName="P1080101">
      <xmlPr mapId="2" xpath="/PFI-IZD-POD/IPK-GFI-IZD-POD_1000379/P1080101" xmlDataType="decimal"/>
    </xmlCellPr>
  </singleXmlCell>
  <singleXmlCell id="1339" r="N47" connectionId="0">
    <xmlCellPr id="1" uniqueName="P1080102">
      <xmlPr mapId="2" xpath="/PFI-IZD-POD/IPK-GFI-IZD-POD_1000379/P1080102" xmlDataType="decimal"/>
    </xmlCellPr>
  </singleXmlCell>
  <singleXmlCell id="1340" r="O47" connectionId="0">
    <xmlCellPr id="1" uniqueName="P1080103">
      <xmlPr mapId="2" xpath="/PFI-IZD-POD/IPK-GFI-IZD-POD_1000379/P1080103" xmlDataType="decimal"/>
    </xmlCellPr>
  </singleXmlCell>
  <singleXmlCell id="1341" r="P47" connectionId="0">
    <xmlCellPr id="1" uniqueName="P1082354">
      <xmlPr mapId="2" xpath="/PFI-IZD-POD/IPK-GFI-IZD-POD_1000379/P1082354" xmlDataType="decimal"/>
    </xmlCellPr>
  </singleXmlCell>
  <singleXmlCell id="1342" r="Q47" connectionId="0">
    <xmlCellPr id="1" uniqueName="P1082356">
      <xmlPr mapId="2" xpath="/PFI-IZD-POD/IPK-GFI-IZD-POD_1000379/P1082356" xmlDataType="decimal"/>
    </xmlCellPr>
  </singleXmlCell>
  <singleXmlCell id="1343" r="R47" connectionId="0">
    <xmlCellPr id="1" uniqueName="P1082306">
      <xmlPr mapId="2" xpath="/PFI-IZD-POD/IPK-GFI-IZD-POD_1000379/P1082306" xmlDataType="decimal"/>
    </xmlCellPr>
  </singleXmlCell>
  <singleXmlCell id="1344" r="S47" connectionId="0">
    <xmlCellPr id="1" uniqueName="P1123078">
      <xmlPr mapId="2" xpath="/PFI-IZD-POD/IPK-GFI-IZD-POD_1000379/P1123078" xmlDataType="decimal"/>
    </xmlCellPr>
  </singleXmlCell>
  <singleXmlCell id="1345" r="T47" connectionId="0">
    <xmlCellPr id="1" uniqueName="P1123079">
      <xmlPr mapId="2" xpath="/PFI-IZD-POD/IPK-GFI-IZD-POD_1000379/P1123079" xmlDataType="decimal"/>
    </xmlCellPr>
  </singleXmlCell>
  <singleXmlCell id="1346" r="U47" connectionId="0">
    <xmlCellPr id="1" uniqueName="P1082358">
      <xmlPr mapId="2" xpath="/PFI-IZD-POD/IPK-GFI-IZD-POD_1000379/P1082358" xmlDataType="decimal"/>
    </xmlCellPr>
  </singleXmlCell>
  <singleXmlCell id="1347" r="V47" connectionId="0">
    <xmlCellPr id="1" uniqueName="P1082360">
      <xmlPr mapId="2" xpath="/PFI-IZD-POD/IPK-GFI-IZD-POD_1000379/P1082360" xmlDataType="decimal"/>
    </xmlCellPr>
  </singleXmlCell>
  <singleXmlCell id="1348" r="W47" connectionId="0">
    <xmlCellPr id="1" uniqueName="P1082361">
      <xmlPr mapId="2" xpath="/PFI-IZD-POD/IPK-GFI-IZD-POD_1000379/P1082361" xmlDataType="decimal"/>
    </xmlCellPr>
  </singleXmlCell>
  <singleXmlCell id="1349" r="X47" connectionId="0">
    <xmlCellPr id="1" uniqueName="P1082362">
      <xmlPr mapId="2" xpath="/PFI-IZD-POD/IPK-GFI-IZD-POD_1000379/P1082362" xmlDataType="decimal"/>
    </xmlCellPr>
  </singleXmlCell>
  <singleXmlCell id="1350" r="Y47" connectionId="0">
    <xmlCellPr id="1" uniqueName="P1082364">
      <xmlPr mapId="2" xpath="/PFI-IZD-POD/IPK-GFI-IZD-POD_1000379/P1082364" xmlDataType="decimal"/>
    </xmlCellPr>
  </singleXmlCell>
  <singleXmlCell id="1351" r="H48" connectionId="0">
    <xmlCellPr id="1" uniqueName="P1080104">
      <xmlPr mapId="2" xpath="/PFI-IZD-POD/IPK-GFI-IZD-POD_1000379/P1080104" xmlDataType="decimal"/>
    </xmlCellPr>
  </singleXmlCell>
  <singleXmlCell id="1352" r="I48" connectionId="0">
    <xmlCellPr id="1" uniqueName="P1080105">
      <xmlPr mapId="2" xpath="/PFI-IZD-POD/IPK-GFI-IZD-POD_1000379/P1080105" xmlDataType="decimal"/>
    </xmlCellPr>
  </singleXmlCell>
  <singleXmlCell id="1353" r="J48" connectionId="0">
    <xmlCellPr id="1" uniqueName="P1080106">
      <xmlPr mapId="2" xpath="/PFI-IZD-POD/IPK-GFI-IZD-POD_1000379/P1080106" xmlDataType="decimal"/>
    </xmlCellPr>
  </singleXmlCell>
  <singleXmlCell id="1354" r="K48" connectionId="0">
    <xmlCellPr id="1" uniqueName="P1080107">
      <xmlPr mapId="2" xpath="/PFI-IZD-POD/IPK-GFI-IZD-POD_1000379/P1080107" xmlDataType="decimal"/>
    </xmlCellPr>
  </singleXmlCell>
  <singleXmlCell id="1355" r="L48" connectionId="0">
    <xmlCellPr id="1" uniqueName="P1080108">
      <xmlPr mapId="2" xpath="/PFI-IZD-POD/IPK-GFI-IZD-POD_1000379/P1080108" xmlDataType="decimal"/>
    </xmlCellPr>
  </singleXmlCell>
  <singleXmlCell id="1356" r="M48" connectionId="0">
    <xmlCellPr id="1" uniqueName="P1080109">
      <xmlPr mapId="2" xpath="/PFI-IZD-POD/IPK-GFI-IZD-POD_1000379/P1080109" xmlDataType="decimal"/>
    </xmlCellPr>
  </singleXmlCell>
  <singleXmlCell id="1357" r="N48" connectionId="0">
    <xmlCellPr id="1" uniqueName="P1080110">
      <xmlPr mapId="2" xpath="/PFI-IZD-POD/IPK-GFI-IZD-POD_1000379/P1080110" xmlDataType="decimal"/>
    </xmlCellPr>
  </singleXmlCell>
  <singleXmlCell id="1358" r="O48" connectionId="0">
    <xmlCellPr id="1" uniqueName="P1080111">
      <xmlPr mapId="2" xpath="/PFI-IZD-POD/IPK-GFI-IZD-POD_1000379/P1080111" xmlDataType="decimal"/>
    </xmlCellPr>
  </singleXmlCell>
  <singleXmlCell id="1359" r="P48" connectionId="0">
    <xmlCellPr id="1" uniqueName="P1082365">
      <xmlPr mapId="2" xpath="/PFI-IZD-POD/IPK-GFI-IZD-POD_1000379/P1082365" xmlDataType="decimal"/>
    </xmlCellPr>
  </singleXmlCell>
  <singleXmlCell id="1360" r="Q48" connectionId="0">
    <xmlCellPr id="1" uniqueName="P1082366">
      <xmlPr mapId="2" xpath="/PFI-IZD-POD/IPK-GFI-IZD-POD_1000379/P1082366" xmlDataType="decimal"/>
    </xmlCellPr>
  </singleXmlCell>
  <singleXmlCell id="1361" r="R48" connectionId="0">
    <xmlCellPr id="1" uniqueName="P1082367">
      <xmlPr mapId="2" xpath="/PFI-IZD-POD/IPK-GFI-IZD-POD_1000379/P1082367" xmlDataType="decimal"/>
    </xmlCellPr>
  </singleXmlCell>
  <singleXmlCell id="1362" r="S48" connectionId="0">
    <xmlCellPr id="1" uniqueName="P1123080">
      <xmlPr mapId="2" xpath="/PFI-IZD-POD/IPK-GFI-IZD-POD_1000379/P1123080" xmlDataType="decimal"/>
    </xmlCellPr>
  </singleXmlCell>
  <singleXmlCell id="1363" r="T48" connectionId="0">
    <xmlCellPr id="1" uniqueName="P1123081">
      <xmlPr mapId="2" xpath="/PFI-IZD-POD/IPK-GFI-IZD-POD_1000379/P1123081" xmlDataType="decimal"/>
    </xmlCellPr>
  </singleXmlCell>
  <singleXmlCell id="1364" r="U48" connectionId="0">
    <xmlCellPr id="1" uniqueName="P1082309">
      <xmlPr mapId="2" xpath="/PFI-IZD-POD/IPK-GFI-IZD-POD_1000379/P1082309" xmlDataType="decimal"/>
    </xmlCellPr>
  </singleXmlCell>
  <singleXmlCell id="1365" r="V48" connectionId="0">
    <xmlCellPr id="1" uniqueName="P1082368">
      <xmlPr mapId="2" xpath="/PFI-IZD-POD/IPK-GFI-IZD-POD_1000379/P1082368" xmlDataType="decimal"/>
    </xmlCellPr>
  </singleXmlCell>
  <singleXmlCell id="1366" r="W48" connectionId="0">
    <xmlCellPr id="1" uniqueName="P1082369">
      <xmlPr mapId="2" xpath="/PFI-IZD-POD/IPK-GFI-IZD-POD_1000379/P1082369" xmlDataType="decimal"/>
    </xmlCellPr>
  </singleXmlCell>
  <singleXmlCell id="1367" r="X48" connectionId="0">
    <xmlCellPr id="1" uniqueName="P1082370">
      <xmlPr mapId="2" xpath="/PFI-IZD-POD/IPK-GFI-IZD-POD_1000379/P1082370" xmlDataType="decimal"/>
    </xmlCellPr>
  </singleXmlCell>
  <singleXmlCell id="1368" r="Y48" connectionId="0">
    <xmlCellPr id="1" uniqueName="P1082372">
      <xmlPr mapId="2" xpath="/PFI-IZD-POD/IPK-GFI-IZD-POD_1000379/P1082372" xmlDataType="decimal"/>
    </xmlCellPr>
  </singleXmlCell>
  <singleXmlCell id="1369" r="H49" connectionId="0">
    <xmlCellPr id="1" uniqueName="P1080112">
      <xmlPr mapId="2" xpath="/PFI-IZD-POD/IPK-GFI-IZD-POD_1000379/P1080112" xmlDataType="decimal"/>
    </xmlCellPr>
  </singleXmlCell>
  <singleXmlCell id="1370" r="I49" connectionId="0">
    <xmlCellPr id="1" uniqueName="P1080113">
      <xmlPr mapId="2" xpath="/PFI-IZD-POD/IPK-GFI-IZD-POD_1000379/P1080113" xmlDataType="decimal"/>
    </xmlCellPr>
  </singleXmlCell>
  <singleXmlCell id="1371" r="J49" connectionId="0">
    <xmlCellPr id="1" uniqueName="P1080114">
      <xmlPr mapId="2" xpath="/PFI-IZD-POD/IPK-GFI-IZD-POD_1000379/P1080114" xmlDataType="decimal"/>
    </xmlCellPr>
  </singleXmlCell>
  <singleXmlCell id="1372" r="K49" connectionId="0">
    <xmlCellPr id="1" uniqueName="P1080115">
      <xmlPr mapId="2" xpath="/PFI-IZD-POD/IPK-GFI-IZD-POD_1000379/P1080115" xmlDataType="decimal"/>
    </xmlCellPr>
  </singleXmlCell>
  <singleXmlCell id="1373" r="L49" connectionId="0">
    <xmlCellPr id="1" uniqueName="P1080116">
      <xmlPr mapId="2" xpath="/PFI-IZD-POD/IPK-GFI-IZD-POD_1000379/P1080116" xmlDataType="decimal"/>
    </xmlCellPr>
  </singleXmlCell>
  <singleXmlCell id="1374" r="M49" connectionId="0">
    <xmlCellPr id="1" uniqueName="P1080117">
      <xmlPr mapId="2" xpath="/PFI-IZD-POD/IPK-GFI-IZD-POD_1000379/P1080117" xmlDataType="decimal"/>
    </xmlCellPr>
  </singleXmlCell>
  <singleXmlCell id="1375" r="N49" connectionId="0">
    <xmlCellPr id="1" uniqueName="P1080118">
      <xmlPr mapId="2" xpath="/PFI-IZD-POD/IPK-GFI-IZD-POD_1000379/P1080118" xmlDataType="decimal"/>
    </xmlCellPr>
  </singleXmlCell>
  <singleXmlCell id="1376" r="O49" connectionId="0">
    <xmlCellPr id="1" uniqueName="P1080119">
      <xmlPr mapId="2" xpath="/PFI-IZD-POD/IPK-GFI-IZD-POD_1000379/P1080119" xmlDataType="decimal"/>
    </xmlCellPr>
  </singleXmlCell>
  <singleXmlCell id="1377" r="P49" connectionId="0">
    <xmlCellPr id="1" uniqueName="P1082374">
      <xmlPr mapId="2" xpath="/PFI-IZD-POD/IPK-GFI-IZD-POD_1000379/P1082374" xmlDataType="decimal"/>
    </xmlCellPr>
  </singleXmlCell>
  <singleXmlCell id="1378" r="Q49" connectionId="0">
    <xmlCellPr id="1" uniqueName="P1082376">
      <xmlPr mapId="2" xpath="/PFI-IZD-POD/IPK-GFI-IZD-POD_1000379/P1082376" xmlDataType="decimal"/>
    </xmlCellPr>
  </singleXmlCell>
  <singleXmlCell id="1379" r="R49" connectionId="0">
    <xmlCellPr id="1" uniqueName="P1082378">
      <xmlPr mapId="2" xpath="/PFI-IZD-POD/IPK-GFI-IZD-POD_1000379/P1082378" xmlDataType="decimal"/>
    </xmlCellPr>
  </singleXmlCell>
  <singleXmlCell id="1380" r="S49" connectionId="0">
    <xmlCellPr id="1" uniqueName="P1123082">
      <xmlPr mapId="2" xpath="/PFI-IZD-POD/IPK-GFI-IZD-POD_1000379/P1123082" xmlDataType="decimal"/>
    </xmlCellPr>
  </singleXmlCell>
  <singleXmlCell id="1381" r="T49" connectionId="0">
    <xmlCellPr id="1" uniqueName="P1123083">
      <xmlPr mapId="2" xpath="/PFI-IZD-POD/IPK-GFI-IZD-POD_1000379/P1123083" xmlDataType="decimal"/>
    </xmlCellPr>
  </singleXmlCell>
  <singleXmlCell id="1382" r="U49" connectionId="0">
    <xmlCellPr id="1" uniqueName="P1082381">
      <xmlPr mapId="2" xpath="/PFI-IZD-POD/IPK-GFI-IZD-POD_1000379/P1082381" xmlDataType="decimal"/>
    </xmlCellPr>
  </singleXmlCell>
  <singleXmlCell id="1383" r="V49" connectionId="0">
    <xmlCellPr id="1" uniqueName="P1082312">
      <xmlPr mapId="2" xpath="/PFI-IZD-POD/IPK-GFI-IZD-POD_1000379/P1082312" xmlDataType="decimal"/>
    </xmlCellPr>
  </singleXmlCell>
  <singleXmlCell id="1384" r="W49" connectionId="0">
    <xmlCellPr id="1" uniqueName="P1082383">
      <xmlPr mapId="2" xpath="/PFI-IZD-POD/IPK-GFI-IZD-POD_1000379/P1082383" xmlDataType="decimal"/>
    </xmlCellPr>
  </singleXmlCell>
  <singleXmlCell id="1385" r="X49" connectionId="0">
    <xmlCellPr id="1" uniqueName="P1082385">
      <xmlPr mapId="2" xpath="/PFI-IZD-POD/IPK-GFI-IZD-POD_1000379/P1082385" xmlDataType="decimal"/>
    </xmlCellPr>
  </singleXmlCell>
  <singleXmlCell id="1386" r="Y49" connectionId="0">
    <xmlCellPr id="1" uniqueName="P1082388">
      <xmlPr mapId="2" xpath="/PFI-IZD-POD/IPK-GFI-IZD-POD_1000379/P1082388" xmlDataType="decimal"/>
    </xmlCellPr>
  </singleXmlCell>
  <singleXmlCell id="1387" r="H50" connectionId="0">
    <xmlCellPr id="1" uniqueName="P1080120">
      <xmlPr mapId="2" xpath="/PFI-IZD-POD/IPK-GFI-IZD-POD_1000379/P1080120" xmlDataType="decimal"/>
    </xmlCellPr>
  </singleXmlCell>
  <singleXmlCell id="1388" r="I50" connectionId="0">
    <xmlCellPr id="1" uniqueName="P1080121">
      <xmlPr mapId="2" xpath="/PFI-IZD-POD/IPK-GFI-IZD-POD_1000379/P1080121" xmlDataType="decimal"/>
    </xmlCellPr>
  </singleXmlCell>
  <singleXmlCell id="1389" r="J50" connectionId="0">
    <xmlCellPr id="1" uniqueName="P1080122">
      <xmlPr mapId="2" xpath="/PFI-IZD-POD/IPK-GFI-IZD-POD_1000379/P1080122" xmlDataType="decimal"/>
    </xmlCellPr>
  </singleXmlCell>
  <singleXmlCell id="1390" r="K50" connectionId="0">
    <xmlCellPr id="1" uniqueName="P1080123">
      <xmlPr mapId="2" xpath="/PFI-IZD-POD/IPK-GFI-IZD-POD_1000379/P1080123" xmlDataType="decimal"/>
    </xmlCellPr>
  </singleXmlCell>
  <singleXmlCell id="1391" r="L50" connectionId="0">
    <xmlCellPr id="1" uniqueName="P1080124">
      <xmlPr mapId="2" xpath="/PFI-IZD-POD/IPK-GFI-IZD-POD_1000379/P1080124" xmlDataType="decimal"/>
    </xmlCellPr>
  </singleXmlCell>
  <singleXmlCell id="1392" r="M50" connectionId="0">
    <xmlCellPr id="1" uniqueName="P1080125">
      <xmlPr mapId="2" xpath="/PFI-IZD-POD/IPK-GFI-IZD-POD_1000379/P1080125" xmlDataType="decimal"/>
    </xmlCellPr>
  </singleXmlCell>
  <singleXmlCell id="1393" r="N50" connectionId="0">
    <xmlCellPr id="1" uniqueName="P1080126">
      <xmlPr mapId="2" xpath="/PFI-IZD-POD/IPK-GFI-IZD-POD_1000379/P1080126" xmlDataType="decimal"/>
    </xmlCellPr>
  </singleXmlCell>
  <singleXmlCell id="1394" r="O50" connectionId="0">
    <xmlCellPr id="1" uniqueName="P1080127">
      <xmlPr mapId="2" xpath="/PFI-IZD-POD/IPK-GFI-IZD-POD_1000379/P1080127" xmlDataType="decimal"/>
    </xmlCellPr>
  </singleXmlCell>
  <singleXmlCell id="1395" r="P50" connectionId="0">
    <xmlCellPr id="1" uniqueName="P1082390">
      <xmlPr mapId="2" xpath="/PFI-IZD-POD/IPK-GFI-IZD-POD_1000379/P1082390" xmlDataType="decimal"/>
    </xmlCellPr>
  </singleXmlCell>
  <singleXmlCell id="1396" r="Q50" connectionId="0">
    <xmlCellPr id="1" uniqueName="P1082392">
      <xmlPr mapId="2" xpath="/PFI-IZD-POD/IPK-GFI-IZD-POD_1000379/P1082392" xmlDataType="decimal"/>
    </xmlCellPr>
  </singleXmlCell>
  <singleXmlCell id="1397" r="R50" connectionId="0">
    <xmlCellPr id="1" uniqueName="P1082394">
      <xmlPr mapId="2" xpath="/PFI-IZD-POD/IPK-GFI-IZD-POD_1000379/P1082394" xmlDataType="decimal"/>
    </xmlCellPr>
  </singleXmlCell>
  <singleXmlCell id="1398" r="S50" connectionId="0">
    <xmlCellPr id="1" uniqueName="P1123084">
      <xmlPr mapId="2" xpath="/PFI-IZD-POD/IPK-GFI-IZD-POD_1000379/P1123084" xmlDataType="decimal"/>
    </xmlCellPr>
  </singleXmlCell>
  <singleXmlCell id="1399" r="T50" connectionId="0">
    <xmlCellPr id="1" uniqueName="P1123085">
      <xmlPr mapId="2" xpath="/PFI-IZD-POD/IPK-GFI-IZD-POD_1000379/P1123085" xmlDataType="decimal"/>
    </xmlCellPr>
  </singleXmlCell>
  <singleXmlCell id="1400" r="U50" connectionId="0">
    <xmlCellPr id="1" uniqueName="P1082396">
      <xmlPr mapId="2" xpath="/PFI-IZD-POD/IPK-GFI-IZD-POD_1000379/P1082396" xmlDataType="decimal"/>
    </xmlCellPr>
  </singleXmlCell>
  <singleXmlCell id="1401" r="V50" connectionId="0">
    <xmlCellPr id="1" uniqueName="P1082398">
      <xmlPr mapId="2" xpath="/PFI-IZD-POD/IPK-GFI-IZD-POD_1000379/P1082398" xmlDataType="decimal"/>
    </xmlCellPr>
  </singleXmlCell>
  <singleXmlCell id="1402" r="W50" connectionId="0">
    <xmlCellPr id="1" uniqueName="P1082314">
      <xmlPr mapId="2" xpath="/PFI-IZD-POD/IPK-GFI-IZD-POD_1000379/P1082314" xmlDataType="decimal"/>
    </xmlCellPr>
  </singleXmlCell>
  <singleXmlCell id="1403" r="X50" connectionId="0">
    <xmlCellPr id="1" uniqueName="P1082401">
      <xmlPr mapId="2" xpath="/PFI-IZD-POD/IPK-GFI-IZD-POD_1000379/P1082401" xmlDataType="decimal"/>
    </xmlCellPr>
  </singleXmlCell>
  <singleXmlCell id="1404" r="Y50" connectionId="0">
    <xmlCellPr id="1" uniqueName="P1082403">
      <xmlPr mapId="2" xpath="/PFI-IZD-POD/IPK-GFI-IZD-POD_1000379/P1082403" xmlDataType="decimal"/>
    </xmlCellPr>
  </singleXmlCell>
  <singleXmlCell id="1405" r="H51" connectionId="0">
    <xmlCellPr id="1" uniqueName="P1080136">
      <xmlPr mapId="2" xpath="/PFI-IZD-POD/IPK-GFI-IZD-POD_1000379/P1080136" xmlDataType="decimal"/>
    </xmlCellPr>
  </singleXmlCell>
  <singleXmlCell id="1406" r="I51" connectionId="0">
    <xmlCellPr id="1" uniqueName="P1080137">
      <xmlPr mapId="2" xpath="/PFI-IZD-POD/IPK-GFI-IZD-POD_1000379/P1080137" xmlDataType="decimal"/>
    </xmlCellPr>
  </singleXmlCell>
  <singleXmlCell id="1407" r="J51" connectionId="0">
    <xmlCellPr id="1" uniqueName="P1080138">
      <xmlPr mapId="2" xpath="/PFI-IZD-POD/IPK-GFI-IZD-POD_1000379/P1080138" xmlDataType="decimal"/>
    </xmlCellPr>
  </singleXmlCell>
  <singleXmlCell id="1408" r="K51" connectionId="0">
    <xmlCellPr id="1" uniqueName="P1080139">
      <xmlPr mapId="2" xpath="/PFI-IZD-POD/IPK-GFI-IZD-POD_1000379/P1080139" xmlDataType="decimal"/>
    </xmlCellPr>
  </singleXmlCell>
  <singleXmlCell id="1409" r="L51" connectionId="0">
    <xmlCellPr id="1" uniqueName="P1080140">
      <xmlPr mapId="2" xpath="/PFI-IZD-POD/IPK-GFI-IZD-POD_1000379/P1080140" xmlDataType="decimal"/>
    </xmlCellPr>
  </singleXmlCell>
  <singleXmlCell id="1410" r="M51" connectionId="0">
    <xmlCellPr id="1" uniqueName="P1080141">
      <xmlPr mapId="2" xpath="/PFI-IZD-POD/IPK-GFI-IZD-POD_1000379/P1080141" xmlDataType="decimal"/>
    </xmlCellPr>
  </singleXmlCell>
  <singleXmlCell id="1411" r="N51" connectionId="0">
    <xmlCellPr id="1" uniqueName="P1080142">
      <xmlPr mapId="2" xpath="/PFI-IZD-POD/IPK-GFI-IZD-POD_1000379/P1080142" xmlDataType="decimal"/>
    </xmlCellPr>
  </singleXmlCell>
  <singleXmlCell id="1412" r="O51" connectionId="0">
    <xmlCellPr id="1" uniqueName="P1080143">
      <xmlPr mapId="2" xpath="/PFI-IZD-POD/IPK-GFI-IZD-POD_1000379/P1080143" xmlDataType="decimal"/>
    </xmlCellPr>
  </singleXmlCell>
  <singleXmlCell id="1413" r="P51" connectionId="0">
    <xmlCellPr id="1" uniqueName="P1082418">
      <xmlPr mapId="2" xpath="/PFI-IZD-POD/IPK-GFI-IZD-POD_1000379/P1082418" xmlDataType="decimal"/>
    </xmlCellPr>
  </singleXmlCell>
  <singleXmlCell id="1414" r="Q51" connectionId="0">
    <xmlCellPr id="1" uniqueName="P1082419">
      <xmlPr mapId="2" xpath="/PFI-IZD-POD/IPK-GFI-IZD-POD_1000379/P1082419" xmlDataType="decimal"/>
    </xmlCellPr>
  </singleXmlCell>
  <singleXmlCell id="1415" r="R51" connectionId="0">
    <xmlCellPr id="1" uniqueName="P1082420">
      <xmlPr mapId="2" xpath="/PFI-IZD-POD/IPK-GFI-IZD-POD_1000379/P1082420" xmlDataType="decimal"/>
    </xmlCellPr>
  </singleXmlCell>
  <singleXmlCell id="1416" r="S51" connectionId="0">
    <xmlCellPr id="1" uniqueName="P1123086">
      <xmlPr mapId="2" xpath="/PFI-IZD-POD/IPK-GFI-IZD-POD_1000379/P1123086" xmlDataType="decimal"/>
    </xmlCellPr>
  </singleXmlCell>
  <singleXmlCell id="1417" r="T51" connectionId="0">
    <xmlCellPr id="1" uniqueName="P1123087">
      <xmlPr mapId="2" xpath="/PFI-IZD-POD/IPK-GFI-IZD-POD_1000379/P1123087" xmlDataType="decimal"/>
    </xmlCellPr>
  </singleXmlCell>
  <singleXmlCell id="1418" r="U51" connectionId="0">
    <xmlCellPr id="1" uniqueName="P1082422">
      <xmlPr mapId="2" xpath="/PFI-IZD-POD/IPK-GFI-IZD-POD_1000379/P1082422" xmlDataType="decimal"/>
    </xmlCellPr>
  </singleXmlCell>
  <singleXmlCell id="1419" r="V51" connectionId="0">
    <xmlCellPr id="1" uniqueName="P1082423">
      <xmlPr mapId="2" xpath="/PFI-IZD-POD/IPK-GFI-IZD-POD_1000379/P1082423" xmlDataType="decimal"/>
    </xmlCellPr>
  </singleXmlCell>
  <singleXmlCell id="1420" r="W51" connectionId="0">
    <xmlCellPr id="1" uniqueName="P1082425">
      <xmlPr mapId="2" xpath="/PFI-IZD-POD/IPK-GFI-IZD-POD_1000379/P1082425" xmlDataType="decimal"/>
    </xmlCellPr>
  </singleXmlCell>
  <singleXmlCell id="1421" r="X51" connectionId="0">
    <xmlCellPr id="1" uniqueName="P1082428">
      <xmlPr mapId="2" xpath="/PFI-IZD-POD/IPK-GFI-IZD-POD_1000379/P1082428" xmlDataType="decimal"/>
    </xmlCellPr>
  </singleXmlCell>
  <singleXmlCell id="1422" r="Y51" connectionId="0">
    <xmlCellPr id="1" uniqueName="P1082320">
      <xmlPr mapId="2" xpath="/PFI-IZD-POD/IPK-GFI-IZD-POD_1000379/P1082320" xmlDataType="decimal"/>
    </xmlCellPr>
  </singleXmlCell>
  <singleXmlCell id="1423" r="H52" connectionId="0">
    <xmlCellPr id="1" uniqueName="P1123142">
      <xmlPr mapId="2" xpath="/PFI-IZD-POD/IPK-GFI-IZD-POD_1000379/P1123142" xmlDataType="decimal"/>
    </xmlCellPr>
  </singleXmlCell>
  <singleXmlCell id="1424" r="I52" connectionId="0">
    <xmlCellPr id="1" uniqueName="P1123143">
      <xmlPr mapId="2" xpath="/PFI-IZD-POD/IPK-GFI-IZD-POD_1000379/P1123143" xmlDataType="decimal"/>
    </xmlCellPr>
  </singleXmlCell>
  <singleXmlCell id="1425" r="J52" connectionId="0">
    <xmlCellPr id="1" uniqueName="P1123144">
      <xmlPr mapId="2" xpath="/PFI-IZD-POD/IPK-GFI-IZD-POD_1000379/P1123144" xmlDataType="decimal"/>
    </xmlCellPr>
  </singleXmlCell>
  <singleXmlCell id="1426" r="K52" connectionId="0">
    <xmlCellPr id="1" uniqueName="P1123145">
      <xmlPr mapId="2" xpath="/PFI-IZD-POD/IPK-GFI-IZD-POD_1000379/P1123145" xmlDataType="decimal"/>
    </xmlCellPr>
  </singleXmlCell>
  <singleXmlCell id="1427" r="L52" connectionId="0">
    <xmlCellPr id="1" uniqueName="P1123146">
      <xmlPr mapId="2" xpath="/PFI-IZD-POD/IPK-GFI-IZD-POD_1000379/P1123146" xmlDataType="decimal"/>
    </xmlCellPr>
  </singleXmlCell>
  <singleXmlCell id="1428" r="M52" connectionId="0">
    <xmlCellPr id="1" uniqueName="P1123152">
      <xmlPr mapId="2" xpath="/PFI-IZD-POD/IPK-GFI-IZD-POD_1000379/P1123152" xmlDataType="decimal"/>
    </xmlCellPr>
  </singleXmlCell>
  <singleXmlCell id="1429" r="N52" connectionId="0">
    <xmlCellPr id="1" uniqueName="P1123153">
      <xmlPr mapId="2" xpath="/PFI-IZD-POD/IPK-GFI-IZD-POD_1000379/P1123153" xmlDataType="decimal"/>
    </xmlCellPr>
  </singleXmlCell>
  <singleXmlCell id="1430" r="O52" connectionId="0">
    <xmlCellPr id="1" uniqueName="P1123154">
      <xmlPr mapId="2" xpath="/PFI-IZD-POD/IPK-GFI-IZD-POD_1000379/P1123154" xmlDataType="decimal"/>
    </xmlCellPr>
  </singleXmlCell>
  <singleXmlCell id="1431" r="P52" connectionId="0">
    <xmlCellPr id="1" uniqueName="P1123155">
      <xmlPr mapId="2" xpath="/PFI-IZD-POD/IPK-GFI-IZD-POD_1000379/P1123155" xmlDataType="decimal"/>
    </xmlCellPr>
  </singleXmlCell>
  <singleXmlCell id="1432" r="Q52" connectionId="0">
    <xmlCellPr id="1" uniqueName="P1123156">
      <xmlPr mapId="2" xpath="/PFI-IZD-POD/IPK-GFI-IZD-POD_1000379/P1123156" xmlDataType="decimal"/>
    </xmlCellPr>
  </singleXmlCell>
  <singleXmlCell id="1433" r="R52" connectionId="0">
    <xmlCellPr id="1" uniqueName="P1123157">
      <xmlPr mapId="2" xpath="/PFI-IZD-POD/IPK-GFI-IZD-POD_1000379/P1123157" xmlDataType="decimal"/>
    </xmlCellPr>
  </singleXmlCell>
  <singleXmlCell id="1434" r="S52" connectionId="0">
    <xmlCellPr id="1" uniqueName="P1123088">
      <xmlPr mapId="2" xpath="/PFI-IZD-POD/IPK-GFI-IZD-POD_1000379/P1123088" xmlDataType="decimal"/>
    </xmlCellPr>
  </singleXmlCell>
  <singleXmlCell id="1435" r="T52" connectionId="0">
    <xmlCellPr id="1" uniqueName="P1123089">
      <xmlPr mapId="2" xpath="/PFI-IZD-POD/IPK-GFI-IZD-POD_1000379/P1123089" xmlDataType="decimal"/>
    </xmlCellPr>
  </singleXmlCell>
  <singleXmlCell id="1436" r="U52" connectionId="0">
    <xmlCellPr id="1" uniqueName="P1123164">
      <xmlPr mapId="2" xpath="/PFI-IZD-POD/IPK-GFI-IZD-POD_1000379/P1123164" xmlDataType="decimal"/>
    </xmlCellPr>
  </singleXmlCell>
  <singleXmlCell id="1437" r="V52" connectionId="0">
    <xmlCellPr id="1" uniqueName="P1123165">
      <xmlPr mapId="2" xpath="/PFI-IZD-POD/IPK-GFI-IZD-POD_1000379/P1123165" xmlDataType="decimal"/>
    </xmlCellPr>
  </singleXmlCell>
  <singleXmlCell id="1438" r="W52" connectionId="0">
    <xmlCellPr id="1" uniqueName="P1123166">
      <xmlPr mapId="2" xpath="/PFI-IZD-POD/IPK-GFI-IZD-POD_1000379/P1123166" xmlDataType="decimal"/>
    </xmlCellPr>
  </singleXmlCell>
  <singleXmlCell id="1439" r="X52" connectionId="0">
    <xmlCellPr id="1" uniqueName="P1123167">
      <xmlPr mapId="2" xpath="/PFI-IZD-POD/IPK-GFI-IZD-POD_1000379/P1123167" xmlDataType="decimal"/>
    </xmlCellPr>
  </singleXmlCell>
  <singleXmlCell id="1440" r="Y52" connectionId="0">
    <xmlCellPr id="1" uniqueName="P1123168">
      <xmlPr mapId="2" xpath="/PFI-IZD-POD/IPK-GFI-IZD-POD_1000379/P1123168" xmlDataType="decimal"/>
    </xmlCellPr>
  </singleXmlCell>
  <singleXmlCell id="1441" r="H53" connectionId="0">
    <xmlCellPr id="1" uniqueName="P1080144">
      <xmlPr mapId="2" xpath="/PFI-IZD-POD/IPK-GFI-IZD-POD_1000379/P1080144" xmlDataType="decimal"/>
    </xmlCellPr>
  </singleXmlCell>
  <singleXmlCell id="1442" r="I53" connectionId="0">
    <xmlCellPr id="1" uniqueName="P1080145">
      <xmlPr mapId="2" xpath="/PFI-IZD-POD/IPK-GFI-IZD-POD_1000379/P1080145" xmlDataType="decimal"/>
    </xmlCellPr>
  </singleXmlCell>
  <singleXmlCell id="1443" r="J53" connectionId="0">
    <xmlCellPr id="1" uniqueName="P1080146">
      <xmlPr mapId="2" xpath="/PFI-IZD-POD/IPK-GFI-IZD-POD_1000379/P1080146" xmlDataType="decimal"/>
    </xmlCellPr>
  </singleXmlCell>
  <singleXmlCell id="1444" r="K53" connectionId="0">
    <xmlCellPr id="1" uniqueName="P1080147">
      <xmlPr mapId="2" xpath="/PFI-IZD-POD/IPK-GFI-IZD-POD_1000379/P1080147" xmlDataType="decimal"/>
    </xmlCellPr>
  </singleXmlCell>
  <singleXmlCell id="1445" r="L53" connectionId="0">
    <xmlCellPr id="1" uniqueName="P1080148">
      <xmlPr mapId="2" xpath="/PFI-IZD-POD/IPK-GFI-IZD-POD_1000379/P1080148" xmlDataType="decimal"/>
    </xmlCellPr>
  </singleXmlCell>
  <singleXmlCell id="1446" r="M53" connectionId="0">
    <xmlCellPr id="1" uniqueName="P1080149">
      <xmlPr mapId="2" xpath="/PFI-IZD-POD/IPK-GFI-IZD-POD_1000379/P1080149" xmlDataType="decimal"/>
    </xmlCellPr>
  </singleXmlCell>
  <singleXmlCell id="1447" r="N53" connectionId="0">
    <xmlCellPr id="1" uniqueName="P1080150">
      <xmlPr mapId="2" xpath="/PFI-IZD-POD/IPK-GFI-IZD-POD_1000379/P1080150" xmlDataType="decimal"/>
    </xmlCellPr>
  </singleXmlCell>
  <singleXmlCell id="1448" r="O53" connectionId="0">
    <xmlCellPr id="1" uniqueName="P1080397">
      <xmlPr mapId="2" xpath="/PFI-IZD-POD/IPK-GFI-IZD-POD_1000379/P1080397" xmlDataType="decimal"/>
    </xmlCellPr>
  </singleXmlCell>
  <singleXmlCell id="1449" r="P53" connectionId="0">
    <xmlCellPr id="1" uniqueName="P1082429">
      <xmlPr mapId="2" xpath="/PFI-IZD-POD/IPK-GFI-IZD-POD_1000379/P1082429" xmlDataType="decimal"/>
    </xmlCellPr>
  </singleXmlCell>
  <singleXmlCell id="1450" r="Q53" connectionId="0">
    <xmlCellPr id="1" uniqueName="P1082447">
      <xmlPr mapId="2" xpath="/PFI-IZD-POD/IPK-GFI-IZD-POD_1000379/P1082447" xmlDataType="decimal"/>
    </xmlCellPr>
  </singleXmlCell>
  <singleXmlCell id="1451" r="R53" connectionId="0">
    <xmlCellPr id="1" uniqueName="P1082450">
      <xmlPr mapId="2" xpath="/PFI-IZD-POD/IPK-GFI-IZD-POD_1000379/P1082450" xmlDataType="decimal"/>
    </xmlCellPr>
  </singleXmlCell>
  <singleXmlCell id="1452" r="S53" connectionId="0">
    <xmlCellPr id="1" uniqueName="P1123090">
      <xmlPr mapId="2" xpath="/PFI-IZD-POD/IPK-GFI-IZD-POD_1000379/P1123090" xmlDataType="decimal"/>
    </xmlCellPr>
  </singleXmlCell>
  <singleXmlCell id="1453" r="T53" connectionId="0">
    <xmlCellPr id="1" uniqueName="P1123091">
      <xmlPr mapId="2" xpath="/PFI-IZD-POD/IPK-GFI-IZD-POD_1000379/P1123091" xmlDataType="decimal"/>
    </xmlCellPr>
  </singleXmlCell>
  <singleXmlCell id="1454" r="U53" connectionId="0">
    <xmlCellPr id="1" uniqueName="P1082453">
      <xmlPr mapId="2" xpath="/PFI-IZD-POD/IPK-GFI-IZD-POD_1000379/P1082453" xmlDataType="decimal"/>
    </xmlCellPr>
  </singleXmlCell>
  <singleXmlCell id="1455" r="V53" connectionId="0">
    <xmlCellPr id="1" uniqueName="P1082455">
      <xmlPr mapId="2" xpath="/PFI-IZD-POD/IPK-GFI-IZD-POD_1000379/P1082455" xmlDataType="decimal"/>
    </xmlCellPr>
  </singleXmlCell>
  <singleXmlCell id="1456" r="W53" connectionId="0">
    <xmlCellPr id="1" uniqueName="P1082458">
      <xmlPr mapId="2" xpath="/PFI-IZD-POD/IPK-GFI-IZD-POD_1000379/P1082458" xmlDataType="decimal"/>
    </xmlCellPr>
  </singleXmlCell>
  <singleXmlCell id="1457" r="X53" connectionId="0">
    <xmlCellPr id="1" uniqueName="P1082460">
      <xmlPr mapId="2" xpath="/PFI-IZD-POD/IPK-GFI-IZD-POD_1000379/P1082460" xmlDataType="decimal"/>
    </xmlCellPr>
  </singleXmlCell>
  <singleXmlCell id="1458" r="Y53" connectionId="0">
    <xmlCellPr id="1" uniqueName="P1082461">
      <xmlPr mapId="2" xpath="/PFI-IZD-POD/IPK-GFI-IZD-POD_1000379/P1082461" xmlDataType="decimal"/>
    </xmlCellPr>
  </singleXmlCell>
  <singleXmlCell id="1459" r="H54" connectionId="0">
    <xmlCellPr id="1" uniqueName="P1123147">
      <xmlPr mapId="2" xpath="/PFI-IZD-POD/IPK-GFI-IZD-POD_1000379/P1123147" xmlDataType="decimal"/>
    </xmlCellPr>
  </singleXmlCell>
  <singleXmlCell id="1460" r="I54" connectionId="0">
    <xmlCellPr id="1" uniqueName="P1123148">
      <xmlPr mapId="2" xpath="/PFI-IZD-POD/IPK-GFI-IZD-POD_1000379/P1123148" xmlDataType="decimal"/>
    </xmlCellPr>
  </singleXmlCell>
  <singleXmlCell id="1461" r="J54" connectionId="0">
    <xmlCellPr id="1" uniqueName="P1123149">
      <xmlPr mapId="2" xpath="/PFI-IZD-POD/IPK-GFI-IZD-POD_1000379/P1123149" xmlDataType="decimal"/>
    </xmlCellPr>
  </singleXmlCell>
  <singleXmlCell id="1462" r="K54" connectionId="0">
    <xmlCellPr id="1" uniqueName="P1123150">
      <xmlPr mapId="2" xpath="/PFI-IZD-POD/IPK-GFI-IZD-POD_1000379/P1123150" xmlDataType="decimal"/>
    </xmlCellPr>
  </singleXmlCell>
  <singleXmlCell id="1463" r="L54" connectionId="0">
    <xmlCellPr id="1" uniqueName="P1123151">
      <xmlPr mapId="2" xpath="/PFI-IZD-POD/IPK-GFI-IZD-POD_1000379/P1123151" xmlDataType="decimal"/>
    </xmlCellPr>
  </singleXmlCell>
  <singleXmlCell id="1464" r="M54" connectionId="0">
    <xmlCellPr id="1" uniqueName="P1123158">
      <xmlPr mapId="2" xpath="/PFI-IZD-POD/IPK-GFI-IZD-POD_1000379/P1123158" xmlDataType="decimal"/>
    </xmlCellPr>
  </singleXmlCell>
  <singleXmlCell id="1465" r="N54" connectionId="0">
    <xmlCellPr id="1" uniqueName="P1123159">
      <xmlPr mapId="2" xpath="/PFI-IZD-POD/IPK-GFI-IZD-POD_1000379/P1123159" xmlDataType="decimal"/>
    </xmlCellPr>
  </singleXmlCell>
  <singleXmlCell id="1466" r="O54" connectionId="0">
    <xmlCellPr id="1" uniqueName="P1123160">
      <xmlPr mapId="2" xpath="/PFI-IZD-POD/IPK-GFI-IZD-POD_1000379/P1123160" xmlDataType="decimal"/>
    </xmlCellPr>
  </singleXmlCell>
  <singleXmlCell id="1467" r="P54" connectionId="0">
    <xmlCellPr id="1" uniqueName="P1123161">
      <xmlPr mapId="2" xpath="/PFI-IZD-POD/IPK-GFI-IZD-POD_1000379/P1123161" xmlDataType="decimal"/>
    </xmlCellPr>
  </singleXmlCell>
  <singleXmlCell id="1468" r="Q54" connectionId="0">
    <xmlCellPr id="1" uniqueName="P1123162">
      <xmlPr mapId="2" xpath="/PFI-IZD-POD/IPK-GFI-IZD-POD_1000379/P1123162" xmlDataType="decimal"/>
    </xmlCellPr>
  </singleXmlCell>
  <singleXmlCell id="1469" r="R54" connectionId="0">
    <xmlCellPr id="1" uniqueName="P1123163">
      <xmlPr mapId="2" xpath="/PFI-IZD-POD/IPK-GFI-IZD-POD_1000379/P1123163" xmlDataType="decimal"/>
    </xmlCellPr>
  </singleXmlCell>
  <singleXmlCell id="1470" r="S54" connectionId="0">
    <xmlCellPr id="1" uniqueName="P1123092">
      <xmlPr mapId="2" xpath="/PFI-IZD-POD/IPK-GFI-IZD-POD_1000379/P1123092" xmlDataType="decimal"/>
    </xmlCellPr>
  </singleXmlCell>
  <singleXmlCell id="1471" r="T54" connectionId="0">
    <xmlCellPr id="1" uniqueName="P1123093">
      <xmlPr mapId="2" xpath="/PFI-IZD-POD/IPK-GFI-IZD-POD_1000379/P1123093" xmlDataType="decimal"/>
    </xmlCellPr>
  </singleXmlCell>
  <singleXmlCell id="1472" r="U54" connectionId="0">
    <xmlCellPr id="1" uniqueName="P1123169">
      <xmlPr mapId="2" xpath="/PFI-IZD-POD/IPK-GFI-IZD-POD_1000379/P1123169" xmlDataType="decimal"/>
    </xmlCellPr>
  </singleXmlCell>
  <singleXmlCell id="1473" r="V54" connectionId="0">
    <xmlCellPr id="1" uniqueName="P1123170">
      <xmlPr mapId="2" xpath="/PFI-IZD-POD/IPK-GFI-IZD-POD_1000379/P1123170" xmlDataType="decimal"/>
    </xmlCellPr>
  </singleXmlCell>
  <singleXmlCell id="1474" r="W54" connectionId="0">
    <xmlCellPr id="1" uniqueName="P1123171">
      <xmlPr mapId="2" xpath="/PFI-IZD-POD/IPK-GFI-IZD-POD_1000379/P1123171" xmlDataType="decimal"/>
    </xmlCellPr>
  </singleXmlCell>
  <singleXmlCell id="1475" r="X54" connectionId="0">
    <xmlCellPr id="1" uniqueName="P1123172">
      <xmlPr mapId="2" xpath="/PFI-IZD-POD/IPK-GFI-IZD-POD_1000379/P1123172" xmlDataType="decimal"/>
    </xmlCellPr>
  </singleXmlCell>
  <singleXmlCell id="1476" r="Y54" connectionId="0">
    <xmlCellPr id="1" uniqueName="P1123173">
      <xmlPr mapId="2" xpath="/PFI-IZD-POD/IPK-GFI-IZD-POD_1000379/P1123173" xmlDataType="decimal"/>
    </xmlCellPr>
  </singleXmlCell>
  <singleXmlCell id="1477" r="H55" connectionId="0">
    <xmlCellPr id="1" uniqueName="P1080398">
      <xmlPr mapId="2" xpath="/PFI-IZD-POD/IPK-GFI-IZD-POD_1000379/P1080398" xmlDataType="decimal"/>
    </xmlCellPr>
  </singleXmlCell>
  <singleXmlCell id="1478" r="I55" connectionId="0">
    <xmlCellPr id="1" uniqueName="P1080399">
      <xmlPr mapId="2" xpath="/PFI-IZD-POD/IPK-GFI-IZD-POD_1000379/P1080399" xmlDataType="decimal"/>
    </xmlCellPr>
  </singleXmlCell>
  <singleXmlCell id="1479" r="J55" connectionId="0">
    <xmlCellPr id="1" uniqueName="P1080586">
      <xmlPr mapId="2" xpath="/PFI-IZD-POD/IPK-GFI-IZD-POD_1000379/P1080586" xmlDataType="decimal"/>
    </xmlCellPr>
  </singleXmlCell>
  <singleXmlCell id="1480" r="K55" connectionId="0">
    <xmlCellPr id="1" uniqueName="P1080587">
      <xmlPr mapId="2" xpath="/PFI-IZD-POD/IPK-GFI-IZD-POD_1000379/P1080587" xmlDataType="decimal"/>
    </xmlCellPr>
  </singleXmlCell>
  <singleXmlCell id="1481" r="L55" connectionId="0">
    <xmlCellPr id="1" uniqueName="P1080588">
      <xmlPr mapId="2" xpath="/PFI-IZD-POD/IPK-GFI-IZD-POD_1000379/P1080588" xmlDataType="decimal"/>
    </xmlCellPr>
  </singleXmlCell>
  <singleXmlCell id="1482" r="M55" connectionId="0">
    <xmlCellPr id="1" uniqueName="P1080589">
      <xmlPr mapId="2" xpath="/PFI-IZD-POD/IPK-GFI-IZD-POD_1000379/P1080589" xmlDataType="decimal"/>
    </xmlCellPr>
  </singleXmlCell>
  <singleXmlCell id="1483" r="N55" connectionId="0">
    <xmlCellPr id="1" uniqueName="P1080590">
      <xmlPr mapId="2" xpath="/PFI-IZD-POD/IPK-GFI-IZD-POD_1000379/P1080590" xmlDataType="decimal"/>
    </xmlCellPr>
  </singleXmlCell>
  <singleXmlCell id="1484" r="O55" connectionId="0">
    <xmlCellPr id="1" uniqueName="P1080591">
      <xmlPr mapId="2" xpath="/PFI-IZD-POD/IPK-GFI-IZD-POD_1000379/P1080591" xmlDataType="decimal"/>
    </xmlCellPr>
  </singleXmlCell>
  <singleXmlCell id="1485" r="P55" connectionId="0">
    <xmlCellPr id="1" uniqueName="P1082462">
      <xmlPr mapId="2" xpath="/PFI-IZD-POD/IPK-GFI-IZD-POD_1000379/P1082462" xmlDataType="decimal"/>
    </xmlCellPr>
  </singleXmlCell>
  <singleXmlCell id="1486" r="Q55" connectionId="0">
    <xmlCellPr id="1" uniqueName="P1082430">
      <xmlPr mapId="2" xpath="/PFI-IZD-POD/IPK-GFI-IZD-POD_1000379/P1082430" xmlDataType="decimal"/>
    </xmlCellPr>
  </singleXmlCell>
  <singleXmlCell id="1487" r="R55" connectionId="0">
    <xmlCellPr id="1" uniqueName="P1082463">
      <xmlPr mapId="2" xpath="/PFI-IZD-POD/IPK-GFI-IZD-POD_1000379/P1082463" xmlDataType="decimal"/>
    </xmlCellPr>
  </singleXmlCell>
  <singleXmlCell id="1488" r="S55" connectionId="0">
    <xmlCellPr id="1" uniqueName="P1123094">
      <xmlPr mapId="2" xpath="/PFI-IZD-POD/IPK-GFI-IZD-POD_1000379/P1123094" xmlDataType="decimal"/>
    </xmlCellPr>
  </singleXmlCell>
  <singleXmlCell id="1489" r="T55" connectionId="0">
    <xmlCellPr id="1" uniqueName="P1123095">
      <xmlPr mapId="2" xpath="/PFI-IZD-POD/IPK-GFI-IZD-POD_1000379/P1123095" xmlDataType="decimal"/>
    </xmlCellPr>
  </singleXmlCell>
  <singleXmlCell id="1490" r="U55" connectionId="0">
    <xmlCellPr id="1" uniqueName="P1082464">
      <xmlPr mapId="2" xpath="/PFI-IZD-POD/IPK-GFI-IZD-POD_1000379/P1082464" xmlDataType="decimal"/>
    </xmlCellPr>
  </singleXmlCell>
  <singleXmlCell id="1491" r="V55" connectionId="0">
    <xmlCellPr id="1" uniqueName="P1082465">
      <xmlPr mapId="2" xpath="/PFI-IZD-POD/IPK-GFI-IZD-POD_1000379/P1082465" xmlDataType="decimal"/>
    </xmlCellPr>
  </singleXmlCell>
  <singleXmlCell id="1492" r="W55" connectionId="0">
    <xmlCellPr id="1" uniqueName="P1082466">
      <xmlPr mapId="2" xpath="/PFI-IZD-POD/IPK-GFI-IZD-POD_1000379/P1082466" xmlDataType="decimal"/>
    </xmlCellPr>
  </singleXmlCell>
  <singleXmlCell id="1493" r="X55" connectionId="0">
    <xmlCellPr id="1" uniqueName="P1082467">
      <xmlPr mapId="2" xpath="/PFI-IZD-POD/IPK-GFI-IZD-POD_1000379/P1082467" xmlDataType="decimal"/>
    </xmlCellPr>
  </singleXmlCell>
  <singleXmlCell id="1494" r="Y55" connectionId="0">
    <xmlCellPr id="1" uniqueName="P1082468">
      <xmlPr mapId="2" xpath="/PFI-IZD-POD/IPK-GFI-IZD-POD_1000379/P1082468" xmlDataType="decimal"/>
    </xmlCellPr>
  </singleXmlCell>
  <singleXmlCell id="1495" r="H56" connectionId="0">
    <xmlCellPr id="1" uniqueName="P1080692">
      <xmlPr mapId="2" xpath="/PFI-IZD-POD/IPK-GFI-IZD-POD_1000379/P1080692" xmlDataType="decimal"/>
    </xmlCellPr>
  </singleXmlCell>
  <singleXmlCell id="1496" r="I56" connectionId="0">
    <xmlCellPr id="1" uniqueName="P1080693">
      <xmlPr mapId="2" xpath="/PFI-IZD-POD/IPK-GFI-IZD-POD_1000379/P1080693" xmlDataType="decimal"/>
    </xmlCellPr>
  </singleXmlCell>
  <singleXmlCell id="1497" r="J56" connectionId="0">
    <xmlCellPr id="1" uniqueName="P1080694">
      <xmlPr mapId="2" xpath="/PFI-IZD-POD/IPK-GFI-IZD-POD_1000379/P1080694" xmlDataType="decimal"/>
    </xmlCellPr>
  </singleXmlCell>
  <singleXmlCell id="1498" r="K56" connectionId="0">
    <xmlCellPr id="1" uniqueName="P1080779">
      <xmlPr mapId="2" xpath="/PFI-IZD-POD/IPK-GFI-IZD-POD_1000379/P1080779" xmlDataType="decimal"/>
    </xmlCellPr>
  </singleXmlCell>
  <singleXmlCell id="1499" r="L56" connectionId="0">
    <xmlCellPr id="1" uniqueName="P1080780">
      <xmlPr mapId="2" xpath="/PFI-IZD-POD/IPK-GFI-IZD-POD_1000379/P1080780" xmlDataType="decimal"/>
    </xmlCellPr>
  </singleXmlCell>
  <singleXmlCell id="1500" r="M56" connectionId="0">
    <xmlCellPr id="1" uniqueName="P1080781">
      <xmlPr mapId="2" xpath="/PFI-IZD-POD/IPK-GFI-IZD-POD_1000379/P1080781" xmlDataType="decimal"/>
    </xmlCellPr>
  </singleXmlCell>
  <singleXmlCell id="1501" r="N56" connectionId="0">
    <xmlCellPr id="1" uniqueName="P1080782">
      <xmlPr mapId="2" xpath="/PFI-IZD-POD/IPK-GFI-IZD-POD_1000379/P1080782" xmlDataType="decimal"/>
    </xmlCellPr>
  </singleXmlCell>
  <singleXmlCell id="1502" r="O56" connectionId="0">
    <xmlCellPr id="1" uniqueName="P1080783">
      <xmlPr mapId="2" xpath="/PFI-IZD-POD/IPK-GFI-IZD-POD_1000379/P1080783" xmlDataType="decimal"/>
    </xmlCellPr>
  </singleXmlCell>
  <singleXmlCell id="1503" r="P56" connectionId="0">
    <xmlCellPr id="1" uniqueName="P1082469">
      <xmlPr mapId="2" xpath="/PFI-IZD-POD/IPK-GFI-IZD-POD_1000379/P1082469" xmlDataType="decimal"/>
    </xmlCellPr>
  </singleXmlCell>
  <singleXmlCell id="1504" r="Q56" connectionId="0">
    <xmlCellPr id="1" uniqueName="P1082470">
      <xmlPr mapId="2" xpath="/PFI-IZD-POD/IPK-GFI-IZD-POD_1000379/P1082470" xmlDataType="decimal"/>
    </xmlCellPr>
  </singleXmlCell>
  <singleXmlCell id="1505" r="R56" connectionId="0">
    <xmlCellPr id="1" uniqueName="P1082433">
      <xmlPr mapId="2" xpath="/PFI-IZD-POD/IPK-GFI-IZD-POD_1000379/P1082433" xmlDataType="decimal"/>
    </xmlCellPr>
  </singleXmlCell>
  <singleXmlCell id="1506" r="S56" connectionId="0">
    <xmlCellPr id="1" uniqueName="P1123096">
      <xmlPr mapId="2" xpath="/PFI-IZD-POD/IPK-GFI-IZD-POD_1000379/P1123096" xmlDataType="decimal"/>
    </xmlCellPr>
  </singleXmlCell>
  <singleXmlCell id="1507" r="T56" connectionId="0">
    <xmlCellPr id="1" uniqueName="P1123097">
      <xmlPr mapId="2" xpath="/PFI-IZD-POD/IPK-GFI-IZD-POD_1000379/P1123097" xmlDataType="decimal"/>
    </xmlCellPr>
  </singleXmlCell>
  <singleXmlCell id="1508" r="U56" connectionId="0">
    <xmlCellPr id="1" uniqueName="P1082471">
      <xmlPr mapId="2" xpath="/PFI-IZD-POD/IPK-GFI-IZD-POD_1000379/P1082471" xmlDataType="decimal"/>
    </xmlCellPr>
  </singleXmlCell>
  <singleXmlCell id="1509" r="V56" connectionId="0">
    <xmlCellPr id="1" uniqueName="P1082472">
      <xmlPr mapId="2" xpath="/PFI-IZD-POD/IPK-GFI-IZD-POD_1000379/P1082472" xmlDataType="decimal"/>
    </xmlCellPr>
  </singleXmlCell>
  <singleXmlCell id="1510" r="W56" connectionId="0">
    <xmlCellPr id="1" uniqueName="P1082473">
      <xmlPr mapId="2" xpath="/PFI-IZD-POD/IPK-GFI-IZD-POD_1000379/P1082473" xmlDataType="decimal"/>
    </xmlCellPr>
  </singleXmlCell>
  <singleXmlCell id="1511" r="X56" connectionId="0">
    <xmlCellPr id="1" uniqueName="P1082474">
      <xmlPr mapId="2" xpath="/PFI-IZD-POD/IPK-GFI-IZD-POD_1000379/P1082474" xmlDataType="decimal"/>
    </xmlCellPr>
  </singleXmlCell>
  <singleXmlCell id="1512" r="Y56" connectionId="0">
    <xmlCellPr id="1" uniqueName="P1082475">
      <xmlPr mapId="2" xpath="/PFI-IZD-POD/IPK-GFI-IZD-POD_1000379/P1082475" xmlDataType="decimal"/>
    </xmlCellPr>
  </singleXmlCell>
  <singleXmlCell id="1513" r="H57" connectionId="0">
    <xmlCellPr id="1" uniqueName="P1080784">
      <xmlPr mapId="2" xpath="/PFI-IZD-POD/IPK-GFI-IZD-POD_1000379/P1080784" xmlDataType="decimal"/>
    </xmlCellPr>
  </singleXmlCell>
  <singleXmlCell id="1514" r="I57" connectionId="0">
    <xmlCellPr id="1" uniqueName="P1080785">
      <xmlPr mapId="2" xpath="/PFI-IZD-POD/IPK-GFI-IZD-POD_1000379/P1080785" xmlDataType="decimal"/>
    </xmlCellPr>
  </singleXmlCell>
  <singleXmlCell id="1515" r="J57" connectionId="0">
    <xmlCellPr id="1" uniqueName="P1080786">
      <xmlPr mapId="2" xpath="/PFI-IZD-POD/IPK-GFI-IZD-POD_1000379/P1080786" xmlDataType="decimal"/>
    </xmlCellPr>
  </singleXmlCell>
  <singleXmlCell id="1516" r="K57" connectionId="0">
    <xmlCellPr id="1" uniqueName="P1081033">
      <xmlPr mapId="2" xpath="/PFI-IZD-POD/IPK-GFI-IZD-POD_1000379/P1081033" xmlDataType="decimal"/>
    </xmlCellPr>
  </singleXmlCell>
  <singleXmlCell id="1517" r="L57" connectionId="0">
    <xmlCellPr id="1" uniqueName="P1081034">
      <xmlPr mapId="2" xpath="/PFI-IZD-POD/IPK-GFI-IZD-POD_1000379/P1081034" xmlDataType="decimal"/>
    </xmlCellPr>
  </singleXmlCell>
  <singleXmlCell id="1518" r="M57" connectionId="0">
    <xmlCellPr id="1" uniqueName="P1081035">
      <xmlPr mapId="2" xpath="/PFI-IZD-POD/IPK-GFI-IZD-POD_1000379/P1081035" xmlDataType="decimal"/>
    </xmlCellPr>
  </singleXmlCell>
  <singleXmlCell id="1519" r="N57" connectionId="0">
    <xmlCellPr id="1" uniqueName="P1081222">
      <xmlPr mapId="2" xpath="/PFI-IZD-POD/IPK-GFI-IZD-POD_1000379/P1081222" xmlDataType="decimal"/>
    </xmlCellPr>
  </singleXmlCell>
  <singleXmlCell id="1520" r="O57" connectionId="0">
    <xmlCellPr id="1" uniqueName="P1081223">
      <xmlPr mapId="2" xpath="/PFI-IZD-POD/IPK-GFI-IZD-POD_1000379/P1081223" xmlDataType="decimal"/>
    </xmlCellPr>
  </singleXmlCell>
  <singleXmlCell id="1521" r="P57" connectionId="0">
    <xmlCellPr id="1" uniqueName="P1082477">
      <xmlPr mapId="2" xpath="/PFI-IZD-POD/IPK-GFI-IZD-POD_1000379/P1082477" xmlDataType="decimal"/>
    </xmlCellPr>
  </singleXmlCell>
  <singleXmlCell id="1522" r="Q57" connectionId="0">
    <xmlCellPr id="1" uniqueName="P1082480">
      <xmlPr mapId="2" xpath="/PFI-IZD-POD/IPK-GFI-IZD-POD_1000379/P1082480" xmlDataType="decimal"/>
    </xmlCellPr>
  </singleXmlCell>
  <singleXmlCell id="1523" r="R57" connectionId="0">
    <xmlCellPr id="1" uniqueName="P1082482">
      <xmlPr mapId="2" xpath="/PFI-IZD-POD/IPK-GFI-IZD-POD_1000379/P1082482" xmlDataType="decimal"/>
    </xmlCellPr>
  </singleXmlCell>
  <singleXmlCell id="1524" r="S57" connectionId="0">
    <xmlCellPr id="1" uniqueName="P1123098">
      <xmlPr mapId="2" xpath="/PFI-IZD-POD/IPK-GFI-IZD-POD_1000379/P1123098" xmlDataType="decimal"/>
    </xmlCellPr>
  </singleXmlCell>
  <singleXmlCell id="1525" r="T57" connectionId="0">
    <xmlCellPr id="1" uniqueName="P1123099">
      <xmlPr mapId="2" xpath="/PFI-IZD-POD/IPK-GFI-IZD-POD_1000379/P1123099" xmlDataType="decimal"/>
    </xmlCellPr>
  </singleXmlCell>
  <singleXmlCell id="1526" r="U57" connectionId="0">
    <xmlCellPr id="1" uniqueName="P1082435">
      <xmlPr mapId="2" xpath="/PFI-IZD-POD/IPK-GFI-IZD-POD_1000379/P1082435" xmlDataType="decimal"/>
    </xmlCellPr>
  </singleXmlCell>
  <singleXmlCell id="1527" r="V57" connectionId="0">
    <xmlCellPr id="1" uniqueName="P1082484">
      <xmlPr mapId="2" xpath="/PFI-IZD-POD/IPK-GFI-IZD-POD_1000379/P1082484" xmlDataType="decimal"/>
    </xmlCellPr>
  </singleXmlCell>
  <singleXmlCell id="1528" r="W57" connectionId="0">
    <xmlCellPr id="1" uniqueName="P1082487">
      <xmlPr mapId="2" xpath="/PFI-IZD-POD/IPK-GFI-IZD-POD_1000379/P1082487" xmlDataType="decimal"/>
    </xmlCellPr>
  </singleXmlCell>
  <singleXmlCell id="1529" r="X57" connectionId="0">
    <xmlCellPr id="1" uniqueName="P1082488">
      <xmlPr mapId="2" xpath="/PFI-IZD-POD/IPK-GFI-IZD-POD_1000379/P1082488" xmlDataType="decimal"/>
    </xmlCellPr>
  </singleXmlCell>
  <singleXmlCell id="1530" r="Y57" connectionId="0">
    <xmlCellPr id="1" uniqueName="P1082490">
      <xmlPr mapId="2" xpath="/PFI-IZD-POD/IPK-GFI-IZD-POD_1000379/P1082490" xmlDataType="decimal"/>
    </xmlCellPr>
  </singleXmlCell>
  <singleXmlCell id="1531" r="H58" connectionId="0">
    <xmlCellPr id="1" uniqueName="P1081224">
      <xmlPr mapId="2" xpath="/PFI-IZD-POD/IPK-GFI-IZD-POD_1000379/P1081224" xmlDataType="decimal"/>
    </xmlCellPr>
  </singleXmlCell>
  <singleXmlCell id="1532" r="I58" connectionId="0">
    <xmlCellPr id="1" uniqueName="P1081225">
      <xmlPr mapId="2" xpath="/PFI-IZD-POD/IPK-GFI-IZD-POD_1000379/P1081225" xmlDataType="decimal"/>
    </xmlCellPr>
  </singleXmlCell>
  <singleXmlCell id="1533" r="J58" connectionId="0">
    <xmlCellPr id="1" uniqueName="P1081326">
      <xmlPr mapId="2" xpath="/PFI-IZD-POD/IPK-GFI-IZD-POD_1000379/P1081326" xmlDataType="decimal"/>
    </xmlCellPr>
  </singleXmlCell>
  <singleXmlCell id="1534" r="K58" connectionId="0">
    <xmlCellPr id="1" uniqueName="P1081327">
      <xmlPr mapId="2" xpath="/PFI-IZD-POD/IPK-GFI-IZD-POD_1000379/P1081327" xmlDataType="decimal"/>
    </xmlCellPr>
  </singleXmlCell>
  <singleXmlCell id="1535" r="L58" connectionId="0">
    <xmlCellPr id="1" uniqueName="P1081328">
      <xmlPr mapId="2" xpath="/PFI-IZD-POD/IPK-GFI-IZD-POD_1000379/P1081328" xmlDataType="decimal"/>
    </xmlCellPr>
  </singleXmlCell>
  <singleXmlCell id="1536" r="M58" connectionId="0">
    <xmlCellPr id="1" uniqueName="P1081413">
      <xmlPr mapId="2" xpath="/PFI-IZD-POD/IPK-GFI-IZD-POD_1000379/P1081413" xmlDataType="decimal"/>
    </xmlCellPr>
  </singleXmlCell>
  <singleXmlCell id="1537" r="N58" connectionId="0">
    <xmlCellPr id="1" uniqueName="P1081414">
      <xmlPr mapId="2" xpath="/PFI-IZD-POD/IPK-GFI-IZD-POD_1000379/P1081414" xmlDataType="decimal"/>
    </xmlCellPr>
  </singleXmlCell>
  <singleXmlCell id="1538" r="O58" connectionId="0">
    <xmlCellPr id="1" uniqueName="P1081415">
      <xmlPr mapId="2" xpath="/PFI-IZD-POD/IPK-GFI-IZD-POD_1000379/P1081415" xmlDataType="decimal"/>
    </xmlCellPr>
  </singleXmlCell>
  <singleXmlCell id="1539" r="P58" connectionId="0">
    <xmlCellPr id="1" uniqueName="P1082493">
      <xmlPr mapId="2" xpath="/PFI-IZD-POD/IPK-GFI-IZD-POD_1000379/P1082493" xmlDataType="decimal"/>
    </xmlCellPr>
  </singleXmlCell>
  <singleXmlCell id="1540" r="Q58" connectionId="0">
    <xmlCellPr id="1" uniqueName="P1082497">
      <xmlPr mapId="2" xpath="/PFI-IZD-POD/IPK-GFI-IZD-POD_1000379/P1082497" xmlDataType="decimal"/>
    </xmlCellPr>
  </singleXmlCell>
  <singleXmlCell id="1541" r="R58" connectionId="0">
    <xmlCellPr id="1" uniqueName="P1082498">
      <xmlPr mapId="2" xpath="/PFI-IZD-POD/IPK-GFI-IZD-POD_1000379/P1082498" xmlDataType="decimal"/>
    </xmlCellPr>
  </singleXmlCell>
  <singleXmlCell id="1542" r="S58" connectionId="0">
    <xmlCellPr id="1" uniqueName="P1123100">
      <xmlPr mapId="2" xpath="/PFI-IZD-POD/IPK-GFI-IZD-POD_1000379/P1123100" xmlDataType="decimal"/>
    </xmlCellPr>
  </singleXmlCell>
  <singleXmlCell id="1543" r="T58" connectionId="0">
    <xmlCellPr id="1" uniqueName="P1123101">
      <xmlPr mapId="2" xpath="/PFI-IZD-POD/IPK-GFI-IZD-POD_1000379/P1123101" xmlDataType="decimal"/>
    </xmlCellPr>
  </singleXmlCell>
  <singleXmlCell id="1544" r="U58" connectionId="0">
    <xmlCellPr id="1" uniqueName="P1082501">
      <xmlPr mapId="2" xpath="/PFI-IZD-POD/IPK-GFI-IZD-POD_1000379/P1082501" xmlDataType="decimal"/>
    </xmlCellPr>
  </singleXmlCell>
  <singleXmlCell id="1545" r="V58" connectionId="0">
    <xmlCellPr id="1" uniqueName="P1082437">
      <xmlPr mapId="2" xpath="/PFI-IZD-POD/IPK-GFI-IZD-POD_1000379/P1082437" xmlDataType="decimal"/>
    </xmlCellPr>
  </singleXmlCell>
  <singleXmlCell id="1546" r="W58" connectionId="0">
    <xmlCellPr id="1" uniqueName="P1082503">
      <xmlPr mapId="2" xpath="/PFI-IZD-POD/IPK-GFI-IZD-POD_1000379/P1082503" xmlDataType="decimal"/>
    </xmlCellPr>
  </singleXmlCell>
  <singleXmlCell id="1547" r="X58" connectionId="0">
    <xmlCellPr id="1" uniqueName="P1082505">
      <xmlPr mapId="2" xpath="/PFI-IZD-POD/IPK-GFI-IZD-POD_1000379/P1082505" xmlDataType="decimal"/>
    </xmlCellPr>
  </singleXmlCell>
  <singleXmlCell id="1548" r="Y58" connectionId="0">
    <xmlCellPr id="1" uniqueName="P1082507">
      <xmlPr mapId="2" xpath="/PFI-IZD-POD/IPK-GFI-IZD-POD_1000379/P1082507" xmlDataType="decimal"/>
    </xmlCellPr>
  </singleXmlCell>
  <singleXmlCell id="1549" r="H59" connectionId="0">
    <xmlCellPr id="1" uniqueName="P1081416">
      <xmlPr mapId="2" xpath="/PFI-IZD-POD/IPK-GFI-IZD-POD_1000379/P1081416" xmlDataType="decimal"/>
    </xmlCellPr>
  </singleXmlCell>
  <singleXmlCell id="1550" r="I59" connectionId="0">
    <xmlCellPr id="1" uniqueName="P1081501">
      <xmlPr mapId="2" xpath="/PFI-IZD-POD/IPK-GFI-IZD-POD_1000379/P1081501" xmlDataType="decimal"/>
    </xmlCellPr>
  </singleXmlCell>
  <singleXmlCell id="1551" r="J59" connectionId="0">
    <xmlCellPr id="1" uniqueName="P1081502">
      <xmlPr mapId="2" xpath="/PFI-IZD-POD/IPK-GFI-IZD-POD_1000379/P1081502" xmlDataType="decimal"/>
    </xmlCellPr>
  </singleXmlCell>
  <singleXmlCell id="1552" r="K59" connectionId="0">
    <xmlCellPr id="1" uniqueName="P1081503">
      <xmlPr mapId="2" xpath="/PFI-IZD-POD/IPK-GFI-IZD-POD_1000379/P1081503" xmlDataType="decimal"/>
    </xmlCellPr>
  </singleXmlCell>
  <singleXmlCell id="1553" r="L59" connectionId="0">
    <xmlCellPr id="1" uniqueName="P1081504">
      <xmlPr mapId="2" xpath="/PFI-IZD-POD/IPK-GFI-IZD-POD_1000379/P1081504" xmlDataType="decimal"/>
    </xmlCellPr>
  </singleXmlCell>
  <singleXmlCell id="1554" r="M59" connectionId="0">
    <xmlCellPr id="1" uniqueName="P1081505">
      <xmlPr mapId="2" xpath="/PFI-IZD-POD/IPK-GFI-IZD-POD_1000379/P1081505" xmlDataType="decimal"/>
    </xmlCellPr>
  </singleXmlCell>
  <singleXmlCell id="1555" r="N59" connectionId="0">
    <xmlCellPr id="1" uniqueName="P1081506">
      <xmlPr mapId="2" xpath="/PFI-IZD-POD/IPK-GFI-IZD-POD_1000379/P1081506" xmlDataType="decimal"/>
    </xmlCellPr>
  </singleXmlCell>
  <singleXmlCell id="1556" r="O59" connectionId="0">
    <xmlCellPr id="1" uniqueName="P1081507">
      <xmlPr mapId="2" xpath="/PFI-IZD-POD/IPK-GFI-IZD-POD_1000379/P1081507" xmlDataType="decimal"/>
    </xmlCellPr>
  </singleXmlCell>
  <singleXmlCell id="1557" r="P59" connectionId="0">
    <xmlCellPr id="1" uniqueName="P1082510">
      <xmlPr mapId="2" xpath="/PFI-IZD-POD/IPK-GFI-IZD-POD_1000379/P1082510" xmlDataType="decimal"/>
    </xmlCellPr>
  </singleXmlCell>
  <singleXmlCell id="1558" r="Q59" connectionId="0">
    <xmlCellPr id="1" uniqueName="P1082512">
      <xmlPr mapId="2" xpath="/PFI-IZD-POD/IPK-GFI-IZD-POD_1000379/P1082512" xmlDataType="decimal"/>
    </xmlCellPr>
  </singleXmlCell>
  <singleXmlCell id="1559" r="R59" connectionId="0">
    <xmlCellPr id="1" uniqueName="P1082514">
      <xmlPr mapId="2" xpath="/PFI-IZD-POD/IPK-GFI-IZD-POD_1000379/P1082514" xmlDataType="decimal"/>
    </xmlCellPr>
  </singleXmlCell>
  <singleXmlCell id="1560" r="S59" connectionId="0">
    <xmlCellPr id="1" uniqueName="P1123102">
      <xmlPr mapId="2" xpath="/PFI-IZD-POD/IPK-GFI-IZD-POD_1000379/P1123102" xmlDataType="decimal"/>
    </xmlCellPr>
  </singleXmlCell>
  <singleXmlCell id="1561" r="T59" connectionId="0">
    <xmlCellPr id="1" uniqueName="P1123103">
      <xmlPr mapId="2" xpath="/PFI-IZD-POD/IPK-GFI-IZD-POD_1000379/P1123103" xmlDataType="decimal"/>
    </xmlCellPr>
  </singleXmlCell>
  <singleXmlCell id="1562" r="U59" connectionId="0">
    <xmlCellPr id="1" uniqueName="P1082516">
      <xmlPr mapId="2" xpath="/PFI-IZD-POD/IPK-GFI-IZD-POD_1000379/P1082516" xmlDataType="decimal"/>
    </xmlCellPr>
  </singleXmlCell>
  <singleXmlCell id="1563" r="V59" connectionId="0">
    <xmlCellPr id="1" uniqueName="P1082519">
      <xmlPr mapId="2" xpath="/PFI-IZD-POD/IPK-GFI-IZD-POD_1000379/P1082519" xmlDataType="decimal"/>
    </xmlCellPr>
  </singleXmlCell>
  <singleXmlCell id="1564" r="W59" connectionId="0">
    <xmlCellPr id="1" uniqueName="P1082440">
      <xmlPr mapId="2" xpath="/PFI-IZD-POD/IPK-GFI-IZD-POD_1000379/P1082440" xmlDataType="decimal"/>
    </xmlCellPr>
  </singleXmlCell>
  <singleXmlCell id="1565" r="X59" connectionId="0">
    <xmlCellPr id="1" uniqueName="P1082521">
      <xmlPr mapId="2" xpath="/PFI-IZD-POD/IPK-GFI-IZD-POD_1000379/P1082521" xmlDataType="decimal"/>
    </xmlCellPr>
  </singleXmlCell>
  <singleXmlCell id="1566" r="Y59" connectionId="0">
    <xmlCellPr id="1" uniqueName="P1082523">
      <xmlPr mapId="2" xpath="/PFI-IZD-POD/IPK-GFI-IZD-POD_1000379/P1082523" xmlDataType="decimal"/>
    </xmlCellPr>
  </singleXmlCell>
  <singleXmlCell id="1567" r="H61" connectionId="0">
    <xmlCellPr id="1" uniqueName="P1081508">
      <xmlPr mapId="2" xpath="/PFI-IZD-POD/IPK-GFI-IZD-POD_1000379/P1081508" xmlDataType="decimal"/>
    </xmlCellPr>
  </singleXmlCell>
  <singleXmlCell id="1568" r="I61" connectionId="0">
    <xmlCellPr id="1" uniqueName="P1081509">
      <xmlPr mapId="2" xpath="/PFI-IZD-POD/IPK-GFI-IZD-POD_1000379/P1081509" xmlDataType="decimal"/>
    </xmlCellPr>
  </singleXmlCell>
  <singleXmlCell id="1569" r="J61" connectionId="0">
    <xmlCellPr id="1" uniqueName="P1081510">
      <xmlPr mapId="2" xpath="/PFI-IZD-POD/IPK-GFI-IZD-POD_1000379/P1081510" xmlDataType="decimal"/>
    </xmlCellPr>
  </singleXmlCell>
  <singleXmlCell id="1570" r="K61" connectionId="0">
    <xmlCellPr id="1" uniqueName="P1081511">
      <xmlPr mapId="2" xpath="/PFI-IZD-POD/IPK-GFI-IZD-POD_1000379/P1081511" xmlDataType="decimal"/>
    </xmlCellPr>
  </singleXmlCell>
  <singleXmlCell id="1571" r="L61" connectionId="0">
    <xmlCellPr id="1" uniqueName="P1081512">
      <xmlPr mapId="2" xpath="/PFI-IZD-POD/IPK-GFI-IZD-POD_1000379/P1081512" xmlDataType="decimal"/>
    </xmlCellPr>
  </singleXmlCell>
  <singleXmlCell id="1572" r="M61" connectionId="0">
    <xmlCellPr id="1" uniqueName="P1081513">
      <xmlPr mapId="2" xpath="/PFI-IZD-POD/IPK-GFI-IZD-POD_1000379/P1081513" xmlDataType="decimal"/>
    </xmlCellPr>
  </singleXmlCell>
  <singleXmlCell id="1573" r="N61" connectionId="0">
    <xmlCellPr id="1" uniqueName="P1081514">
      <xmlPr mapId="2" xpath="/PFI-IZD-POD/IPK-GFI-IZD-POD_1000379/P1081514" xmlDataType="decimal"/>
    </xmlCellPr>
  </singleXmlCell>
  <singleXmlCell id="1574" r="O61" connectionId="0">
    <xmlCellPr id="1" uniqueName="P1081515">
      <xmlPr mapId="2" xpath="/PFI-IZD-POD/IPK-GFI-IZD-POD_1000379/P1081515" xmlDataType="decimal"/>
    </xmlCellPr>
  </singleXmlCell>
  <singleXmlCell id="1575" r="P61" connectionId="0">
    <xmlCellPr id="1" uniqueName="P1082525">
      <xmlPr mapId="2" xpath="/PFI-IZD-POD/IPK-GFI-IZD-POD_1000379/P1082525" xmlDataType="decimal"/>
    </xmlCellPr>
  </singleXmlCell>
  <singleXmlCell id="1576" r="Q61" connectionId="0">
    <xmlCellPr id="1" uniqueName="P1082527">
      <xmlPr mapId="2" xpath="/PFI-IZD-POD/IPK-GFI-IZD-POD_1000379/P1082527" xmlDataType="decimal"/>
    </xmlCellPr>
  </singleXmlCell>
  <singleXmlCell id="1577" r="R61" connectionId="0">
    <xmlCellPr id="1" uniqueName="P1082528">
      <xmlPr mapId="2" xpath="/PFI-IZD-POD/IPK-GFI-IZD-POD_1000379/P1082528" xmlDataType="decimal"/>
    </xmlCellPr>
  </singleXmlCell>
  <singleXmlCell id="1578" r="S61" connectionId="0">
    <xmlCellPr id="1" uniqueName="P1123104">
      <xmlPr mapId="2" xpath="/PFI-IZD-POD/IPK-GFI-IZD-POD_1000379/P1123104" xmlDataType="decimal"/>
    </xmlCellPr>
  </singleXmlCell>
  <singleXmlCell id="1579" r="T61" connectionId="0">
    <xmlCellPr id="1" uniqueName="P1123105">
      <xmlPr mapId="2" xpath="/PFI-IZD-POD/IPK-GFI-IZD-POD_1000379/P1123105" xmlDataType="decimal"/>
    </xmlCellPr>
  </singleXmlCell>
  <singleXmlCell id="1580" r="U61" connectionId="0">
    <xmlCellPr id="1" uniqueName="P1082529">
      <xmlPr mapId="2" xpath="/PFI-IZD-POD/IPK-GFI-IZD-POD_1000379/P1082529" xmlDataType="decimal"/>
    </xmlCellPr>
  </singleXmlCell>
  <singleXmlCell id="1581" r="V61" connectionId="0">
    <xmlCellPr id="1" uniqueName="P1082530">
      <xmlPr mapId="2" xpath="/PFI-IZD-POD/IPK-GFI-IZD-POD_1000379/P1082530" xmlDataType="decimal"/>
    </xmlCellPr>
  </singleXmlCell>
  <singleXmlCell id="1582" r="W61" connectionId="0">
    <xmlCellPr id="1" uniqueName="P1082532">
      <xmlPr mapId="2" xpath="/PFI-IZD-POD/IPK-GFI-IZD-POD_1000379/P1082532" xmlDataType="decimal"/>
    </xmlCellPr>
  </singleXmlCell>
  <singleXmlCell id="1583" r="X61" connectionId="0">
    <xmlCellPr id="1" uniqueName="P1082442">
      <xmlPr mapId="2" xpath="/PFI-IZD-POD/IPK-GFI-IZD-POD_1000379/P1082442" xmlDataType="decimal"/>
    </xmlCellPr>
  </singleXmlCell>
  <singleXmlCell id="1584" r="Y61" connectionId="0">
    <xmlCellPr id="1" uniqueName="P1082533">
      <xmlPr mapId="2" xpath="/PFI-IZD-POD/IPK-GFI-IZD-POD_1000379/P1082533" xmlDataType="decimal"/>
    </xmlCellPr>
  </singleXmlCell>
  <singleXmlCell id="1585" r="H62" connectionId="0">
    <xmlCellPr id="1" uniqueName="P1081516">
      <xmlPr mapId="2" xpath="/PFI-IZD-POD/IPK-GFI-IZD-POD_1000379/P1081516" xmlDataType="decimal"/>
    </xmlCellPr>
  </singleXmlCell>
  <singleXmlCell id="1586" r="I62" connectionId="0">
    <xmlCellPr id="1" uniqueName="P1081517">
      <xmlPr mapId="2" xpath="/PFI-IZD-POD/IPK-GFI-IZD-POD_1000379/P1081517" xmlDataType="decimal"/>
    </xmlCellPr>
  </singleXmlCell>
  <singleXmlCell id="1587" r="J62" connectionId="0">
    <xmlCellPr id="1" uniqueName="P1081518">
      <xmlPr mapId="2" xpath="/PFI-IZD-POD/IPK-GFI-IZD-POD_1000379/P1081518" xmlDataType="decimal"/>
    </xmlCellPr>
  </singleXmlCell>
  <singleXmlCell id="1588" r="K62" connectionId="0">
    <xmlCellPr id="1" uniqueName="P1081519">
      <xmlPr mapId="2" xpath="/PFI-IZD-POD/IPK-GFI-IZD-POD_1000379/P1081519" xmlDataType="decimal"/>
    </xmlCellPr>
  </singleXmlCell>
  <singleXmlCell id="1589" r="L62" connectionId="0">
    <xmlCellPr id="1" uniqueName="P1081520">
      <xmlPr mapId="2" xpath="/PFI-IZD-POD/IPK-GFI-IZD-POD_1000379/P1081520" xmlDataType="decimal"/>
    </xmlCellPr>
  </singleXmlCell>
  <singleXmlCell id="1590" r="M62" connectionId="0">
    <xmlCellPr id="1" uniqueName="P1081521">
      <xmlPr mapId="2" xpath="/PFI-IZD-POD/IPK-GFI-IZD-POD_1000379/P1081521" xmlDataType="decimal"/>
    </xmlCellPr>
  </singleXmlCell>
  <singleXmlCell id="1591" r="N62" connectionId="0">
    <xmlCellPr id="1" uniqueName="P1081522">
      <xmlPr mapId="2" xpath="/PFI-IZD-POD/IPK-GFI-IZD-POD_1000379/P1081522" xmlDataType="decimal"/>
    </xmlCellPr>
  </singleXmlCell>
  <singleXmlCell id="1592" r="O62" connectionId="0">
    <xmlCellPr id="1" uniqueName="P1081523">
      <xmlPr mapId="2" xpath="/PFI-IZD-POD/IPK-GFI-IZD-POD_1000379/P1081523" xmlDataType="decimal"/>
    </xmlCellPr>
  </singleXmlCell>
  <singleXmlCell id="1593" r="P62" connectionId="0">
    <xmlCellPr id="1" uniqueName="P1082550">
      <xmlPr mapId="2" xpath="/PFI-IZD-POD/IPK-GFI-IZD-POD_1000379/P1082550" xmlDataType="decimal"/>
    </xmlCellPr>
  </singleXmlCell>
  <singleXmlCell id="1594" r="Q62" connectionId="0">
    <xmlCellPr id="1" uniqueName="P1082552">
      <xmlPr mapId="2" xpath="/PFI-IZD-POD/IPK-GFI-IZD-POD_1000379/P1082552" xmlDataType="decimal"/>
    </xmlCellPr>
  </singleXmlCell>
  <singleXmlCell id="1595" r="R62" connectionId="0">
    <xmlCellPr id="1" uniqueName="P1082554">
      <xmlPr mapId="2" xpath="/PFI-IZD-POD/IPK-GFI-IZD-POD_1000379/P1082554" xmlDataType="decimal"/>
    </xmlCellPr>
  </singleXmlCell>
  <singleXmlCell id="1596" r="S62" connectionId="0">
    <xmlCellPr id="1" uniqueName="P1123106">
      <xmlPr mapId="2" xpath="/PFI-IZD-POD/IPK-GFI-IZD-POD_1000379/P1123106" xmlDataType="decimal"/>
    </xmlCellPr>
  </singleXmlCell>
  <singleXmlCell id="1597" r="T62" connectionId="0">
    <xmlCellPr id="1" uniqueName="P1123107">
      <xmlPr mapId="2" xpath="/PFI-IZD-POD/IPK-GFI-IZD-POD_1000379/P1123107" xmlDataType="decimal"/>
    </xmlCellPr>
  </singleXmlCell>
  <singleXmlCell id="1598" r="U62" connectionId="0">
    <xmlCellPr id="1" uniqueName="P1082558">
      <xmlPr mapId="2" xpath="/PFI-IZD-POD/IPK-GFI-IZD-POD_1000379/P1082558" xmlDataType="decimal"/>
    </xmlCellPr>
  </singleXmlCell>
  <singleXmlCell id="1599" r="V62" connectionId="0">
    <xmlCellPr id="1" uniqueName="P1082562">
      <xmlPr mapId="2" xpath="/PFI-IZD-POD/IPK-GFI-IZD-POD_1000379/P1082562" xmlDataType="decimal"/>
    </xmlCellPr>
  </singleXmlCell>
  <singleXmlCell id="1600" r="W62" connectionId="0">
    <xmlCellPr id="1" uniqueName="P1082564">
      <xmlPr mapId="2" xpath="/PFI-IZD-POD/IPK-GFI-IZD-POD_1000379/P1082564" xmlDataType="decimal"/>
    </xmlCellPr>
  </singleXmlCell>
  <singleXmlCell id="1601" r="X62" connectionId="0">
    <xmlCellPr id="1" uniqueName="P1082566">
      <xmlPr mapId="2" xpath="/PFI-IZD-POD/IPK-GFI-IZD-POD_1000379/P1082566" xmlDataType="decimal"/>
    </xmlCellPr>
  </singleXmlCell>
  <singleXmlCell id="1602" r="Y62" connectionId="0">
    <xmlCellPr id="1" uniqueName="P1082445">
      <xmlPr mapId="2" xpath="/PFI-IZD-POD/IPK-GFI-IZD-POD_1000379/P1082445" xmlDataType="decimal"/>
    </xmlCellPr>
  </singleXmlCell>
  <singleXmlCell id="1603" r="H63" connectionId="0">
    <xmlCellPr id="1" uniqueName="P1081524">
      <xmlPr mapId="2" xpath="/PFI-IZD-POD/IPK-GFI-IZD-POD_1000379/P1081524" xmlDataType="decimal"/>
    </xmlCellPr>
  </singleXmlCell>
  <singleXmlCell id="1604" r="I63" connectionId="0">
    <xmlCellPr id="1" uniqueName="P1081525">
      <xmlPr mapId="2" xpath="/PFI-IZD-POD/IPK-GFI-IZD-POD_1000379/P1081525" xmlDataType="decimal"/>
    </xmlCellPr>
  </singleXmlCell>
  <singleXmlCell id="1605" r="J63" connectionId="0">
    <xmlCellPr id="1" uniqueName="P1081526">
      <xmlPr mapId="2" xpath="/PFI-IZD-POD/IPK-GFI-IZD-POD_1000379/P1081526" xmlDataType="decimal"/>
    </xmlCellPr>
  </singleXmlCell>
  <singleXmlCell id="1606" r="K63" connectionId="0">
    <xmlCellPr id="1" uniqueName="P1081527">
      <xmlPr mapId="2" xpath="/PFI-IZD-POD/IPK-GFI-IZD-POD_1000379/P1081527" xmlDataType="decimal"/>
    </xmlCellPr>
  </singleXmlCell>
  <singleXmlCell id="1607" r="L63" connectionId="0">
    <xmlCellPr id="1" uniqueName="P1081528">
      <xmlPr mapId="2" xpath="/PFI-IZD-POD/IPK-GFI-IZD-POD_1000379/P1081528" xmlDataType="decimal"/>
    </xmlCellPr>
  </singleXmlCell>
  <singleXmlCell id="1609" r="M63" connectionId="0">
    <xmlCellPr id="1" uniqueName="P1081529">
      <xmlPr mapId="2" xpath="/PFI-IZD-POD/IPK-GFI-IZD-POD_1000379/P1081529" xmlDataType="decimal"/>
    </xmlCellPr>
  </singleXmlCell>
  <singleXmlCell id="1610" r="N63" connectionId="0">
    <xmlCellPr id="1" uniqueName="P1081530">
      <xmlPr mapId="2" xpath="/PFI-IZD-POD/IPK-GFI-IZD-POD_1000379/P1081530" xmlDataType="decimal"/>
    </xmlCellPr>
  </singleXmlCell>
  <singleXmlCell id="1611" r="O63" connectionId="0">
    <xmlCellPr id="1" uniqueName="P1081531">
      <xmlPr mapId="2" xpath="/PFI-IZD-POD/IPK-GFI-IZD-POD_1000379/P1081531" xmlDataType="decimal"/>
    </xmlCellPr>
  </singleXmlCell>
  <singleXmlCell id="1612" r="P63" connectionId="0">
    <xmlCellPr id="1" uniqueName="P1082568">
      <xmlPr mapId="2" xpath="/PFI-IZD-POD/IPK-GFI-IZD-POD_1000379/P1082568" xmlDataType="decimal"/>
    </xmlCellPr>
  </singleXmlCell>
  <singleXmlCell id="1613" r="Q63" connectionId="0">
    <xmlCellPr id="1" uniqueName="P1082570">
      <xmlPr mapId="2" xpath="/PFI-IZD-POD/IPK-GFI-IZD-POD_1000379/P1082570" xmlDataType="decimal"/>
    </xmlCellPr>
  </singleXmlCell>
  <singleXmlCell id="1614" r="R63" connectionId="0">
    <xmlCellPr id="1" uniqueName="P1082573">
      <xmlPr mapId="2" xpath="/PFI-IZD-POD/IPK-GFI-IZD-POD_1000379/P1082573" xmlDataType="decimal"/>
    </xmlCellPr>
  </singleXmlCell>
  <singleXmlCell id="1615" r="S63" connectionId="0">
    <xmlCellPr id="1" uniqueName="P1123108">
      <xmlPr mapId="2" xpath="/PFI-IZD-POD/IPK-GFI-IZD-POD_1000379/P1123108" xmlDataType="decimal"/>
    </xmlCellPr>
  </singleXmlCell>
  <singleXmlCell id="1616" r="T63" connectionId="0">
    <xmlCellPr id="1" uniqueName="P1123109">
      <xmlPr mapId="2" xpath="/PFI-IZD-POD/IPK-GFI-IZD-POD_1000379/P1123109" xmlDataType="decimal"/>
    </xmlCellPr>
  </singleXmlCell>
  <singleXmlCell id="1617" r="U63" connectionId="0">
    <xmlCellPr id="1" uniqueName="P1082576">
      <xmlPr mapId="2" xpath="/PFI-IZD-POD/IPK-GFI-IZD-POD_1000379/P1082576" xmlDataType="decimal"/>
    </xmlCellPr>
  </singleXmlCell>
  <singleXmlCell id="1618" r="V63" connectionId="0">
    <xmlCellPr id="1" uniqueName="P1082578">
      <xmlPr mapId="2" xpath="/PFI-IZD-POD/IPK-GFI-IZD-POD_1000379/P1082578" xmlDataType="decimal"/>
    </xmlCellPr>
  </singleXmlCell>
  <singleXmlCell id="1619" r="W63" connectionId="0">
    <xmlCellPr id="1" uniqueName="P1082580">
      <xmlPr mapId="2" xpath="/PFI-IZD-POD/IPK-GFI-IZD-POD_1000379/P1082580" xmlDataType="decimal"/>
    </xmlCellPr>
  </singleXmlCell>
  <singleXmlCell id="1620" r="X63" connectionId="0">
    <xmlCellPr id="1" uniqueName="P1082582">
      <xmlPr mapId="2" xpath="/PFI-IZD-POD/IPK-GFI-IZD-POD_1000379/P1082582" xmlDataType="decimal"/>
    </xmlCellPr>
  </singleXmlCell>
  <singleXmlCell id="1621" r="Y63" connectionId="0">
    <xmlCellPr id="1" uniqueName="P1082584">
      <xmlPr mapId="2" xpath="/PFI-IZD-POD/IPK-GFI-IZD-POD_1000379/P1082584" xmlDataType="decimal"/>
    </xmlCellPr>
  </singleXmlCell>
  <singleXmlCell id="915" r="V21" connectionId="0">
    <xmlCellPr id="1" uniqueName="P1081995">
      <xmlPr mapId="2" xpath="/PFI-IZD-POD/IPK-GFI-IZD-POD_1000379/P1081995"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tabSelected="1" topLeftCell="A34" workbookViewId="0">
      <selection activeCell="O15" sqref="O15"/>
    </sheetView>
  </sheetViews>
  <sheetFormatPr defaultColWidth="9.140625" defaultRowHeight="15"/>
  <cols>
    <col min="1" max="8" width="9.140625" style="33"/>
    <col min="9" max="9" width="13.7109375" style="33" customWidth="1"/>
    <col min="10" max="10" width="9.140625" style="33"/>
    <col min="11" max="33" width="9.140625" style="84"/>
    <col min="34" max="16384" width="9.140625" style="33"/>
  </cols>
  <sheetData>
    <row r="1" spans="1:33" ht="15.75">
      <c r="A1" s="118" t="s">
        <v>306</v>
      </c>
      <c r="B1" s="119"/>
      <c r="C1" s="119"/>
      <c r="D1" s="31"/>
      <c r="E1" s="31"/>
      <c r="F1" s="31"/>
      <c r="G1" s="31"/>
      <c r="H1" s="31"/>
      <c r="I1" s="31"/>
      <c r="J1" s="32"/>
      <c r="N1" s="82"/>
    </row>
    <row r="2" spans="1:33" ht="14.45" customHeight="1">
      <c r="A2" s="120" t="s">
        <v>322</v>
      </c>
      <c r="B2" s="121"/>
      <c r="C2" s="121"/>
      <c r="D2" s="121"/>
      <c r="E2" s="121"/>
      <c r="F2" s="121"/>
      <c r="G2" s="121"/>
      <c r="H2" s="121"/>
      <c r="I2" s="121"/>
      <c r="J2" s="122"/>
      <c r="N2" s="82">
        <v>1</v>
      </c>
    </row>
    <row r="3" spans="1:33">
      <c r="A3" s="34"/>
      <c r="B3" s="35"/>
      <c r="C3" s="35"/>
      <c r="D3" s="35"/>
      <c r="E3" s="35"/>
      <c r="F3" s="35"/>
      <c r="G3" s="35"/>
      <c r="H3" s="35"/>
      <c r="I3" s="35"/>
      <c r="J3" s="36"/>
      <c r="N3" s="82">
        <v>2</v>
      </c>
    </row>
    <row r="4" spans="1:33" ht="33.6" customHeight="1">
      <c r="A4" s="123" t="s">
        <v>307</v>
      </c>
      <c r="B4" s="124"/>
      <c r="C4" s="124"/>
      <c r="D4" s="124"/>
      <c r="E4" s="125" t="s">
        <v>472</v>
      </c>
      <c r="F4" s="126"/>
      <c r="G4" s="37" t="s">
        <v>0</v>
      </c>
      <c r="H4" s="125" t="s">
        <v>473</v>
      </c>
      <c r="I4" s="126"/>
      <c r="J4" s="38"/>
    </row>
    <row r="5" spans="1:33" s="39" customFormat="1" ht="10.15" customHeight="1">
      <c r="A5" s="127"/>
      <c r="B5" s="128"/>
      <c r="C5" s="128"/>
      <c r="D5" s="128"/>
      <c r="E5" s="128"/>
      <c r="F5" s="128"/>
      <c r="G5" s="128"/>
      <c r="H5" s="128"/>
      <c r="I5" s="128"/>
      <c r="J5" s="129"/>
    </row>
    <row r="6" spans="1:33" ht="20.45" customHeight="1">
      <c r="A6" s="40"/>
      <c r="B6" s="41" t="s">
        <v>329</v>
      </c>
      <c r="C6" s="42"/>
      <c r="D6" s="42"/>
      <c r="E6" s="47">
        <v>2021</v>
      </c>
      <c r="F6" s="43"/>
      <c r="G6" s="37"/>
      <c r="H6" s="43"/>
      <c r="I6" s="43"/>
      <c r="J6" s="44"/>
    </row>
    <row r="7" spans="1:33" s="46" customFormat="1" ht="10.9" customHeight="1">
      <c r="A7" s="40"/>
      <c r="B7" s="42"/>
      <c r="C7" s="42"/>
      <c r="D7" s="42"/>
      <c r="E7" s="45"/>
      <c r="F7" s="45"/>
      <c r="G7" s="37"/>
      <c r="H7" s="43"/>
      <c r="I7" s="43"/>
      <c r="J7" s="44"/>
      <c r="K7" s="85"/>
      <c r="L7" s="85"/>
      <c r="M7" s="85"/>
      <c r="N7" s="85"/>
      <c r="O7" s="85"/>
      <c r="P7" s="85"/>
      <c r="Q7" s="85"/>
      <c r="R7" s="85"/>
      <c r="S7" s="85"/>
      <c r="T7" s="85"/>
      <c r="U7" s="85"/>
      <c r="V7" s="85"/>
      <c r="W7" s="85"/>
      <c r="X7" s="85"/>
      <c r="Y7" s="85"/>
      <c r="Z7" s="85"/>
      <c r="AA7" s="85"/>
      <c r="AB7" s="85"/>
      <c r="AC7" s="85"/>
      <c r="AD7" s="85"/>
      <c r="AE7" s="85"/>
      <c r="AF7" s="85"/>
      <c r="AG7" s="85"/>
    </row>
    <row r="8" spans="1:33" ht="20.45" customHeight="1">
      <c r="A8" s="106" t="s">
        <v>330</v>
      </c>
      <c r="B8" s="107"/>
      <c r="C8" s="42"/>
      <c r="D8" s="42"/>
      <c r="E8" s="47">
        <v>1</v>
      </c>
      <c r="F8" s="48"/>
      <c r="G8" s="49"/>
      <c r="H8" s="48"/>
      <c r="I8" s="48"/>
      <c r="J8" s="50"/>
    </row>
    <row r="9" spans="1:33" s="46" customFormat="1" ht="10.9" customHeight="1">
      <c r="A9" s="40"/>
      <c r="B9" s="42"/>
      <c r="C9" s="42"/>
      <c r="D9" s="42"/>
      <c r="E9" s="45"/>
      <c r="F9" s="45"/>
      <c r="G9" s="37"/>
      <c r="H9" s="45"/>
      <c r="I9" s="45"/>
      <c r="J9" s="44"/>
      <c r="K9" s="85"/>
      <c r="L9" s="85"/>
      <c r="M9" s="85"/>
      <c r="N9" s="85"/>
      <c r="O9" s="85"/>
      <c r="P9" s="85"/>
      <c r="Q9" s="85"/>
      <c r="R9" s="85"/>
      <c r="S9" s="85"/>
      <c r="T9" s="85"/>
      <c r="U9" s="85"/>
      <c r="V9" s="85"/>
      <c r="W9" s="85"/>
      <c r="X9" s="85"/>
      <c r="Y9" s="85"/>
      <c r="Z9" s="85"/>
      <c r="AA9" s="85"/>
      <c r="AB9" s="85"/>
      <c r="AC9" s="85"/>
      <c r="AD9" s="85"/>
      <c r="AE9" s="85"/>
      <c r="AF9" s="85"/>
      <c r="AG9" s="85"/>
    </row>
    <row r="10" spans="1:33" ht="37.9" customHeight="1">
      <c r="A10" s="108" t="s">
        <v>331</v>
      </c>
      <c r="B10" s="109"/>
      <c r="C10" s="109"/>
      <c r="D10" s="109"/>
      <c r="E10" s="109"/>
      <c r="F10" s="109"/>
      <c r="G10" s="109"/>
      <c r="H10" s="109"/>
      <c r="I10" s="109"/>
      <c r="J10" s="51"/>
    </row>
    <row r="11" spans="1:33" ht="24" customHeight="1">
      <c r="A11" s="110" t="s">
        <v>308</v>
      </c>
      <c r="B11" s="111"/>
      <c r="C11" s="112" t="s">
        <v>449</v>
      </c>
      <c r="D11" s="113"/>
      <c r="E11" s="52"/>
      <c r="F11" s="114" t="s">
        <v>332</v>
      </c>
      <c r="G11" s="115"/>
      <c r="H11" s="116" t="s">
        <v>456</v>
      </c>
      <c r="I11" s="117"/>
      <c r="J11" s="53"/>
    </row>
    <row r="12" spans="1:33" ht="15" customHeight="1">
      <c r="A12" s="54"/>
      <c r="B12" s="55"/>
      <c r="C12" s="55"/>
      <c r="D12" s="55"/>
      <c r="E12" s="134"/>
      <c r="F12" s="134"/>
      <c r="G12" s="134"/>
      <c r="H12" s="134"/>
      <c r="I12" s="56"/>
      <c r="J12" s="53"/>
    </row>
    <row r="13" spans="1:33" ht="21" customHeight="1">
      <c r="A13" s="131" t="s">
        <v>323</v>
      </c>
      <c r="B13" s="111"/>
      <c r="C13" s="112" t="s">
        <v>450</v>
      </c>
      <c r="D13" s="113"/>
      <c r="E13" s="135"/>
      <c r="F13" s="134"/>
      <c r="G13" s="134"/>
      <c r="H13" s="134"/>
      <c r="I13" s="56"/>
      <c r="J13" s="53"/>
    </row>
    <row r="14" spans="1:33" ht="10.9" customHeight="1">
      <c r="A14" s="52"/>
      <c r="B14" s="56"/>
      <c r="C14" s="55"/>
      <c r="D14" s="55"/>
      <c r="E14" s="130"/>
      <c r="F14" s="130"/>
      <c r="G14" s="130"/>
      <c r="H14" s="130"/>
      <c r="I14" s="55"/>
      <c r="J14" s="57"/>
    </row>
    <row r="15" spans="1:33" ht="22.9" customHeight="1">
      <c r="A15" s="131" t="s">
        <v>309</v>
      </c>
      <c r="B15" s="115"/>
      <c r="C15" s="112" t="s">
        <v>454</v>
      </c>
      <c r="D15" s="113"/>
      <c r="E15" s="132"/>
      <c r="F15" s="133"/>
      <c r="G15" s="58" t="s">
        <v>333</v>
      </c>
      <c r="H15" s="116" t="s">
        <v>455</v>
      </c>
      <c r="I15" s="117"/>
      <c r="J15" s="59"/>
    </row>
    <row r="16" spans="1:33" ht="10.9" customHeight="1">
      <c r="A16" s="52"/>
      <c r="B16" s="56"/>
      <c r="C16" s="55"/>
      <c r="D16" s="55"/>
      <c r="E16" s="130"/>
      <c r="F16" s="130"/>
      <c r="G16" s="130"/>
      <c r="H16" s="130"/>
      <c r="I16" s="55"/>
      <c r="J16" s="57"/>
    </row>
    <row r="17" spans="1:10" ht="22.9" customHeight="1">
      <c r="A17" s="60"/>
      <c r="B17" s="58" t="s">
        <v>334</v>
      </c>
      <c r="C17" s="112" t="s">
        <v>467</v>
      </c>
      <c r="D17" s="113"/>
      <c r="E17" s="61"/>
      <c r="F17" s="61"/>
      <c r="G17" s="61"/>
      <c r="H17" s="61"/>
      <c r="I17" s="61"/>
      <c r="J17" s="59"/>
    </row>
    <row r="18" spans="1:10">
      <c r="A18" s="139"/>
      <c r="B18" s="140"/>
      <c r="C18" s="130"/>
      <c r="D18" s="130"/>
      <c r="E18" s="130"/>
      <c r="F18" s="130"/>
      <c r="G18" s="130"/>
      <c r="H18" s="130"/>
      <c r="I18" s="55"/>
      <c r="J18" s="57"/>
    </row>
    <row r="19" spans="1:10">
      <c r="A19" s="110" t="s">
        <v>310</v>
      </c>
      <c r="B19" s="111"/>
      <c r="C19" s="136" t="s">
        <v>448</v>
      </c>
      <c r="D19" s="137"/>
      <c r="E19" s="137"/>
      <c r="F19" s="137"/>
      <c r="G19" s="137"/>
      <c r="H19" s="137"/>
      <c r="I19" s="137"/>
      <c r="J19" s="138"/>
    </row>
    <row r="20" spans="1:10">
      <c r="A20" s="54"/>
      <c r="B20" s="55"/>
      <c r="C20" s="62"/>
      <c r="D20" s="55"/>
      <c r="E20" s="130"/>
      <c r="F20" s="130"/>
      <c r="G20" s="130"/>
      <c r="H20" s="130"/>
      <c r="I20" s="55"/>
      <c r="J20" s="57"/>
    </row>
    <row r="21" spans="1:10">
      <c r="A21" s="110" t="s">
        <v>311</v>
      </c>
      <c r="B21" s="111"/>
      <c r="C21" s="116">
        <v>10010</v>
      </c>
      <c r="D21" s="117"/>
      <c r="E21" s="130"/>
      <c r="F21" s="130"/>
      <c r="G21" s="136" t="s">
        <v>451</v>
      </c>
      <c r="H21" s="137"/>
      <c r="I21" s="137"/>
      <c r="J21" s="138"/>
    </row>
    <row r="22" spans="1:10">
      <c r="A22" s="54"/>
      <c r="B22" s="55"/>
      <c r="C22" s="55"/>
      <c r="D22" s="55"/>
      <c r="E22" s="130"/>
      <c r="F22" s="130"/>
      <c r="G22" s="130"/>
      <c r="H22" s="130"/>
      <c r="I22" s="55"/>
      <c r="J22" s="57"/>
    </row>
    <row r="23" spans="1:10">
      <c r="A23" s="110" t="s">
        <v>312</v>
      </c>
      <c r="B23" s="111"/>
      <c r="C23" s="136" t="s">
        <v>452</v>
      </c>
      <c r="D23" s="137"/>
      <c r="E23" s="137"/>
      <c r="F23" s="137"/>
      <c r="G23" s="137"/>
      <c r="H23" s="137"/>
      <c r="I23" s="137"/>
      <c r="J23" s="138"/>
    </row>
    <row r="24" spans="1:10">
      <c r="A24" s="54"/>
      <c r="B24" s="55"/>
      <c r="C24" s="55"/>
      <c r="D24" s="55"/>
      <c r="E24" s="130"/>
      <c r="F24" s="130"/>
      <c r="G24" s="130"/>
      <c r="H24" s="130"/>
      <c r="I24" s="55"/>
      <c r="J24" s="57"/>
    </row>
    <row r="25" spans="1:10">
      <c r="A25" s="110" t="s">
        <v>313</v>
      </c>
      <c r="B25" s="111"/>
      <c r="C25" s="143" t="s">
        <v>468</v>
      </c>
      <c r="D25" s="144"/>
      <c r="E25" s="144"/>
      <c r="F25" s="144"/>
      <c r="G25" s="144"/>
      <c r="H25" s="144"/>
      <c r="I25" s="144"/>
      <c r="J25" s="145"/>
    </row>
    <row r="26" spans="1:10">
      <c r="A26" s="54"/>
      <c r="B26" s="55"/>
      <c r="C26" s="62"/>
      <c r="D26" s="55"/>
      <c r="E26" s="130"/>
      <c r="F26" s="130"/>
      <c r="G26" s="130"/>
      <c r="H26" s="130"/>
      <c r="I26" s="55"/>
      <c r="J26" s="57"/>
    </row>
    <row r="27" spans="1:10">
      <c r="A27" s="110" t="s">
        <v>314</v>
      </c>
      <c r="B27" s="111"/>
      <c r="C27" s="143" t="s">
        <v>453</v>
      </c>
      <c r="D27" s="144"/>
      <c r="E27" s="144"/>
      <c r="F27" s="144"/>
      <c r="G27" s="144"/>
      <c r="H27" s="144"/>
      <c r="I27" s="144"/>
      <c r="J27" s="145"/>
    </row>
    <row r="28" spans="1:10" ht="13.9" customHeight="1">
      <c r="A28" s="54"/>
      <c r="B28" s="55"/>
      <c r="C28" s="62"/>
      <c r="D28" s="55"/>
      <c r="E28" s="130"/>
      <c r="F28" s="130"/>
      <c r="G28" s="130"/>
      <c r="H28" s="130"/>
      <c r="I28" s="55"/>
      <c r="J28" s="57"/>
    </row>
    <row r="29" spans="1:10" ht="22.9" customHeight="1">
      <c r="A29" s="131" t="s">
        <v>324</v>
      </c>
      <c r="B29" s="111"/>
      <c r="C29" s="63">
        <v>681</v>
      </c>
      <c r="D29" s="64"/>
      <c r="E29" s="148"/>
      <c r="F29" s="148"/>
      <c r="G29" s="148"/>
      <c r="H29" s="148"/>
      <c r="I29" s="141"/>
      <c r="J29" s="142"/>
    </row>
    <row r="30" spans="1:10">
      <c r="A30" s="54"/>
      <c r="B30" s="55"/>
      <c r="C30" s="55"/>
      <c r="D30" s="55"/>
      <c r="E30" s="130"/>
      <c r="F30" s="130"/>
      <c r="G30" s="130"/>
      <c r="H30" s="130"/>
      <c r="I30" s="55"/>
      <c r="J30" s="57"/>
    </row>
    <row r="31" spans="1:10">
      <c r="A31" s="110" t="s">
        <v>315</v>
      </c>
      <c r="B31" s="111"/>
      <c r="C31" s="81" t="s">
        <v>337</v>
      </c>
      <c r="D31" s="146" t="s">
        <v>335</v>
      </c>
      <c r="E31" s="147"/>
      <c r="F31" s="147"/>
      <c r="G31" s="147"/>
      <c r="H31" s="65" t="s">
        <v>336</v>
      </c>
      <c r="I31" s="66" t="s">
        <v>337</v>
      </c>
      <c r="J31" s="67"/>
    </row>
    <row r="32" spans="1:10">
      <c r="A32" s="110"/>
      <c r="B32" s="111"/>
      <c r="C32" s="68"/>
      <c r="D32" s="37"/>
      <c r="E32" s="133"/>
      <c r="F32" s="133"/>
      <c r="G32" s="133"/>
      <c r="H32" s="133"/>
      <c r="I32" s="157"/>
      <c r="J32" s="158"/>
    </row>
    <row r="33" spans="1:10">
      <c r="A33" s="110" t="s">
        <v>325</v>
      </c>
      <c r="B33" s="111"/>
      <c r="C33" s="63" t="s">
        <v>339</v>
      </c>
      <c r="D33" s="146" t="s">
        <v>338</v>
      </c>
      <c r="E33" s="147"/>
      <c r="F33" s="147"/>
      <c r="G33" s="147"/>
      <c r="H33" s="69" t="s">
        <v>339</v>
      </c>
      <c r="I33" s="70" t="s">
        <v>340</v>
      </c>
      <c r="J33" s="71"/>
    </row>
    <row r="34" spans="1:10">
      <c r="A34" s="54"/>
      <c r="B34" s="55"/>
      <c r="C34" s="55"/>
      <c r="D34" s="55"/>
      <c r="E34" s="130"/>
      <c r="F34" s="130"/>
      <c r="G34" s="130"/>
      <c r="H34" s="130"/>
      <c r="I34" s="55"/>
      <c r="J34" s="57"/>
    </row>
    <row r="35" spans="1:10">
      <c r="A35" s="146" t="s">
        <v>326</v>
      </c>
      <c r="B35" s="147"/>
      <c r="C35" s="147"/>
      <c r="D35" s="147"/>
      <c r="E35" s="147" t="s">
        <v>316</v>
      </c>
      <c r="F35" s="147"/>
      <c r="G35" s="147"/>
      <c r="H35" s="147"/>
      <c r="I35" s="147"/>
      <c r="J35" s="72" t="s">
        <v>317</v>
      </c>
    </row>
    <row r="36" spans="1:10">
      <c r="A36" s="54"/>
      <c r="B36" s="55"/>
      <c r="C36" s="55"/>
      <c r="D36" s="55"/>
      <c r="E36" s="130"/>
      <c r="F36" s="130"/>
      <c r="G36" s="130"/>
      <c r="H36" s="130"/>
      <c r="I36" s="55"/>
      <c r="J36" s="73"/>
    </row>
    <row r="37" spans="1:10">
      <c r="A37" s="149" t="s">
        <v>457</v>
      </c>
      <c r="B37" s="150"/>
      <c r="C37" s="150"/>
      <c r="D37" s="150"/>
      <c r="E37" s="151" t="s">
        <v>458</v>
      </c>
      <c r="F37" s="152"/>
      <c r="G37" s="152"/>
      <c r="H37" s="152"/>
      <c r="I37" s="153"/>
      <c r="J37" s="74"/>
    </row>
    <row r="38" spans="1:10">
      <c r="A38" s="54"/>
      <c r="B38" s="55"/>
      <c r="C38" s="62"/>
      <c r="D38" s="154"/>
      <c r="E38" s="154"/>
      <c r="F38" s="154"/>
      <c r="G38" s="154"/>
      <c r="H38" s="154"/>
      <c r="I38" s="154"/>
      <c r="J38" s="57"/>
    </row>
    <row r="39" spans="1:10">
      <c r="A39" s="155" t="s">
        <v>459</v>
      </c>
      <c r="B39" s="150"/>
      <c r="C39" s="150"/>
      <c r="D39" s="156"/>
      <c r="E39" s="151" t="s">
        <v>460</v>
      </c>
      <c r="F39" s="152"/>
      <c r="G39" s="152"/>
      <c r="H39" s="152"/>
      <c r="I39" s="153"/>
      <c r="J39" s="63"/>
    </row>
    <row r="40" spans="1:10">
      <c r="A40" s="54"/>
      <c r="B40" s="55"/>
      <c r="C40" s="62"/>
      <c r="D40" s="75"/>
      <c r="E40" s="154"/>
      <c r="F40" s="154"/>
      <c r="G40" s="154"/>
      <c r="H40" s="154"/>
      <c r="I40" s="56"/>
      <c r="J40" s="57"/>
    </row>
    <row r="41" spans="1:10">
      <c r="A41" s="155" t="s">
        <v>474</v>
      </c>
      <c r="B41" s="150"/>
      <c r="C41" s="150"/>
      <c r="D41" s="156"/>
      <c r="E41" s="151" t="s">
        <v>463</v>
      </c>
      <c r="F41" s="152"/>
      <c r="G41" s="152"/>
      <c r="H41" s="152"/>
      <c r="I41" s="153"/>
      <c r="J41" s="63"/>
    </row>
    <row r="42" spans="1:10">
      <c r="A42" s="54"/>
      <c r="B42" s="55"/>
      <c r="C42" s="62"/>
      <c r="D42" s="75"/>
      <c r="E42" s="154"/>
      <c r="F42" s="154"/>
      <c r="G42" s="154"/>
      <c r="H42" s="154"/>
      <c r="I42" s="56"/>
      <c r="J42" s="57"/>
    </row>
    <row r="43" spans="1:10">
      <c r="A43" s="155" t="s">
        <v>465</v>
      </c>
      <c r="B43" s="150"/>
      <c r="C43" s="150"/>
      <c r="D43" s="156"/>
      <c r="E43" s="151" t="s">
        <v>466</v>
      </c>
      <c r="F43" s="152"/>
      <c r="G43" s="152"/>
      <c r="H43" s="152"/>
      <c r="I43" s="153"/>
      <c r="J43" s="63">
        <v>2029839</v>
      </c>
    </row>
    <row r="44" spans="1:10">
      <c r="A44" s="76"/>
      <c r="B44" s="62"/>
      <c r="C44" s="159"/>
      <c r="D44" s="159"/>
      <c r="E44" s="130"/>
      <c r="F44" s="130"/>
      <c r="G44" s="159"/>
      <c r="H44" s="159"/>
      <c r="I44" s="159"/>
      <c r="J44" s="57"/>
    </row>
    <row r="45" spans="1:10">
      <c r="A45" s="155" t="s">
        <v>464</v>
      </c>
      <c r="B45" s="150"/>
      <c r="C45" s="150"/>
      <c r="D45" s="156"/>
      <c r="E45" s="151" t="s">
        <v>466</v>
      </c>
      <c r="F45" s="152"/>
      <c r="G45" s="152"/>
      <c r="H45" s="152"/>
      <c r="I45" s="153"/>
      <c r="J45" s="63">
        <v>2567695</v>
      </c>
    </row>
    <row r="46" spans="1:10">
      <c r="A46" s="76"/>
      <c r="B46" s="62"/>
      <c r="C46" s="62"/>
      <c r="D46" s="55"/>
      <c r="E46" s="162"/>
      <c r="F46" s="162"/>
      <c r="G46" s="159"/>
      <c r="H46" s="159"/>
      <c r="I46" s="55"/>
      <c r="J46" s="57"/>
    </row>
    <row r="47" spans="1:10">
      <c r="A47" s="155" t="s">
        <v>461</v>
      </c>
      <c r="B47" s="150"/>
      <c r="C47" s="150"/>
      <c r="D47" s="156"/>
      <c r="E47" s="151" t="s">
        <v>462</v>
      </c>
      <c r="F47" s="152"/>
      <c r="G47" s="152"/>
      <c r="H47" s="152"/>
      <c r="I47" s="153"/>
      <c r="J47" s="63"/>
    </row>
    <row r="48" spans="1:10">
      <c r="A48" s="76"/>
      <c r="B48" s="62"/>
      <c r="C48" s="62"/>
      <c r="D48" s="55"/>
      <c r="E48" s="130"/>
      <c r="F48" s="130"/>
      <c r="G48" s="159"/>
      <c r="H48" s="159"/>
      <c r="I48" s="55"/>
      <c r="J48" s="77" t="s">
        <v>341</v>
      </c>
    </row>
    <row r="49" spans="1:10">
      <c r="A49" s="76"/>
      <c r="B49" s="62"/>
      <c r="C49" s="62"/>
      <c r="D49" s="55"/>
      <c r="E49" s="130"/>
      <c r="F49" s="130"/>
      <c r="G49" s="159"/>
      <c r="H49" s="159"/>
      <c r="I49" s="55"/>
      <c r="J49" s="77" t="s">
        <v>342</v>
      </c>
    </row>
    <row r="50" spans="1:10" ht="14.45" customHeight="1">
      <c r="A50" s="131" t="s">
        <v>318</v>
      </c>
      <c r="B50" s="114"/>
      <c r="C50" s="116" t="s">
        <v>342</v>
      </c>
      <c r="D50" s="117"/>
      <c r="E50" s="160" t="s">
        <v>343</v>
      </c>
      <c r="F50" s="161"/>
      <c r="G50" s="136"/>
      <c r="H50" s="137"/>
      <c r="I50" s="137"/>
      <c r="J50" s="138"/>
    </row>
    <row r="51" spans="1:10">
      <c r="A51" s="76"/>
      <c r="B51" s="62"/>
      <c r="C51" s="159"/>
      <c r="D51" s="159"/>
      <c r="E51" s="130"/>
      <c r="F51" s="130"/>
      <c r="G51" s="167" t="s">
        <v>344</v>
      </c>
      <c r="H51" s="167"/>
      <c r="I51" s="167"/>
      <c r="J51" s="44"/>
    </row>
    <row r="52" spans="1:10" ht="13.9" customHeight="1">
      <c r="A52" s="131" t="s">
        <v>319</v>
      </c>
      <c r="B52" s="114"/>
      <c r="C52" s="136" t="s">
        <v>475</v>
      </c>
      <c r="D52" s="137"/>
      <c r="E52" s="137"/>
      <c r="F52" s="137"/>
      <c r="G52" s="137"/>
      <c r="H52" s="137"/>
      <c r="I52" s="137"/>
      <c r="J52" s="138"/>
    </row>
    <row r="53" spans="1:10">
      <c r="A53" s="54"/>
      <c r="B53" s="55"/>
      <c r="C53" s="148" t="s">
        <v>320</v>
      </c>
      <c r="D53" s="148"/>
      <c r="E53" s="148"/>
      <c r="F53" s="148"/>
      <c r="G53" s="148"/>
      <c r="H53" s="148"/>
      <c r="I53" s="148"/>
      <c r="J53" s="57"/>
    </row>
    <row r="54" spans="1:10">
      <c r="A54" s="131" t="s">
        <v>321</v>
      </c>
      <c r="B54" s="114"/>
      <c r="C54" s="163" t="s">
        <v>477</v>
      </c>
      <c r="D54" s="164"/>
      <c r="E54" s="165"/>
      <c r="F54" s="130"/>
      <c r="G54" s="130"/>
      <c r="H54" s="147"/>
      <c r="I54" s="147"/>
      <c r="J54" s="166"/>
    </row>
    <row r="55" spans="1:10">
      <c r="A55" s="54"/>
      <c r="B55" s="55"/>
      <c r="C55" s="62"/>
      <c r="D55" s="55"/>
      <c r="E55" s="130"/>
      <c r="F55" s="130"/>
      <c r="G55" s="130"/>
      <c r="H55" s="130"/>
      <c r="I55" s="55"/>
      <c r="J55" s="57"/>
    </row>
    <row r="56" spans="1:10" ht="14.45" customHeight="1">
      <c r="A56" s="131" t="s">
        <v>313</v>
      </c>
      <c r="B56" s="114"/>
      <c r="C56" s="169" t="s">
        <v>476</v>
      </c>
      <c r="D56" s="170"/>
      <c r="E56" s="170"/>
      <c r="F56" s="170"/>
      <c r="G56" s="170"/>
      <c r="H56" s="170"/>
      <c r="I56" s="170"/>
      <c r="J56" s="171"/>
    </row>
    <row r="57" spans="1:10">
      <c r="A57" s="54"/>
      <c r="B57" s="55"/>
      <c r="C57" s="55"/>
      <c r="D57" s="55"/>
      <c r="E57" s="130"/>
      <c r="F57" s="130"/>
      <c r="G57" s="130"/>
      <c r="H57" s="130"/>
      <c r="I57" s="55"/>
      <c r="J57" s="57"/>
    </row>
    <row r="58" spans="1:10">
      <c r="A58" s="131" t="s">
        <v>345</v>
      </c>
      <c r="B58" s="114"/>
      <c r="C58" s="169"/>
      <c r="D58" s="170"/>
      <c r="E58" s="170"/>
      <c r="F58" s="170"/>
      <c r="G58" s="170"/>
      <c r="H58" s="170"/>
      <c r="I58" s="170"/>
      <c r="J58" s="171"/>
    </row>
    <row r="59" spans="1:10" ht="14.45" customHeight="1">
      <c r="A59" s="54"/>
      <c r="B59" s="55"/>
      <c r="C59" s="168" t="s">
        <v>346</v>
      </c>
      <c r="D59" s="168"/>
      <c r="E59" s="168"/>
      <c r="F59" s="168"/>
      <c r="G59" s="55"/>
      <c r="H59" s="55"/>
      <c r="I59" s="55"/>
      <c r="J59" s="57"/>
    </row>
    <row r="60" spans="1:10">
      <c r="A60" s="131" t="s">
        <v>347</v>
      </c>
      <c r="B60" s="114"/>
      <c r="C60" s="169"/>
      <c r="D60" s="170"/>
      <c r="E60" s="170"/>
      <c r="F60" s="170"/>
      <c r="G60" s="170"/>
      <c r="H60" s="170"/>
      <c r="I60" s="170"/>
      <c r="J60" s="171"/>
    </row>
    <row r="61" spans="1:10" ht="14.45" customHeight="1">
      <c r="A61" s="78"/>
      <c r="B61" s="79"/>
      <c r="C61" s="172" t="s">
        <v>348</v>
      </c>
      <c r="D61" s="172"/>
      <c r="E61" s="172"/>
      <c r="F61" s="172"/>
      <c r="G61" s="172"/>
      <c r="H61" s="79"/>
      <c r="I61" s="79"/>
      <c r="J61" s="80"/>
    </row>
    <row r="64" spans="1:10" ht="27" customHeight="1"/>
    <row r="68" ht="38.450000000000003" customHeight="1"/>
  </sheetData>
  <sheetProtection algorithmName="SHA-512" hashValue="e3/GDMufdtxWTE04wGFqQrFbpDa08XLu0CJ+c8gv6HDD0g98vjOolRrkvpc2y9Cf27yQdJgupvq+6CUxt4p2eA==" saltValue="9+G/mJCWobKrzUiX+k6t6Q==" spinCount="100000" sheet="1" formatCells="0" insertRows="0"/>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C33">
      <formula1>$H$33:$I$33</formula1>
    </dataValidation>
    <dataValidation type="list" allowBlank="1" showInputMessage="1" showErrorMessage="1" sqref="C31">
      <formula1>$H$31:$I$31</formula1>
    </dataValidation>
    <dataValidation type="list" allowBlank="1" showInputMessage="1" showErrorMessage="1" sqref="C50:D50">
      <formula1>$J$48:$J$49</formula1>
    </dataValidation>
    <dataValidation type="list" allowBlank="1" showInputMessage="1" showErrorMessage="1" sqref="E8">
      <formula1>$N$2:$N$3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workbookViewId="0">
      <selection activeCell="D135" sqref="D135"/>
    </sheetView>
  </sheetViews>
  <sheetFormatPr defaultColWidth="8.85546875" defaultRowHeight="12.75"/>
  <cols>
    <col min="1" max="7" width="8.85546875" style="9"/>
    <col min="8" max="9" width="16.7109375" style="10" customWidth="1"/>
    <col min="10" max="10" width="10.28515625" style="9" bestFit="1" customWidth="1"/>
    <col min="11" max="16384" width="8.85546875" style="9"/>
  </cols>
  <sheetData>
    <row r="1" spans="1:9">
      <c r="A1" s="180" t="s">
        <v>1</v>
      </c>
      <c r="B1" s="181"/>
      <c r="C1" s="181"/>
      <c r="D1" s="181"/>
      <c r="E1" s="181"/>
      <c r="F1" s="181"/>
      <c r="G1" s="181"/>
      <c r="H1" s="181"/>
      <c r="I1" s="181"/>
    </row>
    <row r="2" spans="1:9">
      <c r="A2" s="182" t="s">
        <v>469</v>
      </c>
      <c r="B2" s="183"/>
      <c r="C2" s="183"/>
      <c r="D2" s="183"/>
      <c r="E2" s="183"/>
      <c r="F2" s="183"/>
      <c r="G2" s="183"/>
      <c r="H2" s="183"/>
      <c r="I2" s="183"/>
    </row>
    <row r="3" spans="1:9">
      <c r="A3" s="184" t="s">
        <v>283</v>
      </c>
      <c r="B3" s="185"/>
      <c r="C3" s="185"/>
      <c r="D3" s="185"/>
      <c r="E3" s="185"/>
      <c r="F3" s="185"/>
      <c r="G3" s="185"/>
      <c r="H3" s="185"/>
      <c r="I3" s="185"/>
    </row>
    <row r="4" spans="1:9">
      <c r="A4" s="186" t="s">
        <v>470</v>
      </c>
      <c r="B4" s="187"/>
      <c r="C4" s="187"/>
      <c r="D4" s="187"/>
      <c r="E4" s="187"/>
      <c r="F4" s="187"/>
      <c r="G4" s="187"/>
      <c r="H4" s="187"/>
      <c r="I4" s="188"/>
    </row>
    <row r="5" spans="1:9" ht="33.75">
      <c r="A5" s="191" t="s">
        <v>2</v>
      </c>
      <c r="B5" s="192"/>
      <c r="C5" s="192"/>
      <c r="D5" s="192"/>
      <c r="E5" s="192"/>
      <c r="F5" s="192"/>
      <c r="G5" s="11" t="s">
        <v>104</v>
      </c>
      <c r="H5" s="12" t="s">
        <v>296</v>
      </c>
      <c r="I5" s="12" t="s">
        <v>301</v>
      </c>
    </row>
    <row r="6" spans="1:9">
      <c r="A6" s="189">
        <v>1</v>
      </c>
      <c r="B6" s="190"/>
      <c r="C6" s="190"/>
      <c r="D6" s="190"/>
      <c r="E6" s="190"/>
      <c r="F6" s="190"/>
      <c r="G6" s="13">
        <v>2</v>
      </c>
      <c r="H6" s="12">
        <v>3</v>
      </c>
      <c r="I6" s="12">
        <v>4</v>
      </c>
    </row>
    <row r="7" spans="1:9">
      <c r="A7" s="193"/>
      <c r="B7" s="193"/>
      <c r="C7" s="193"/>
      <c r="D7" s="193"/>
      <c r="E7" s="193"/>
      <c r="F7" s="193"/>
      <c r="G7" s="193"/>
      <c r="H7" s="193"/>
      <c r="I7" s="193"/>
    </row>
    <row r="8" spans="1:9" ht="12.75" customHeight="1">
      <c r="A8" s="174" t="s">
        <v>4</v>
      </c>
      <c r="B8" s="174"/>
      <c r="C8" s="174"/>
      <c r="D8" s="174"/>
      <c r="E8" s="174"/>
      <c r="F8" s="174"/>
      <c r="G8" s="14">
        <v>1</v>
      </c>
      <c r="H8" s="15"/>
      <c r="I8" s="15"/>
    </row>
    <row r="9" spans="1:9" ht="12.75" customHeight="1">
      <c r="A9" s="175" t="s">
        <v>5</v>
      </c>
      <c r="B9" s="175"/>
      <c r="C9" s="175"/>
      <c r="D9" s="175"/>
      <c r="E9" s="175"/>
      <c r="F9" s="175"/>
      <c r="G9" s="16">
        <v>2</v>
      </c>
      <c r="H9" s="17">
        <f>H10+H17+H27+H38+H43</f>
        <v>290559782</v>
      </c>
      <c r="I9" s="17">
        <f>I10+I17+I27+I38+I43</f>
        <v>289296505</v>
      </c>
    </row>
    <row r="10" spans="1:9" ht="12.75" customHeight="1">
      <c r="A10" s="177" t="s">
        <v>6</v>
      </c>
      <c r="B10" s="177"/>
      <c r="C10" s="177"/>
      <c r="D10" s="177"/>
      <c r="E10" s="177"/>
      <c r="F10" s="177"/>
      <c r="G10" s="16">
        <v>3</v>
      </c>
      <c r="H10" s="17">
        <f>H11+H12+H13+H14+H15+H16</f>
        <v>67198544</v>
      </c>
      <c r="I10" s="17">
        <f>I11+I12+I13+I14+I15+I16</f>
        <v>67214268</v>
      </c>
    </row>
    <row r="11" spans="1:9" ht="12.75" customHeight="1">
      <c r="A11" s="173" t="s">
        <v>7</v>
      </c>
      <c r="B11" s="173"/>
      <c r="C11" s="173"/>
      <c r="D11" s="173"/>
      <c r="E11" s="173"/>
      <c r="F11" s="173"/>
      <c r="G11" s="14">
        <v>4</v>
      </c>
      <c r="H11" s="15"/>
      <c r="I11" s="15"/>
    </row>
    <row r="12" spans="1:9" ht="23.45" customHeight="1">
      <c r="A12" s="173" t="s">
        <v>8</v>
      </c>
      <c r="B12" s="173"/>
      <c r="C12" s="173"/>
      <c r="D12" s="173"/>
      <c r="E12" s="173"/>
      <c r="F12" s="173"/>
      <c r="G12" s="14">
        <v>5</v>
      </c>
      <c r="H12" s="15">
        <v>14126401</v>
      </c>
      <c r="I12" s="15">
        <v>13770653</v>
      </c>
    </row>
    <row r="13" spans="1:9" ht="12.75" customHeight="1">
      <c r="A13" s="173" t="s">
        <v>9</v>
      </c>
      <c r="B13" s="173"/>
      <c r="C13" s="173"/>
      <c r="D13" s="173"/>
      <c r="E13" s="173"/>
      <c r="F13" s="173"/>
      <c r="G13" s="14">
        <v>6</v>
      </c>
      <c r="H13" s="15">
        <v>44440962</v>
      </c>
      <c r="I13" s="15">
        <v>44440962</v>
      </c>
    </row>
    <row r="14" spans="1:9" ht="12.75" customHeight="1">
      <c r="A14" s="173" t="s">
        <v>10</v>
      </c>
      <c r="B14" s="173"/>
      <c r="C14" s="173"/>
      <c r="D14" s="173"/>
      <c r="E14" s="173"/>
      <c r="F14" s="173"/>
      <c r="G14" s="14">
        <v>7</v>
      </c>
      <c r="H14" s="15"/>
      <c r="I14" s="15"/>
    </row>
    <row r="15" spans="1:9" ht="12.75" customHeight="1">
      <c r="A15" s="173" t="s">
        <v>11</v>
      </c>
      <c r="B15" s="173"/>
      <c r="C15" s="173"/>
      <c r="D15" s="173"/>
      <c r="E15" s="173"/>
      <c r="F15" s="173"/>
      <c r="G15" s="14">
        <v>8</v>
      </c>
      <c r="H15" s="15">
        <v>8631181</v>
      </c>
      <c r="I15" s="15">
        <v>9002653</v>
      </c>
    </row>
    <row r="16" spans="1:9" ht="12.75" customHeight="1">
      <c r="A16" s="173" t="s">
        <v>12</v>
      </c>
      <c r="B16" s="173"/>
      <c r="C16" s="173"/>
      <c r="D16" s="173"/>
      <c r="E16" s="173"/>
      <c r="F16" s="173"/>
      <c r="G16" s="14">
        <v>9</v>
      </c>
      <c r="H16" s="15"/>
      <c r="I16" s="15"/>
    </row>
    <row r="17" spans="1:9" ht="12.75" customHeight="1">
      <c r="A17" s="177" t="s">
        <v>13</v>
      </c>
      <c r="B17" s="177"/>
      <c r="C17" s="177"/>
      <c r="D17" s="177"/>
      <c r="E17" s="177"/>
      <c r="F17" s="177"/>
      <c r="G17" s="16">
        <v>10</v>
      </c>
      <c r="H17" s="17">
        <f>H18+H19+H20+H21+H22+H23+H24+H25+H26</f>
        <v>135933383</v>
      </c>
      <c r="I17" s="17">
        <f>I18+I19+I20+I21+I22+I23+I24+I25+I26</f>
        <v>140212275</v>
      </c>
    </row>
    <row r="18" spans="1:9" ht="12.75" customHeight="1">
      <c r="A18" s="173" t="s">
        <v>14</v>
      </c>
      <c r="B18" s="173"/>
      <c r="C18" s="173"/>
      <c r="D18" s="173"/>
      <c r="E18" s="173"/>
      <c r="F18" s="173"/>
      <c r="G18" s="14">
        <v>11</v>
      </c>
      <c r="H18" s="15">
        <v>69421474</v>
      </c>
      <c r="I18" s="15">
        <v>69059276</v>
      </c>
    </row>
    <row r="19" spans="1:9" ht="12.75" customHeight="1">
      <c r="A19" s="173" t="s">
        <v>15</v>
      </c>
      <c r="B19" s="173"/>
      <c r="C19" s="173"/>
      <c r="D19" s="173"/>
      <c r="E19" s="173"/>
      <c r="F19" s="173"/>
      <c r="G19" s="14">
        <v>12</v>
      </c>
      <c r="H19" s="15">
        <v>54388286</v>
      </c>
      <c r="I19" s="15">
        <v>58932472</v>
      </c>
    </row>
    <row r="20" spans="1:9" ht="12.75" customHeight="1">
      <c r="A20" s="173" t="s">
        <v>16</v>
      </c>
      <c r="B20" s="173"/>
      <c r="C20" s="173"/>
      <c r="D20" s="173"/>
      <c r="E20" s="173"/>
      <c r="F20" s="173"/>
      <c r="G20" s="14">
        <v>13</v>
      </c>
      <c r="H20" s="15">
        <v>7147139</v>
      </c>
      <c r="I20" s="15">
        <v>6066461</v>
      </c>
    </row>
    <row r="21" spans="1:9" ht="12.75" customHeight="1">
      <c r="A21" s="173" t="s">
        <v>17</v>
      </c>
      <c r="B21" s="173"/>
      <c r="C21" s="173"/>
      <c r="D21" s="173"/>
      <c r="E21" s="173"/>
      <c r="F21" s="173"/>
      <c r="G21" s="14">
        <v>14</v>
      </c>
      <c r="H21" s="15">
        <v>3922099</v>
      </c>
      <c r="I21" s="15">
        <v>4544521</v>
      </c>
    </row>
    <row r="22" spans="1:9" ht="12.75" customHeight="1">
      <c r="A22" s="173" t="s">
        <v>18</v>
      </c>
      <c r="B22" s="173"/>
      <c r="C22" s="173"/>
      <c r="D22" s="173"/>
      <c r="E22" s="173"/>
      <c r="F22" s="173"/>
      <c r="G22" s="14">
        <v>15</v>
      </c>
      <c r="H22" s="15">
        <v>0</v>
      </c>
      <c r="I22" s="15"/>
    </row>
    <row r="23" spans="1:9" ht="12.75" customHeight="1">
      <c r="A23" s="173" t="s">
        <v>19</v>
      </c>
      <c r="B23" s="173"/>
      <c r="C23" s="173"/>
      <c r="D23" s="173"/>
      <c r="E23" s="173"/>
      <c r="F23" s="173"/>
      <c r="G23" s="14">
        <v>16</v>
      </c>
      <c r="H23" s="15">
        <v>0</v>
      </c>
      <c r="I23" s="15"/>
    </row>
    <row r="24" spans="1:9" ht="12.75" customHeight="1">
      <c r="A24" s="173" t="s">
        <v>20</v>
      </c>
      <c r="B24" s="173"/>
      <c r="C24" s="173"/>
      <c r="D24" s="173"/>
      <c r="E24" s="173"/>
      <c r="F24" s="173"/>
      <c r="G24" s="14">
        <v>17</v>
      </c>
      <c r="H24" s="15">
        <v>376845</v>
      </c>
      <c r="I24" s="15">
        <v>1061554</v>
      </c>
    </row>
    <row r="25" spans="1:9" ht="12.75" customHeight="1">
      <c r="A25" s="173" t="s">
        <v>21</v>
      </c>
      <c r="B25" s="173"/>
      <c r="C25" s="173"/>
      <c r="D25" s="173"/>
      <c r="E25" s="173"/>
      <c r="F25" s="173"/>
      <c r="G25" s="14">
        <v>18</v>
      </c>
      <c r="H25" s="15">
        <v>496432</v>
      </c>
      <c r="I25" s="15">
        <v>372574</v>
      </c>
    </row>
    <row r="26" spans="1:9" ht="12.75" customHeight="1">
      <c r="A26" s="173" t="s">
        <v>22</v>
      </c>
      <c r="B26" s="173"/>
      <c r="C26" s="173"/>
      <c r="D26" s="173"/>
      <c r="E26" s="173"/>
      <c r="F26" s="173"/>
      <c r="G26" s="14">
        <v>19</v>
      </c>
      <c r="H26" s="15">
        <v>181108</v>
      </c>
      <c r="I26" s="15">
        <v>175417</v>
      </c>
    </row>
    <row r="27" spans="1:9" ht="12.75" customHeight="1">
      <c r="A27" s="177" t="s">
        <v>23</v>
      </c>
      <c r="B27" s="177"/>
      <c r="C27" s="177"/>
      <c r="D27" s="177"/>
      <c r="E27" s="177"/>
      <c r="F27" s="177"/>
      <c r="G27" s="16">
        <v>20</v>
      </c>
      <c r="H27" s="17">
        <f>SUM(H28:H37)</f>
        <v>86854691</v>
      </c>
      <c r="I27" s="17">
        <f>SUM(I28:I37)</f>
        <v>80809782</v>
      </c>
    </row>
    <row r="28" spans="1:9" ht="12.75" customHeight="1">
      <c r="A28" s="173" t="s">
        <v>24</v>
      </c>
      <c r="B28" s="173"/>
      <c r="C28" s="173"/>
      <c r="D28" s="173"/>
      <c r="E28" s="173"/>
      <c r="F28" s="173"/>
      <c r="G28" s="14">
        <v>21</v>
      </c>
      <c r="H28" s="15"/>
      <c r="I28" s="15"/>
    </row>
    <row r="29" spans="1:9" ht="12.75" customHeight="1">
      <c r="A29" s="173" t="s">
        <v>25</v>
      </c>
      <c r="B29" s="173"/>
      <c r="C29" s="173"/>
      <c r="D29" s="173"/>
      <c r="E29" s="173"/>
      <c r="F29" s="173"/>
      <c r="G29" s="14">
        <v>22</v>
      </c>
      <c r="H29" s="15"/>
      <c r="I29" s="15"/>
    </row>
    <row r="30" spans="1:9" ht="12.75" customHeight="1">
      <c r="A30" s="173" t="s">
        <v>26</v>
      </c>
      <c r="B30" s="173"/>
      <c r="C30" s="173"/>
      <c r="D30" s="173"/>
      <c r="E30" s="173"/>
      <c r="F30" s="173"/>
      <c r="G30" s="14">
        <v>23</v>
      </c>
      <c r="H30" s="15"/>
      <c r="I30" s="15"/>
    </row>
    <row r="31" spans="1:9" ht="24.6" customHeight="1">
      <c r="A31" s="173" t="s">
        <v>27</v>
      </c>
      <c r="B31" s="173"/>
      <c r="C31" s="173"/>
      <c r="D31" s="173"/>
      <c r="E31" s="173"/>
      <c r="F31" s="173"/>
      <c r="G31" s="14">
        <v>24</v>
      </c>
      <c r="H31" s="15">
        <v>67790164</v>
      </c>
      <c r="I31" s="15">
        <v>61720004</v>
      </c>
    </row>
    <row r="32" spans="1:9" ht="24" customHeight="1">
      <c r="A32" s="173" t="s">
        <v>28</v>
      </c>
      <c r="B32" s="173"/>
      <c r="C32" s="173"/>
      <c r="D32" s="173"/>
      <c r="E32" s="173"/>
      <c r="F32" s="173"/>
      <c r="G32" s="14">
        <v>25</v>
      </c>
      <c r="H32" s="15"/>
      <c r="I32" s="15"/>
    </row>
    <row r="33" spans="1:9" ht="26.45" customHeight="1">
      <c r="A33" s="173" t="s">
        <v>29</v>
      </c>
      <c r="B33" s="173"/>
      <c r="C33" s="173"/>
      <c r="D33" s="173"/>
      <c r="E33" s="173"/>
      <c r="F33" s="173"/>
      <c r="G33" s="14">
        <v>26</v>
      </c>
      <c r="H33" s="15"/>
      <c r="I33" s="15"/>
    </row>
    <row r="34" spans="1:9" ht="12.75" customHeight="1">
      <c r="A34" s="173" t="s">
        <v>30</v>
      </c>
      <c r="B34" s="173"/>
      <c r="C34" s="173"/>
      <c r="D34" s="173"/>
      <c r="E34" s="173"/>
      <c r="F34" s="173"/>
      <c r="G34" s="14">
        <v>27</v>
      </c>
      <c r="H34" s="15"/>
      <c r="I34" s="15"/>
    </row>
    <row r="35" spans="1:9" ht="12.75" customHeight="1">
      <c r="A35" s="173" t="s">
        <v>31</v>
      </c>
      <c r="B35" s="173"/>
      <c r="C35" s="173"/>
      <c r="D35" s="173"/>
      <c r="E35" s="173"/>
      <c r="F35" s="173"/>
      <c r="G35" s="14">
        <v>28</v>
      </c>
      <c r="H35" s="15">
        <v>19064527</v>
      </c>
      <c r="I35" s="15">
        <v>19089778</v>
      </c>
    </row>
    <row r="36" spans="1:9" ht="12.75" customHeight="1">
      <c r="A36" s="173" t="s">
        <v>32</v>
      </c>
      <c r="B36" s="173"/>
      <c r="C36" s="173"/>
      <c r="D36" s="173"/>
      <c r="E36" s="173"/>
      <c r="F36" s="173"/>
      <c r="G36" s="14">
        <v>29</v>
      </c>
      <c r="H36" s="15"/>
      <c r="I36" s="15"/>
    </row>
    <row r="37" spans="1:9" ht="12.75" customHeight="1">
      <c r="A37" s="173" t="s">
        <v>33</v>
      </c>
      <c r="B37" s="173"/>
      <c r="C37" s="173"/>
      <c r="D37" s="173"/>
      <c r="E37" s="173"/>
      <c r="F37" s="173"/>
      <c r="G37" s="14">
        <v>30</v>
      </c>
      <c r="H37" s="15"/>
      <c r="I37" s="15"/>
    </row>
    <row r="38" spans="1:9" ht="12.75" customHeight="1">
      <c r="A38" s="177" t="s">
        <v>34</v>
      </c>
      <c r="B38" s="177"/>
      <c r="C38" s="177"/>
      <c r="D38" s="177"/>
      <c r="E38" s="177"/>
      <c r="F38" s="177"/>
      <c r="G38" s="16">
        <v>31</v>
      </c>
      <c r="H38" s="17">
        <f>H39+H40+H41+H42</f>
        <v>304793</v>
      </c>
      <c r="I38" s="17">
        <f>I39+I40+I41+I42</f>
        <v>792625</v>
      </c>
    </row>
    <row r="39" spans="1:9" ht="12.75" customHeight="1">
      <c r="A39" s="173" t="s">
        <v>35</v>
      </c>
      <c r="B39" s="173"/>
      <c r="C39" s="173"/>
      <c r="D39" s="173"/>
      <c r="E39" s="173"/>
      <c r="F39" s="173"/>
      <c r="G39" s="14">
        <v>32</v>
      </c>
      <c r="H39" s="15"/>
      <c r="I39" s="15"/>
    </row>
    <row r="40" spans="1:9" ht="12.75" customHeight="1">
      <c r="A40" s="173" t="s">
        <v>36</v>
      </c>
      <c r="B40" s="173"/>
      <c r="C40" s="173"/>
      <c r="D40" s="173"/>
      <c r="E40" s="173"/>
      <c r="F40" s="173"/>
      <c r="G40" s="14">
        <v>33</v>
      </c>
      <c r="H40" s="15"/>
      <c r="I40" s="15"/>
    </row>
    <row r="41" spans="1:9" ht="12.75" customHeight="1">
      <c r="A41" s="173" t="s">
        <v>37</v>
      </c>
      <c r="B41" s="173"/>
      <c r="C41" s="173"/>
      <c r="D41" s="173"/>
      <c r="E41" s="173"/>
      <c r="F41" s="173"/>
      <c r="G41" s="14">
        <v>34</v>
      </c>
      <c r="H41" s="15"/>
      <c r="I41" s="15"/>
    </row>
    <row r="42" spans="1:9" ht="12.75" customHeight="1">
      <c r="A42" s="173" t="s">
        <v>38</v>
      </c>
      <c r="B42" s="173"/>
      <c r="C42" s="173"/>
      <c r="D42" s="173"/>
      <c r="E42" s="173"/>
      <c r="F42" s="173"/>
      <c r="G42" s="14">
        <v>35</v>
      </c>
      <c r="H42" s="15">
        <v>304793</v>
      </c>
      <c r="I42" s="15">
        <v>792625</v>
      </c>
    </row>
    <row r="43" spans="1:9" ht="12.75" customHeight="1">
      <c r="A43" s="176" t="s">
        <v>39</v>
      </c>
      <c r="B43" s="176"/>
      <c r="C43" s="176"/>
      <c r="D43" s="176"/>
      <c r="E43" s="176"/>
      <c r="F43" s="176"/>
      <c r="G43" s="14">
        <v>36</v>
      </c>
      <c r="H43" s="15">
        <v>268371</v>
      </c>
      <c r="I43" s="15">
        <v>267555</v>
      </c>
    </row>
    <row r="44" spans="1:9" ht="12.75" customHeight="1">
      <c r="A44" s="175" t="s">
        <v>40</v>
      </c>
      <c r="B44" s="175"/>
      <c r="C44" s="175"/>
      <c r="D44" s="175"/>
      <c r="E44" s="175"/>
      <c r="F44" s="175"/>
      <c r="G44" s="16">
        <v>37</v>
      </c>
      <c r="H44" s="17">
        <f>H45+H53+H60+H70</f>
        <v>617697979</v>
      </c>
      <c r="I44" s="17">
        <f>I45+I53+I60+I70</f>
        <v>716092802</v>
      </c>
    </row>
    <row r="45" spans="1:9" ht="12.75" customHeight="1">
      <c r="A45" s="177" t="s">
        <v>41</v>
      </c>
      <c r="B45" s="177"/>
      <c r="C45" s="177"/>
      <c r="D45" s="177"/>
      <c r="E45" s="177"/>
      <c r="F45" s="177"/>
      <c r="G45" s="16">
        <v>38</v>
      </c>
      <c r="H45" s="17">
        <f>SUM(H46:H52)</f>
        <v>188437703</v>
      </c>
      <c r="I45" s="17">
        <f>SUM(I46:I52)</f>
        <v>310288055</v>
      </c>
    </row>
    <row r="46" spans="1:9" ht="12.75" customHeight="1">
      <c r="A46" s="173" t="s">
        <v>42</v>
      </c>
      <c r="B46" s="173"/>
      <c r="C46" s="173"/>
      <c r="D46" s="173"/>
      <c r="E46" s="173"/>
      <c r="F46" s="173"/>
      <c r="G46" s="14">
        <v>39</v>
      </c>
      <c r="H46" s="15">
        <v>3775110</v>
      </c>
      <c r="I46" s="15">
        <v>3368754</v>
      </c>
    </row>
    <row r="47" spans="1:9" ht="12.75" customHeight="1">
      <c r="A47" s="173" t="s">
        <v>43</v>
      </c>
      <c r="B47" s="173"/>
      <c r="C47" s="173"/>
      <c r="D47" s="173"/>
      <c r="E47" s="173"/>
      <c r="F47" s="173"/>
      <c r="G47" s="14">
        <v>40</v>
      </c>
      <c r="H47" s="15"/>
      <c r="I47" s="15"/>
    </row>
    <row r="48" spans="1:9" ht="12.75" customHeight="1">
      <c r="A48" s="173" t="s">
        <v>44</v>
      </c>
      <c r="B48" s="173"/>
      <c r="C48" s="173"/>
      <c r="D48" s="173"/>
      <c r="E48" s="173"/>
      <c r="F48" s="173"/>
      <c r="G48" s="14">
        <v>41</v>
      </c>
      <c r="H48" s="15"/>
      <c r="I48" s="15"/>
    </row>
    <row r="49" spans="1:9" ht="12.75" customHeight="1">
      <c r="A49" s="173" t="s">
        <v>45</v>
      </c>
      <c r="B49" s="173"/>
      <c r="C49" s="173"/>
      <c r="D49" s="173"/>
      <c r="E49" s="173"/>
      <c r="F49" s="173"/>
      <c r="G49" s="14">
        <v>42</v>
      </c>
      <c r="H49" s="15">
        <v>166166460</v>
      </c>
      <c r="I49" s="15">
        <v>305489468</v>
      </c>
    </row>
    <row r="50" spans="1:9" ht="12.75" customHeight="1">
      <c r="A50" s="173" t="s">
        <v>46</v>
      </c>
      <c r="B50" s="173"/>
      <c r="C50" s="173"/>
      <c r="D50" s="173"/>
      <c r="E50" s="173"/>
      <c r="F50" s="173"/>
      <c r="G50" s="14">
        <v>43</v>
      </c>
      <c r="H50" s="15">
        <v>18496133</v>
      </c>
      <c r="I50" s="15">
        <v>1429833</v>
      </c>
    </row>
    <row r="51" spans="1:9" ht="12.75" customHeight="1">
      <c r="A51" s="173" t="s">
        <v>47</v>
      </c>
      <c r="B51" s="173"/>
      <c r="C51" s="173"/>
      <c r="D51" s="173"/>
      <c r="E51" s="173"/>
      <c r="F51" s="173"/>
      <c r="G51" s="14">
        <v>44</v>
      </c>
      <c r="H51" s="15"/>
      <c r="I51" s="15"/>
    </row>
    <row r="52" spans="1:9" ht="12.75" customHeight="1">
      <c r="A52" s="173" t="s">
        <v>48</v>
      </c>
      <c r="B52" s="173"/>
      <c r="C52" s="173"/>
      <c r="D52" s="173"/>
      <c r="E52" s="173"/>
      <c r="F52" s="173"/>
      <c r="G52" s="14">
        <v>45</v>
      </c>
      <c r="H52" s="15"/>
      <c r="I52" s="15"/>
    </row>
    <row r="53" spans="1:9" ht="12.75" customHeight="1">
      <c r="A53" s="177" t="s">
        <v>49</v>
      </c>
      <c r="B53" s="177"/>
      <c r="C53" s="177"/>
      <c r="D53" s="177"/>
      <c r="E53" s="177"/>
      <c r="F53" s="177"/>
      <c r="G53" s="16">
        <v>46</v>
      </c>
      <c r="H53" s="17">
        <f>SUM(H54:H59)</f>
        <v>305109768</v>
      </c>
      <c r="I53" s="17">
        <f>SUM(I54:I59)</f>
        <v>375442104</v>
      </c>
    </row>
    <row r="54" spans="1:9" ht="12.75" customHeight="1">
      <c r="A54" s="173" t="s">
        <v>50</v>
      </c>
      <c r="B54" s="173"/>
      <c r="C54" s="173"/>
      <c r="D54" s="173"/>
      <c r="E54" s="173"/>
      <c r="F54" s="173"/>
      <c r="G54" s="14">
        <v>47</v>
      </c>
      <c r="H54" s="15"/>
      <c r="I54" s="15"/>
    </row>
    <row r="55" spans="1:9" ht="12.75" customHeight="1">
      <c r="A55" s="173" t="s">
        <v>51</v>
      </c>
      <c r="B55" s="173"/>
      <c r="C55" s="173"/>
      <c r="D55" s="173"/>
      <c r="E55" s="173"/>
      <c r="F55" s="173"/>
      <c r="G55" s="14">
        <v>48</v>
      </c>
      <c r="H55" s="15"/>
      <c r="I55" s="15"/>
    </row>
    <row r="56" spans="1:9" ht="12.75" customHeight="1">
      <c r="A56" s="173" t="s">
        <v>52</v>
      </c>
      <c r="B56" s="173"/>
      <c r="C56" s="173"/>
      <c r="D56" s="173"/>
      <c r="E56" s="173"/>
      <c r="F56" s="173"/>
      <c r="G56" s="14">
        <v>49</v>
      </c>
      <c r="H56" s="15">
        <v>289466506</v>
      </c>
      <c r="I56" s="15">
        <v>355686202</v>
      </c>
    </row>
    <row r="57" spans="1:9" ht="12.75" customHeight="1">
      <c r="A57" s="173" t="s">
        <v>53</v>
      </c>
      <c r="B57" s="173"/>
      <c r="C57" s="173"/>
      <c r="D57" s="173"/>
      <c r="E57" s="173"/>
      <c r="F57" s="173"/>
      <c r="G57" s="14">
        <v>50</v>
      </c>
      <c r="H57" s="15">
        <v>106095</v>
      </c>
      <c r="I57" s="15">
        <v>131113</v>
      </c>
    </row>
    <row r="58" spans="1:9" ht="12.75" customHeight="1">
      <c r="A58" s="173" t="s">
        <v>54</v>
      </c>
      <c r="B58" s="173"/>
      <c r="C58" s="173"/>
      <c r="D58" s="173"/>
      <c r="E58" s="173"/>
      <c r="F58" s="173"/>
      <c r="G58" s="14">
        <v>51</v>
      </c>
      <c r="H58" s="15">
        <v>4167891</v>
      </c>
      <c r="I58" s="15">
        <v>10303905</v>
      </c>
    </row>
    <row r="59" spans="1:9" ht="12.75" customHeight="1">
      <c r="A59" s="173" t="s">
        <v>55</v>
      </c>
      <c r="B59" s="173"/>
      <c r="C59" s="173"/>
      <c r="D59" s="173"/>
      <c r="E59" s="173"/>
      <c r="F59" s="173"/>
      <c r="G59" s="14">
        <v>52</v>
      </c>
      <c r="H59" s="15">
        <v>11369276</v>
      </c>
      <c r="I59" s="15">
        <v>9320884</v>
      </c>
    </row>
    <row r="60" spans="1:9" ht="12.75" customHeight="1">
      <c r="A60" s="177" t="s">
        <v>56</v>
      </c>
      <c r="B60" s="177"/>
      <c r="C60" s="177"/>
      <c r="D60" s="177"/>
      <c r="E60" s="177"/>
      <c r="F60" s="177"/>
      <c r="G60" s="16">
        <v>53</v>
      </c>
      <c r="H60" s="17">
        <f>SUM(H61:H69)</f>
        <v>7770053</v>
      </c>
      <c r="I60" s="17">
        <f>SUM(I61:I69)</f>
        <v>10766486</v>
      </c>
    </row>
    <row r="61" spans="1:9" ht="12.75" customHeight="1">
      <c r="A61" s="173" t="s">
        <v>24</v>
      </c>
      <c r="B61" s="173"/>
      <c r="C61" s="173"/>
      <c r="D61" s="173"/>
      <c r="E61" s="173"/>
      <c r="F61" s="173"/>
      <c r="G61" s="14">
        <v>54</v>
      </c>
      <c r="H61" s="15"/>
      <c r="I61" s="15"/>
    </row>
    <row r="62" spans="1:9" ht="12.75" customHeight="1">
      <c r="A62" s="173" t="s">
        <v>25</v>
      </c>
      <c r="B62" s="173"/>
      <c r="C62" s="173"/>
      <c r="D62" s="173"/>
      <c r="E62" s="173"/>
      <c r="F62" s="173"/>
      <c r="G62" s="14">
        <v>55</v>
      </c>
      <c r="H62" s="15"/>
      <c r="I62" s="15"/>
    </row>
    <row r="63" spans="1:9" ht="12.75" customHeight="1">
      <c r="A63" s="173" t="s">
        <v>26</v>
      </c>
      <c r="B63" s="173"/>
      <c r="C63" s="173"/>
      <c r="D63" s="173"/>
      <c r="E63" s="173"/>
      <c r="F63" s="173"/>
      <c r="G63" s="14">
        <v>56</v>
      </c>
      <c r="H63" s="15"/>
      <c r="I63" s="15"/>
    </row>
    <row r="64" spans="1:9" ht="23.45" customHeight="1">
      <c r="A64" s="173" t="s">
        <v>57</v>
      </c>
      <c r="B64" s="173"/>
      <c r="C64" s="173"/>
      <c r="D64" s="173"/>
      <c r="E64" s="173"/>
      <c r="F64" s="173"/>
      <c r="G64" s="14">
        <v>57</v>
      </c>
      <c r="H64" s="15"/>
      <c r="I64" s="15"/>
    </row>
    <row r="65" spans="1:9" ht="21" customHeight="1">
      <c r="A65" s="173" t="s">
        <v>28</v>
      </c>
      <c r="B65" s="173"/>
      <c r="C65" s="173"/>
      <c r="D65" s="173"/>
      <c r="E65" s="173"/>
      <c r="F65" s="173"/>
      <c r="G65" s="14">
        <v>58</v>
      </c>
      <c r="H65" s="15"/>
      <c r="I65" s="15"/>
    </row>
    <row r="66" spans="1:9" ht="22.9" customHeight="1">
      <c r="A66" s="173" t="s">
        <v>29</v>
      </c>
      <c r="B66" s="173"/>
      <c r="C66" s="173"/>
      <c r="D66" s="173"/>
      <c r="E66" s="173"/>
      <c r="F66" s="173"/>
      <c r="G66" s="14">
        <v>59</v>
      </c>
      <c r="H66" s="15"/>
      <c r="I66" s="15"/>
    </row>
    <row r="67" spans="1:9" ht="12.75" customHeight="1">
      <c r="A67" s="173" t="s">
        <v>30</v>
      </c>
      <c r="B67" s="173"/>
      <c r="C67" s="173"/>
      <c r="D67" s="173"/>
      <c r="E67" s="173"/>
      <c r="F67" s="173"/>
      <c r="G67" s="14">
        <v>60</v>
      </c>
      <c r="H67" s="15"/>
      <c r="I67" s="15"/>
    </row>
    <row r="68" spans="1:9" ht="12.75" customHeight="1">
      <c r="A68" s="173" t="s">
        <v>31</v>
      </c>
      <c r="B68" s="173"/>
      <c r="C68" s="173"/>
      <c r="D68" s="173"/>
      <c r="E68" s="173"/>
      <c r="F68" s="173"/>
      <c r="G68" s="14">
        <v>61</v>
      </c>
      <c r="H68" s="15">
        <v>7770053</v>
      </c>
      <c r="I68" s="15">
        <v>10766486</v>
      </c>
    </row>
    <row r="69" spans="1:9" ht="12.75" customHeight="1">
      <c r="A69" s="173" t="s">
        <v>58</v>
      </c>
      <c r="B69" s="173"/>
      <c r="C69" s="173"/>
      <c r="D69" s="173"/>
      <c r="E69" s="173"/>
      <c r="F69" s="173"/>
      <c r="G69" s="14">
        <v>62</v>
      </c>
      <c r="H69" s="15"/>
      <c r="I69" s="15"/>
    </row>
    <row r="70" spans="1:9" ht="12.75" customHeight="1">
      <c r="A70" s="176" t="s">
        <v>59</v>
      </c>
      <c r="B70" s="176"/>
      <c r="C70" s="176"/>
      <c r="D70" s="176"/>
      <c r="E70" s="176"/>
      <c r="F70" s="176"/>
      <c r="G70" s="14">
        <v>63</v>
      </c>
      <c r="H70" s="15">
        <v>116380455</v>
      </c>
      <c r="I70" s="15">
        <v>19596157</v>
      </c>
    </row>
    <row r="71" spans="1:9" ht="12.75" customHeight="1">
      <c r="A71" s="174" t="s">
        <v>60</v>
      </c>
      <c r="B71" s="174"/>
      <c r="C71" s="174"/>
      <c r="D71" s="174"/>
      <c r="E71" s="174"/>
      <c r="F71" s="174"/>
      <c r="G71" s="14">
        <v>64</v>
      </c>
      <c r="H71" s="15">
        <v>6603503</v>
      </c>
      <c r="I71" s="15">
        <v>10962884</v>
      </c>
    </row>
    <row r="72" spans="1:9" ht="12.75" customHeight="1">
      <c r="A72" s="175" t="s">
        <v>61</v>
      </c>
      <c r="B72" s="175"/>
      <c r="C72" s="175"/>
      <c r="D72" s="175"/>
      <c r="E72" s="175"/>
      <c r="F72" s="175"/>
      <c r="G72" s="16">
        <v>65</v>
      </c>
      <c r="H72" s="17">
        <f>H8+H9+H44+H71</f>
        <v>914861264</v>
      </c>
      <c r="I72" s="17">
        <f>I8+I9+I44+I71</f>
        <v>1016352191</v>
      </c>
    </row>
    <row r="73" spans="1:9" ht="12.75" customHeight="1">
      <c r="A73" s="174" t="s">
        <v>62</v>
      </c>
      <c r="B73" s="174"/>
      <c r="C73" s="174"/>
      <c r="D73" s="174"/>
      <c r="E73" s="174"/>
      <c r="F73" s="174"/>
      <c r="G73" s="14">
        <v>66</v>
      </c>
      <c r="H73" s="15"/>
      <c r="I73" s="15"/>
    </row>
    <row r="74" spans="1:9">
      <c r="A74" s="178" t="s">
        <v>63</v>
      </c>
      <c r="B74" s="179"/>
      <c r="C74" s="179"/>
      <c r="D74" s="179"/>
      <c r="E74" s="179"/>
      <c r="F74" s="179"/>
      <c r="G74" s="179"/>
      <c r="H74" s="179"/>
      <c r="I74" s="179"/>
    </row>
    <row r="75" spans="1:9" ht="12.75" customHeight="1">
      <c r="A75" s="175" t="s">
        <v>351</v>
      </c>
      <c r="B75" s="175"/>
      <c r="C75" s="175"/>
      <c r="D75" s="175"/>
      <c r="E75" s="175"/>
      <c r="F75" s="175"/>
      <c r="G75" s="16">
        <v>67</v>
      </c>
      <c r="H75" s="17">
        <f>H76+H77+H78+H84+H85+H91+H94+H97</f>
        <v>331460571</v>
      </c>
      <c r="I75" s="17">
        <f>I76+I77+I78+I84+I85+I91+I94+I97</f>
        <v>365311753</v>
      </c>
    </row>
    <row r="76" spans="1:9" ht="12.75" customHeight="1">
      <c r="A76" s="176" t="s">
        <v>64</v>
      </c>
      <c r="B76" s="176"/>
      <c r="C76" s="176"/>
      <c r="D76" s="176"/>
      <c r="E76" s="176"/>
      <c r="F76" s="176"/>
      <c r="G76" s="14">
        <v>68</v>
      </c>
      <c r="H76" s="15">
        <v>97000000</v>
      </c>
      <c r="I76" s="15">
        <v>97000000</v>
      </c>
    </row>
    <row r="77" spans="1:9" ht="12.75" customHeight="1">
      <c r="A77" s="176" t="s">
        <v>65</v>
      </c>
      <c r="B77" s="176"/>
      <c r="C77" s="176"/>
      <c r="D77" s="176"/>
      <c r="E77" s="176"/>
      <c r="F77" s="176"/>
      <c r="G77" s="14">
        <v>69</v>
      </c>
      <c r="H77" s="15"/>
      <c r="I77" s="15"/>
    </row>
    <row r="78" spans="1:9" ht="12.75" customHeight="1">
      <c r="A78" s="177" t="s">
        <v>66</v>
      </c>
      <c r="B78" s="177"/>
      <c r="C78" s="177"/>
      <c r="D78" s="177"/>
      <c r="E78" s="177"/>
      <c r="F78" s="177"/>
      <c r="G78" s="16">
        <v>70</v>
      </c>
      <c r="H78" s="17">
        <f>SUM(H79:H83)</f>
        <v>6778723</v>
      </c>
      <c r="I78" s="17">
        <f>SUM(I79:I83)</f>
        <v>6779846</v>
      </c>
    </row>
    <row r="79" spans="1:9" ht="12.75" customHeight="1">
      <c r="A79" s="173" t="s">
        <v>67</v>
      </c>
      <c r="B79" s="173"/>
      <c r="C79" s="173"/>
      <c r="D79" s="173"/>
      <c r="E79" s="173"/>
      <c r="F79" s="173"/>
      <c r="G79" s="14">
        <v>71</v>
      </c>
      <c r="H79" s="15">
        <v>6778723</v>
      </c>
      <c r="I79" s="15">
        <v>6779846</v>
      </c>
    </row>
    <row r="80" spans="1:9" ht="12.75" customHeight="1">
      <c r="A80" s="173" t="s">
        <v>68</v>
      </c>
      <c r="B80" s="173"/>
      <c r="C80" s="173"/>
      <c r="D80" s="173"/>
      <c r="E80" s="173"/>
      <c r="F80" s="173"/>
      <c r="G80" s="14">
        <v>72</v>
      </c>
      <c r="H80" s="15"/>
      <c r="I80" s="15"/>
    </row>
    <row r="81" spans="1:9" ht="12.75" customHeight="1">
      <c r="A81" s="173" t="s">
        <v>69</v>
      </c>
      <c r="B81" s="173"/>
      <c r="C81" s="173"/>
      <c r="D81" s="173"/>
      <c r="E81" s="173"/>
      <c r="F81" s="173"/>
      <c r="G81" s="14">
        <v>73</v>
      </c>
      <c r="H81" s="15"/>
      <c r="I81" s="15"/>
    </row>
    <row r="82" spans="1:9" ht="12.75" customHeight="1">
      <c r="A82" s="173" t="s">
        <v>70</v>
      </c>
      <c r="B82" s="173"/>
      <c r="C82" s="173"/>
      <c r="D82" s="173"/>
      <c r="E82" s="173"/>
      <c r="F82" s="173"/>
      <c r="G82" s="14">
        <v>74</v>
      </c>
      <c r="H82" s="15"/>
      <c r="I82" s="15"/>
    </row>
    <row r="83" spans="1:9" ht="12.75" customHeight="1">
      <c r="A83" s="173" t="s">
        <v>71</v>
      </c>
      <c r="B83" s="173"/>
      <c r="C83" s="173"/>
      <c r="D83" s="173"/>
      <c r="E83" s="173"/>
      <c r="F83" s="173"/>
      <c r="G83" s="14">
        <v>75</v>
      </c>
      <c r="H83" s="15"/>
      <c r="I83" s="15"/>
    </row>
    <row r="84" spans="1:9" ht="12.75" customHeight="1">
      <c r="A84" s="176" t="s">
        <v>72</v>
      </c>
      <c r="B84" s="176"/>
      <c r="C84" s="176"/>
      <c r="D84" s="176"/>
      <c r="E84" s="176"/>
      <c r="F84" s="176"/>
      <c r="G84" s="14">
        <v>76</v>
      </c>
      <c r="H84" s="15"/>
      <c r="I84" s="15"/>
    </row>
    <row r="85" spans="1:9" ht="12.75" customHeight="1">
      <c r="A85" s="176" t="s">
        <v>447</v>
      </c>
      <c r="B85" s="176"/>
      <c r="C85" s="176"/>
      <c r="D85" s="176"/>
      <c r="E85" s="176"/>
      <c r="F85" s="176"/>
      <c r="G85" s="16">
        <v>77</v>
      </c>
      <c r="H85" s="17">
        <f>H86+H87+H88+H89+H90</f>
        <v>-5359376</v>
      </c>
      <c r="I85" s="17">
        <f>I86+I87+I88+I89+I90</f>
        <v>-4891732</v>
      </c>
    </row>
    <row r="86" spans="1:9" ht="24.75" customHeight="1">
      <c r="A86" s="173" t="s">
        <v>446</v>
      </c>
      <c r="B86" s="173"/>
      <c r="C86" s="173"/>
      <c r="D86" s="173"/>
      <c r="E86" s="173"/>
      <c r="F86" s="173"/>
      <c r="G86" s="89">
        <v>78</v>
      </c>
      <c r="H86" s="15"/>
      <c r="I86" s="15"/>
    </row>
    <row r="87" spans="1:9" ht="12.75" customHeight="1">
      <c r="A87" s="173" t="s">
        <v>73</v>
      </c>
      <c r="B87" s="173"/>
      <c r="C87" s="173"/>
      <c r="D87" s="173"/>
      <c r="E87" s="173"/>
      <c r="F87" s="173"/>
      <c r="G87" s="14">
        <v>79</v>
      </c>
      <c r="H87" s="15"/>
      <c r="I87" s="15"/>
    </row>
    <row r="88" spans="1:9" ht="12.75" customHeight="1">
      <c r="A88" s="194" t="s">
        <v>74</v>
      </c>
      <c r="B88" s="194"/>
      <c r="C88" s="194"/>
      <c r="D88" s="194"/>
      <c r="E88" s="194"/>
      <c r="F88" s="194"/>
      <c r="G88" s="14">
        <v>80</v>
      </c>
      <c r="H88" s="15">
        <v>-5359376</v>
      </c>
      <c r="I88" s="15">
        <v>-4891732</v>
      </c>
    </row>
    <row r="89" spans="1:9" ht="12.75" customHeight="1">
      <c r="A89" s="173" t="s">
        <v>349</v>
      </c>
      <c r="B89" s="173"/>
      <c r="C89" s="173"/>
      <c r="D89" s="173"/>
      <c r="E89" s="173"/>
      <c r="F89" s="173"/>
      <c r="G89" s="14">
        <v>81</v>
      </c>
      <c r="H89" s="15"/>
      <c r="I89" s="15"/>
    </row>
    <row r="90" spans="1:9" ht="12.75" customHeight="1">
      <c r="A90" s="195" t="s">
        <v>350</v>
      </c>
      <c r="B90" s="195"/>
      <c r="C90" s="195"/>
      <c r="D90" s="195"/>
      <c r="E90" s="195"/>
      <c r="F90" s="195"/>
      <c r="G90" s="7">
        <v>82</v>
      </c>
      <c r="H90" s="15"/>
      <c r="I90" s="15"/>
    </row>
    <row r="91" spans="1:9" ht="12.75" customHeight="1">
      <c r="A91" s="177" t="s">
        <v>352</v>
      </c>
      <c r="B91" s="177"/>
      <c r="C91" s="177"/>
      <c r="D91" s="177"/>
      <c r="E91" s="177"/>
      <c r="F91" s="177"/>
      <c r="G91" s="16">
        <v>83</v>
      </c>
      <c r="H91" s="17">
        <f>H92-H93</f>
        <v>212366306</v>
      </c>
      <c r="I91" s="17">
        <f>I92-I93</f>
        <v>233415093</v>
      </c>
    </row>
    <row r="92" spans="1:9" ht="12.75" customHeight="1">
      <c r="A92" s="173" t="s">
        <v>75</v>
      </c>
      <c r="B92" s="173"/>
      <c r="C92" s="173"/>
      <c r="D92" s="173"/>
      <c r="E92" s="173"/>
      <c r="F92" s="173"/>
      <c r="G92" s="14">
        <v>84</v>
      </c>
      <c r="H92" s="15">
        <v>212366306</v>
      </c>
      <c r="I92" s="15">
        <v>233415093</v>
      </c>
    </row>
    <row r="93" spans="1:9" ht="12.75" customHeight="1">
      <c r="A93" s="173" t="s">
        <v>76</v>
      </c>
      <c r="B93" s="173"/>
      <c r="C93" s="173"/>
      <c r="D93" s="173"/>
      <c r="E93" s="173"/>
      <c r="F93" s="173"/>
      <c r="G93" s="14">
        <v>85</v>
      </c>
      <c r="H93" s="15"/>
      <c r="I93" s="15"/>
    </row>
    <row r="94" spans="1:9" ht="12.75" customHeight="1">
      <c r="A94" s="177" t="s">
        <v>353</v>
      </c>
      <c r="B94" s="177"/>
      <c r="C94" s="177"/>
      <c r="D94" s="177"/>
      <c r="E94" s="177"/>
      <c r="F94" s="177"/>
      <c r="G94" s="16">
        <v>86</v>
      </c>
      <c r="H94" s="17">
        <f>H95-H96</f>
        <v>21048787</v>
      </c>
      <c r="I94" s="17">
        <f>I95-I96</f>
        <v>33143182</v>
      </c>
    </row>
    <row r="95" spans="1:9" ht="12.75" customHeight="1">
      <c r="A95" s="173" t="s">
        <v>77</v>
      </c>
      <c r="B95" s="173"/>
      <c r="C95" s="173"/>
      <c r="D95" s="173"/>
      <c r="E95" s="173"/>
      <c r="F95" s="173"/>
      <c r="G95" s="14">
        <v>87</v>
      </c>
      <c r="H95" s="15">
        <v>21048787</v>
      </c>
      <c r="I95" s="15">
        <v>33143182</v>
      </c>
    </row>
    <row r="96" spans="1:9" ht="12.75" customHeight="1">
      <c r="A96" s="173" t="s">
        <v>78</v>
      </c>
      <c r="B96" s="173"/>
      <c r="C96" s="173"/>
      <c r="D96" s="173"/>
      <c r="E96" s="173"/>
      <c r="F96" s="173"/>
      <c r="G96" s="14">
        <v>88</v>
      </c>
      <c r="H96" s="15"/>
      <c r="I96" s="15"/>
    </row>
    <row r="97" spans="1:9" ht="12.75" customHeight="1">
      <c r="A97" s="176" t="s">
        <v>79</v>
      </c>
      <c r="B97" s="176"/>
      <c r="C97" s="176"/>
      <c r="D97" s="176"/>
      <c r="E97" s="176"/>
      <c r="F97" s="176"/>
      <c r="G97" s="14">
        <v>89</v>
      </c>
      <c r="H97" s="15">
        <v>-373869</v>
      </c>
      <c r="I97" s="15">
        <v>-134636</v>
      </c>
    </row>
    <row r="98" spans="1:9" ht="12.75" customHeight="1">
      <c r="A98" s="175" t="s">
        <v>354</v>
      </c>
      <c r="B98" s="175"/>
      <c r="C98" s="175"/>
      <c r="D98" s="175"/>
      <c r="E98" s="175"/>
      <c r="F98" s="175"/>
      <c r="G98" s="16">
        <v>90</v>
      </c>
      <c r="H98" s="17">
        <f>SUM(H99:H104)</f>
        <v>3742223</v>
      </c>
      <c r="I98" s="17">
        <f>SUM(I99:I104)</f>
        <v>4456090</v>
      </c>
    </row>
    <row r="99" spans="1:9" ht="12.75" customHeight="1">
      <c r="A99" s="173" t="s">
        <v>80</v>
      </c>
      <c r="B99" s="173"/>
      <c r="C99" s="173"/>
      <c r="D99" s="173"/>
      <c r="E99" s="173"/>
      <c r="F99" s="173"/>
      <c r="G99" s="14">
        <v>91</v>
      </c>
      <c r="H99" s="15"/>
      <c r="I99" s="15"/>
    </row>
    <row r="100" spans="1:9" ht="12.75" customHeight="1">
      <c r="A100" s="173" t="s">
        <v>81</v>
      </c>
      <c r="B100" s="173"/>
      <c r="C100" s="173"/>
      <c r="D100" s="173"/>
      <c r="E100" s="173"/>
      <c r="F100" s="173"/>
      <c r="G100" s="14">
        <v>92</v>
      </c>
      <c r="H100" s="15"/>
      <c r="I100" s="15"/>
    </row>
    <row r="101" spans="1:9" ht="12.75" customHeight="1">
      <c r="A101" s="173" t="s">
        <v>82</v>
      </c>
      <c r="B101" s="173"/>
      <c r="C101" s="173"/>
      <c r="D101" s="173"/>
      <c r="E101" s="173"/>
      <c r="F101" s="173"/>
      <c r="G101" s="14">
        <v>93</v>
      </c>
      <c r="H101" s="15"/>
      <c r="I101" s="15"/>
    </row>
    <row r="102" spans="1:9" ht="12.75" customHeight="1">
      <c r="A102" s="173" t="s">
        <v>83</v>
      </c>
      <c r="B102" s="173"/>
      <c r="C102" s="173"/>
      <c r="D102" s="173"/>
      <c r="E102" s="173"/>
      <c r="F102" s="173"/>
      <c r="G102" s="14">
        <v>94</v>
      </c>
      <c r="H102" s="15"/>
      <c r="I102" s="15"/>
    </row>
    <row r="103" spans="1:9" ht="12.75" customHeight="1">
      <c r="A103" s="173" t="s">
        <v>84</v>
      </c>
      <c r="B103" s="173"/>
      <c r="C103" s="173"/>
      <c r="D103" s="173"/>
      <c r="E103" s="173"/>
      <c r="F103" s="173"/>
      <c r="G103" s="14">
        <v>95</v>
      </c>
      <c r="H103" s="15">
        <v>3742223</v>
      </c>
      <c r="I103" s="15">
        <v>4456090</v>
      </c>
    </row>
    <row r="104" spans="1:9" ht="12.75" customHeight="1">
      <c r="A104" s="173" t="s">
        <v>85</v>
      </c>
      <c r="B104" s="173"/>
      <c r="C104" s="173"/>
      <c r="D104" s="173"/>
      <c r="E104" s="173"/>
      <c r="F104" s="173"/>
      <c r="G104" s="14">
        <v>96</v>
      </c>
      <c r="H104" s="15"/>
      <c r="I104" s="15"/>
    </row>
    <row r="105" spans="1:9" ht="12.75" customHeight="1">
      <c r="A105" s="175" t="s">
        <v>355</v>
      </c>
      <c r="B105" s="175"/>
      <c r="C105" s="175"/>
      <c r="D105" s="175"/>
      <c r="E105" s="175"/>
      <c r="F105" s="175"/>
      <c r="G105" s="16">
        <v>97</v>
      </c>
      <c r="H105" s="17">
        <f>SUM(H106:H116)</f>
        <v>117488919</v>
      </c>
      <c r="I105" s="17">
        <f>SUM(I106:I116)</f>
        <v>118229374</v>
      </c>
    </row>
    <row r="106" spans="1:9" ht="12.75" customHeight="1">
      <c r="A106" s="173" t="s">
        <v>86</v>
      </c>
      <c r="B106" s="173"/>
      <c r="C106" s="173"/>
      <c r="D106" s="173"/>
      <c r="E106" s="173"/>
      <c r="F106" s="173"/>
      <c r="G106" s="14">
        <v>98</v>
      </c>
      <c r="H106" s="15"/>
      <c r="I106" s="15"/>
    </row>
    <row r="107" spans="1:9" ht="12.75" customHeight="1">
      <c r="A107" s="173" t="s">
        <v>87</v>
      </c>
      <c r="B107" s="173"/>
      <c r="C107" s="173"/>
      <c r="D107" s="173"/>
      <c r="E107" s="173"/>
      <c r="F107" s="173"/>
      <c r="G107" s="14">
        <v>99</v>
      </c>
      <c r="H107" s="15"/>
      <c r="I107" s="15"/>
    </row>
    <row r="108" spans="1:9" ht="12.75" customHeight="1">
      <c r="A108" s="173" t="s">
        <v>88</v>
      </c>
      <c r="B108" s="173"/>
      <c r="C108" s="173"/>
      <c r="D108" s="173"/>
      <c r="E108" s="173"/>
      <c r="F108" s="173"/>
      <c r="G108" s="14">
        <v>100</v>
      </c>
      <c r="H108" s="15"/>
      <c r="I108" s="15"/>
    </row>
    <row r="109" spans="1:9" ht="22.15" customHeight="1">
      <c r="A109" s="173" t="s">
        <v>89</v>
      </c>
      <c r="B109" s="173"/>
      <c r="C109" s="173"/>
      <c r="D109" s="173"/>
      <c r="E109" s="173"/>
      <c r="F109" s="173"/>
      <c r="G109" s="14">
        <v>101</v>
      </c>
      <c r="H109" s="15"/>
      <c r="I109" s="15"/>
    </row>
    <row r="110" spans="1:9" ht="12.75" customHeight="1">
      <c r="A110" s="173" t="s">
        <v>90</v>
      </c>
      <c r="B110" s="173"/>
      <c r="C110" s="173"/>
      <c r="D110" s="173"/>
      <c r="E110" s="173"/>
      <c r="F110" s="173"/>
      <c r="G110" s="14">
        <v>102</v>
      </c>
      <c r="H110" s="15"/>
      <c r="I110" s="15"/>
    </row>
    <row r="111" spans="1:9" ht="12.75" customHeight="1">
      <c r="A111" s="173" t="s">
        <v>91</v>
      </c>
      <c r="B111" s="173"/>
      <c r="C111" s="173"/>
      <c r="D111" s="173"/>
      <c r="E111" s="173"/>
      <c r="F111" s="173"/>
      <c r="G111" s="14">
        <v>103</v>
      </c>
      <c r="H111" s="15">
        <v>116449160</v>
      </c>
      <c r="I111" s="15">
        <v>117195850</v>
      </c>
    </row>
    <row r="112" spans="1:9" ht="12.75" customHeight="1">
      <c r="A112" s="173" t="s">
        <v>92</v>
      </c>
      <c r="B112" s="173"/>
      <c r="C112" s="173"/>
      <c r="D112" s="173"/>
      <c r="E112" s="173"/>
      <c r="F112" s="173"/>
      <c r="G112" s="14">
        <v>104</v>
      </c>
      <c r="H112" s="15"/>
      <c r="I112" s="15"/>
    </row>
    <row r="113" spans="1:9" ht="12.75" customHeight="1">
      <c r="A113" s="173" t="s">
        <v>93</v>
      </c>
      <c r="B113" s="173"/>
      <c r="C113" s="173"/>
      <c r="D113" s="173"/>
      <c r="E113" s="173"/>
      <c r="F113" s="173"/>
      <c r="G113" s="14">
        <v>105</v>
      </c>
      <c r="H113" s="15"/>
      <c r="I113" s="15"/>
    </row>
    <row r="114" spans="1:9" ht="12.75" customHeight="1">
      <c r="A114" s="173" t="s">
        <v>94</v>
      </c>
      <c r="B114" s="173"/>
      <c r="C114" s="173"/>
      <c r="D114" s="173"/>
      <c r="E114" s="173"/>
      <c r="F114" s="173"/>
      <c r="G114" s="14">
        <v>106</v>
      </c>
      <c r="H114" s="15"/>
      <c r="I114" s="15"/>
    </row>
    <row r="115" spans="1:9" ht="12.75" customHeight="1">
      <c r="A115" s="173" t="s">
        <v>95</v>
      </c>
      <c r="B115" s="173"/>
      <c r="C115" s="173"/>
      <c r="D115" s="173"/>
      <c r="E115" s="173"/>
      <c r="F115" s="173"/>
      <c r="G115" s="14">
        <v>107</v>
      </c>
      <c r="H115" s="15">
        <v>1039003</v>
      </c>
      <c r="I115" s="15">
        <v>1032772</v>
      </c>
    </row>
    <row r="116" spans="1:9" ht="12.75" customHeight="1">
      <c r="A116" s="173" t="s">
        <v>96</v>
      </c>
      <c r="B116" s="173"/>
      <c r="C116" s="173"/>
      <c r="D116" s="173"/>
      <c r="E116" s="173"/>
      <c r="F116" s="173"/>
      <c r="G116" s="14">
        <v>108</v>
      </c>
      <c r="H116" s="15">
        <v>756</v>
      </c>
      <c r="I116" s="15">
        <v>752</v>
      </c>
    </row>
    <row r="117" spans="1:9" ht="12.75" customHeight="1">
      <c r="A117" s="175" t="s">
        <v>356</v>
      </c>
      <c r="B117" s="175"/>
      <c r="C117" s="175"/>
      <c r="D117" s="175"/>
      <c r="E117" s="175"/>
      <c r="F117" s="175"/>
      <c r="G117" s="16">
        <v>109</v>
      </c>
      <c r="H117" s="17">
        <f>SUM(H118:H131)</f>
        <v>457420820</v>
      </c>
      <c r="I117" s="17">
        <f>SUM(I118:I131)</f>
        <v>516376323</v>
      </c>
    </row>
    <row r="118" spans="1:9" ht="12.75" customHeight="1">
      <c r="A118" s="173" t="s">
        <v>86</v>
      </c>
      <c r="B118" s="173"/>
      <c r="C118" s="173"/>
      <c r="D118" s="173"/>
      <c r="E118" s="173"/>
      <c r="F118" s="173"/>
      <c r="G118" s="14">
        <v>110</v>
      </c>
      <c r="H118" s="15"/>
      <c r="I118" s="15"/>
    </row>
    <row r="119" spans="1:9" ht="12.75" customHeight="1">
      <c r="A119" s="173" t="s">
        <v>87</v>
      </c>
      <c r="B119" s="173"/>
      <c r="C119" s="173"/>
      <c r="D119" s="173"/>
      <c r="E119" s="173"/>
      <c r="F119" s="173"/>
      <c r="G119" s="14">
        <v>111</v>
      </c>
      <c r="H119" s="15"/>
      <c r="I119" s="15"/>
    </row>
    <row r="120" spans="1:9" ht="12.75" customHeight="1">
      <c r="A120" s="173" t="s">
        <v>88</v>
      </c>
      <c r="B120" s="173"/>
      <c r="C120" s="173"/>
      <c r="D120" s="173"/>
      <c r="E120" s="173"/>
      <c r="F120" s="173"/>
      <c r="G120" s="14">
        <v>112</v>
      </c>
      <c r="H120" s="15"/>
      <c r="I120" s="15"/>
    </row>
    <row r="121" spans="1:9" ht="25.9" customHeight="1">
      <c r="A121" s="173" t="s">
        <v>89</v>
      </c>
      <c r="B121" s="173"/>
      <c r="C121" s="173"/>
      <c r="D121" s="173"/>
      <c r="E121" s="173"/>
      <c r="F121" s="173"/>
      <c r="G121" s="14">
        <v>113</v>
      </c>
      <c r="H121" s="15"/>
      <c r="I121" s="15"/>
    </row>
    <row r="122" spans="1:9" ht="12.75" customHeight="1">
      <c r="A122" s="173" t="s">
        <v>90</v>
      </c>
      <c r="B122" s="173"/>
      <c r="C122" s="173"/>
      <c r="D122" s="173"/>
      <c r="E122" s="173"/>
      <c r="F122" s="173"/>
      <c r="G122" s="14">
        <v>114</v>
      </c>
      <c r="H122" s="15"/>
      <c r="I122" s="15">
        <v>25744195</v>
      </c>
    </row>
    <row r="123" spans="1:9" ht="12.75" customHeight="1">
      <c r="A123" s="173" t="s">
        <v>91</v>
      </c>
      <c r="B123" s="173"/>
      <c r="C123" s="173"/>
      <c r="D123" s="173"/>
      <c r="E123" s="173"/>
      <c r="F123" s="173"/>
      <c r="G123" s="14">
        <v>115</v>
      </c>
      <c r="H123" s="15">
        <v>73626967</v>
      </c>
      <c r="I123" s="15">
        <v>66307641</v>
      </c>
    </row>
    <row r="124" spans="1:9" ht="12.75" customHeight="1">
      <c r="A124" s="173" t="s">
        <v>92</v>
      </c>
      <c r="B124" s="173"/>
      <c r="C124" s="173"/>
      <c r="D124" s="173"/>
      <c r="E124" s="173"/>
      <c r="F124" s="173"/>
      <c r="G124" s="14">
        <v>116</v>
      </c>
      <c r="H124" s="15">
        <v>5898051</v>
      </c>
      <c r="I124" s="15">
        <v>11396122</v>
      </c>
    </row>
    <row r="125" spans="1:9" ht="12.75" customHeight="1">
      <c r="A125" s="173" t="s">
        <v>93</v>
      </c>
      <c r="B125" s="173"/>
      <c r="C125" s="173"/>
      <c r="D125" s="173"/>
      <c r="E125" s="173"/>
      <c r="F125" s="173"/>
      <c r="G125" s="14">
        <v>117</v>
      </c>
      <c r="H125" s="15">
        <v>329487846</v>
      </c>
      <c r="I125" s="15">
        <v>378184988</v>
      </c>
    </row>
    <row r="126" spans="1:9">
      <c r="A126" s="173" t="s">
        <v>94</v>
      </c>
      <c r="B126" s="173"/>
      <c r="C126" s="173"/>
      <c r="D126" s="173"/>
      <c r="E126" s="173"/>
      <c r="F126" s="173"/>
      <c r="G126" s="14">
        <v>118</v>
      </c>
      <c r="H126" s="15"/>
      <c r="I126" s="15"/>
    </row>
    <row r="127" spans="1:9">
      <c r="A127" s="173" t="s">
        <v>97</v>
      </c>
      <c r="B127" s="173"/>
      <c r="C127" s="173"/>
      <c r="D127" s="173"/>
      <c r="E127" s="173"/>
      <c r="F127" s="173"/>
      <c r="G127" s="14">
        <v>119</v>
      </c>
      <c r="H127" s="15">
        <v>5260950</v>
      </c>
      <c r="I127" s="15">
        <v>5343422</v>
      </c>
    </row>
    <row r="128" spans="1:9">
      <c r="A128" s="173" t="s">
        <v>98</v>
      </c>
      <c r="B128" s="173"/>
      <c r="C128" s="173"/>
      <c r="D128" s="173"/>
      <c r="E128" s="173"/>
      <c r="F128" s="173"/>
      <c r="G128" s="14">
        <v>120</v>
      </c>
      <c r="H128" s="15">
        <v>37091982</v>
      </c>
      <c r="I128" s="15">
        <v>26623153</v>
      </c>
    </row>
    <row r="129" spans="1:9">
      <c r="A129" s="173" t="s">
        <v>99</v>
      </c>
      <c r="B129" s="173"/>
      <c r="C129" s="173"/>
      <c r="D129" s="173"/>
      <c r="E129" s="173"/>
      <c r="F129" s="173"/>
      <c r="G129" s="14">
        <v>121</v>
      </c>
      <c r="H129" s="15"/>
      <c r="I129" s="15"/>
    </row>
    <row r="130" spans="1:9">
      <c r="A130" s="173" t="s">
        <v>100</v>
      </c>
      <c r="B130" s="173"/>
      <c r="C130" s="173"/>
      <c r="D130" s="173"/>
      <c r="E130" s="173"/>
      <c r="F130" s="173"/>
      <c r="G130" s="14">
        <v>122</v>
      </c>
      <c r="H130" s="15"/>
      <c r="I130" s="15"/>
    </row>
    <row r="131" spans="1:9">
      <c r="A131" s="173" t="s">
        <v>101</v>
      </c>
      <c r="B131" s="173"/>
      <c r="C131" s="173"/>
      <c r="D131" s="173"/>
      <c r="E131" s="173"/>
      <c r="F131" s="173"/>
      <c r="G131" s="14">
        <v>123</v>
      </c>
      <c r="H131" s="15">
        <v>6055024</v>
      </c>
      <c r="I131" s="15">
        <v>2776802</v>
      </c>
    </row>
    <row r="132" spans="1:9" ht="22.15" customHeight="1">
      <c r="A132" s="174" t="s">
        <v>102</v>
      </c>
      <c r="B132" s="174"/>
      <c r="C132" s="174"/>
      <c r="D132" s="174"/>
      <c r="E132" s="174"/>
      <c r="F132" s="174"/>
      <c r="G132" s="14">
        <v>124</v>
      </c>
      <c r="H132" s="15">
        <v>4748731</v>
      </c>
      <c r="I132" s="15">
        <v>11978651</v>
      </c>
    </row>
    <row r="133" spans="1:9" ht="12.75" customHeight="1">
      <c r="A133" s="175" t="s">
        <v>357</v>
      </c>
      <c r="B133" s="175"/>
      <c r="C133" s="175"/>
      <c r="D133" s="175"/>
      <c r="E133" s="175"/>
      <c r="F133" s="175"/>
      <c r="G133" s="16">
        <v>125</v>
      </c>
      <c r="H133" s="17">
        <f>H75+H98+H105+H117+H132</f>
        <v>914861264</v>
      </c>
      <c r="I133" s="17">
        <f>I75+I98+I105+I117+I132</f>
        <v>1016352191</v>
      </c>
    </row>
    <row r="134" spans="1:9">
      <c r="A134" s="174" t="s">
        <v>103</v>
      </c>
      <c r="B134" s="174"/>
      <c r="C134" s="174"/>
      <c r="D134" s="174"/>
      <c r="E134" s="174"/>
      <c r="F134" s="174"/>
      <c r="G134" s="14">
        <v>126</v>
      </c>
      <c r="H134" s="15"/>
      <c r="I134" s="15"/>
    </row>
  </sheetData>
  <sheetProtection algorithmName="SHA-512" hashValue="MuYFgp7vf34JDuQosagwyUI7EYkyIZ3MUfpd7V3kqp1ml6P73AWdZNbWeoShMQJ+6zI+qhNQlraa1yT+q4/deQ==" saltValue="FHfzG8jC2Z4RkzMiKtboV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zoomScaleNormal="100" zoomScaleSheetLayoutView="110" workbookViewId="0">
      <selection activeCell="O24" sqref="O24"/>
    </sheetView>
  </sheetViews>
  <sheetFormatPr defaultRowHeight="12.75"/>
  <cols>
    <col min="1" max="7" width="9.140625" style="6"/>
    <col min="8" max="9" width="17.85546875" style="18" customWidth="1"/>
    <col min="10" max="263" width="9.140625" style="6"/>
    <col min="264" max="264" width="9.85546875" style="6" bestFit="1" customWidth="1"/>
    <col min="265" max="265" width="11.7109375" style="6" bestFit="1" customWidth="1"/>
    <col min="266" max="519" width="9.140625" style="6"/>
    <col min="520" max="520" width="9.85546875" style="6" bestFit="1" customWidth="1"/>
    <col min="521" max="521" width="11.7109375" style="6" bestFit="1" customWidth="1"/>
    <col min="522" max="775" width="9.140625" style="6"/>
    <col min="776" max="776" width="9.85546875" style="6" bestFit="1" customWidth="1"/>
    <col min="777" max="777" width="11.7109375" style="6" bestFit="1" customWidth="1"/>
    <col min="778" max="1031" width="9.140625" style="6"/>
    <col min="1032" max="1032" width="9.85546875" style="6" bestFit="1" customWidth="1"/>
    <col min="1033" max="1033" width="11.7109375" style="6" bestFit="1" customWidth="1"/>
    <col min="1034" max="1287" width="9.140625" style="6"/>
    <col min="1288" max="1288" width="9.85546875" style="6" bestFit="1" customWidth="1"/>
    <col min="1289" max="1289" width="11.7109375" style="6" bestFit="1" customWidth="1"/>
    <col min="1290" max="1543" width="9.140625" style="6"/>
    <col min="1544" max="1544" width="9.85546875" style="6" bestFit="1" customWidth="1"/>
    <col min="1545" max="1545" width="11.7109375" style="6" bestFit="1" customWidth="1"/>
    <col min="1546" max="1799" width="9.140625" style="6"/>
    <col min="1800" max="1800" width="9.85546875" style="6" bestFit="1" customWidth="1"/>
    <col min="1801" max="1801" width="11.7109375" style="6" bestFit="1" customWidth="1"/>
    <col min="1802" max="2055" width="9.140625" style="6"/>
    <col min="2056" max="2056" width="9.85546875" style="6" bestFit="1" customWidth="1"/>
    <col min="2057" max="2057" width="11.7109375" style="6" bestFit="1" customWidth="1"/>
    <col min="2058" max="2311" width="9.140625" style="6"/>
    <col min="2312" max="2312" width="9.85546875" style="6" bestFit="1" customWidth="1"/>
    <col min="2313" max="2313" width="11.7109375" style="6" bestFit="1" customWidth="1"/>
    <col min="2314" max="2567" width="9.140625" style="6"/>
    <col min="2568" max="2568" width="9.85546875" style="6" bestFit="1" customWidth="1"/>
    <col min="2569" max="2569" width="11.7109375" style="6" bestFit="1" customWidth="1"/>
    <col min="2570" max="2823" width="9.140625" style="6"/>
    <col min="2824" max="2824" width="9.85546875" style="6" bestFit="1" customWidth="1"/>
    <col min="2825" max="2825" width="11.7109375" style="6" bestFit="1" customWidth="1"/>
    <col min="2826" max="3079" width="9.140625" style="6"/>
    <col min="3080" max="3080" width="9.85546875" style="6" bestFit="1" customWidth="1"/>
    <col min="3081" max="3081" width="11.7109375" style="6" bestFit="1" customWidth="1"/>
    <col min="3082" max="3335" width="9.140625" style="6"/>
    <col min="3336" max="3336" width="9.85546875" style="6" bestFit="1" customWidth="1"/>
    <col min="3337" max="3337" width="11.7109375" style="6" bestFit="1" customWidth="1"/>
    <col min="3338" max="3591" width="9.140625" style="6"/>
    <col min="3592" max="3592" width="9.85546875" style="6" bestFit="1" customWidth="1"/>
    <col min="3593" max="3593" width="11.7109375" style="6" bestFit="1" customWidth="1"/>
    <col min="3594" max="3847" width="9.140625" style="6"/>
    <col min="3848" max="3848" width="9.85546875" style="6" bestFit="1" customWidth="1"/>
    <col min="3849" max="3849" width="11.7109375" style="6" bestFit="1" customWidth="1"/>
    <col min="3850" max="4103" width="9.140625" style="6"/>
    <col min="4104" max="4104" width="9.85546875" style="6" bestFit="1" customWidth="1"/>
    <col min="4105" max="4105" width="11.7109375" style="6" bestFit="1" customWidth="1"/>
    <col min="4106" max="4359" width="9.140625" style="6"/>
    <col min="4360" max="4360" width="9.85546875" style="6" bestFit="1" customWidth="1"/>
    <col min="4361" max="4361" width="11.7109375" style="6" bestFit="1" customWidth="1"/>
    <col min="4362" max="4615" width="9.140625" style="6"/>
    <col min="4616" max="4616" width="9.85546875" style="6" bestFit="1" customWidth="1"/>
    <col min="4617" max="4617" width="11.7109375" style="6" bestFit="1" customWidth="1"/>
    <col min="4618" max="4871" width="9.140625" style="6"/>
    <col min="4872" max="4872" width="9.85546875" style="6" bestFit="1" customWidth="1"/>
    <col min="4873" max="4873" width="11.7109375" style="6" bestFit="1" customWidth="1"/>
    <col min="4874" max="5127" width="9.140625" style="6"/>
    <col min="5128" max="5128" width="9.85546875" style="6" bestFit="1" customWidth="1"/>
    <col min="5129" max="5129" width="11.7109375" style="6" bestFit="1" customWidth="1"/>
    <col min="5130" max="5383" width="9.140625" style="6"/>
    <col min="5384" max="5384" width="9.85546875" style="6" bestFit="1" customWidth="1"/>
    <col min="5385" max="5385" width="11.7109375" style="6" bestFit="1" customWidth="1"/>
    <col min="5386" max="5639" width="9.140625" style="6"/>
    <col min="5640" max="5640" width="9.85546875" style="6" bestFit="1" customWidth="1"/>
    <col min="5641" max="5641" width="11.7109375" style="6" bestFit="1" customWidth="1"/>
    <col min="5642" max="5895" width="9.140625" style="6"/>
    <col min="5896" max="5896" width="9.85546875" style="6" bestFit="1" customWidth="1"/>
    <col min="5897" max="5897" width="11.7109375" style="6" bestFit="1" customWidth="1"/>
    <col min="5898" max="6151" width="9.140625" style="6"/>
    <col min="6152" max="6152" width="9.85546875" style="6" bestFit="1" customWidth="1"/>
    <col min="6153" max="6153" width="11.7109375" style="6" bestFit="1" customWidth="1"/>
    <col min="6154" max="6407" width="9.140625" style="6"/>
    <col min="6408" max="6408" width="9.85546875" style="6" bestFit="1" customWidth="1"/>
    <col min="6409" max="6409" width="11.7109375" style="6" bestFit="1" customWidth="1"/>
    <col min="6410" max="6663" width="9.140625" style="6"/>
    <col min="6664" max="6664" width="9.85546875" style="6" bestFit="1" customWidth="1"/>
    <col min="6665" max="6665" width="11.7109375" style="6" bestFit="1" customWidth="1"/>
    <col min="6666" max="6919" width="9.140625" style="6"/>
    <col min="6920" max="6920" width="9.85546875" style="6" bestFit="1" customWidth="1"/>
    <col min="6921" max="6921" width="11.7109375" style="6" bestFit="1" customWidth="1"/>
    <col min="6922" max="7175" width="9.140625" style="6"/>
    <col min="7176" max="7176" width="9.85546875" style="6" bestFit="1" customWidth="1"/>
    <col min="7177" max="7177" width="11.7109375" style="6" bestFit="1" customWidth="1"/>
    <col min="7178" max="7431" width="9.140625" style="6"/>
    <col min="7432" max="7432" width="9.85546875" style="6" bestFit="1" customWidth="1"/>
    <col min="7433" max="7433" width="11.7109375" style="6" bestFit="1" customWidth="1"/>
    <col min="7434" max="7687" width="9.140625" style="6"/>
    <col min="7688" max="7688" width="9.85546875" style="6" bestFit="1" customWidth="1"/>
    <col min="7689" max="7689" width="11.7109375" style="6" bestFit="1" customWidth="1"/>
    <col min="7690" max="7943" width="9.140625" style="6"/>
    <col min="7944" max="7944" width="9.85546875" style="6" bestFit="1" customWidth="1"/>
    <col min="7945" max="7945" width="11.7109375" style="6" bestFit="1" customWidth="1"/>
    <col min="7946" max="8199" width="9.140625" style="6"/>
    <col min="8200" max="8200" width="9.85546875" style="6" bestFit="1" customWidth="1"/>
    <col min="8201" max="8201" width="11.7109375" style="6" bestFit="1" customWidth="1"/>
    <col min="8202" max="8455" width="9.140625" style="6"/>
    <col min="8456" max="8456" width="9.85546875" style="6" bestFit="1" customWidth="1"/>
    <col min="8457" max="8457" width="11.7109375" style="6" bestFit="1" customWidth="1"/>
    <col min="8458" max="8711" width="9.140625" style="6"/>
    <col min="8712" max="8712" width="9.85546875" style="6" bestFit="1" customWidth="1"/>
    <col min="8713" max="8713" width="11.7109375" style="6" bestFit="1" customWidth="1"/>
    <col min="8714" max="8967" width="9.140625" style="6"/>
    <col min="8968" max="8968" width="9.85546875" style="6" bestFit="1" customWidth="1"/>
    <col min="8969" max="8969" width="11.7109375" style="6" bestFit="1" customWidth="1"/>
    <col min="8970" max="9223" width="9.140625" style="6"/>
    <col min="9224" max="9224" width="9.85546875" style="6" bestFit="1" customWidth="1"/>
    <col min="9225" max="9225" width="11.7109375" style="6" bestFit="1" customWidth="1"/>
    <col min="9226" max="9479" width="9.140625" style="6"/>
    <col min="9480" max="9480" width="9.85546875" style="6" bestFit="1" customWidth="1"/>
    <col min="9481" max="9481" width="11.7109375" style="6" bestFit="1" customWidth="1"/>
    <col min="9482" max="9735" width="9.140625" style="6"/>
    <col min="9736" max="9736" width="9.85546875" style="6" bestFit="1" customWidth="1"/>
    <col min="9737" max="9737" width="11.7109375" style="6" bestFit="1" customWidth="1"/>
    <col min="9738" max="9991" width="9.140625" style="6"/>
    <col min="9992" max="9992" width="9.85546875" style="6" bestFit="1" customWidth="1"/>
    <col min="9993" max="9993" width="11.7109375" style="6" bestFit="1" customWidth="1"/>
    <col min="9994" max="10247" width="9.140625" style="6"/>
    <col min="10248" max="10248" width="9.85546875" style="6" bestFit="1" customWidth="1"/>
    <col min="10249" max="10249" width="11.7109375" style="6" bestFit="1" customWidth="1"/>
    <col min="10250" max="10503" width="9.140625" style="6"/>
    <col min="10504" max="10504" width="9.85546875" style="6" bestFit="1" customWidth="1"/>
    <col min="10505" max="10505" width="11.7109375" style="6" bestFit="1" customWidth="1"/>
    <col min="10506" max="10759" width="9.140625" style="6"/>
    <col min="10760" max="10760" width="9.85546875" style="6" bestFit="1" customWidth="1"/>
    <col min="10761" max="10761" width="11.7109375" style="6" bestFit="1" customWidth="1"/>
    <col min="10762" max="11015" width="9.140625" style="6"/>
    <col min="11016" max="11016" width="9.85546875" style="6" bestFit="1" customWidth="1"/>
    <col min="11017" max="11017" width="11.7109375" style="6" bestFit="1" customWidth="1"/>
    <col min="11018" max="11271" width="9.140625" style="6"/>
    <col min="11272" max="11272" width="9.85546875" style="6" bestFit="1" customWidth="1"/>
    <col min="11273" max="11273" width="11.7109375" style="6" bestFit="1" customWidth="1"/>
    <col min="11274" max="11527" width="9.140625" style="6"/>
    <col min="11528" max="11528" width="9.85546875" style="6" bestFit="1" customWidth="1"/>
    <col min="11529" max="11529" width="11.7109375" style="6" bestFit="1" customWidth="1"/>
    <col min="11530" max="11783" width="9.140625" style="6"/>
    <col min="11784" max="11784" width="9.85546875" style="6" bestFit="1" customWidth="1"/>
    <col min="11785" max="11785" width="11.7109375" style="6" bestFit="1" customWidth="1"/>
    <col min="11786" max="12039" width="9.140625" style="6"/>
    <col min="12040" max="12040" width="9.85546875" style="6" bestFit="1" customWidth="1"/>
    <col min="12041" max="12041" width="11.7109375" style="6" bestFit="1" customWidth="1"/>
    <col min="12042" max="12295" width="9.140625" style="6"/>
    <col min="12296" max="12296" width="9.85546875" style="6" bestFit="1" customWidth="1"/>
    <col min="12297" max="12297" width="11.7109375" style="6" bestFit="1" customWidth="1"/>
    <col min="12298" max="12551" width="9.140625" style="6"/>
    <col min="12552" max="12552" width="9.85546875" style="6" bestFit="1" customWidth="1"/>
    <col min="12553" max="12553" width="11.7109375" style="6" bestFit="1" customWidth="1"/>
    <col min="12554" max="12807" width="9.140625" style="6"/>
    <col min="12808" max="12808" width="9.85546875" style="6" bestFit="1" customWidth="1"/>
    <col min="12809" max="12809" width="11.7109375" style="6" bestFit="1" customWidth="1"/>
    <col min="12810" max="13063" width="9.140625" style="6"/>
    <col min="13064" max="13064" width="9.85546875" style="6" bestFit="1" customWidth="1"/>
    <col min="13065" max="13065" width="11.7109375" style="6" bestFit="1" customWidth="1"/>
    <col min="13066" max="13319" width="9.140625" style="6"/>
    <col min="13320" max="13320" width="9.85546875" style="6" bestFit="1" customWidth="1"/>
    <col min="13321" max="13321" width="11.7109375" style="6" bestFit="1" customWidth="1"/>
    <col min="13322" max="13575" width="9.140625" style="6"/>
    <col min="13576" max="13576" width="9.85546875" style="6" bestFit="1" customWidth="1"/>
    <col min="13577" max="13577" width="11.7109375" style="6" bestFit="1" customWidth="1"/>
    <col min="13578" max="13831" width="9.140625" style="6"/>
    <col min="13832" max="13832" width="9.85546875" style="6" bestFit="1" customWidth="1"/>
    <col min="13833" max="13833" width="11.7109375" style="6" bestFit="1" customWidth="1"/>
    <col min="13834" max="14087" width="9.140625" style="6"/>
    <col min="14088" max="14088" width="9.85546875" style="6" bestFit="1" customWidth="1"/>
    <col min="14089" max="14089" width="11.7109375" style="6" bestFit="1" customWidth="1"/>
    <col min="14090" max="14343" width="9.140625" style="6"/>
    <col min="14344" max="14344" width="9.85546875" style="6" bestFit="1" customWidth="1"/>
    <col min="14345" max="14345" width="11.7109375" style="6" bestFit="1" customWidth="1"/>
    <col min="14346" max="14599" width="9.140625" style="6"/>
    <col min="14600" max="14600" width="9.85546875" style="6" bestFit="1" customWidth="1"/>
    <col min="14601" max="14601" width="11.7109375" style="6" bestFit="1" customWidth="1"/>
    <col min="14602" max="14855" width="9.140625" style="6"/>
    <col min="14856" max="14856" width="9.85546875" style="6" bestFit="1" customWidth="1"/>
    <col min="14857" max="14857" width="11.7109375" style="6" bestFit="1" customWidth="1"/>
    <col min="14858" max="15111" width="9.140625" style="6"/>
    <col min="15112" max="15112" width="9.85546875" style="6" bestFit="1" customWidth="1"/>
    <col min="15113" max="15113" width="11.7109375" style="6" bestFit="1" customWidth="1"/>
    <col min="15114" max="15367" width="9.140625" style="6"/>
    <col min="15368" max="15368" width="9.85546875" style="6" bestFit="1" customWidth="1"/>
    <col min="15369" max="15369" width="11.7109375" style="6" bestFit="1" customWidth="1"/>
    <col min="15370" max="15623" width="9.140625" style="6"/>
    <col min="15624" max="15624" width="9.85546875" style="6" bestFit="1" customWidth="1"/>
    <col min="15625" max="15625" width="11.7109375" style="6" bestFit="1" customWidth="1"/>
    <col min="15626" max="15879" width="9.140625" style="6"/>
    <col min="15880" max="15880" width="9.85546875" style="6" bestFit="1" customWidth="1"/>
    <col min="15881" max="15881" width="11.7109375" style="6" bestFit="1" customWidth="1"/>
    <col min="15882" max="16135" width="9.140625" style="6"/>
    <col min="16136" max="16136" width="9.85546875" style="6" bestFit="1" customWidth="1"/>
    <col min="16137" max="16137" width="11.7109375" style="6" bestFit="1" customWidth="1"/>
    <col min="16138" max="16384" width="9.140625" style="6"/>
  </cols>
  <sheetData>
    <row r="1" spans="1:9">
      <c r="A1" s="215" t="s">
        <v>105</v>
      </c>
      <c r="B1" s="181"/>
      <c r="C1" s="181"/>
      <c r="D1" s="181"/>
      <c r="E1" s="181"/>
      <c r="F1" s="181"/>
      <c r="G1" s="181"/>
      <c r="H1" s="181"/>
      <c r="I1" s="181"/>
    </row>
    <row r="2" spans="1:9">
      <c r="A2" s="214" t="s">
        <v>471</v>
      </c>
      <c r="B2" s="183"/>
      <c r="C2" s="183"/>
      <c r="D2" s="183"/>
      <c r="E2" s="183"/>
      <c r="F2" s="183"/>
      <c r="G2" s="183"/>
      <c r="H2" s="183"/>
      <c r="I2" s="183"/>
    </row>
    <row r="3" spans="1:9">
      <c r="A3" s="196" t="s">
        <v>283</v>
      </c>
      <c r="B3" s="197"/>
      <c r="C3" s="197"/>
      <c r="D3" s="197"/>
      <c r="E3" s="197"/>
      <c r="F3" s="197"/>
      <c r="G3" s="197"/>
      <c r="H3" s="197"/>
      <c r="I3" s="197"/>
    </row>
    <row r="4" spans="1:9">
      <c r="A4" s="213" t="s">
        <v>470</v>
      </c>
      <c r="B4" s="187"/>
      <c r="C4" s="187"/>
      <c r="D4" s="187"/>
      <c r="E4" s="187"/>
      <c r="F4" s="187"/>
      <c r="G4" s="187"/>
      <c r="H4" s="187"/>
      <c r="I4" s="188"/>
    </row>
    <row r="5" spans="1:9" ht="23.25">
      <c r="A5" s="211" t="s">
        <v>2</v>
      </c>
      <c r="B5" s="192"/>
      <c r="C5" s="192"/>
      <c r="D5" s="192"/>
      <c r="E5" s="192"/>
      <c r="F5" s="192"/>
      <c r="G5" s="19" t="s">
        <v>106</v>
      </c>
      <c r="H5" s="20" t="s">
        <v>297</v>
      </c>
      <c r="I5" s="20" t="s">
        <v>280</v>
      </c>
    </row>
    <row r="6" spans="1:9">
      <c r="A6" s="212">
        <v>1</v>
      </c>
      <c r="B6" s="190"/>
      <c r="C6" s="190"/>
      <c r="D6" s="190"/>
      <c r="E6" s="190"/>
      <c r="F6" s="190"/>
      <c r="G6" s="86">
        <v>2</v>
      </c>
      <c r="H6" s="20">
        <v>3</v>
      </c>
      <c r="I6" s="20">
        <v>4</v>
      </c>
    </row>
    <row r="7" spans="1:9" ht="12.75" customHeight="1">
      <c r="A7" s="175" t="s">
        <v>358</v>
      </c>
      <c r="B7" s="175"/>
      <c r="C7" s="175"/>
      <c r="D7" s="175"/>
      <c r="E7" s="175"/>
      <c r="F7" s="175"/>
      <c r="G7" s="16">
        <v>1</v>
      </c>
      <c r="H7" s="17">
        <f>SUM(H8:H12)</f>
        <v>1085521248</v>
      </c>
      <c r="I7" s="17">
        <f>SUM(I8:I12)</f>
        <v>1262589386</v>
      </c>
    </row>
    <row r="8" spans="1:9" ht="12.75" customHeight="1">
      <c r="A8" s="173" t="s">
        <v>118</v>
      </c>
      <c r="B8" s="173"/>
      <c r="C8" s="173"/>
      <c r="D8" s="173"/>
      <c r="E8" s="173"/>
      <c r="F8" s="173"/>
      <c r="G8" s="14">
        <v>2</v>
      </c>
      <c r="H8" s="15"/>
      <c r="I8" s="15"/>
    </row>
    <row r="9" spans="1:9" ht="12.75" customHeight="1">
      <c r="A9" s="173" t="s">
        <v>119</v>
      </c>
      <c r="B9" s="173"/>
      <c r="C9" s="173"/>
      <c r="D9" s="173"/>
      <c r="E9" s="173"/>
      <c r="F9" s="173"/>
      <c r="G9" s="14">
        <v>3</v>
      </c>
      <c r="H9" s="15">
        <v>1077573706</v>
      </c>
      <c r="I9" s="15">
        <v>1253131911</v>
      </c>
    </row>
    <row r="10" spans="1:9" ht="12.75" customHeight="1">
      <c r="A10" s="173" t="s">
        <v>120</v>
      </c>
      <c r="B10" s="173"/>
      <c r="C10" s="173"/>
      <c r="D10" s="173"/>
      <c r="E10" s="173"/>
      <c r="F10" s="173"/>
      <c r="G10" s="14">
        <v>4</v>
      </c>
      <c r="H10" s="15"/>
      <c r="I10" s="15"/>
    </row>
    <row r="11" spans="1:9" ht="12.75" customHeight="1">
      <c r="A11" s="173" t="s">
        <v>121</v>
      </c>
      <c r="B11" s="173"/>
      <c r="C11" s="173"/>
      <c r="D11" s="173"/>
      <c r="E11" s="173"/>
      <c r="F11" s="173"/>
      <c r="G11" s="14">
        <v>5</v>
      </c>
      <c r="H11" s="15"/>
      <c r="I11" s="15"/>
    </row>
    <row r="12" spans="1:9" ht="12.75" customHeight="1">
      <c r="A12" s="173" t="s">
        <v>122</v>
      </c>
      <c r="B12" s="173"/>
      <c r="C12" s="173"/>
      <c r="D12" s="173"/>
      <c r="E12" s="173"/>
      <c r="F12" s="173"/>
      <c r="G12" s="14">
        <v>6</v>
      </c>
      <c r="H12" s="15">
        <v>7947542</v>
      </c>
      <c r="I12" s="15">
        <v>9457475</v>
      </c>
    </row>
    <row r="13" spans="1:9" ht="12.75" customHeight="1">
      <c r="A13" s="175" t="s">
        <v>359</v>
      </c>
      <c r="B13" s="175"/>
      <c r="C13" s="175"/>
      <c r="D13" s="175"/>
      <c r="E13" s="175"/>
      <c r="F13" s="175"/>
      <c r="G13" s="16">
        <v>7</v>
      </c>
      <c r="H13" s="17">
        <f>H14+H15+H19+H23+H24+H25+H28+H35</f>
        <v>1067898181</v>
      </c>
      <c r="I13" s="17">
        <f>I14+I15+I19+I23+I24+I25+I28+I35</f>
        <v>1217321680</v>
      </c>
    </row>
    <row r="14" spans="1:9" ht="12.75" customHeight="1">
      <c r="A14" s="173" t="s">
        <v>107</v>
      </c>
      <c r="B14" s="173"/>
      <c r="C14" s="173"/>
      <c r="D14" s="173"/>
      <c r="E14" s="173"/>
      <c r="F14" s="173"/>
      <c r="G14" s="14">
        <v>8</v>
      </c>
      <c r="H14" s="15">
        <v>-2570769</v>
      </c>
      <c r="I14" s="15"/>
    </row>
    <row r="15" spans="1:9" ht="12.75" customHeight="1">
      <c r="A15" s="199" t="s">
        <v>440</v>
      </c>
      <c r="B15" s="199"/>
      <c r="C15" s="199"/>
      <c r="D15" s="199"/>
      <c r="E15" s="199"/>
      <c r="F15" s="199"/>
      <c r="G15" s="16">
        <v>9</v>
      </c>
      <c r="H15" s="17">
        <f>SUM(H16:H18)</f>
        <v>1013261768</v>
      </c>
      <c r="I15" s="17">
        <f>SUM(I16:I18)</f>
        <v>1154020543</v>
      </c>
    </row>
    <row r="16" spans="1:9" ht="12.75" customHeight="1">
      <c r="A16" s="209" t="s">
        <v>123</v>
      </c>
      <c r="B16" s="209"/>
      <c r="C16" s="209"/>
      <c r="D16" s="209"/>
      <c r="E16" s="209"/>
      <c r="F16" s="209"/>
      <c r="G16" s="14">
        <v>10</v>
      </c>
      <c r="H16" s="15">
        <v>17745997</v>
      </c>
      <c r="I16" s="15">
        <v>18500360</v>
      </c>
    </row>
    <row r="17" spans="1:9" ht="12.75" customHeight="1">
      <c r="A17" s="209" t="s">
        <v>124</v>
      </c>
      <c r="B17" s="209"/>
      <c r="C17" s="209"/>
      <c r="D17" s="209"/>
      <c r="E17" s="209"/>
      <c r="F17" s="209"/>
      <c r="G17" s="14">
        <v>11</v>
      </c>
      <c r="H17" s="15">
        <v>942733158</v>
      </c>
      <c r="I17" s="15">
        <v>1084262096</v>
      </c>
    </row>
    <row r="18" spans="1:9" ht="12.75" customHeight="1">
      <c r="A18" s="209" t="s">
        <v>125</v>
      </c>
      <c r="B18" s="209"/>
      <c r="C18" s="209"/>
      <c r="D18" s="209"/>
      <c r="E18" s="209"/>
      <c r="F18" s="209"/>
      <c r="G18" s="14">
        <v>12</v>
      </c>
      <c r="H18" s="15">
        <v>52782613</v>
      </c>
      <c r="I18" s="15">
        <v>51258087</v>
      </c>
    </row>
    <row r="19" spans="1:9" ht="12.75" customHeight="1">
      <c r="A19" s="199" t="s">
        <v>441</v>
      </c>
      <c r="B19" s="199"/>
      <c r="C19" s="199"/>
      <c r="D19" s="199"/>
      <c r="E19" s="199"/>
      <c r="F19" s="199"/>
      <c r="G19" s="16">
        <v>13</v>
      </c>
      <c r="H19" s="17">
        <f>SUM(H20:H22)</f>
        <v>42652126</v>
      </c>
      <c r="I19" s="17">
        <f>SUM(I20:I22)</f>
        <v>47171813</v>
      </c>
    </row>
    <row r="20" spans="1:9" ht="12.75" customHeight="1">
      <c r="A20" s="209" t="s">
        <v>108</v>
      </c>
      <c r="B20" s="209"/>
      <c r="C20" s="209"/>
      <c r="D20" s="209"/>
      <c r="E20" s="209"/>
      <c r="F20" s="209"/>
      <c r="G20" s="14">
        <v>14</v>
      </c>
      <c r="H20" s="15">
        <v>26339995</v>
      </c>
      <c r="I20" s="15">
        <v>29403024</v>
      </c>
    </row>
    <row r="21" spans="1:9" ht="12.75" customHeight="1">
      <c r="A21" s="209" t="s">
        <v>109</v>
      </c>
      <c r="B21" s="209"/>
      <c r="C21" s="209"/>
      <c r="D21" s="209"/>
      <c r="E21" s="209"/>
      <c r="F21" s="209"/>
      <c r="G21" s="14">
        <v>15</v>
      </c>
      <c r="H21" s="15">
        <v>10709526</v>
      </c>
      <c r="I21" s="15">
        <v>11764350</v>
      </c>
    </row>
    <row r="22" spans="1:9" ht="12.75" customHeight="1">
      <c r="A22" s="209" t="s">
        <v>110</v>
      </c>
      <c r="B22" s="209"/>
      <c r="C22" s="209"/>
      <c r="D22" s="209"/>
      <c r="E22" s="209"/>
      <c r="F22" s="209"/>
      <c r="G22" s="14">
        <v>16</v>
      </c>
      <c r="H22" s="15">
        <v>5602605</v>
      </c>
      <c r="I22" s="15">
        <v>6004439</v>
      </c>
    </row>
    <row r="23" spans="1:9" ht="12.75" customHeight="1">
      <c r="A23" s="173" t="s">
        <v>111</v>
      </c>
      <c r="B23" s="173"/>
      <c r="C23" s="173"/>
      <c r="D23" s="173"/>
      <c r="E23" s="173"/>
      <c r="F23" s="173"/>
      <c r="G23" s="14">
        <v>17</v>
      </c>
      <c r="H23" s="15">
        <v>5298425</v>
      </c>
      <c r="I23" s="15">
        <v>6117159</v>
      </c>
    </row>
    <row r="24" spans="1:9" ht="12.75" customHeight="1">
      <c r="A24" s="173" t="s">
        <v>112</v>
      </c>
      <c r="B24" s="173"/>
      <c r="C24" s="173"/>
      <c r="D24" s="173"/>
      <c r="E24" s="173"/>
      <c r="F24" s="173"/>
      <c r="G24" s="14">
        <v>18</v>
      </c>
      <c r="H24" s="15">
        <v>7424113</v>
      </c>
      <c r="I24" s="15">
        <v>8168760</v>
      </c>
    </row>
    <row r="25" spans="1:9" ht="12.75" customHeight="1">
      <c r="A25" s="199" t="s">
        <v>442</v>
      </c>
      <c r="B25" s="199"/>
      <c r="C25" s="199"/>
      <c r="D25" s="199"/>
      <c r="E25" s="199"/>
      <c r="F25" s="199"/>
      <c r="G25" s="16">
        <v>19</v>
      </c>
      <c r="H25" s="17">
        <f>H26+H27</f>
        <v>8195</v>
      </c>
      <c r="I25" s="17">
        <f>I26+I27</f>
        <v>41091</v>
      </c>
    </row>
    <row r="26" spans="1:9" ht="12.75" customHeight="1">
      <c r="A26" s="209" t="s">
        <v>126</v>
      </c>
      <c r="B26" s="209"/>
      <c r="C26" s="209"/>
      <c r="D26" s="209"/>
      <c r="E26" s="209"/>
      <c r="F26" s="209"/>
      <c r="G26" s="14">
        <v>20</v>
      </c>
      <c r="H26" s="15"/>
      <c r="I26" s="15"/>
    </row>
    <row r="27" spans="1:9" ht="12.75" customHeight="1">
      <c r="A27" s="209" t="s">
        <v>127</v>
      </c>
      <c r="B27" s="209"/>
      <c r="C27" s="209"/>
      <c r="D27" s="209"/>
      <c r="E27" s="209"/>
      <c r="F27" s="209"/>
      <c r="G27" s="14">
        <v>21</v>
      </c>
      <c r="H27" s="15">
        <v>8195</v>
      </c>
      <c r="I27" s="15">
        <v>41091</v>
      </c>
    </row>
    <row r="28" spans="1:9" ht="12.75" customHeight="1">
      <c r="A28" s="199" t="s">
        <v>443</v>
      </c>
      <c r="B28" s="199"/>
      <c r="C28" s="199"/>
      <c r="D28" s="199"/>
      <c r="E28" s="199"/>
      <c r="F28" s="199"/>
      <c r="G28" s="16">
        <v>22</v>
      </c>
      <c r="H28" s="17">
        <f>SUM(H29:H34)</f>
        <v>287097</v>
      </c>
      <c r="I28" s="17">
        <f>SUM(I29:I34)</f>
        <v>1100428</v>
      </c>
    </row>
    <row r="29" spans="1:9" ht="12.75" customHeight="1">
      <c r="A29" s="209" t="s">
        <v>128</v>
      </c>
      <c r="B29" s="209"/>
      <c r="C29" s="209"/>
      <c r="D29" s="209"/>
      <c r="E29" s="209"/>
      <c r="F29" s="209"/>
      <c r="G29" s="14">
        <v>23</v>
      </c>
      <c r="H29" s="15"/>
      <c r="I29" s="15"/>
    </row>
    <row r="30" spans="1:9" ht="12.75" customHeight="1">
      <c r="A30" s="209" t="s">
        <v>129</v>
      </c>
      <c r="B30" s="209"/>
      <c r="C30" s="209"/>
      <c r="D30" s="209"/>
      <c r="E30" s="209"/>
      <c r="F30" s="209"/>
      <c r="G30" s="14">
        <v>24</v>
      </c>
      <c r="H30" s="15"/>
      <c r="I30" s="15"/>
    </row>
    <row r="31" spans="1:9" ht="12.75" customHeight="1">
      <c r="A31" s="209" t="s">
        <v>130</v>
      </c>
      <c r="B31" s="209"/>
      <c r="C31" s="209"/>
      <c r="D31" s="209"/>
      <c r="E31" s="209"/>
      <c r="F31" s="209"/>
      <c r="G31" s="14">
        <v>25</v>
      </c>
      <c r="H31" s="15"/>
      <c r="I31" s="15"/>
    </row>
    <row r="32" spans="1:9" ht="12.75" customHeight="1">
      <c r="A32" s="209" t="s">
        <v>131</v>
      </c>
      <c r="B32" s="209"/>
      <c r="C32" s="209"/>
      <c r="D32" s="209"/>
      <c r="E32" s="209"/>
      <c r="F32" s="209"/>
      <c r="G32" s="14">
        <v>26</v>
      </c>
      <c r="H32" s="15"/>
      <c r="I32" s="15"/>
    </row>
    <row r="33" spans="1:9" ht="12.75" customHeight="1">
      <c r="A33" s="209" t="s">
        <v>132</v>
      </c>
      <c r="B33" s="209"/>
      <c r="C33" s="209"/>
      <c r="D33" s="209"/>
      <c r="E33" s="209"/>
      <c r="F33" s="209"/>
      <c r="G33" s="14">
        <v>27</v>
      </c>
      <c r="H33" s="15">
        <v>287097</v>
      </c>
      <c r="I33" s="15">
        <v>1100428</v>
      </c>
    </row>
    <row r="34" spans="1:9" ht="12.75" customHeight="1">
      <c r="A34" s="209" t="s">
        <v>133</v>
      </c>
      <c r="B34" s="209"/>
      <c r="C34" s="209"/>
      <c r="D34" s="209"/>
      <c r="E34" s="209"/>
      <c r="F34" s="209"/>
      <c r="G34" s="14">
        <v>28</v>
      </c>
      <c r="H34" s="15"/>
      <c r="I34" s="15"/>
    </row>
    <row r="35" spans="1:9" ht="12.75" customHeight="1">
      <c r="A35" s="173" t="s">
        <v>113</v>
      </c>
      <c r="B35" s="173"/>
      <c r="C35" s="173"/>
      <c r="D35" s="173"/>
      <c r="E35" s="173"/>
      <c r="F35" s="173"/>
      <c r="G35" s="14">
        <v>29</v>
      </c>
      <c r="H35" s="15">
        <v>1537226</v>
      </c>
      <c r="I35" s="15">
        <v>701886</v>
      </c>
    </row>
    <row r="36" spans="1:9" ht="12.75" customHeight="1">
      <c r="A36" s="175" t="s">
        <v>360</v>
      </c>
      <c r="B36" s="175"/>
      <c r="C36" s="175"/>
      <c r="D36" s="175"/>
      <c r="E36" s="175"/>
      <c r="F36" s="175"/>
      <c r="G36" s="16">
        <v>30</v>
      </c>
      <c r="H36" s="17">
        <f>SUM(H37:H46)</f>
        <v>9115741</v>
      </c>
      <c r="I36" s="17">
        <f>SUM(I37:I46)</f>
        <v>5155875</v>
      </c>
    </row>
    <row r="37" spans="1:9" ht="12.75" customHeight="1">
      <c r="A37" s="173" t="s">
        <v>134</v>
      </c>
      <c r="B37" s="173"/>
      <c r="C37" s="173"/>
      <c r="D37" s="173"/>
      <c r="E37" s="173"/>
      <c r="F37" s="173"/>
      <c r="G37" s="14">
        <v>31</v>
      </c>
      <c r="H37" s="15"/>
      <c r="I37" s="15"/>
    </row>
    <row r="38" spans="1:9" ht="25.15" customHeight="1">
      <c r="A38" s="173" t="s">
        <v>135</v>
      </c>
      <c r="B38" s="173"/>
      <c r="C38" s="173"/>
      <c r="D38" s="173"/>
      <c r="E38" s="173"/>
      <c r="F38" s="173"/>
      <c r="G38" s="14">
        <v>32</v>
      </c>
      <c r="H38" s="15"/>
      <c r="I38" s="15"/>
    </row>
    <row r="39" spans="1:9" ht="28.15" customHeight="1">
      <c r="A39" s="173" t="s">
        <v>136</v>
      </c>
      <c r="B39" s="173"/>
      <c r="C39" s="173"/>
      <c r="D39" s="173"/>
      <c r="E39" s="173"/>
      <c r="F39" s="173"/>
      <c r="G39" s="14">
        <v>33</v>
      </c>
      <c r="H39" s="15"/>
      <c r="I39" s="15"/>
    </row>
    <row r="40" spans="1:9" ht="28.15" customHeight="1">
      <c r="A40" s="173" t="s">
        <v>137</v>
      </c>
      <c r="B40" s="173"/>
      <c r="C40" s="173"/>
      <c r="D40" s="173"/>
      <c r="E40" s="173"/>
      <c r="F40" s="173"/>
      <c r="G40" s="14">
        <v>34</v>
      </c>
      <c r="H40" s="15"/>
      <c r="I40" s="15"/>
    </row>
    <row r="41" spans="1:9" ht="22.9" customHeight="1">
      <c r="A41" s="173" t="s">
        <v>138</v>
      </c>
      <c r="B41" s="173"/>
      <c r="C41" s="173"/>
      <c r="D41" s="173"/>
      <c r="E41" s="173"/>
      <c r="F41" s="173"/>
      <c r="G41" s="14">
        <v>35</v>
      </c>
      <c r="H41" s="15"/>
      <c r="I41" s="15"/>
    </row>
    <row r="42" spans="1:9" ht="12.75" customHeight="1">
      <c r="A42" s="173" t="s">
        <v>139</v>
      </c>
      <c r="B42" s="173"/>
      <c r="C42" s="173"/>
      <c r="D42" s="173"/>
      <c r="E42" s="173"/>
      <c r="F42" s="173"/>
      <c r="G42" s="14">
        <v>36</v>
      </c>
      <c r="H42" s="15"/>
      <c r="I42" s="15"/>
    </row>
    <row r="43" spans="1:9" ht="12.75" customHeight="1">
      <c r="A43" s="173" t="s">
        <v>140</v>
      </c>
      <c r="B43" s="173"/>
      <c r="C43" s="173"/>
      <c r="D43" s="173"/>
      <c r="E43" s="173"/>
      <c r="F43" s="173"/>
      <c r="G43" s="14">
        <v>37</v>
      </c>
      <c r="H43" s="15">
        <v>1083715</v>
      </c>
      <c r="I43" s="15">
        <v>596463</v>
      </c>
    </row>
    <row r="44" spans="1:9" ht="12.75" customHeight="1">
      <c r="A44" s="173" t="s">
        <v>141</v>
      </c>
      <c r="B44" s="173"/>
      <c r="C44" s="173"/>
      <c r="D44" s="173"/>
      <c r="E44" s="173"/>
      <c r="F44" s="173"/>
      <c r="G44" s="14">
        <v>38</v>
      </c>
      <c r="H44" s="15">
        <v>7976390</v>
      </c>
      <c r="I44" s="15">
        <v>4481424</v>
      </c>
    </row>
    <row r="45" spans="1:9" ht="12.75" customHeight="1">
      <c r="A45" s="173" t="s">
        <v>142</v>
      </c>
      <c r="B45" s="173"/>
      <c r="C45" s="173"/>
      <c r="D45" s="173"/>
      <c r="E45" s="173"/>
      <c r="F45" s="173"/>
      <c r="G45" s="14">
        <v>39</v>
      </c>
      <c r="H45" s="15"/>
      <c r="I45" s="15"/>
    </row>
    <row r="46" spans="1:9" ht="12.75" customHeight="1">
      <c r="A46" s="173" t="s">
        <v>143</v>
      </c>
      <c r="B46" s="173"/>
      <c r="C46" s="173"/>
      <c r="D46" s="173"/>
      <c r="E46" s="173"/>
      <c r="F46" s="173"/>
      <c r="G46" s="14">
        <v>40</v>
      </c>
      <c r="H46" s="15">
        <v>55636</v>
      </c>
      <c r="I46" s="15">
        <v>77988</v>
      </c>
    </row>
    <row r="47" spans="1:9" ht="12.75" customHeight="1">
      <c r="A47" s="175" t="s">
        <v>361</v>
      </c>
      <c r="B47" s="175"/>
      <c r="C47" s="175"/>
      <c r="D47" s="175"/>
      <c r="E47" s="175"/>
      <c r="F47" s="175"/>
      <c r="G47" s="16">
        <v>41</v>
      </c>
      <c r="H47" s="17">
        <f>SUM(H48:H54)</f>
        <v>14343733</v>
      </c>
      <c r="I47" s="17">
        <f>SUM(I48:I54)</f>
        <v>11655230</v>
      </c>
    </row>
    <row r="48" spans="1:9" ht="23.45" customHeight="1">
      <c r="A48" s="173" t="s">
        <v>144</v>
      </c>
      <c r="B48" s="173"/>
      <c r="C48" s="173"/>
      <c r="D48" s="173"/>
      <c r="E48" s="173"/>
      <c r="F48" s="173"/>
      <c r="G48" s="14">
        <v>42</v>
      </c>
      <c r="H48" s="15"/>
      <c r="I48" s="15"/>
    </row>
    <row r="49" spans="1:12" ht="12.75" customHeight="1">
      <c r="A49" s="206" t="s">
        <v>145</v>
      </c>
      <c r="B49" s="206"/>
      <c r="C49" s="206"/>
      <c r="D49" s="206"/>
      <c r="E49" s="206"/>
      <c r="F49" s="206"/>
      <c r="G49" s="14">
        <v>43</v>
      </c>
      <c r="H49" s="15"/>
      <c r="I49" s="15"/>
    </row>
    <row r="50" spans="1:12" ht="12.75" customHeight="1">
      <c r="A50" s="206" t="s">
        <v>146</v>
      </c>
      <c r="B50" s="206"/>
      <c r="C50" s="206"/>
      <c r="D50" s="206"/>
      <c r="E50" s="206"/>
      <c r="F50" s="206"/>
      <c r="G50" s="14">
        <v>44</v>
      </c>
      <c r="H50" s="15">
        <v>4368083</v>
      </c>
      <c r="I50" s="15">
        <v>4076157</v>
      </c>
    </row>
    <row r="51" spans="1:12" ht="12.75" customHeight="1">
      <c r="A51" s="206" t="s">
        <v>147</v>
      </c>
      <c r="B51" s="206"/>
      <c r="C51" s="206"/>
      <c r="D51" s="206"/>
      <c r="E51" s="206"/>
      <c r="F51" s="206"/>
      <c r="G51" s="14">
        <v>45</v>
      </c>
      <c r="H51" s="15">
        <v>8645157</v>
      </c>
      <c r="I51" s="15">
        <v>5819162</v>
      </c>
    </row>
    <row r="52" spans="1:12" ht="12.75" customHeight="1">
      <c r="A52" s="206" t="s">
        <v>148</v>
      </c>
      <c r="B52" s="206"/>
      <c r="C52" s="206"/>
      <c r="D52" s="206"/>
      <c r="E52" s="206"/>
      <c r="F52" s="206"/>
      <c r="G52" s="14">
        <v>46</v>
      </c>
      <c r="H52" s="15"/>
      <c r="I52" s="15"/>
    </row>
    <row r="53" spans="1:12" ht="12.75" customHeight="1">
      <c r="A53" s="206" t="s">
        <v>149</v>
      </c>
      <c r="B53" s="206"/>
      <c r="C53" s="206"/>
      <c r="D53" s="206"/>
      <c r="E53" s="206"/>
      <c r="F53" s="206"/>
      <c r="G53" s="14">
        <v>47</v>
      </c>
      <c r="H53" s="15"/>
      <c r="I53" s="15"/>
    </row>
    <row r="54" spans="1:12" ht="12.75" customHeight="1">
      <c r="A54" s="206" t="s">
        <v>150</v>
      </c>
      <c r="B54" s="206"/>
      <c r="C54" s="206"/>
      <c r="D54" s="206"/>
      <c r="E54" s="206"/>
      <c r="F54" s="206"/>
      <c r="G54" s="14">
        <v>48</v>
      </c>
      <c r="H54" s="15">
        <v>1330493</v>
      </c>
      <c r="I54" s="15">
        <v>1759911</v>
      </c>
    </row>
    <row r="55" spans="1:12" ht="30.6" customHeight="1">
      <c r="A55" s="174" t="s">
        <v>151</v>
      </c>
      <c r="B55" s="174"/>
      <c r="C55" s="174"/>
      <c r="D55" s="174"/>
      <c r="E55" s="174"/>
      <c r="F55" s="174"/>
      <c r="G55" s="14">
        <v>49</v>
      </c>
      <c r="H55" s="15">
        <v>276718</v>
      </c>
      <c r="I55" s="15"/>
    </row>
    <row r="56" spans="1:12" ht="12.75" customHeight="1">
      <c r="A56" s="174" t="s">
        <v>152</v>
      </c>
      <c r="B56" s="174"/>
      <c r="C56" s="174"/>
      <c r="D56" s="174"/>
      <c r="E56" s="174"/>
      <c r="F56" s="174"/>
      <c r="G56" s="14">
        <v>50</v>
      </c>
      <c r="H56" s="15"/>
      <c r="I56" s="15"/>
    </row>
    <row r="57" spans="1:12" ht="28.9" customHeight="1">
      <c r="A57" s="174" t="s">
        <v>153</v>
      </c>
      <c r="B57" s="174"/>
      <c r="C57" s="174"/>
      <c r="D57" s="174"/>
      <c r="E57" s="174"/>
      <c r="F57" s="174"/>
      <c r="G57" s="14">
        <v>51</v>
      </c>
      <c r="H57" s="15">
        <v>3549150</v>
      </c>
      <c r="I57" s="15">
        <v>5384536</v>
      </c>
    </row>
    <row r="58" spans="1:12" ht="12.75" customHeight="1">
      <c r="A58" s="174" t="s">
        <v>154</v>
      </c>
      <c r="B58" s="174"/>
      <c r="C58" s="174"/>
      <c r="D58" s="174"/>
      <c r="E58" s="174"/>
      <c r="F58" s="174"/>
      <c r="G58" s="14">
        <v>52</v>
      </c>
      <c r="H58" s="15"/>
      <c r="I58" s="15"/>
    </row>
    <row r="59" spans="1:12" ht="12.75" customHeight="1">
      <c r="A59" s="175" t="s">
        <v>362</v>
      </c>
      <c r="B59" s="175"/>
      <c r="C59" s="175"/>
      <c r="D59" s="175"/>
      <c r="E59" s="175"/>
      <c r="F59" s="175"/>
      <c r="G59" s="16">
        <v>53</v>
      </c>
      <c r="H59" s="17">
        <f>H7+H36+H55+H56</f>
        <v>1094913707</v>
      </c>
      <c r="I59" s="17">
        <f>I7+I36+I55+I56</f>
        <v>1267745261</v>
      </c>
    </row>
    <row r="60" spans="1:12" ht="12.75" customHeight="1">
      <c r="A60" s="175" t="s">
        <v>363</v>
      </c>
      <c r="B60" s="175"/>
      <c r="C60" s="175"/>
      <c r="D60" s="175"/>
      <c r="E60" s="175"/>
      <c r="F60" s="175"/>
      <c r="G60" s="16">
        <v>54</v>
      </c>
      <c r="H60" s="17">
        <f>H13+H47+H57+H58</f>
        <v>1085791064</v>
      </c>
      <c r="I60" s="17">
        <f>I13+I47+I57+I58</f>
        <v>1234361446</v>
      </c>
    </row>
    <row r="61" spans="1:12" ht="12.75" customHeight="1">
      <c r="A61" s="175" t="s">
        <v>364</v>
      </c>
      <c r="B61" s="175"/>
      <c r="C61" s="175"/>
      <c r="D61" s="175"/>
      <c r="E61" s="175"/>
      <c r="F61" s="175"/>
      <c r="G61" s="16">
        <v>55</v>
      </c>
      <c r="H61" s="17">
        <f>H59-H60</f>
        <v>9122643</v>
      </c>
      <c r="I61" s="17">
        <f>I59-I60</f>
        <v>33383815</v>
      </c>
    </row>
    <row r="62" spans="1:12" ht="12.75" customHeight="1">
      <c r="A62" s="208" t="s">
        <v>365</v>
      </c>
      <c r="B62" s="208"/>
      <c r="C62" s="208"/>
      <c r="D62" s="208"/>
      <c r="E62" s="208"/>
      <c r="F62" s="208"/>
      <c r="G62" s="16">
        <v>56</v>
      </c>
      <c r="H62" s="17">
        <f>+IF((H59-H60)&gt;0,(H59-H60),0)</f>
        <v>9122643</v>
      </c>
      <c r="I62" s="17">
        <f>+IF((I59-I60)&gt;0,(I59-I60),0)</f>
        <v>33383815</v>
      </c>
      <c r="L62" s="90"/>
    </row>
    <row r="63" spans="1:12" ht="12.75" customHeight="1">
      <c r="A63" s="208" t="s">
        <v>366</v>
      </c>
      <c r="B63" s="208"/>
      <c r="C63" s="208"/>
      <c r="D63" s="208"/>
      <c r="E63" s="208"/>
      <c r="F63" s="208"/>
      <c r="G63" s="16">
        <v>57</v>
      </c>
      <c r="H63" s="17">
        <f>+IF((H59-H60)&lt;0,(H59-H60),0)</f>
        <v>0</v>
      </c>
      <c r="I63" s="17">
        <f>+IF((I59-I60)&lt;0,(I59-I60),0)</f>
        <v>0</v>
      </c>
    </row>
    <row r="64" spans="1:12" ht="12.75" customHeight="1">
      <c r="A64" s="174" t="s">
        <v>114</v>
      </c>
      <c r="B64" s="174"/>
      <c r="C64" s="174"/>
      <c r="D64" s="174"/>
      <c r="E64" s="174"/>
      <c r="F64" s="174"/>
      <c r="G64" s="14">
        <v>58</v>
      </c>
      <c r="H64" s="15"/>
      <c r="I64" s="15"/>
      <c r="L64" s="90"/>
    </row>
    <row r="65" spans="1:12" ht="12.75" customHeight="1">
      <c r="A65" s="175" t="s">
        <v>367</v>
      </c>
      <c r="B65" s="175"/>
      <c r="C65" s="175"/>
      <c r="D65" s="175"/>
      <c r="E65" s="175"/>
      <c r="F65" s="175"/>
      <c r="G65" s="16">
        <v>59</v>
      </c>
      <c r="H65" s="17">
        <f>H61-H64</f>
        <v>9122643</v>
      </c>
      <c r="I65" s="17">
        <f>I61-I64</f>
        <v>33383815</v>
      </c>
    </row>
    <row r="66" spans="1:12" ht="12.75" customHeight="1">
      <c r="A66" s="208" t="s">
        <v>368</v>
      </c>
      <c r="B66" s="208"/>
      <c r="C66" s="208"/>
      <c r="D66" s="208"/>
      <c r="E66" s="208"/>
      <c r="F66" s="208"/>
      <c r="G66" s="16">
        <v>60</v>
      </c>
      <c r="H66" s="17">
        <f>+IF((H61-H64)&gt;0,(H61-H64),0)</f>
        <v>9122643</v>
      </c>
      <c r="I66" s="17">
        <f>+IF((I61-I64)&gt;0,(I61-I64),0)</f>
        <v>33383815</v>
      </c>
      <c r="L66" s="90"/>
    </row>
    <row r="67" spans="1:12" ht="12.75" customHeight="1">
      <c r="A67" s="208" t="s">
        <v>369</v>
      </c>
      <c r="B67" s="208"/>
      <c r="C67" s="208"/>
      <c r="D67" s="208"/>
      <c r="E67" s="208"/>
      <c r="F67" s="208"/>
      <c r="G67" s="16">
        <v>61</v>
      </c>
      <c r="H67" s="17">
        <f>+IF((H61-H64)&lt;0,(H61-H64),0)</f>
        <v>0</v>
      </c>
      <c r="I67" s="17">
        <f>+IF((I61-I64)&lt;0,(I61-I64),0)</f>
        <v>0</v>
      </c>
    </row>
    <row r="68" spans="1:12">
      <c r="A68" s="178" t="s">
        <v>155</v>
      </c>
      <c r="B68" s="178"/>
      <c r="C68" s="178"/>
      <c r="D68" s="178"/>
      <c r="E68" s="178"/>
      <c r="F68" s="178"/>
      <c r="G68" s="200"/>
      <c r="H68" s="200"/>
      <c r="I68" s="200"/>
    </row>
    <row r="69" spans="1:12" ht="25.9" customHeight="1">
      <c r="A69" s="175" t="s">
        <v>370</v>
      </c>
      <c r="B69" s="175"/>
      <c r="C69" s="175"/>
      <c r="D69" s="175"/>
      <c r="E69" s="175"/>
      <c r="F69" s="175"/>
      <c r="G69" s="16">
        <v>62</v>
      </c>
      <c r="H69" s="17">
        <f>H70-H71</f>
        <v>0</v>
      </c>
      <c r="I69" s="17">
        <f>I70-I71</f>
        <v>0</v>
      </c>
    </row>
    <row r="70" spans="1:12" ht="12.75" customHeight="1">
      <c r="A70" s="206" t="s">
        <v>156</v>
      </c>
      <c r="B70" s="206"/>
      <c r="C70" s="206"/>
      <c r="D70" s="206"/>
      <c r="E70" s="206"/>
      <c r="F70" s="206"/>
      <c r="G70" s="14">
        <v>63</v>
      </c>
      <c r="H70" s="15"/>
      <c r="I70" s="15"/>
    </row>
    <row r="71" spans="1:12" ht="12.75" customHeight="1">
      <c r="A71" s="206" t="s">
        <v>157</v>
      </c>
      <c r="B71" s="206"/>
      <c r="C71" s="206"/>
      <c r="D71" s="206"/>
      <c r="E71" s="206"/>
      <c r="F71" s="206"/>
      <c r="G71" s="14">
        <v>64</v>
      </c>
      <c r="H71" s="15"/>
      <c r="I71" s="15"/>
    </row>
    <row r="72" spans="1:12" ht="12.75" customHeight="1">
      <c r="A72" s="174" t="s">
        <v>158</v>
      </c>
      <c r="B72" s="174"/>
      <c r="C72" s="174"/>
      <c r="D72" s="174"/>
      <c r="E72" s="174"/>
      <c r="F72" s="174"/>
      <c r="G72" s="14">
        <v>65</v>
      </c>
      <c r="H72" s="15"/>
      <c r="I72" s="15"/>
    </row>
    <row r="73" spans="1:12" ht="12.75" customHeight="1">
      <c r="A73" s="208" t="s">
        <v>371</v>
      </c>
      <c r="B73" s="208"/>
      <c r="C73" s="208"/>
      <c r="D73" s="208"/>
      <c r="E73" s="208"/>
      <c r="F73" s="208"/>
      <c r="G73" s="16">
        <v>66</v>
      </c>
      <c r="H73" s="83"/>
      <c r="I73" s="83"/>
    </row>
    <row r="74" spans="1:12" ht="12.75" customHeight="1">
      <c r="A74" s="208" t="s">
        <v>372</v>
      </c>
      <c r="B74" s="208"/>
      <c r="C74" s="208"/>
      <c r="D74" s="208"/>
      <c r="E74" s="208"/>
      <c r="F74" s="208"/>
      <c r="G74" s="16">
        <v>67</v>
      </c>
      <c r="H74" s="83"/>
      <c r="I74" s="83"/>
    </row>
    <row r="75" spans="1:12">
      <c r="A75" s="178" t="s">
        <v>159</v>
      </c>
      <c r="B75" s="178"/>
      <c r="C75" s="178"/>
      <c r="D75" s="178"/>
      <c r="E75" s="178"/>
      <c r="F75" s="178"/>
      <c r="G75" s="200"/>
      <c r="H75" s="200"/>
      <c r="I75" s="200"/>
    </row>
    <row r="76" spans="1:12" ht="12.75" customHeight="1">
      <c r="A76" s="175" t="s">
        <v>373</v>
      </c>
      <c r="B76" s="175"/>
      <c r="C76" s="175"/>
      <c r="D76" s="175"/>
      <c r="E76" s="175"/>
      <c r="F76" s="175"/>
      <c r="G76" s="16">
        <v>68</v>
      </c>
      <c r="H76" s="83"/>
      <c r="I76" s="83"/>
    </row>
    <row r="77" spans="1:12" ht="12.75" customHeight="1">
      <c r="A77" s="207" t="s">
        <v>374</v>
      </c>
      <c r="B77" s="207"/>
      <c r="C77" s="207"/>
      <c r="D77" s="207"/>
      <c r="E77" s="207"/>
      <c r="F77" s="207"/>
      <c r="G77" s="21">
        <v>69</v>
      </c>
      <c r="H77" s="22"/>
      <c r="I77" s="22"/>
    </row>
    <row r="78" spans="1:12" ht="12.75" customHeight="1">
      <c r="A78" s="207" t="s">
        <v>375</v>
      </c>
      <c r="B78" s="207"/>
      <c r="C78" s="207"/>
      <c r="D78" s="207"/>
      <c r="E78" s="207"/>
      <c r="F78" s="207"/>
      <c r="G78" s="21">
        <v>70</v>
      </c>
      <c r="H78" s="22"/>
      <c r="I78" s="22"/>
    </row>
    <row r="79" spans="1:12" ht="12.75" customHeight="1">
      <c r="A79" s="175" t="s">
        <v>376</v>
      </c>
      <c r="B79" s="175"/>
      <c r="C79" s="175"/>
      <c r="D79" s="175"/>
      <c r="E79" s="175"/>
      <c r="F79" s="175"/>
      <c r="G79" s="16">
        <v>71</v>
      </c>
      <c r="H79" s="83"/>
      <c r="I79" s="83"/>
    </row>
    <row r="80" spans="1:12" ht="12.75" customHeight="1">
      <c r="A80" s="175" t="s">
        <v>377</v>
      </c>
      <c r="B80" s="175"/>
      <c r="C80" s="175"/>
      <c r="D80" s="175"/>
      <c r="E80" s="175"/>
      <c r="F80" s="175"/>
      <c r="G80" s="16">
        <v>72</v>
      </c>
      <c r="H80" s="83"/>
      <c r="I80" s="83"/>
    </row>
    <row r="81" spans="1:9" ht="12.75" customHeight="1">
      <c r="A81" s="208" t="s">
        <v>378</v>
      </c>
      <c r="B81" s="208"/>
      <c r="C81" s="208"/>
      <c r="D81" s="208"/>
      <c r="E81" s="208"/>
      <c r="F81" s="208"/>
      <c r="G81" s="16">
        <v>73</v>
      </c>
      <c r="H81" s="83"/>
      <c r="I81" s="83"/>
    </row>
    <row r="82" spans="1:9" ht="12.75" customHeight="1">
      <c r="A82" s="208" t="s">
        <v>379</v>
      </c>
      <c r="B82" s="208"/>
      <c r="C82" s="208"/>
      <c r="D82" s="208"/>
      <c r="E82" s="208"/>
      <c r="F82" s="208"/>
      <c r="G82" s="16">
        <v>74</v>
      </c>
      <c r="H82" s="83"/>
      <c r="I82" s="83"/>
    </row>
    <row r="83" spans="1:9">
      <c r="A83" s="178" t="s">
        <v>115</v>
      </c>
      <c r="B83" s="178"/>
      <c r="C83" s="178"/>
      <c r="D83" s="178"/>
      <c r="E83" s="178"/>
      <c r="F83" s="178"/>
      <c r="G83" s="200"/>
      <c r="H83" s="200"/>
      <c r="I83" s="200"/>
    </row>
    <row r="84" spans="1:9" ht="12.75" customHeight="1">
      <c r="A84" s="201" t="s">
        <v>380</v>
      </c>
      <c r="B84" s="201"/>
      <c r="C84" s="201"/>
      <c r="D84" s="201"/>
      <c r="E84" s="201"/>
      <c r="F84" s="201"/>
      <c r="G84" s="16">
        <v>75</v>
      </c>
      <c r="H84" s="23">
        <f>H85+H86</f>
        <v>9122643</v>
      </c>
      <c r="I84" s="23">
        <f>I85+I86</f>
        <v>33383814</v>
      </c>
    </row>
    <row r="85" spans="1:9" ht="12.75" customHeight="1">
      <c r="A85" s="202" t="s">
        <v>160</v>
      </c>
      <c r="B85" s="202"/>
      <c r="C85" s="202"/>
      <c r="D85" s="202"/>
      <c r="E85" s="202"/>
      <c r="F85" s="202"/>
      <c r="G85" s="14">
        <v>76</v>
      </c>
      <c r="H85" s="24">
        <v>8900645</v>
      </c>
      <c r="I85" s="24">
        <v>33143182</v>
      </c>
    </row>
    <row r="86" spans="1:9" ht="12.75" customHeight="1">
      <c r="A86" s="202" t="s">
        <v>161</v>
      </c>
      <c r="B86" s="202"/>
      <c r="C86" s="202"/>
      <c r="D86" s="202"/>
      <c r="E86" s="202"/>
      <c r="F86" s="202"/>
      <c r="G86" s="14">
        <v>77</v>
      </c>
      <c r="H86" s="24">
        <v>221998</v>
      </c>
      <c r="I86" s="24">
        <v>240632</v>
      </c>
    </row>
    <row r="87" spans="1:9">
      <c r="A87" s="203" t="s">
        <v>117</v>
      </c>
      <c r="B87" s="203"/>
      <c r="C87" s="203"/>
      <c r="D87" s="203"/>
      <c r="E87" s="203"/>
      <c r="F87" s="203"/>
      <c r="G87" s="204"/>
      <c r="H87" s="204"/>
      <c r="I87" s="204"/>
    </row>
    <row r="88" spans="1:9" ht="12.75" customHeight="1">
      <c r="A88" s="205" t="s">
        <v>162</v>
      </c>
      <c r="B88" s="205"/>
      <c r="C88" s="205"/>
      <c r="D88" s="205"/>
      <c r="E88" s="205"/>
      <c r="F88" s="205"/>
      <c r="G88" s="14">
        <v>78</v>
      </c>
      <c r="H88" s="24"/>
      <c r="I88" s="24"/>
    </row>
    <row r="89" spans="1:9" ht="24.6" customHeight="1">
      <c r="A89" s="198" t="s">
        <v>436</v>
      </c>
      <c r="B89" s="198"/>
      <c r="C89" s="198"/>
      <c r="D89" s="198"/>
      <c r="E89" s="198"/>
      <c r="F89" s="198"/>
      <c r="G89" s="16">
        <v>79</v>
      </c>
      <c r="H89" s="23">
        <f>H90+H97</f>
        <v>1259328</v>
      </c>
      <c r="I89" s="23">
        <f>I90+I97</f>
        <v>466245</v>
      </c>
    </row>
    <row r="90" spans="1:9" ht="24.6" customHeight="1">
      <c r="A90" s="210" t="s">
        <v>445</v>
      </c>
      <c r="B90" s="210"/>
      <c r="C90" s="210"/>
      <c r="D90" s="210"/>
      <c r="E90" s="210"/>
      <c r="F90" s="210"/>
      <c r="G90" s="16">
        <v>80</v>
      </c>
      <c r="H90" s="23">
        <f>SUM(H91:H95)</f>
        <v>0</v>
      </c>
      <c r="I90" s="23">
        <f>SUM(I91:I95)</f>
        <v>0</v>
      </c>
    </row>
    <row r="91" spans="1:9" ht="25.5" customHeight="1">
      <c r="A91" s="206" t="s">
        <v>381</v>
      </c>
      <c r="B91" s="206"/>
      <c r="C91" s="206"/>
      <c r="D91" s="206"/>
      <c r="E91" s="206"/>
      <c r="F91" s="206"/>
      <c r="G91" s="16">
        <v>81</v>
      </c>
      <c r="H91" s="24"/>
      <c r="I91" s="24"/>
    </row>
    <row r="92" spans="1:9" ht="39.75" customHeight="1">
      <c r="A92" s="206" t="s">
        <v>382</v>
      </c>
      <c r="B92" s="206"/>
      <c r="C92" s="206"/>
      <c r="D92" s="206"/>
      <c r="E92" s="206"/>
      <c r="F92" s="206"/>
      <c r="G92" s="16">
        <v>82</v>
      </c>
      <c r="H92" s="24"/>
      <c r="I92" s="24"/>
    </row>
    <row r="93" spans="1:9" ht="40.5" customHeight="1">
      <c r="A93" s="206" t="s">
        <v>383</v>
      </c>
      <c r="B93" s="206"/>
      <c r="C93" s="206"/>
      <c r="D93" s="206"/>
      <c r="E93" s="206"/>
      <c r="F93" s="206"/>
      <c r="G93" s="16">
        <v>83</v>
      </c>
      <c r="H93" s="24"/>
      <c r="I93" s="24"/>
    </row>
    <row r="94" spans="1:9">
      <c r="A94" s="206" t="s">
        <v>384</v>
      </c>
      <c r="B94" s="206"/>
      <c r="C94" s="206"/>
      <c r="D94" s="206"/>
      <c r="E94" s="206"/>
      <c r="F94" s="206"/>
      <c r="G94" s="16">
        <v>84</v>
      </c>
      <c r="H94" s="24"/>
      <c r="I94" s="24"/>
    </row>
    <row r="95" spans="1:9">
      <c r="A95" s="206" t="s">
        <v>385</v>
      </c>
      <c r="B95" s="206"/>
      <c r="C95" s="206"/>
      <c r="D95" s="206"/>
      <c r="E95" s="206"/>
      <c r="F95" s="206"/>
      <c r="G95" s="16">
        <v>85</v>
      </c>
      <c r="H95" s="24"/>
      <c r="I95" s="24"/>
    </row>
    <row r="96" spans="1:9">
      <c r="A96" s="206" t="s">
        <v>386</v>
      </c>
      <c r="B96" s="206"/>
      <c r="C96" s="206"/>
      <c r="D96" s="206"/>
      <c r="E96" s="206"/>
      <c r="F96" s="206"/>
      <c r="G96" s="16">
        <v>86</v>
      </c>
      <c r="H96" s="24"/>
      <c r="I96" s="24"/>
    </row>
    <row r="97" spans="1:9" ht="25.5" customHeight="1">
      <c r="A97" s="210" t="s">
        <v>437</v>
      </c>
      <c r="B97" s="210"/>
      <c r="C97" s="210"/>
      <c r="D97" s="210"/>
      <c r="E97" s="210"/>
      <c r="F97" s="210"/>
      <c r="G97" s="16">
        <v>87</v>
      </c>
      <c r="H97" s="23">
        <f>SUM(H98:H105)</f>
        <v>1259328</v>
      </c>
      <c r="I97" s="23">
        <f>SUM(I98:I105)</f>
        <v>466245</v>
      </c>
    </row>
    <row r="98" spans="1:9" ht="14.25" customHeight="1">
      <c r="A98" s="206" t="s">
        <v>163</v>
      </c>
      <c r="B98" s="206"/>
      <c r="C98" s="206"/>
      <c r="D98" s="206"/>
      <c r="E98" s="206"/>
      <c r="F98" s="206"/>
      <c r="G98" s="14">
        <v>88</v>
      </c>
      <c r="H98" s="24"/>
      <c r="I98" s="24"/>
    </row>
    <row r="99" spans="1:9" ht="40.5" customHeight="1">
      <c r="A99" s="206" t="s">
        <v>387</v>
      </c>
      <c r="B99" s="206"/>
      <c r="C99" s="206"/>
      <c r="D99" s="206"/>
      <c r="E99" s="206"/>
      <c r="F99" s="206"/>
      <c r="G99" s="14">
        <v>89</v>
      </c>
      <c r="H99" s="24"/>
      <c r="I99" s="24"/>
    </row>
    <row r="100" spans="1:9" ht="12.75" customHeight="1">
      <c r="A100" s="206" t="s">
        <v>164</v>
      </c>
      <c r="B100" s="206"/>
      <c r="C100" s="206"/>
      <c r="D100" s="206"/>
      <c r="E100" s="206"/>
      <c r="F100" s="206"/>
      <c r="G100" s="14">
        <v>90</v>
      </c>
      <c r="H100" s="24"/>
      <c r="I100" s="24"/>
    </row>
    <row r="101" spans="1:9" ht="24" customHeight="1">
      <c r="A101" s="206" t="s">
        <v>165</v>
      </c>
      <c r="B101" s="206"/>
      <c r="C101" s="206"/>
      <c r="D101" s="206"/>
      <c r="E101" s="206"/>
      <c r="F101" s="206"/>
      <c r="G101" s="14">
        <v>91</v>
      </c>
      <c r="H101" s="24">
        <v>1259328</v>
      </c>
      <c r="I101" s="24">
        <f>+PK!Y45</f>
        <v>466245</v>
      </c>
    </row>
    <row r="102" spans="1:9" ht="25.5" customHeight="1">
      <c r="A102" s="206" t="s">
        <v>166</v>
      </c>
      <c r="B102" s="206"/>
      <c r="C102" s="206"/>
      <c r="D102" s="206"/>
      <c r="E102" s="206"/>
      <c r="F102" s="206"/>
      <c r="G102" s="14">
        <v>92</v>
      </c>
      <c r="H102" s="24"/>
      <c r="I102" s="24"/>
    </row>
    <row r="103" spans="1:9" ht="12.75" customHeight="1">
      <c r="A103" s="206" t="s">
        <v>388</v>
      </c>
      <c r="B103" s="206"/>
      <c r="C103" s="206"/>
      <c r="D103" s="206"/>
      <c r="E103" s="206"/>
      <c r="F103" s="206"/>
      <c r="G103" s="14">
        <v>93</v>
      </c>
      <c r="H103" s="24"/>
      <c r="I103" s="24"/>
    </row>
    <row r="104" spans="1:9" ht="24.75" customHeight="1">
      <c r="A104" s="206" t="s">
        <v>389</v>
      </c>
      <c r="B104" s="206"/>
      <c r="C104" s="206"/>
      <c r="D104" s="206"/>
      <c r="E104" s="206"/>
      <c r="F104" s="206"/>
      <c r="G104" s="14">
        <v>94</v>
      </c>
      <c r="H104" s="24"/>
      <c r="I104" s="24"/>
    </row>
    <row r="105" spans="1:9">
      <c r="A105" s="206" t="s">
        <v>390</v>
      </c>
      <c r="B105" s="206"/>
      <c r="C105" s="206"/>
      <c r="D105" s="206"/>
      <c r="E105" s="206"/>
      <c r="F105" s="206"/>
      <c r="G105" s="14">
        <v>95</v>
      </c>
      <c r="H105" s="24"/>
      <c r="I105" s="24"/>
    </row>
    <row r="106" spans="1:9" ht="22.5" customHeight="1">
      <c r="A106" s="206" t="s">
        <v>391</v>
      </c>
      <c r="B106" s="206"/>
      <c r="C106" s="206"/>
      <c r="D106" s="206"/>
      <c r="E106" s="206"/>
      <c r="F106" s="206"/>
      <c r="G106" s="14">
        <v>96</v>
      </c>
      <c r="H106" s="24"/>
      <c r="I106" s="24"/>
    </row>
    <row r="107" spans="1:9" ht="27" customHeight="1">
      <c r="A107" s="198" t="s">
        <v>438</v>
      </c>
      <c r="B107" s="198"/>
      <c r="C107" s="198"/>
      <c r="D107" s="198"/>
      <c r="E107" s="198"/>
      <c r="F107" s="198"/>
      <c r="G107" s="16">
        <v>97</v>
      </c>
      <c r="H107" s="23">
        <f>H90+H97-H106-H96</f>
        <v>1259328</v>
      </c>
      <c r="I107" s="23">
        <f>I90+I97-I106-I96</f>
        <v>466245</v>
      </c>
    </row>
    <row r="108" spans="1:9" ht="12.75" customHeight="1">
      <c r="A108" s="199" t="s">
        <v>439</v>
      </c>
      <c r="B108" s="199"/>
      <c r="C108" s="199"/>
      <c r="D108" s="199"/>
      <c r="E108" s="199"/>
      <c r="F108" s="199"/>
      <c r="G108" s="16">
        <v>98</v>
      </c>
      <c r="H108" s="23">
        <f>H88+H107</f>
        <v>1259328</v>
      </c>
      <c r="I108" s="23">
        <f>I88+I107</f>
        <v>466245</v>
      </c>
    </row>
    <row r="109" spans="1:9">
      <c r="A109" s="178" t="s">
        <v>167</v>
      </c>
      <c r="B109" s="178"/>
      <c r="C109" s="178"/>
      <c r="D109" s="178"/>
      <c r="E109" s="178"/>
      <c r="F109" s="178"/>
      <c r="G109" s="200"/>
      <c r="H109" s="200"/>
      <c r="I109" s="200"/>
    </row>
    <row r="110" spans="1:9" ht="12.75" customHeight="1">
      <c r="A110" s="201" t="s">
        <v>392</v>
      </c>
      <c r="B110" s="201"/>
      <c r="C110" s="201"/>
      <c r="D110" s="201"/>
      <c r="E110" s="201"/>
      <c r="F110" s="201"/>
      <c r="G110" s="16">
        <v>99</v>
      </c>
      <c r="H110" s="23">
        <f>H111+H112</f>
        <v>10381971</v>
      </c>
      <c r="I110" s="23">
        <f>I111+I112</f>
        <v>33850059</v>
      </c>
    </row>
    <row r="111" spans="1:9" ht="12.75" customHeight="1">
      <c r="A111" s="202" t="s">
        <v>116</v>
      </c>
      <c r="B111" s="202"/>
      <c r="C111" s="202"/>
      <c r="D111" s="202"/>
      <c r="E111" s="202"/>
      <c r="F111" s="202"/>
      <c r="G111" s="14">
        <v>100</v>
      </c>
      <c r="H111" s="24">
        <v>10154973</v>
      </c>
      <c r="I111" s="24">
        <f>+PK!W62</f>
        <v>33610826</v>
      </c>
    </row>
    <row r="112" spans="1:9" ht="12.75" customHeight="1">
      <c r="A112" s="202" t="s">
        <v>168</v>
      </c>
      <c r="B112" s="202"/>
      <c r="C112" s="202"/>
      <c r="D112" s="202"/>
      <c r="E112" s="202"/>
      <c r="F112" s="202"/>
      <c r="G112" s="14">
        <v>101</v>
      </c>
      <c r="H112" s="24">
        <v>226998</v>
      </c>
      <c r="I112" s="24">
        <f>+PK!X62</f>
        <v>239233</v>
      </c>
    </row>
  </sheetData>
  <sheetProtection algorithmName="SHA-512" hashValue="7WqRINw9TlRrYOYcgaodhKPFLJfNQvTBYEoU2Rn80Bdyqd70gS8M0WaJsYJ0BsB93snyqjx9rSbyRfuQY0UhGA==" saltValue="rNDbfjB7yn4TLTv064rutw=="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9" zoomScale="110" zoomScaleNormal="100" workbookViewId="0">
      <selection activeCell="J7" sqref="J7"/>
    </sheetView>
  </sheetViews>
  <sheetFormatPr defaultColWidth="9.140625" defaultRowHeight="12.75"/>
  <cols>
    <col min="1" max="6" width="9.140625" style="6"/>
    <col min="7" max="7" width="9.140625" style="8"/>
    <col min="8" max="9" width="17.85546875" style="18" customWidth="1"/>
    <col min="10" max="16384" width="9.140625" style="6"/>
  </cols>
  <sheetData>
    <row r="1" spans="1:9">
      <c r="A1" s="215" t="s">
        <v>169</v>
      </c>
      <c r="B1" s="219"/>
      <c r="C1" s="219"/>
      <c r="D1" s="219"/>
      <c r="E1" s="219"/>
      <c r="F1" s="219"/>
      <c r="G1" s="219"/>
      <c r="H1" s="219"/>
      <c r="I1" s="219"/>
    </row>
    <row r="2" spans="1:9">
      <c r="A2" s="214" t="s">
        <v>478</v>
      </c>
      <c r="B2" s="183"/>
      <c r="C2" s="183"/>
      <c r="D2" s="183"/>
      <c r="E2" s="183"/>
      <c r="F2" s="183"/>
      <c r="G2" s="183"/>
      <c r="H2" s="183"/>
      <c r="I2" s="183"/>
    </row>
    <row r="3" spans="1:9">
      <c r="A3" s="221" t="s">
        <v>283</v>
      </c>
      <c r="B3" s="222"/>
      <c r="C3" s="222"/>
      <c r="D3" s="222"/>
      <c r="E3" s="222"/>
      <c r="F3" s="222"/>
      <c r="G3" s="222"/>
      <c r="H3" s="222"/>
      <c r="I3" s="222"/>
    </row>
    <row r="4" spans="1:9">
      <c r="A4" s="220" t="s">
        <v>470</v>
      </c>
      <c r="B4" s="187"/>
      <c r="C4" s="187"/>
      <c r="D4" s="187"/>
      <c r="E4" s="187"/>
      <c r="F4" s="187"/>
      <c r="G4" s="187"/>
      <c r="H4" s="187"/>
      <c r="I4" s="188"/>
    </row>
    <row r="5" spans="1:9" ht="22.5">
      <c r="A5" s="211" t="s">
        <v>2</v>
      </c>
      <c r="B5" s="192"/>
      <c r="C5" s="192"/>
      <c r="D5" s="192"/>
      <c r="E5" s="192"/>
      <c r="F5" s="192"/>
      <c r="G5" s="91" t="s">
        <v>106</v>
      </c>
      <c r="H5" s="20" t="s">
        <v>297</v>
      </c>
      <c r="I5" s="20" t="s">
        <v>280</v>
      </c>
    </row>
    <row r="6" spans="1:9">
      <c r="A6" s="223">
        <v>1</v>
      </c>
      <c r="B6" s="192"/>
      <c r="C6" s="192"/>
      <c r="D6" s="192"/>
      <c r="E6" s="192"/>
      <c r="F6" s="192"/>
      <c r="G6" s="20">
        <v>2</v>
      </c>
      <c r="H6" s="20" t="s">
        <v>170</v>
      </c>
      <c r="I6" s="20" t="s">
        <v>171</v>
      </c>
    </row>
    <row r="7" spans="1:9">
      <c r="A7" s="216" t="s">
        <v>172</v>
      </c>
      <c r="B7" s="216"/>
      <c r="C7" s="216"/>
      <c r="D7" s="216"/>
      <c r="E7" s="216"/>
      <c r="F7" s="216"/>
      <c r="G7" s="216"/>
      <c r="H7" s="216"/>
      <c r="I7" s="216"/>
    </row>
    <row r="8" spans="1:9" ht="12.75" customHeight="1">
      <c r="A8" s="206" t="s">
        <v>173</v>
      </c>
      <c r="B8" s="206"/>
      <c r="C8" s="206"/>
      <c r="D8" s="206"/>
      <c r="E8" s="206"/>
      <c r="F8" s="206"/>
      <c r="G8" s="21">
        <v>1</v>
      </c>
      <c r="H8" s="92">
        <v>9122643</v>
      </c>
      <c r="I8" s="92">
        <v>33383814</v>
      </c>
    </row>
    <row r="9" spans="1:9" ht="12.75" customHeight="1">
      <c r="A9" s="208" t="s">
        <v>174</v>
      </c>
      <c r="B9" s="208"/>
      <c r="C9" s="208"/>
      <c r="D9" s="208"/>
      <c r="E9" s="208"/>
      <c r="F9" s="208"/>
      <c r="G9" s="16">
        <v>2</v>
      </c>
      <c r="H9" s="93">
        <f>H10+H11+H12+H13+H14+H15+H16+H17</f>
        <v>9751954</v>
      </c>
      <c r="I9" s="93">
        <f>I10+I11+I12+I13+I14+I15+I16+I17</f>
        <v>12527742</v>
      </c>
    </row>
    <row r="10" spans="1:9" ht="12.75" customHeight="1">
      <c r="A10" s="218" t="s">
        <v>175</v>
      </c>
      <c r="B10" s="218"/>
      <c r="C10" s="218"/>
      <c r="D10" s="218"/>
      <c r="E10" s="218"/>
      <c r="F10" s="218"/>
      <c r="G10" s="21">
        <v>3</v>
      </c>
      <c r="H10" s="92">
        <v>5298425</v>
      </c>
      <c r="I10" s="92">
        <v>6117159</v>
      </c>
    </row>
    <row r="11" spans="1:9" ht="31.15" customHeight="1">
      <c r="A11" s="218" t="s">
        <v>302</v>
      </c>
      <c r="B11" s="218"/>
      <c r="C11" s="218"/>
      <c r="D11" s="218"/>
      <c r="E11" s="218"/>
      <c r="F11" s="218"/>
      <c r="G11" s="21">
        <v>4</v>
      </c>
      <c r="H11" s="92">
        <v>47435</v>
      </c>
      <c r="I11" s="92">
        <v>-61490</v>
      </c>
    </row>
    <row r="12" spans="1:9" ht="28.15" customHeight="1">
      <c r="A12" s="218" t="s">
        <v>303</v>
      </c>
      <c r="B12" s="218"/>
      <c r="C12" s="218"/>
      <c r="D12" s="218"/>
      <c r="E12" s="218"/>
      <c r="F12" s="218"/>
      <c r="G12" s="21">
        <v>5</v>
      </c>
      <c r="H12" s="92"/>
      <c r="I12" s="92"/>
    </row>
    <row r="13" spans="1:9" ht="12.75" customHeight="1">
      <c r="A13" s="218" t="s">
        <v>176</v>
      </c>
      <c r="B13" s="218"/>
      <c r="C13" s="218"/>
      <c r="D13" s="218"/>
      <c r="E13" s="218"/>
      <c r="F13" s="218"/>
      <c r="G13" s="21">
        <v>6</v>
      </c>
      <c r="H13" s="92">
        <v>-1083715</v>
      </c>
      <c r="I13" s="92">
        <v>-596463</v>
      </c>
    </row>
    <row r="14" spans="1:9" ht="12.75" customHeight="1">
      <c r="A14" s="218" t="s">
        <v>177</v>
      </c>
      <c r="B14" s="218"/>
      <c r="C14" s="218"/>
      <c r="D14" s="218"/>
      <c r="E14" s="218"/>
      <c r="F14" s="218"/>
      <c r="G14" s="21">
        <v>7</v>
      </c>
      <c r="H14" s="92">
        <v>4368083</v>
      </c>
      <c r="I14" s="92">
        <v>4076157</v>
      </c>
    </row>
    <row r="15" spans="1:9" ht="12.75" customHeight="1">
      <c r="A15" s="218" t="s">
        <v>178</v>
      </c>
      <c r="B15" s="218"/>
      <c r="C15" s="218"/>
      <c r="D15" s="218"/>
      <c r="E15" s="218"/>
      <c r="F15" s="218"/>
      <c r="G15" s="21">
        <v>8</v>
      </c>
      <c r="H15" s="92">
        <v>104526</v>
      </c>
      <c r="I15" s="92">
        <v>723922</v>
      </c>
    </row>
    <row r="16" spans="1:9" ht="12.75" customHeight="1">
      <c r="A16" s="218" t="s">
        <v>179</v>
      </c>
      <c r="B16" s="218"/>
      <c r="C16" s="218"/>
      <c r="D16" s="218"/>
      <c r="E16" s="218"/>
      <c r="F16" s="218"/>
      <c r="G16" s="21">
        <v>9</v>
      </c>
      <c r="H16" s="92">
        <v>1017200</v>
      </c>
      <c r="I16" s="92">
        <v>2268457</v>
      </c>
    </row>
    <row r="17" spans="1:9" ht="27.6" customHeight="1">
      <c r="A17" s="218" t="s">
        <v>180</v>
      </c>
      <c r="B17" s="218"/>
      <c r="C17" s="218"/>
      <c r="D17" s="218"/>
      <c r="E17" s="218"/>
      <c r="F17" s="218"/>
      <c r="G17" s="21">
        <v>10</v>
      </c>
      <c r="H17" s="92"/>
      <c r="I17" s="92"/>
    </row>
    <row r="18" spans="1:9" ht="29.45" customHeight="1">
      <c r="A18" s="198" t="s">
        <v>305</v>
      </c>
      <c r="B18" s="198"/>
      <c r="C18" s="198"/>
      <c r="D18" s="198"/>
      <c r="E18" s="198"/>
      <c r="F18" s="198"/>
      <c r="G18" s="16">
        <v>11</v>
      </c>
      <c r="H18" s="93">
        <f>H8+H9</f>
        <v>18874597</v>
      </c>
      <c r="I18" s="93">
        <f>I8+I9</f>
        <v>45911556</v>
      </c>
    </row>
    <row r="19" spans="1:9" ht="12.75" customHeight="1">
      <c r="A19" s="208" t="s">
        <v>181</v>
      </c>
      <c r="B19" s="208"/>
      <c r="C19" s="208"/>
      <c r="D19" s="208"/>
      <c r="E19" s="208"/>
      <c r="F19" s="208"/>
      <c r="G19" s="16">
        <v>12</v>
      </c>
      <c r="H19" s="93">
        <f>H20+H21+H22+H23</f>
        <v>-13716357</v>
      </c>
      <c r="I19" s="93">
        <f>I20+I21+I22+I23</f>
        <v>-146277259</v>
      </c>
    </row>
    <row r="20" spans="1:9" ht="12.75" customHeight="1">
      <c r="A20" s="218" t="s">
        <v>182</v>
      </c>
      <c r="B20" s="218"/>
      <c r="C20" s="218"/>
      <c r="D20" s="218"/>
      <c r="E20" s="218"/>
      <c r="F20" s="218"/>
      <c r="G20" s="21">
        <v>13</v>
      </c>
      <c r="H20" s="92">
        <v>25082112</v>
      </c>
      <c r="I20" s="92">
        <v>45535769</v>
      </c>
    </row>
    <row r="21" spans="1:9" ht="12.75" customHeight="1">
      <c r="A21" s="218" t="s">
        <v>183</v>
      </c>
      <c r="B21" s="218"/>
      <c r="C21" s="218"/>
      <c r="D21" s="218"/>
      <c r="E21" s="218"/>
      <c r="F21" s="218"/>
      <c r="G21" s="21">
        <v>14</v>
      </c>
      <c r="H21" s="92">
        <v>-1756351</v>
      </c>
      <c r="I21" s="92">
        <v>-53879375</v>
      </c>
    </row>
    <row r="22" spans="1:9" ht="12.75" customHeight="1">
      <c r="A22" s="218" t="s">
        <v>184</v>
      </c>
      <c r="B22" s="218"/>
      <c r="C22" s="218"/>
      <c r="D22" s="218"/>
      <c r="E22" s="218"/>
      <c r="F22" s="218"/>
      <c r="G22" s="21">
        <v>15</v>
      </c>
      <c r="H22" s="92">
        <v>-42730977</v>
      </c>
      <c r="I22" s="92">
        <v>-138916652</v>
      </c>
    </row>
    <row r="23" spans="1:9" ht="12.75" customHeight="1">
      <c r="A23" s="218" t="s">
        <v>185</v>
      </c>
      <c r="B23" s="218"/>
      <c r="C23" s="218"/>
      <c r="D23" s="218"/>
      <c r="E23" s="218"/>
      <c r="F23" s="218"/>
      <c r="G23" s="21">
        <v>16</v>
      </c>
      <c r="H23" s="92">
        <v>5688859</v>
      </c>
      <c r="I23" s="92">
        <v>982999</v>
      </c>
    </row>
    <row r="24" spans="1:9" ht="12.75" customHeight="1">
      <c r="A24" s="198" t="s">
        <v>186</v>
      </c>
      <c r="B24" s="198"/>
      <c r="C24" s="198"/>
      <c r="D24" s="198"/>
      <c r="E24" s="198"/>
      <c r="F24" s="198"/>
      <c r="G24" s="16">
        <v>17</v>
      </c>
      <c r="H24" s="93">
        <f>H18+H19</f>
        <v>5158240</v>
      </c>
      <c r="I24" s="93">
        <f>I18+I19</f>
        <v>-100365703</v>
      </c>
    </row>
    <row r="25" spans="1:9" ht="12.75" customHeight="1">
      <c r="A25" s="206" t="s">
        <v>187</v>
      </c>
      <c r="B25" s="206"/>
      <c r="C25" s="206"/>
      <c r="D25" s="206"/>
      <c r="E25" s="206"/>
      <c r="F25" s="206"/>
      <c r="G25" s="21">
        <v>18</v>
      </c>
      <c r="H25" s="92">
        <v>-1554928</v>
      </c>
      <c r="I25" s="92">
        <v>-1524452</v>
      </c>
    </row>
    <row r="26" spans="1:9" ht="12.75" customHeight="1">
      <c r="A26" s="206" t="s">
        <v>188</v>
      </c>
      <c r="B26" s="206"/>
      <c r="C26" s="206"/>
      <c r="D26" s="206"/>
      <c r="E26" s="206"/>
      <c r="F26" s="206"/>
      <c r="G26" s="21">
        <v>19</v>
      </c>
      <c r="H26" s="92">
        <v>-2167038</v>
      </c>
      <c r="I26" s="92">
        <v>-5529592</v>
      </c>
    </row>
    <row r="27" spans="1:9" ht="28.9" customHeight="1">
      <c r="A27" s="201" t="s">
        <v>189</v>
      </c>
      <c r="B27" s="201"/>
      <c r="C27" s="201"/>
      <c r="D27" s="201"/>
      <c r="E27" s="201"/>
      <c r="F27" s="201"/>
      <c r="G27" s="16">
        <v>20</v>
      </c>
      <c r="H27" s="93">
        <f>H24+H25+H26</f>
        <v>1436274</v>
      </c>
      <c r="I27" s="93">
        <f>I24+I25+I26</f>
        <v>-107419747</v>
      </c>
    </row>
    <row r="28" spans="1:9">
      <c r="A28" s="216" t="s">
        <v>190</v>
      </c>
      <c r="B28" s="216"/>
      <c r="C28" s="216"/>
      <c r="D28" s="216"/>
      <c r="E28" s="216"/>
      <c r="F28" s="216"/>
      <c r="G28" s="216"/>
      <c r="H28" s="216"/>
      <c r="I28" s="216"/>
    </row>
    <row r="29" spans="1:9" ht="23.45" customHeight="1">
      <c r="A29" s="206" t="s">
        <v>191</v>
      </c>
      <c r="B29" s="206"/>
      <c r="C29" s="206"/>
      <c r="D29" s="206"/>
      <c r="E29" s="206"/>
      <c r="F29" s="206"/>
      <c r="G29" s="21">
        <v>21</v>
      </c>
      <c r="H29" s="24"/>
      <c r="I29" s="24"/>
    </row>
    <row r="30" spans="1:9" ht="12.75" customHeight="1">
      <c r="A30" s="206" t="s">
        <v>192</v>
      </c>
      <c r="B30" s="206"/>
      <c r="C30" s="206"/>
      <c r="D30" s="206"/>
      <c r="E30" s="206"/>
      <c r="F30" s="206"/>
      <c r="G30" s="21">
        <v>22</v>
      </c>
      <c r="H30" s="24"/>
      <c r="I30" s="24"/>
    </row>
    <row r="31" spans="1:9" ht="12.75" customHeight="1">
      <c r="A31" s="206" t="s">
        <v>193</v>
      </c>
      <c r="B31" s="206"/>
      <c r="C31" s="206"/>
      <c r="D31" s="206"/>
      <c r="E31" s="206"/>
      <c r="F31" s="206"/>
      <c r="G31" s="21">
        <v>23</v>
      </c>
      <c r="H31" s="24">
        <v>175618</v>
      </c>
      <c r="I31" s="24">
        <v>368856</v>
      </c>
    </row>
    <row r="32" spans="1:9" ht="12.75" customHeight="1">
      <c r="A32" s="206" t="s">
        <v>194</v>
      </c>
      <c r="B32" s="206"/>
      <c r="C32" s="206"/>
      <c r="D32" s="206"/>
      <c r="E32" s="206"/>
      <c r="F32" s="206"/>
      <c r="G32" s="21">
        <v>24</v>
      </c>
      <c r="H32" s="24"/>
      <c r="I32" s="24"/>
    </row>
    <row r="33" spans="1:9" ht="12.75" customHeight="1">
      <c r="A33" s="206" t="s">
        <v>195</v>
      </c>
      <c r="B33" s="206"/>
      <c r="C33" s="206"/>
      <c r="D33" s="206"/>
      <c r="E33" s="206"/>
      <c r="F33" s="206"/>
      <c r="G33" s="21">
        <v>25</v>
      </c>
      <c r="H33" s="24"/>
      <c r="I33" s="24"/>
    </row>
    <row r="34" spans="1:9" ht="12.75" customHeight="1">
      <c r="A34" s="206" t="s">
        <v>196</v>
      </c>
      <c r="B34" s="206"/>
      <c r="C34" s="206"/>
      <c r="D34" s="206"/>
      <c r="E34" s="206"/>
      <c r="F34" s="206"/>
      <c r="G34" s="21">
        <v>26</v>
      </c>
      <c r="H34" s="24"/>
      <c r="I34" s="24"/>
    </row>
    <row r="35" spans="1:9" ht="27.6" customHeight="1">
      <c r="A35" s="198" t="s">
        <v>197</v>
      </c>
      <c r="B35" s="198"/>
      <c r="C35" s="198"/>
      <c r="D35" s="198"/>
      <c r="E35" s="198"/>
      <c r="F35" s="198"/>
      <c r="G35" s="16">
        <v>27</v>
      </c>
      <c r="H35" s="23">
        <f>H29+H30+H31+H32+H33+H34</f>
        <v>175618</v>
      </c>
      <c r="I35" s="23">
        <f>I29+I30+I31+I32+I33+I34</f>
        <v>368856</v>
      </c>
    </row>
    <row r="36" spans="1:9" ht="26.45" customHeight="1">
      <c r="A36" s="206" t="s">
        <v>198</v>
      </c>
      <c r="B36" s="206"/>
      <c r="C36" s="206"/>
      <c r="D36" s="206"/>
      <c r="E36" s="206"/>
      <c r="F36" s="206"/>
      <c r="G36" s="21">
        <v>28</v>
      </c>
      <c r="H36" s="24">
        <v>-6104720</v>
      </c>
      <c r="I36" s="24">
        <v>-11020237</v>
      </c>
    </row>
    <row r="37" spans="1:9" ht="12.75" customHeight="1">
      <c r="A37" s="206" t="s">
        <v>199</v>
      </c>
      <c r="B37" s="206"/>
      <c r="C37" s="206"/>
      <c r="D37" s="206"/>
      <c r="E37" s="206"/>
      <c r="F37" s="206"/>
      <c r="G37" s="21">
        <v>29</v>
      </c>
      <c r="H37" s="24"/>
      <c r="I37" s="24"/>
    </row>
    <row r="38" spans="1:9" ht="12.75" customHeight="1">
      <c r="A38" s="206" t="s">
        <v>200</v>
      </c>
      <c r="B38" s="206"/>
      <c r="C38" s="206"/>
      <c r="D38" s="206"/>
      <c r="E38" s="206"/>
      <c r="F38" s="206"/>
      <c r="G38" s="21">
        <v>30</v>
      </c>
      <c r="H38" s="24">
        <v>-1848257</v>
      </c>
      <c r="I38" s="24">
        <v>-3021684</v>
      </c>
    </row>
    <row r="39" spans="1:9" ht="12.75" customHeight="1">
      <c r="A39" s="206" t="s">
        <v>201</v>
      </c>
      <c r="B39" s="206"/>
      <c r="C39" s="206"/>
      <c r="D39" s="206"/>
      <c r="E39" s="206"/>
      <c r="F39" s="206"/>
      <c r="G39" s="21">
        <v>31</v>
      </c>
      <c r="H39" s="24"/>
      <c r="I39" s="24"/>
    </row>
    <row r="40" spans="1:9" ht="12.75" customHeight="1">
      <c r="A40" s="206" t="s">
        <v>202</v>
      </c>
      <c r="B40" s="206"/>
      <c r="C40" s="206"/>
      <c r="D40" s="206"/>
      <c r="E40" s="206"/>
      <c r="F40" s="206"/>
      <c r="G40" s="21">
        <v>32</v>
      </c>
      <c r="H40" s="24"/>
      <c r="I40" s="24"/>
    </row>
    <row r="41" spans="1:9" ht="22.9" customHeight="1">
      <c r="A41" s="198" t="s">
        <v>203</v>
      </c>
      <c r="B41" s="198"/>
      <c r="C41" s="198"/>
      <c r="D41" s="198"/>
      <c r="E41" s="198"/>
      <c r="F41" s="198"/>
      <c r="G41" s="16">
        <v>33</v>
      </c>
      <c r="H41" s="23">
        <f>H36+H37+H38+H39+H40</f>
        <v>-7952977</v>
      </c>
      <c r="I41" s="23">
        <f>I36+I37+I38+I39+I40</f>
        <v>-14041921</v>
      </c>
    </row>
    <row r="42" spans="1:9" ht="30.6" customHeight="1">
      <c r="A42" s="201" t="s">
        <v>204</v>
      </c>
      <c r="B42" s="201"/>
      <c r="C42" s="201"/>
      <c r="D42" s="201"/>
      <c r="E42" s="201"/>
      <c r="F42" s="201"/>
      <c r="G42" s="16">
        <v>34</v>
      </c>
      <c r="H42" s="23">
        <f>H35+H41</f>
        <v>-7777359</v>
      </c>
      <c r="I42" s="23">
        <f>I35+I41</f>
        <v>-13673065</v>
      </c>
    </row>
    <row r="43" spans="1:9">
      <c r="A43" s="216" t="s">
        <v>205</v>
      </c>
      <c r="B43" s="216"/>
      <c r="C43" s="216"/>
      <c r="D43" s="216"/>
      <c r="E43" s="216"/>
      <c r="F43" s="216"/>
      <c r="G43" s="216"/>
      <c r="H43" s="216"/>
      <c r="I43" s="216"/>
    </row>
    <row r="44" spans="1:9" ht="12.75" customHeight="1">
      <c r="A44" s="206" t="s">
        <v>206</v>
      </c>
      <c r="B44" s="206"/>
      <c r="C44" s="206"/>
      <c r="D44" s="206"/>
      <c r="E44" s="206"/>
      <c r="F44" s="206"/>
      <c r="G44" s="21">
        <v>35</v>
      </c>
      <c r="H44" s="24"/>
      <c r="I44" s="24"/>
    </row>
    <row r="45" spans="1:9" ht="27.6" customHeight="1">
      <c r="A45" s="206" t="s">
        <v>207</v>
      </c>
      <c r="B45" s="206"/>
      <c r="C45" s="206"/>
      <c r="D45" s="206"/>
      <c r="E45" s="206"/>
      <c r="F45" s="206"/>
      <c r="G45" s="21">
        <v>36</v>
      </c>
      <c r="H45" s="24"/>
      <c r="I45" s="24"/>
    </row>
    <row r="46" spans="1:9" ht="12.75" customHeight="1">
      <c r="A46" s="206" t="s">
        <v>208</v>
      </c>
      <c r="B46" s="206"/>
      <c r="C46" s="206"/>
      <c r="D46" s="206"/>
      <c r="E46" s="206"/>
      <c r="F46" s="206"/>
      <c r="G46" s="21">
        <v>37</v>
      </c>
      <c r="H46" s="24">
        <v>177521245</v>
      </c>
      <c r="I46" s="24">
        <v>77187094</v>
      </c>
    </row>
    <row r="47" spans="1:9" ht="12.75" customHeight="1">
      <c r="A47" s="206" t="s">
        <v>209</v>
      </c>
      <c r="B47" s="206"/>
      <c r="C47" s="206"/>
      <c r="D47" s="206"/>
      <c r="E47" s="206"/>
      <c r="F47" s="206"/>
      <c r="G47" s="21">
        <v>38</v>
      </c>
      <c r="H47" s="24"/>
      <c r="I47" s="24"/>
    </row>
    <row r="48" spans="1:9" ht="25.9" customHeight="1">
      <c r="A48" s="198" t="s">
        <v>210</v>
      </c>
      <c r="B48" s="198"/>
      <c r="C48" s="198"/>
      <c r="D48" s="198"/>
      <c r="E48" s="198"/>
      <c r="F48" s="198"/>
      <c r="G48" s="16">
        <v>39</v>
      </c>
      <c r="H48" s="23">
        <f>H44+H45+H46+H47</f>
        <v>177521245</v>
      </c>
      <c r="I48" s="23">
        <f>I44+I45+I46+I47</f>
        <v>77187094</v>
      </c>
    </row>
    <row r="49" spans="1:9" ht="24.6" customHeight="1">
      <c r="A49" s="206" t="s">
        <v>304</v>
      </c>
      <c r="B49" s="206"/>
      <c r="C49" s="206"/>
      <c r="D49" s="206"/>
      <c r="E49" s="206"/>
      <c r="F49" s="206"/>
      <c r="G49" s="21">
        <v>40</v>
      </c>
      <c r="H49" s="24">
        <v>-207468592</v>
      </c>
      <c r="I49" s="24">
        <v>-52878580</v>
      </c>
    </row>
    <row r="50" spans="1:9" ht="12.75" customHeight="1">
      <c r="A50" s="206" t="s">
        <v>211</v>
      </c>
      <c r="B50" s="206"/>
      <c r="C50" s="206"/>
      <c r="D50" s="206"/>
      <c r="E50" s="206"/>
      <c r="F50" s="206"/>
      <c r="G50" s="21">
        <v>41</v>
      </c>
      <c r="H50" s="24">
        <v>-1000000</v>
      </c>
      <c r="I50" s="24"/>
    </row>
    <row r="51" spans="1:9" ht="12.75" customHeight="1">
      <c r="A51" s="206" t="s">
        <v>212</v>
      </c>
      <c r="B51" s="206"/>
      <c r="C51" s="206"/>
      <c r="D51" s="206"/>
      <c r="E51" s="206"/>
      <c r="F51" s="206"/>
      <c r="G51" s="21">
        <v>42</v>
      </c>
      <c r="H51" s="24"/>
      <c r="I51" s="24"/>
    </row>
    <row r="52" spans="1:9" ht="26.45" customHeight="1">
      <c r="A52" s="206" t="s">
        <v>213</v>
      </c>
      <c r="B52" s="206"/>
      <c r="C52" s="206"/>
      <c r="D52" s="206"/>
      <c r="E52" s="206"/>
      <c r="F52" s="206"/>
      <c r="G52" s="21">
        <v>43</v>
      </c>
      <c r="H52" s="24"/>
      <c r="I52" s="24"/>
    </row>
    <row r="53" spans="1:9" ht="12.75" customHeight="1">
      <c r="A53" s="206" t="s">
        <v>214</v>
      </c>
      <c r="B53" s="206"/>
      <c r="C53" s="206"/>
      <c r="D53" s="206"/>
      <c r="E53" s="206"/>
      <c r="F53" s="206"/>
      <c r="G53" s="21">
        <v>44</v>
      </c>
      <c r="H53" s="24"/>
      <c r="I53" s="24"/>
    </row>
    <row r="54" spans="1:9" ht="27.6" customHeight="1">
      <c r="A54" s="198" t="s">
        <v>215</v>
      </c>
      <c r="B54" s="198"/>
      <c r="C54" s="198"/>
      <c r="D54" s="198"/>
      <c r="E54" s="198"/>
      <c r="F54" s="198"/>
      <c r="G54" s="16">
        <v>45</v>
      </c>
      <c r="H54" s="23">
        <f>H49+H50+H51+H52+H53</f>
        <v>-208468592</v>
      </c>
      <c r="I54" s="23">
        <f>I49+I50+I51+I52+I53</f>
        <v>-52878580</v>
      </c>
    </row>
    <row r="55" spans="1:9" ht="27.6" customHeight="1">
      <c r="A55" s="201" t="s">
        <v>216</v>
      </c>
      <c r="B55" s="201"/>
      <c r="C55" s="201"/>
      <c r="D55" s="201"/>
      <c r="E55" s="201"/>
      <c r="F55" s="201"/>
      <c r="G55" s="16">
        <v>46</v>
      </c>
      <c r="H55" s="23">
        <f>H48+H54</f>
        <v>-30947347</v>
      </c>
      <c r="I55" s="23">
        <f>I48+I54</f>
        <v>24308514</v>
      </c>
    </row>
    <row r="56" spans="1:9">
      <c r="A56" s="173" t="s">
        <v>217</v>
      </c>
      <c r="B56" s="173"/>
      <c r="C56" s="173"/>
      <c r="D56" s="173"/>
      <c r="E56" s="173"/>
      <c r="F56" s="173"/>
      <c r="G56" s="21">
        <v>47</v>
      </c>
      <c r="H56" s="24"/>
      <c r="I56" s="24"/>
    </row>
    <row r="57" spans="1:9" ht="27" customHeight="1">
      <c r="A57" s="201" t="s">
        <v>218</v>
      </c>
      <c r="B57" s="201"/>
      <c r="C57" s="201"/>
      <c r="D57" s="201"/>
      <c r="E57" s="201"/>
      <c r="F57" s="201"/>
      <c r="G57" s="16">
        <v>48</v>
      </c>
      <c r="H57" s="23">
        <f>H27+H42+H55+H56</f>
        <v>-37288432</v>
      </c>
      <c r="I57" s="23">
        <f>I27+I42+I55+I56</f>
        <v>-96784298</v>
      </c>
    </row>
    <row r="58" spans="1:9" ht="15.6" customHeight="1">
      <c r="A58" s="217" t="s">
        <v>219</v>
      </c>
      <c r="B58" s="217"/>
      <c r="C58" s="217"/>
      <c r="D58" s="217"/>
      <c r="E58" s="217"/>
      <c r="F58" s="217"/>
      <c r="G58" s="21">
        <v>49</v>
      </c>
      <c r="H58" s="24">
        <v>93827660</v>
      </c>
      <c r="I58" s="24">
        <v>116380455</v>
      </c>
    </row>
    <row r="59" spans="1:9" ht="28.9" customHeight="1">
      <c r="A59" s="201" t="s">
        <v>220</v>
      </c>
      <c r="B59" s="201"/>
      <c r="C59" s="201"/>
      <c r="D59" s="201"/>
      <c r="E59" s="201"/>
      <c r="F59" s="201"/>
      <c r="G59" s="16">
        <v>50</v>
      </c>
      <c r="H59" s="23">
        <f>H57+H58</f>
        <v>56539228</v>
      </c>
      <c r="I59" s="23">
        <f>I57+I58</f>
        <v>19596157</v>
      </c>
    </row>
  </sheetData>
  <sheetProtection algorithmName="SHA-512" hashValue="c97WTINOjdBbGdkpE4570vQMY0zuwb0N+DfKfYBatx1zfJCgDomabjaLjpLldld5wCSHLxvwtbXyZ3PTVOmdwQ==" saltValue="LOYumSgdqdo3ONRUWEjs6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11:I12 H39:I39 H8:I9 H26:I27 H42:I42 H55:I57 H15:I24">
    <cfRule type="cellIs" dxfId="6" priority="1" stopIfTrue="1" operator="notEqual">
      <formula>ROUND(H8,0)</formula>
    </cfRule>
  </conditionalFormatting>
  <conditionalFormatting sqref="H10:I10 H14:I14 H29:I35 H44:I48 H58:I59">
    <cfRule type="cellIs" dxfId="5" priority="2" stopIfTrue="1" operator="notEqual">
      <formula>ROUND(H10,0)</formula>
    </cfRule>
    <cfRule type="cellIs" dxfId="4" priority="3" stopIfTrue="1" operator="lessThan">
      <formula>0</formula>
    </cfRule>
  </conditionalFormatting>
  <conditionalFormatting sqref="H13:I13 H36:I38 H25:I25 H40:I41 H49:I54">
    <cfRule type="cellIs" dxfId="3" priority="4" stopIfTrue="1" operator="notEqual">
      <formula>ROUND(H13,0)</formula>
    </cfRule>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cols>
    <col min="1" max="7" width="9.140625" style="6"/>
    <col min="8" max="9" width="16.28515625" style="18" customWidth="1"/>
    <col min="10" max="10" width="12" style="6" bestFit="1" customWidth="1"/>
    <col min="11" max="11" width="10.28515625" style="6" bestFit="1" customWidth="1"/>
    <col min="12" max="12" width="12.28515625" style="6" bestFit="1" customWidth="1"/>
    <col min="13" max="263" width="9.140625" style="6"/>
    <col min="264" max="265" width="9.85546875" style="6" bestFit="1" customWidth="1"/>
    <col min="266" max="266" width="12" style="6" bestFit="1" customWidth="1"/>
    <col min="267" max="267" width="10.28515625" style="6" bestFit="1" customWidth="1"/>
    <col min="268" max="268" width="12.28515625" style="6" bestFit="1" customWidth="1"/>
    <col min="269" max="519" width="9.140625" style="6"/>
    <col min="520" max="521" width="9.85546875" style="6" bestFit="1" customWidth="1"/>
    <col min="522" max="522" width="12" style="6" bestFit="1" customWidth="1"/>
    <col min="523" max="523" width="10.28515625" style="6" bestFit="1" customWidth="1"/>
    <col min="524" max="524" width="12.28515625" style="6" bestFit="1" customWidth="1"/>
    <col min="525" max="775" width="9.140625" style="6"/>
    <col min="776" max="777" width="9.85546875" style="6" bestFit="1" customWidth="1"/>
    <col min="778" max="778" width="12" style="6" bestFit="1" customWidth="1"/>
    <col min="779" max="779" width="10.28515625" style="6" bestFit="1" customWidth="1"/>
    <col min="780" max="780" width="12.28515625" style="6" bestFit="1" customWidth="1"/>
    <col min="781" max="1031" width="9.140625" style="6"/>
    <col min="1032" max="1033" width="9.85546875" style="6" bestFit="1" customWidth="1"/>
    <col min="1034" max="1034" width="12" style="6" bestFit="1" customWidth="1"/>
    <col min="1035" max="1035" width="10.28515625" style="6" bestFit="1" customWidth="1"/>
    <col min="1036" max="1036" width="12.28515625" style="6" bestFit="1" customWidth="1"/>
    <col min="1037" max="1287" width="9.140625" style="6"/>
    <col min="1288" max="1289" width="9.85546875" style="6" bestFit="1" customWidth="1"/>
    <col min="1290" max="1290" width="12" style="6" bestFit="1" customWidth="1"/>
    <col min="1291" max="1291" width="10.28515625" style="6" bestFit="1" customWidth="1"/>
    <col min="1292" max="1292" width="12.28515625" style="6" bestFit="1" customWidth="1"/>
    <col min="1293" max="1543" width="9.140625" style="6"/>
    <col min="1544" max="1545" width="9.85546875" style="6" bestFit="1" customWidth="1"/>
    <col min="1546" max="1546" width="12" style="6" bestFit="1" customWidth="1"/>
    <col min="1547" max="1547" width="10.28515625" style="6" bestFit="1" customWidth="1"/>
    <col min="1548" max="1548" width="12.28515625" style="6" bestFit="1" customWidth="1"/>
    <col min="1549" max="1799" width="9.140625" style="6"/>
    <col min="1800" max="1801" width="9.85546875" style="6" bestFit="1" customWidth="1"/>
    <col min="1802" max="1802" width="12" style="6" bestFit="1" customWidth="1"/>
    <col min="1803" max="1803" width="10.28515625" style="6" bestFit="1" customWidth="1"/>
    <col min="1804" max="1804" width="12.28515625" style="6" bestFit="1" customWidth="1"/>
    <col min="1805" max="2055" width="9.140625" style="6"/>
    <col min="2056" max="2057" width="9.85546875" style="6" bestFit="1" customWidth="1"/>
    <col min="2058" max="2058" width="12" style="6" bestFit="1" customWidth="1"/>
    <col min="2059" max="2059" width="10.28515625" style="6" bestFit="1" customWidth="1"/>
    <col min="2060" max="2060" width="12.28515625" style="6" bestFit="1" customWidth="1"/>
    <col min="2061" max="2311" width="9.140625" style="6"/>
    <col min="2312" max="2313" width="9.85546875" style="6" bestFit="1" customWidth="1"/>
    <col min="2314" max="2314" width="12" style="6" bestFit="1" customWidth="1"/>
    <col min="2315" max="2315" width="10.28515625" style="6" bestFit="1" customWidth="1"/>
    <col min="2316" max="2316" width="12.28515625" style="6" bestFit="1" customWidth="1"/>
    <col min="2317" max="2567" width="9.140625" style="6"/>
    <col min="2568" max="2569" width="9.85546875" style="6" bestFit="1" customWidth="1"/>
    <col min="2570" max="2570" width="12" style="6" bestFit="1" customWidth="1"/>
    <col min="2571" max="2571" width="10.28515625" style="6" bestFit="1" customWidth="1"/>
    <col min="2572" max="2572" width="12.28515625" style="6" bestFit="1" customWidth="1"/>
    <col min="2573" max="2823" width="9.140625" style="6"/>
    <col min="2824" max="2825" width="9.85546875" style="6" bestFit="1" customWidth="1"/>
    <col min="2826" max="2826" width="12" style="6" bestFit="1" customWidth="1"/>
    <col min="2827" max="2827" width="10.28515625" style="6" bestFit="1" customWidth="1"/>
    <col min="2828" max="2828" width="12.28515625" style="6" bestFit="1" customWidth="1"/>
    <col min="2829" max="3079" width="9.140625" style="6"/>
    <col min="3080" max="3081" width="9.85546875" style="6" bestFit="1" customWidth="1"/>
    <col min="3082" max="3082" width="12" style="6" bestFit="1" customWidth="1"/>
    <col min="3083" max="3083" width="10.28515625" style="6" bestFit="1" customWidth="1"/>
    <col min="3084" max="3084" width="12.28515625" style="6" bestFit="1" customWidth="1"/>
    <col min="3085" max="3335" width="9.140625" style="6"/>
    <col min="3336" max="3337" width="9.85546875" style="6" bestFit="1" customWidth="1"/>
    <col min="3338" max="3338" width="12" style="6" bestFit="1" customWidth="1"/>
    <col min="3339" max="3339" width="10.28515625" style="6" bestFit="1" customWidth="1"/>
    <col min="3340" max="3340" width="12.28515625" style="6" bestFit="1" customWidth="1"/>
    <col min="3341" max="3591" width="9.140625" style="6"/>
    <col min="3592" max="3593" width="9.85546875" style="6" bestFit="1" customWidth="1"/>
    <col min="3594" max="3594" width="12" style="6" bestFit="1" customWidth="1"/>
    <col min="3595" max="3595" width="10.28515625" style="6" bestFit="1" customWidth="1"/>
    <col min="3596" max="3596" width="12.28515625" style="6" bestFit="1" customWidth="1"/>
    <col min="3597" max="3847" width="9.140625" style="6"/>
    <col min="3848" max="3849" width="9.85546875" style="6" bestFit="1" customWidth="1"/>
    <col min="3850" max="3850" width="12" style="6" bestFit="1" customWidth="1"/>
    <col min="3851" max="3851" width="10.28515625" style="6" bestFit="1" customWidth="1"/>
    <col min="3852" max="3852" width="12.28515625" style="6" bestFit="1" customWidth="1"/>
    <col min="3853" max="4103" width="9.140625" style="6"/>
    <col min="4104" max="4105" width="9.85546875" style="6" bestFit="1" customWidth="1"/>
    <col min="4106" max="4106" width="12" style="6" bestFit="1" customWidth="1"/>
    <col min="4107" max="4107" width="10.28515625" style="6" bestFit="1" customWidth="1"/>
    <col min="4108" max="4108" width="12.28515625" style="6" bestFit="1" customWidth="1"/>
    <col min="4109" max="4359" width="9.140625" style="6"/>
    <col min="4360" max="4361" width="9.85546875" style="6" bestFit="1" customWidth="1"/>
    <col min="4362" max="4362" width="12" style="6" bestFit="1" customWidth="1"/>
    <col min="4363" max="4363" width="10.28515625" style="6" bestFit="1" customWidth="1"/>
    <col min="4364" max="4364" width="12.28515625" style="6" bestFit="1" customWidth="1"/>
    <col min="4365" max="4615" width="9.140625" style="6"/>
    <col min="4616" max="4617" width="9.85546875" style="6" bestFit="1" customWidth="1"/>
    <col min="4618" max="4618" width="12" style="6" bestFit="1" customWidth="1"/>
    <col min="4619" max="4619" width="10.28515625" style="6" bestFit="1" customWidth="1"/>
    <col min="4620" max="4620" width="12.28515625" style="6" bestFit="1" customWidth="1"/>
    <col min="4621" max="4871" width="9.140625" style="6"/>
    <col min="4872" max="4873" width="9.85546875" style="6" bestFit="1" customWidth="1"/>
    <col min="4874" max="4874" width="12" style="6" bestFit="1" customWidth="1"/>
    <col min="4875" max="4875" width="10.28515625" style="6" bestFit="1" customWidth="1"/>
    <col min="4876" max="4876" width="12.28515625" style="6" bestFit="1" customWidth="1"/>
    <col min="4877" max="5127" width="9.140625" style="6"/>
    <col min="5128" max="5129" width="9.85546875" style="6" bestFit="1" customWidth="1"/>
    <col min="5130" max="5130" width="12" style="6" bestFit="1" customWidth="1"/>
    <col min="5131" max="5131" width="10.28515625" style="6" bestFit="1" customWidth="1"/>
    <col min="5132" max="5132" width="12.28515625" style="6" bestFit="1" customWidth="1"/>
    <col min="5133" max="5383" width="9.140625" style="6"/>
    <col min="5384" max="5385" width="9.85546875" style="6" bestFit="1" customWidth="1"/>
    <col min="5386" max="5386" width="12" style="6" bestFit="1" customWidth="1"/>
    <col min="5387" max="5387" width="10.28515625" style="6" bestFit="1" customWidth="1"/>
    <col min="5388" max="5388" width="12.28515625" style="6" bestFit="1" customWidth="1"/>
    <col min="5389" max="5639" width="9.140625" style="6"/>
    <col min="5640" max="5641" width="9.85546875" style="6" bestFit="1" customWidth="1"/>
    <col min="5642" max="5642" width="12" style="6" bestFit="1" customWidth="1"/>
    <col min="5643" max="5643" width="10.28515625" style="6" bestFit="1" customWidth="1"/>
    <col min="5644" max="5644" width="12.28515625" style="6" bestFit="1" customWidth="1"/>
    <col min="5645" max="5895" width="9.140625" style="6"/>
    <col min="5896" max="5897" width="9.85546875" style="6" bestFit="1" customWidth="1"/>
    <col min="5898" max="5898" width="12" style="6" bestFit="1" customWidth="1"/>
    <col min="5899" max="5899" width="10.28515625" style="6" bestFit="1" customWidth="1"/>
    <col min="5900" max="5900" width="12.28515625" style="6" bestFit="1" customWidth="1"/>
    <col min="5901" max="6151" width="9.140625" style="6"/>
    <col min="6152" max="6153" width="9.85546875" style="6" bestFit="1" customWidth="1"/>
    <col min="6154" max="6154" width="12" style="6" bestFit="1" customWidth="1"/>
    <col min="6155" max="6155" width="10.28515625" style="6" bestFit="1" customWidth="1"/>
    <col min="6156" max="6156" width="12.28515625" style="6" bestFit="1" customWidth="1"/>
    <col min="6157" max="6407" width="9.140625" style="6"/>
    <col min="6408" max="6409" width="9.85546875" style="6" bestFit="1" customWidth="1"/>
    <col min="6410" max="6410" width="12" style="6" bestFit="1" customWidth="1"/>
    <col min="6411" max="6411" width="10.28515625" style="6" bestFit="1" customWidth="1"/>
    <col min="6412" max="6412" width="12.28515625" style="6" bestFit="1" customWidth="1"/>
    <col min="6413" max="6663" width="9.140625" style="6"/>
    <col min="6664" max="6665" width="9.85546875" style="6" bestFit="1" customWidth="1"/>
    <col min="6666" max="6666" width="12" style="6" bestFit="1" customWidth="1"/>
    <col min="6667" max="6667" width="10.28515625" style="6" bestFit="1" customWidth="1"/>
    <col min="6668" max="6668" width="12.28515625" style="6" bestFit="1" customWidth="1"/>
    <col min="6669" max="6919" width="9.140625" style="6"/>
    <col min="6920" max="6921" width="9.85546875" style="6" bestFit="1" customWidth="1"/>
    <col min="6922" max="6922" width="12" style="6" bestFit="1" customWidth="1"/>
    <col min="6923" max="6923" width="10.28515625" style="6" bestFit="1" customWidth="1"/>
    <col min="6924" max="6924" width="12.28515625" style="6" bestFit="1" customWidth="1"/>
    <col min="6925" max="7175" width="9.140625" style="6"/>
    <col min="7176" max="7177" width="9.85546875" style="6" bestFit="1" customWidth="1"/>
    <col min="7178" max="7178" width="12" style="6" bestFit="1" customWidth="1"/>
    <col min="7179" max="7179" width="10.28515625" style="6" bestFit="1" customWidth="1"/>
    <col min="7180" max="7180" width="12.28515625" style="6" bestFit="1" customWidth="1"/>
    <col min="7181" max="7431" width="9.140625" style="6"/>
    <col min="7432" max="7433" width="9.85546875" style="6" bestFit="1" customWidth="1"/>
    <col min="7434" max="7434" width="12" style="6" bestFit="1" customWidth="1"/>
    <col min="7435" max="7435" width="10.28515625" style="6" bestFit="1" customWidth="1"/>
    <col min="7436" max="7436" width="12.28515625" style="6" bestFit="1" customWidth="1"/>
    <col min="7437" max="7687" width="9.140625" style="6"/>
    <col min="7688" max="7689" width="9.85546875" style="6" bestFit="1" customWidth="1"/>
    <col min="7690" max="7690" width="12" style="6" bestFit="1" customWidth="1"/>
    <col min="7691" max="7691" width="10.28515625" style="6" bestFit="1" customWidth="1"/>
    <col min="7692" max="7692" width="12.28515625" style="6" bestFit="1" customWidth="1"/>
    <col min="7693" max="7943" width="9.140625" style="6"/>
    <col min="7944" max="7945" width="9.85546875" style="6" bestFit="1" customWidth="1"/>
    <col min="7946" max="7946" width="12" style="6" bestFit="1" customWidth="1"/>
    <col min="7947" max="7947" width="10.28515625" style="6" bestFit="1" customWidth="1"/>
    <col min="7948" max="7948" width="12.28515625" style="6" bestFit="1" customWidth="1"/>
    <col min="7949" max="8199" width="9.140625" style="6"/>
    <col min="8200" max="8201" width="9.85546875" style="6" bestFit="1" customWidth="1"/>
    <col min="8202" max="8202" width="12" style="6" bestFit="1" customWidth="1"/>
    <col min="8203" max="8203" width="10.28515625" style="6" bestFit="1" customWidth="1"/>
    <col min="8204" max="8204" width="12.28515625" style="6" bestFit="1" customWidth="1"/>
    <col min="8205" max="8455" width="9.140625" style="6"/>
    <col min="8456" max="8457" width="9.85546875" style="6" bestFit="1" customWidth="1"/>
    <col min="8458" max="8458" width="12" style="6" bestFit="1" customWidth="1"/>
    <col min="8459" max="8459" width="10.28515625" style="6" bestFit="1" customWidth="1"/>
    <col min="8460" max="8460" width="12.28515625" style="6" bestFit="1" customWidth="1"/>
    <col min="8461" max="8711" width="9.140625" style="6"/>
    <col min="8712" max="8713" width="9.85546875" style="6" bestFit="1" customWidth="1"/>
    <col min="8714" max="8714" width="12" style="6" bestFit="1" customWidth="1"/>
    <col min="8715" max="8715" width="10.28515625" style="6" bestFit="1" customWidth="1"/>
    <col min="8716" max="8716" width="12.28515625" style="6" bestFit="1" customWidth="1"/>
    <col min="8717" max="8967" width="9.140625" style="6"/>
    <col min="8968" max="8969" width="9.85546875" style="6" bestFit="1" customWidth="1"/>
    <col min="8970" max="8970" width="12" style="6" bestFit="1" customWidth="1"/>
    <col min="8971" max="8971" width="10.28515625" style="6" bestFit="1" customWidth="1"/>
    <col min="8972" max="8972" width="12.28515625" style="6" bestFit="1" customWidth="1"/>
    <col min="8973" max="9223" width="9.140625" style="6"/>
    <col min="9224" max="9225" width="9.85546875" style="6" bestFit="1" customWidth="1"/>
    <col min="9226" max="9226" width="12" style="6" bestFit="1" customWidth="1"/>
    <col min="9227" max="9227" width="10.28515625" style="6" bestFit="1" customWidth="1"/>
    <col min="9228" max="9228" width="12.28515625" style="6" bestFit="1" customWidth="1"/>
    <col min="9229" max="9479" width="9.140625" style="6"/>
    <col min="9480" max="9481" width="9.85546875" style="6" bestFit="1" customWidth="1"/>
    <col min="9482" max="9482" width="12" style="6" bestFit="1" customWidth="1"/>
    <col min="9483" max="9483" width="10.28515625" style="6" bestFit="1" customWidth="1"/>
    <col min="9484" max="9484" width="12.28515625" style="6" bestFit="1" customWidth="1"/>
    <col min="9485" max="9735" width="9.140625" style="6"/>
    <col min="9736" max="9737" width="9.85546875" style="6" bestFit="1" customWidth="1"/>
    <col min="9738" max="9738" width="12" style="6" bestFit="1" customWidth="1"/>
    <col min="9739" max="9739" width="10.28515625" style="6" bestFit="1" customWidth="1"/>
    <col min="9740" max="9740" width="12.28515625" style="6" bestFit="1" customWidth="1"/>
    <col min="9741" max="9991" width="9.140625" style="6"/>
    <col min="9992" max="9993" width="9.85546875" style="6" bestFit="1" customWidth="1"/>
    <col min="9994" max="9994" width="12" style="6" bestFit="1" customWidth="1"/>
    <col min="9995" max="9995" width="10.28515625" style="6" bestFit="1" customWidth="1"/>
    <col min="9996" max="9996" width="12.28515625" style="6" bestFit="1" customWidth="1"/>
    <col min="9997" max="10247" width="9.140625" style="6"/>
    <col min="10248" max="10249" width="9.85546875" style="6" bestFit="1" customWidth="1"/>
    <col min="10250" max="10250" width="12" style="6" bestFit="1" customWidth="1"/>
    <col min="10251" max="10251" width="10.28515625" style="6" bestFit="1" customWidth="1"/>
    <col min="10252" max="10252" width="12.28515625" style="6" bestFit="1" customWidth="1"/>
    <col min="10253" max="10503" width="9.140625" style="6"/>
    <col min="10504" max="10505" width="9.85546875" style="6" bestFit="1" customWidth="1"/>
    <col min="10506" max="10506" width="12" style="6" bestFit="1" customWidth="1"/>
    <col min="10507" max="10507" width="10.28515625" style="6" bestFit="1" customWidth="1"/>
    <col min="10508" max="10508" width="12.28515625" style="6" bestFit="1" customWidth="1"/>
    <col min="10509" max="10759" width="9.140625" style="6"/>
    <col min="10760" max="10761" width="9.85546875" style="6" bestFit="1" customWidth="1"/>
    <col min="10762" max="10762" width="12" style="6" bestFit="1" customWidth="1"/>
    <col min="10763" max="10763" width="10.28515625" style="6" bestFit="1" customWidth="1"/>
    <col min="10764" max="10764" width="12.28515625" style="6" bestFit="1" customWidth="1"/>
    <col min="10765" max="11015" width="9.140625" style="6"/>
    <col min="11016" max="11017" width="9.85546875" style="6" bestFit="1" customWidth="1"/>
    <col min="11018" max="11018" width="12" style="6" bestFit="1" customWidth="1"/>
    <col min="11019" max="11019" width="10.28515625" style="6" bestFit="1" customWidth="1"/>
    <col min="11020" max="11020" width="12.28515625" style="6" bestFit="1" customWidth="1"/>
    <col min="11021" max="11271" width="9.140625" style="6"/>
    <col min="11272" max="11273" width="9.85546875" style="6" bestFit="1" customWidth="1"/>
    <col min="11274" max="11274" width="12" style="6" bestFit="1" customWidth="1"/>
    <col min="11275" max="11275" width="10.28515625" style="6" bestFit="1" customWidth="1"/>
    <col min="11276" max="11276" width="12.28515625" style="6" bestFit="1" customWidth="1"/>
    <col min="11277" max="11527" width="9.140625" style="6"/>
    <col min="11528" max="11529" width="9.85546875" style="6" bestFit="1" customWidth="1"/>
    <col min="11530" max="11530" width="12" style="6" bestFit="1" customWidth="1"/>
    <col min="11531" max="11531" width="10.28515625" style="6" bestFit="1" customWidth="1"/>
    <col min="11532" max="11532" width="12.28515625" style="6" bestFit="1" customWidth="1"/>
    <col min="11533" max="11783" width="9.140625" style="6"/>
    <col min="11784" max="11785" width="9.85546875" style="6" bestFit="1" customWidth="1"/>
    <col min="11786" max="11786" width="12" style="6" bestFit="1" customWidth="1"/>
    <col min="11787" max="11787" width="10.28515625" style="6" bestFit="1" customWidth="1"/>
    <col min="11788" max="11788" width="12.28515625" style="6" bestFit="1" customWidth="1"/>
    <col min="11789" max="12039" width="9.140625" style="6"/>
    <col min="12040" max="12041" width="9.85546875" style="6" bestFit="1" customWidth="1"/>
    <col min="12042" max="12042" width="12" style="6" bestFit="1" customWidth="1"/>
    <col min="12043" max="12043" width="10.28515625" style="6" bestFit="1" customWidth="1"/>
    <col min="12044" max="12044" width="12.28515625" style="6" bestFit="1" customWidth="1"/>
    <col min="12045" max="12295" width="9.140625" style="6"/>
    <col min="12296" max="12297" width="9.85546875" style="6" bestFit="1" customWidth="1"/>
    <col min="12298" max="12298" width="12" style="6" bestFit="1" customWidth="1"/>
    <col min="12299" max="12299" width="10.28515625" style="6" bestFit="1" customWidth="1"/>
    <col min="12300" max="12300" width="12.28515625" style="6" bestFit="1" customWidth="1"/>
    <col min="12301" max="12551" width="9.140625" style="6"/>
    <col min="12552" max="12553" width="9.85546875" style="6" bestFit="1" customWidth="1"/>
    <col min="12554" max="12554" width="12" style="6" bestFit="1" customWidth="1"/>
    <col min="12555" max="12555" width="10.28515625" style="6" bestFit="1" customWidth="1"/>
    <col min="12556" max="12556" width="12.28515625" style="6" bestFit="1" customWidth="1"/>
    <col min="12557" max="12807" width="9.140625" style="6"/>
    <col min="12808" max="12809" width="9.85546875" style="6" bestFit="1" customWidth="1"/>
    <col min="12810" max="12810" width="12" style="6" bestFit="1" customWidth="1"/>
    <col min="12811" max="12811" width="10.28515625" style="6" bestFit="1" customWidth="1"/>
    <col min="12812" max="12812" width="12.28515625" style="6" bestFit="1" customWidth="1"/>
    <col min="12813" max="13063" width="9.140625" style="6"/>
    <col min="13064" max="13065" width="9.85546875" style="6" bestFit="1" customWidth="1"/>
    <col min="13066" max="13066" width="12" style="6" bestFit="1" customWidth="1"/>
    <col min="13067" max="13067" width="10.28515625" style="6" bestFit="1" customWidth="1"/>
    <col min="13068" max="13068" width="12.28515625" style="6" bestFit="1" customWidth="1"/>
    <col min="13069" max="13319" width="9.140625" style="6"/>
    <col min="13320" max="13321" width="9.85546875" style="6" bestFit="1" customWidth="1"/>
    <col min="13322" max="13322" width="12" style="6" bestFit="1" customWidth="1"/>
    <col min="13323" max="13323" width="10.28515625" style="6" bestFit="1" customWidth="1"/>
    <col min="13324" max="13324" width="12.28515625" style="6" bestFit="1" customWidth="1"/>
    <col min="13325" max="13575" width="9.140625" style="6"/>
    <col min="13576" max="13577" width="9.85546875" style="6" bestFit="1" customWidth="1"/>
    <col min="13578" max="13578" width="12" style="6" bestFit="1" customWidth="1"/>
    <col min="13579" max="13579" width="10.28515625" style="6" bestFit="1" customWidth="1"/>
    <col min="13580" max="13580" width="12.28515625" style="6" bestFit="1" customWidth="1"/>
    <col min="13581" max="13831" width="9.140625" style="6"/>
    <col min="13832" max="13833" width="9.85546875" style="6" bestFit="1" customWidth="1"/>
    <col min="13834" max="13834" width="12" style="6" bestFit="1" customWidth="1"/>
    <col min="13835" max="13835" width="10.28515625" style="6" bestFit="1" customWidth="1"/>
    <col min="13836" max="13836" width="12.28515625" style="6" bestFit="1" customWidth="1"/>
    <col min="13837" max="14087" width="9.140625" style="6"/>
    <col min="14088" max="14089" width="9.85546875" style="6" bestFit="1" customWidth="1"/>
    <col min="14090" max="14090" width="12" style="6" bestFit="1" customWidth="1"/>
    <col min="14091" max="14091" width="10.28515625" style="6" bestFit="1" customWidth="1"/>
    <col min="14092" max="14092" width="12.28515625" style="6" bestFit="1" customWidth="1"/>
    <col min="14093" max="14343" width="9.140625" style="6"/>
    <col min="14344" max="14345" width="9.85546875" style="6" bestFit="1" customWidth="1"/>
    <col min="14346" max="14346" width="12" style="6" bestFit="1" customWidth="1"/>
    <col min="14347" max="14347" width="10.28515625" style="6" bestFit="1" customWidth="1"/>
    <col min="14348" max="14348" width="12.28515625" style="6" bestFit="1" customWidth="1"/>
    <col min="14349" max="14599" width="9.140625" style="6"/>
    <col min="14600" max="14601" width="9.85546875" style="6" bestFit="1" customWidth="1"/>
    <col min="14602" max="14602" width="12" style="6" bestFit="1" customWidth="1"/>
    <col min="14603" max="14603" width="10.28515625" style="6" bestFit="1" customWidth="1"/>
    <col min="14604" max="14604" width="12.28515625" style="6" bestFit="1" customWidth="1"/>
    <col min="14605" max="14855" width="9.140625" style="6"/>
    <col min="14856" max="14857" width="9.85546875" style="6" bestFit="1" customWidth="1"/>
    <col min="14858" max="14858" width="12" style="6" bestFit="1" customWidth="1"/>
    <col min="14859" max="14859" width="10.28515625" style="6" bestFit="1" customWidth="1"/>
    <col min="14860" max="14860" width="12.28515625" style="6" bestFit="1" customWidth="1"/>
    <col min="14861" max="15111" width="9.140625" style="6"/>
    <col min="15112" max="15113" width="9.85546875" style="6" bestFit="1" customWidth="1"/>
    <col min="15114" max="15114" width="12" style="6" bestFit="1" customWidth="1"/>
    <col min="15115" max="15115" width="10.28515625" style="6" bestFit="1" customWidth="1"/>
    <col min="15116" max="15116" width="12.28515625" style="6" bestFit="1" customWidth="1"/>
    <col min="15117" max="15367" width="9.140625" style="6"/>
    <col min="15368" max="15369" width="9.85546875" style="6" bestFit="1" customWidth="1"/>
    <col min="15370" max="15370" width="12" style="6" bestFit="1" customWidth="1"/>
    <col min="15371" max="15371" width="10.28515625" style="6" bestFit="1" customWidth="1"/>
    <col min="15372" max="15372" width="12.28515625" style="6" bestFit="1" customWidth="1"/>
    <col min="15373" max="15623" width="9.140625" style="6"/>
    <col min="15624" max="15625" width="9.85546875" style="6" bestFit="1" customWidth="1"/>
    <col min="15626" max="15626" width="12" style="6" bestFit="1" customWidth="1"/>
    <col min="15627" max="15627" width="10.28515625" style="6" bestFit="1" customWidth="1"/>
    <col min="15628" max="15628" width="12.28515625" style="6" bestFit="1" customWidth="1"/>
    <col min="15629" max="15879" width="9.140625" style="6"/>
    <col min="15880" max="15881" width="9.85546875" style="6" bestFit="1" customWidth="1"/>
    <col min="15882" max="15882" width="12" style="6" bestFit="1" customWidth="1"/>
    <col min="15883" max="15883" width="10.28515625" style="6" bestFit="1" customWidth="1"/>
    <col min="15884" max="15884" width="12.28515625" style="6" bestFit="1" customWidth="1"/>
    <col min="15885" max="16135" width="9.140625" style="6"/>
    <col min="16136" max="16137" width="9.85546875" style="6" bestFit="1" customWidth="1"/>
    <col min="16138" max="16138" width="12" style="6" bestFit="1" customWidth="1"/>
    <col min="16139" max="16139" width="10.28515625" style="6" bestFit="1" customWidth="1"/>
    <col min="16140" max="16140" width="12.28515625" style="6" bestFit="1" customWidth="1"/>
    <col min="16141" max="16384" width="9.140625" style="6"/>
  </cols>
  <sheetData>
    <row r="1" spans="1:9" ht="12.75" customHeight="1">
      <c r="A1" s="215" t="s">
        <v>221</v>
      </c>
      <c r="B1" s="219"/>
      <c r="C1" s="219"/>
      <c r="D1" s="219"/>
      <c r="E1" s="219"/>
      <c r="F1" s="219"/>
      <c r="G1" s="219"/>
      <c r="H1" s="219"/>
      <c r="I1" s="219"/>
    </row>
    <row r="2" spans="1:9" ht="12.75" customHeight="1">
      <c r="A2" s="214" t="s">
        <v>327</v>
      </c>
      <c r="B2" s="183"/>
      <c r="C2" s="183"/>
      <c r="D2" s="183"/>
      <c r="E2" s="183"/>
      <c r="F2" s="183"/>
      <c r="G2" s="183"/>
      <c r="H2" s="183"/>
      <c r="I2" s="183"/>
    </row>
    <row r="3" spans="1:9">
      <c r="A3" s="221" t="s">
        <v>283</v>
      </c>
      <c r="B3" s="225"/>
      <c r="C3" s="225"/>
      <c r="D3" s="225"/>
      <c r="E3" s="225"/>
      <c r="F3" s="225"/>
      <c r="G3" s="225"/>
      <c r="H3" s="225"/>
      <c r="I3" s="225"/>
    </row>
    <row r="4" spans="1:9">
      <c r="A4" s="220" t="s">
        <v>328</v>
      </c>
      <c r="B4" s="187"/>
      <c r="C4" s="187"/>
      <c r="D4" s="187"/>
      <c r="E4" s="187"/>
      <c r="F4" s="187"/>
      <c r="G4" s="187"/>
      <c r="H4" s="187"/>
      <c r="I4" s="188"/>
    </row>
    <row r="5" spans="1:9" ht="23.25">
      <c r="A5" s="211" t="s">
        <v>2</v>
      </c>
      <c r="B5" s="192"/>
      <c r="C5" s="192"/>
      <c r="D5" s="192"/>
      <c r="E5" s="192"/>
      <c r="F5" s="192"/>
      <c r="G5" s="87" t="s">
        <v>106</v>
      </c>
      <c r="H5" s="20" t="s">
        <v>297</v>
      </c>
      <c r="I5" s="20" t="s">
        <v>280</v>
      </c>
    </row>
    <row r="6" spans="1:9">
      <c r="A6" s="223">
        <v>1</v>
      </c>
      <c r="B6" s="192"/>
      <c r="C6" s="192"/>
      <c r="D6" s="192"/>
      <c r="E6" s="192"/>
      <c r="F6" s="192"/>
      <c r="G6" s="88">
        <v>2</v>
      </c>
      <c r="H6" s="20" t="s">
        <v>170</v>
      </c>
      <c r="I6" s="20" t="s">
        <v>171</v>
      </c>
    </row>
    <row r="7" spans="1:9">
      <c r="A7" s="216" t="s">
        <v>172</v>
      </c>
      <c r="B7" s="224"/>
      <c r="C7" s="224"/>
      <c r="D7" s="224"/>
      <c r="E7" s="224"/>
      <c r="F7" s="224"/>
      <c r="G7" s="224"/>
      <c r="H7" s="224"/>
      <c r="I7" s="224"/>
    </row>
    <row r="8" spans="1:9">
      <c r="A8" s="206" t="s">
        <v>222</v>
      </c>
      <c r="B8" s="206"/>
      <c r="C8" s="206"/>
      <c r="D8" s="206"/>
      <c r="E8" s="206"/>
      <c r="F8" s="206"/>
      <c r="G8" s="14">
        <v>1</v>
      </c>
      <c r="H8" s="24"/>
      <c r="I8" s="24"/>
    </row>
    <row r="9" spans="1:9">
      <c r="A9" s="206" t="s">
        <v>223</v>
      </c>
      <c r="B9" s="206"/>
      <c r="C9" s="206"/>
      <c r="D9" s="206"/>
      <c r="E9" s="206"/>
      <c r="F9" s="206"/>
      <c r="G9" s="14">
        <v>2</v>
      </c>
      <c r="H9" s="24"/>
      <c r="I9" s="24"/>
    </row>
    <row r="10" spans="1:9">
      <c r="A10" s="206" t="s">
        <v>224</v>
      </c>
      <c r="B10" s="206"/>
      <c r="C10" s="206"/>
      <c r="D10" s="206"/>
      <c r="E10" s="206"/>
      <c r="F10" s="206"/>
      <c r="G10" s="14">
        <v>3</v>
      </c>
      <c r="H10" s="24"/>
      <c r="I10" s="24"/>
    </row>
    <row r="11" spans="1:9">
      <c r="A11" s="206" t="s">
        <v>225</v>
      </c>
      <c r="B11" s="206"/>
      <c r="C11" s="206"/>
      <c r="D11" s="206"/>
      <c r="E11" s="206"/>
      <c r="F11" s="206"/>
      <c r="G11" s="14">
        <v>4</v>
      </c>
      <c r="H11" s="24"/>
      <c r="I11" s="24"/>
    </row>
    <row r="12" spans="1:9">
      <c r="A12" s="206" t="s">
        <v>393</v>
      </c>
      <c r="B12" s="206"/>
      <c r="C12" s="206"/>
      <c r="D12" s="206"/>
      <c r="E12" s="206"/>
      <c r="F12" s="206"/>
      <c r="G12" s="14">
        <v>5</v>
      </c>
      <c r="H12" s="24"/>
      <c r="I12" s="24"/>
    </row>
    <row r="13" spans="1:9" ht="24.75" customHeight="1">
      <c r="A13" s="210" t="s">
        <v>394</v>
      </c>
      <c r="B13" s="210"/>
      <c r="C13" s="210"/>
      <c r="D13" s="210"/>
      <c r="E13" s="210"/>
      <c r="F13" s="210"/>
      <c r="G13" s="16">
        <v>6</v>
      </c>
      <c r="H13" s="94">
        <f>SUM(H8:H12)</f>
        <v>0</v>
      </c>
      <c r="I13" s="94">
        <f>SUM(I8:I12)</f>
        <v>0</v>
      </c>
    </row>
    <row r="14" spans="1:9" ht="12.75" customHeight="1">
      <c r="A14" s="206" t="s">
        <v>395</v>
      </c>
      <c r="B14" s="206"/>
      <c r="C14" s="206"/>
      <c r="D14" s="206"/>
      <c r="E14" s="206"/>
      <c r="F14" s="206"/>
      <c r="G14" s="14">
        <v>7</v>
      </c>
      <c r="H14" s="24"/>
      <c r="I14" s="24"/>
    </row>
    <row r="15" spans="1:9" ht="12.75" customHeight="1">
      <c r="A15" s="206" t="s">
        <v>396</v>
      </c>
      <c r="B15" s="206"/>
      <c r="C15" s="206"/>
      <c r="D15" s="206"/>
      <c r="E15" s="206"/>
      <c r="F15" s="206"/>
      <c r="G15" s="14">
        <v>8</v>
      </c>
      <c r="H15" s="24"/>
      <c r="I15" s="24"/>
    </row>
    <row r="16" spans="1:9" ht="12.75" customHeight="1">
      <c r="A16" s="206" t="s">
        <v>397</v>
      </c>
      <c r="B16" s="206"/>
      <c r="C16" s="206"/>
      <c r="D16" s="206"/>
      <c r="E16" s="206"/>
      <c r="F16" s="206"/>
      <c r="G16" s="14">
        <v>9</v>
      </c>
      <c r="H16" s="24"/>
      <c r="I16" s="24"/>
    </row>
    <row r="17" spans="1:9" ht="12.75" customHeight="1">
      <c r="A17" s="206" t="s">
        <v>398</v>
      </c>
      <c r="B17" s="206"/>
      <c r="C17" s="206"/>
      <c r="D17" s="206"/>
      <c r="E17" s="206"/>
      <c r="F17" s="206"/>
      <c r="G17" s="14">
        <v>10</v>
      </c>
      <c r="H17" s="24"/>
      <c r="I17" s="24"/>
    </row>
    <row r="18" spans="1:9" ht="12.75" customHeight="1">
      <c r="A18" s="206" t="s">
        <v>399</v>
      </c>
      <c r="B18" s="206"/>
      <c r="C18" s="206"/>
      <c r="D18" s="206"/>
      <c r="E18" s="206"/>
      <c r="F18" s="206"/>
      <c r="G18" s="14">
        <v>11</v>
      </c>
      <c r="H18" s="24"/>
      <c r="I18" s="24"/>
    </row>
    <row r="19" spans="1:9" ht="12.75" customHeight="1">
      <c r="A19" s="206" t="s">
        <v>400</v>
      </c>
      <c r="B19" s="206"/>
      <c r="C19" s="206"/>
      <c r="D19" s="206"/>
      <c r="E19" s="206"/>
      <c r="F19" s="206"/>
      <c r="G19" s="14">
        <v>12</v>
      </c>
      <c r="H19" s="24"/>
      <c r="I19" s="24"/>
    </row>
    <row r="20" spans="1:9" ht="26.25" customHeight="1">
      <c r="A20" s="210" t="s">
        <v>401</v>
      </c>
      <c r="B20" s="210"/>
      <c r="C20" s="210"/>
      <c r="D20" s="210"/>
      <c r="E20" s="210"/>
      <c r="F20" s="210"/>
      <c r="G20" s="16">
        <v>13</v>
      </c>
      <c r="H20" s="94">
        <f>SUM(H14:H19)</f>
        <v>0</v>
      </c>
      <c r="I20" s="94">
        <f>SUM(I14:I19)</f>
        <v>0</v>
      </c>
    </row>
    <row r="21" spans="1:9" ht="25.9" customHeight="1">
      <c r="A21" s="201" t="s">
        <v>402</v>
      </c>
      <c r="B21" s="201"/>
      <c r="C21" s="201"/>
      <c r="D21" s="201"/>
      <c r="E21" s="201"/>
      <c r="F21" s="201"/>
      <c r="G21" s="16">
        <v>14</v>
      </c>
      <c r="H21" s="23">
        <f>H13+H20</f>
        <v>0</v>
      </c>
      <c r="I21" s="23">
        <f>I13+I20</f>
        <v>0</v>
      </c>
    </row>
    <row r="22" spans="1:9">
      <c r="A22" s="216" t="s">
        <v>190</v>
      </c>
      <c r="B22" s="224"/>
      <c r="C22" s="224"/>
      <c r="D22" s="224"/>
      <c r="E22" s="224"/>
      <c r="F22" s="224"/>
      <c r="G22" s="224"/>
      <c r="H22" s="224"/>
      <c r="I22" s="224"/>
    </row>
    <row r="23" spans="1:9" ht="26.45" customHeight="1">
      <c r="A23" s="206" t="s">
        <v>226</v>
      </c>
      <c r="B23" s="206"/>
      <c r="C23" s="206"/>
      <c r="D23" s="206"/>
      <c r="E23" s="206"/>
      <c r="F23" s="206"/>
      <c r="G23" s="14">
        <v>15</v>
      </c>
      <c r="H23" s="24"/>
      <c r="I23" s="24"/>
    </row>
    <row r="24" spans="1:9" ht="12.75" customHeight="1">
      <c r="A24" s="206" t="s">
        <v>227</v>
      </c>
      <c r="B24" s="206"/>
      <c r="C24" s="206"/>
      <c r="D24" s="206"/>
      <c r="E24" s="206"/>
      <c r="F24" s="206"/>
      <c r="G24" s="14">
        <v>16</v>
      </c>
      <c r="H24" s="24"/>
      <c r="I24" s="24"/>
    </row>
    <row r="25" spans="1:9" ht="12.75" customHeight="1">
      <c r="A25" s="206" t="s">
        <v>228</v>
      </c>
      <c r="B25" s="206"/>
      <c r="C25" s="206"/>
      <c r="D25" s="206"/>
      <c r="E25" s="206"/>
      <c r="F25" s="206"/>
      <c r="G25" s="14">
        <v>17</v>
      </c>
      <c r="H25" s="24"/>
      <c r="I25" s="24"/>
    </row>
    <row r="26" spans="1:9" ht="12.75" customHeight="1">
      <c r="A26" s="206" t="s">
        <v>229</v>
      </c>
      <c r="B26" s="206"/>
      <c r="C26" s="206"/>
      <c r="D26" s="206"/>
      <c r="E26" s="206"/>
      <c r="F26" s="206"/>
      <c r="G26" s="14">
        <v>18</v>
      </c>
      <c r="H26" s="24"/>
      <c r="I26" s="24"/>
    </row>
    <row r="27" spans="1:9" ht="12.75" customHeight="1">
      <c r="A27" s="206" t="s">
        <v>230</v>
      </c>
      <c r="B27" s="206"/>
      <c r="C27" s="206"/>
      <c r="D27" s="206"/>
      <c r="E27" s="206"/>
      <c r="F27" s="206"/>
      <c r="G27" s="14">
        <v>19</v>
      </c>
      <c r="H27" s="24"/>
      <c r="I27" s="24"/>
    </row>
    <row r="28" spans="1:9" ht="12.75" customHeight="1">
      <c r="A28" s="206" t="s">
        <v>231</v>
      </c>
      <c r="B28" s="206"/>
      <c r="C28" s="206"/>
      <c r="D28" s="206"/>
      <c r="E28" s="206"/>
      <c r="F28" s="206"/>
      <c r="G28" s="14">
        <v>20</v>
      </c>
      <c r="H28" s="24"/>
      <c r="I28" s="24"/>
    </row>
    <row r="29" spans="1:9" ht="25.15" customHeight="1">
      <c r="A29" s="198" t="s">
        <v>403</v>
      </c>
      <c r="B29" s="198"/>
      <c r="C29" s="198"/>
      <c r="D29" s="198"/>
      <c r="E29" s="198"/>
      <c r="F29" s="198"/>
      <c r="G29" s="16">
        <v>21</v>
      </c>
      <c r="H29" s="23">
        <f>SUM(H23:H28)</f>
        <v>0</v>
      </c>
      <c r="I29" s="23">
        <f>SUM(I23:I28)</f>
        <v>0</v>
      </c>
    </row>
    <row r="30" spans="1:9" ht="21" customHeight="1">
      <c r="A30" s="206" t="s">
        <v>232</v>
      </c>
      <c r="B30" s="206"/>
      <c r="C30" s="206"/>
      <c r="D30" s="206"/>
      <c r="E30" s="206"/>
      <c r="F30" s="206"/>
      <c r="G30" s="14">
        <v>22</v>
      </c>
      <c r="H30" s="24"/>
      <c r="I30" s="24"/>
    </row>
    <row r="31" spans="1:9" ht="12.75" customHeight="1">
      <c r="A31" s="206" t="s">
        <v>233</v>
      </c>
      <c r="B31" s="206"/>
      <c r="C31" s="206"/>
      <c r="D31" s="206"/>
      <c r="E31" s="206"/>
      <c r="F31" s="206"/>
      <c r="G31" s="14">
        <v>23</v>
      </c>
      <c r="H31" s="24"/>
      <c r="I31" s="24"/>
    </row>
    <row r="32" spans="1:9" ht="12.75" customHeight="1">
      <c r="A32" s="206" t="s">
        <v>404</v>
      </c>
      <c r="B32" s="206"/>
      <c r="C32" s="206"/>
      <c r="D32" s="206"/>
      <c r="E32" s="206"/>
      <c r="F32" s="206"/>
      <c r="G32" s="14">
        <v>24</v>
      </c>
      <c r="H32" s="24"/>
      <c r="I32" s="24"/>
    </row>
    <row r="33" spans="1:9" ht="12.75" customHeight="1">
      <c r="A33" s="206" t="s">
        <v>234</v>
      </c>
      <c r="B33" s="206"/>
      <c r="C33" s="206"/>
      <c r="D33" s="206"/>
      <c r="E33" s="206"/>
      <c r="F33" s="206"/>
      <c r="G33" s="14">
        <v>25</v>
      </c>
      <c r="H33" s="24"/>
      <c r="I33" s="24"/>
    </row>
    <row r="34" spans="1:9" ht="12.75" customHeight="1">
      <c r="A34" s="206" t="s">
        <v>235</v>
      </c>
      <c r="B34" s="206"/>
      <c r="C34" s="206"/>
      <c r="D34" s="206"/>
      <c r="E34" s="206"/>
      <c r="F34" s="206"/>
      <c r="G34" s="14">
        <v>26</v>
      </c>
      <c r="H34" s="24"/>
      <c r="I34" s="24"/>
    </row>
    <row r="35" spans="1:9" ht="28.9" customHeight="1">
      <c r="A35" s="198" t="s">
        <v>405</v>
      </c>
      <c r="B35" s="198"/>
      <c r="C35" s="198"/>
      <c r="D35" s="198"/>
      <c r="E35" s="198"/>
      <c r="F35" s="198"/>
      <c r="G35" s="16">
        <v>27</v>
      </c>
      <c r="H35" s="23">
        <f>SUM(H30:H34)</f>
        <v>0</v>
      </c>
      <c r="I35" s="23">
        <f>SUM(I30:I34)</f>
        <v>0</v>
      </c>
    </row>
    <row r="36" spans="1:9" ht="26.45" customHeight="1">
      <c r="A36" s="201" t="s">
        <v>406</v>
      </c>
      <c r="B36" s="201"/>
      <c r="C36" s="201"/>
      <c r="D36" s="201"/>
      <c r="E36" s="201"/>
      <c r="F36" s="201"/>
      <c r="G36" s="16">
        <v>28</v>
      </c>
      <c r="H36" s="23">
        <f>H29+H35</f>
        <v>0</v>
      </c>
      <c r="I36" s="23">
        <f>I29+I35</f>
        <v>0</v>
      </c>
    </row>
    <row r="37" spans="1:9">
      <c r="A37" s="216" t="s">
        <v>205</v>
      </c>
      <c r="B37" s="224"/>
      <c r="C37" s="224"/>
      <c r="D37" s="224"/>
      <c r="E37" s="224"/>
      <c r="F37" s="224"/>
      <c r="G37" s="224">
        <v>0</v>
      </c>
      <c r="H37" s="224"/>
      <c r="I37" s="224"/>
    </row>
    <row r="38" spans="1:9" ht="12.75" customHeight="1">
      <c r="A38" s="173" t="s">
        <v>236</v>
      </c>
      <c r="B38" s="173"/>
      <c r="C38" s="173"/>
      <c r="D38" s="173"/>
      <c r="E38" s="173"/>
      <c r="F38" s="173"/>
      <c r="G38" s="14">
        <v>29</v>
      </c>
      <c r="H38" s="24"/>
      <c r="I38" s="24"/>
    </row>
    <row r="39" spans="1:9" ht="21.6" customHeight="1">
      <c r="A39" s="173" t="s">
        <v>237</v>
      </c>
      <c r="B39" s="173"/>
      <c r="C39" s="173"/>
      <c r="D39" s="173"/>
      <c r="E39" s="173"/>
      <c r="F39" s="173"/>
      <c r="G39" s="14">
        <v>30</v>
      </c>
      <c r="H39" s="24"/>
      <c r="I39" s="24"/>
    </row>
    <row r="40" spans="1:9" ht="12.75" customHeight="1">
      <c r="A40" s="173" t="s">
        <v>238</v>
      </c>
      <c r="B40" s="173"/>
      <c r="C40" s="173"/>
      <c r="D40" s="173"/>
      <c r="E40" s="173"/>
      <c r="F40" s="173"/>
      <c r="G40" s="14">
        <v>31</v>
      </c>
      <c r="H40" s="24"/>
      <c r="I40" s="24"/>
    </row>
    <row r="41" spans="1:9" ht="12.75" customHeight="1">
      <c r="A41" s="173" t="s">
        <v>239</v>
      </c>
      <c r="B41" s="173"/>
      <c r="C41" s="173"/>
      <c r="D41" s="173"/>
      <c r="E41" s="173"/>
      <c r="F41" s="173"/>
      <c r="G41" s="14">
        <v>32</v>
      </c>
      <c r="H41" s="24"/>
      <c r="I41" s="24"/>
    </row>
    <row r="42" spans="1:9" ht="26.45" customHeight="1">
      <c r="A42" s="198" t="s">
        <v>407</v>
      </c>
      <c r="B42" s="198"/>
      <c r="C42" s="198"/>
      <c r="D42" s="198"/>
      <c r="E42" s="198"/>
      <c r="F42" s="198"/>
      <c r="G42" s="16">
        <v>33</v>
      </c>
      <c r="H42" s="23">
        <f>H41+H40+H39+H38</f>
        <v>0</v>
      </c>
      <c r="I42" s="23">
        <f>I41+I40+I39+I38</f>
        <v>0</v>
      </c>
    </row>
    <row r="43" spans="1:9" ht="22.9" customHeight="1">
      <c r="A43" s="173" t="s">
        <v>240</v>
      </c>
      <c r="B43" s="173"/>
      <c r="C43" s="173"/>
      <c r="D43" s="173"/>
      <c r="E43" s="173"/>
      <c r="F43" s="173"/>
      <c r="G43" s="14">
        <v>34</v>
      </c>
      <c r="H43" s="24"/>
      <c r="I43" s="24"/>
    </row>
    <row r="44" spans="1:9" ht="12.75" customHeight="1">
      <c r="A44" s="173" t="s">
        <v>241</v>
      </c>
      <c r="B44" s="173"/>
      <c r="C44" s="173"/>
      <c r="D44" s="173"/>
      <c r="E44" s="173"/>
      <c r="F44" s="173"/>
      <c r="G44" s="14">
        <v>35</v>
      </c>
      <c r="H44" s="24"/>
      <c r="I44" s="24"/>
    </row>
    <row r="45" spans="1:9" ht="12.75" customHeight="1">
      <c r="A45" s="173" t="s">
        <v>242</v>
      </c>
      <c r="B45" s="173"/>
      <c r="C45" s="173"/>
      <c r="D45" s="173"/>
      <c r="E45" s="173"/>
      <c r="F45" s="173"/>
      <c r="G45" s="14">
        <v>36</v>
      </c>
      <c r="H45" s="24"/>
      <c r="I45" s="24"/>
    </row>
    <row r="46" spans="1:9" ht="25.15" customHeight="1">
      <c r="A46" s="173" t="s">
        <v>243</v>
      </c>
      <c r="B46" s="173"/>
      <c r="C46" s="173"/>
      <c r="D46" s="173"/>
      <c r="E46" s="173"/>
      <c r="F46" s="173"/>
      <c r="G46" s="14">
        <v>37</v>
      </c>
      <c r="H46" s="24"/>
      <c r="I46" s="24"/>
    </row>
    <row r="47" spans="1:9" ht="12.75" customHeight="1">
      <c r="A47" s="173" t="s">
        <v>244</v>
      </c>
      <c r="B47" s="173"/>
      <c r="C47" s="173"/>
      <c r="D47" s="173"/>
      <c r="E47" s="173"/>
      <c r="F47" s="173"/>
      <c r="G47" s="14">
        <v>38</v>
      </c>
      <c r="H47" s="24"/>
      <c r="I47" s="24"/>
    </row>
    <row r="48" spans="1:9" ht="25.15" customHeight="1">
      <c r="A48" s="198" t="s">
        <v>408</v>
      </c>
      <c r="B48" s="198"/>
      <c r="C48" s="198"/>
      <c r="D48" s="198"/>
      <c r="E48" s="198"/>
      <c r="F48" s="198"/>
      <c r="G48" s="16">
        <v>39</v>
      </c>
      <c r="H48" s="23">
        <f>H47+H46+H45+H44+H43</f>
        <v>0</v>
      </c>
      <c r="I48" s="23">
        <f>I47+I46+I45+I44+I43</f>
        <v>0</v>
      </c>
    </row>
    <row r="49" spans="1:9" ht="28.15" customHeight="1">
      <c r="A49" s="201" t="s">
        <v>444</v>
      </c>
      <c r="B49" s="201"/>
      <c r="C49" s="201"/>
      <c r="D49" s="201"/>
      <c r="E49" s="201"/>
      <c r="F49" s="201"/>
      <c r="G49" s="16">
        <v>40</v>
      </c>
      <c r="H49" s="23">
        <f>H48+H42</f>
        <v>0</v>
      </c>
      <c r="I49" s="23">
        <f>I48+I42</f>
        <v>0</v>
      </c>
    </row>
    <row r="50" spans="1:9" ht="12.75" customHeight="1">
      <c r="A50" s="206" t="s">
        <v>245</v>
      </c>
      <c r="B50" s="206"/>
      <c r="C50" s="206"/>
      <c r="D50" s="206"/>
      <c r="E50" s="206"/>
      <c r="F50" s="206"/>
      <c r="G50" s="14">
        <v>41</v>
      </c>
      <c r="H50" s="24"/>
      <c r="I50" s="24"/>
    </row>
    <row r="51" spans="1:9" ht="24.6" customHeight="1">
      <c r="A51" s="201" t="s">
        <v>409</v>
      </c>
      <c r="B51" s="201"/>
      <c r="C51" s="201"/>
      <c r="D51" s="201"/>
      <c r="E51" s="201"/>
      <c r="F51" s="201"/>
      <c r="G51" s="16">
        <v>42</v>
      </c>
      <c r="H51" s="23">
        <f>H21+H36+H49+H50</f>
        <v>0</v>
      </c>
      <c r="I51" s="23">
        <f>I21+I36+I49+I50</f>
        <v>0</v>
      </c>
    </row>
    <row r="52" spans="1:9" ht="12.75" customHeight="1">
      <c r="A52" s="217" t="s">
        <v>219</v>
      </c>
      <c r="B52" s="217"/>
      <c r="C52" s="217"/>
      <c r="D52" s="217"/>
      <c r="E52" s="217"/>
      <c r="F52" s="217"/>
      <c r="G52" s="14">
        <v>43</v>
      </c>
      <c r="H52" s="24"/>
      <c r="I52" s="24"/>
    </row>
    <row r="53" spans="1:9" ht="28.9" customHeight="1">
      <c r="A53" s="217" t="s">
        <v>410</v>
      </c>
      <c r="B53" s="217"/>
      <c r="C53" s="217"/>
      <c r="D53" s="217"/>
      <c r="E53" s="217"/>
      <c r="F53" s="217"/>
      <c r="G53" s="14">
        <v>44</v>
      </c>
      <c r="H53" s="95">
        <f>H52+H51</f>
        <v>0</v>
      </c>
      <c r="I53" s="95">
        <f>I52+I51</f>
        <v>0</v>
      </c>
    </row>
  </sheetData>
  <sheetProtection algorithmName="SHA-512" hashValue="uhLPdRFFRID0lanayRbhMIZWmvkM//MuS1ZMie/CC7kIIbKn7bLJ0gdKSBTwk4kyQG+sEDM5JwMTpbrBjKyLXg==" saltValue="5t11K5SdKaZ/CnDGNTG1Ow==" spinCount="100000" sheet="1" objects="1" scenarios="1"/>
  <mergeCells count="53">
    <mergeCell ref="A6:F6"/>
    <mergeCell ref="A18:F18"/>
    <mergeCell ref="A14:F14"/>
    <mergeCell ref="A15:F15"/>
    <mergeCell ref="A16:F16"/>
    <mergeCell ref="A17:F17"/>
    <mergeCell ref="A7:I7"/>
    <mergeCell ref="A8:F8"/>
    <mergeCell ref="A9:F9"/>
    <mergeCell ref="A10:F10"/>
    <mergeCell ref="A11:F11"/>
    <mergeCell ref="A2:I2"/>
    <mergeCell ref="A1:I1"/>
    <mergeCell ref="A4:I4"/>
    <mergeCell ref="A5:F5"/>
    <mergeCell ref="A3:I3"/>
    <mergeCell ref="A37:I37"/>
    <mergeCell ref="A35:F35"/>
    <mergeCell ref="A36:F36"/>
    <mergeCell ref="A33:F33"/>
    <mergeCell ref="A34:F34"/>
    <mergeCell ref="A20:F20"/>
    <mergeCell ref="A21:F21"/>
    <mergeCell ref="A12:F12"/>
    <mergeCell ref="A13:F13"/>
    <mergeCell ref="A19:F19"/>
    <mergeCell ref="A22:I22"/>
    <mergeCell ref="A23:F23"/>
    <mergeCell ref="A24:F24"/>
    <mergeCell ref="A25:F25"/>
    <mergeCell ref="A32:F32"/>
    <mergeCell ref="A26:F26"/>
    <mergeCell ref="A27:F27"/>
    <mergeCell ref="A28:F28"/>
    <mergeCell ref="A30:F30"/>
    <mergeCell ref="A31:F31"/>
    <mergeCell ref="A29:F29"/>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20:I21 H17:I17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topLeftCell="A25" zoomScale="80" zoomScaleNormal="100" zoomScaleSheetLayoutView="80" workbookViewId="0">
      <selection activeCell="H2" sqref="H2"/>
    </sheetView>
  </sheetViews>
  <sheetFormatPr defaultRowHeight="12.75"/>
  <cols>
    <col min="1" max="4" width="9.140625" style="2"/>
    <col min="5" max="5" width="10.140625" style="2" bestFit="1" customWidth="1"/>
    <col min="6" max="7" width="9.140625" style="2"/>
    <col min="8" max="25" width="13.42578125" style="2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c r="A1" s="237" t="s">
        <v>246</v>
      </c>
      <c r="B1" s="238"/>
      <c r="C1" s="238"/>
      <c r="D1" s="238"/>
      <c r="E1" s="238"/>
      <c r="F1" s="238"/>
      <c r="G1" s="238"/>
      <c r="H1" s="238"/>
      <c r="I1" s="238"/>
      <c r="J1" s="238"/>
      <c r="K1" s="26"/>
    </row>
    <row r="2" spans="1:25" ht="15.75">
      <c r="A2" s="3"/>
      <c r="B2" s="4"/>
      <c r="C2" s="239" t="s">
        <v>247</v>
      </c>
      <c r="D2" s="239"/>
      <c r="E2" s="25">
        <v>44197</v>
      </c>
      <c r="F2" s="5" t="s">
        <v>0</v>
      </c>
      <c r="G2" s="25">
        <v>44377</v>
      </c>
      <c r="H2" s="28"/>
      <c r="I2" s="28"/>
      <c r="J2" s="28"/>
      <c r="K2" s="29"/>
      <c r="X2" s="30" t="s">
        <v>283</v>
      </c>
    </row>
    <row r="3" spans="1:25" ht="13.5" customHeight="1">
      <c r="A3" s="240" t="s">
        <v>248</v>
      </c>
      <c r="B3" s="241"/>
      <c r="C3" s="241"/>
      <c r="D3" s="241"/>
      <c r="E3" s="241"/>
      <c r="F3" s="241"/>
      <c r="G3" s="240" t="s">
        <v>3</v>
      </c>
      <c r="H3" s="233" t="s">
        <v>249</v>
      </c>
      <c r="I3" s="233"/>
      <c r="J3" s="233"/>
      <c r="K3" s="233"/>
      <c r="L3" s="233"/>
      <c r="M3" s="233"/>
      <c r="N3" s="233"/>
      <c r="O3" s="233"/>
      <c r="P3" s="233"/>
      <c r="Q3" s="233"/>
      <c r="R3" s="233"/>
      <c r="S3" s="233"/>
      <c r="T3" s="233"/>
      <c r="U3" s="233"/>
      <c r="V3" s="233"/>
      <c r="W3" s="233"/>
      <c r="X3" s="233" t="s">
        <v>250</v>
      </c>
      <c r="Y3" s="233" t="s">
        <v>251</v>
      </c>
    </row>
    <row r="4" spans="1:25" ht="90">
      <c r="A4" s="241"/>
      <c r="B4" s="241"/>
      <c r="C4" s="241"/>
      <c r="D4" s="241"/>
      <c r="E4" s="241"/>
      <c r="F4" s="241"/>
      <c r="G4" s="231"/>
      <c r="H4" s="96" t="s">
        <v>252</v>
      </c>
      <c r="I4" s="96" t="s">
        <v>253</v>
      </c>
      <c r="J4" s="96" t="s">
        <v>254</v>
      </c>
      <c r="K4" s="96" t="s">
        <v>255</v>
      </c>
      <c r="L4" s="96" t="s">
        <v>256</v>
      </c>
      <c r="M4" s="96" t="s">
        <v>257</v>
      </c>
      <c r="N4" s="96" t="s">
        <v>258</v>
      </c>
      <c r="O4" s="96" t="s">
        <v>259</v>
      </c>
      <c r="P4" s="105" t="s">
        <v>411</v>
      </c>
      <c r="Q4" s="96" t="s">
        <v>260</v>
      </c>
      <c r="R4" s="96" t="s">
        <v>261</v>
      </c>
      <c r="S4" s="105" t="s">
        <v>412</v>
      </c>
      <c r="T4" s="105" t="s">
        <v>413</v>
      </c>
      <c r="U4" s="96" t="s">
        <v>262</v>
      </c>
      <c r="V4" s="96" t="s">
        <v>263</v>
      </c>
      <c r="W4" s="96" t="s">
        <v>264</v>
      </c>
      <c r="X4" s="234"/>
      <c r="Y4" s="234"/>
    </row>
    <row r="5" spans="1:25" ht="22.5">
      <c r="A5" s="235">
        <v>1</v>
      </c>
      <c r="B5" s="235"/>
      <c r="C5" s="235"/>
      <c r="D5" s="235"/>
      <c r="E5" s="235"/>
      <c r="F5" s="235"/>
      <c r="G5" s="97">
        <v>2</v>
      </c>
      <c r="H5" s="96" t="s">
        <v>170</v>
      </c>
      <c r="I5" s="98" t="s">
        <v>171</v>
      </c>
      <c r="J5" s="96" t="s">
        <v>284</v>
      </c>
      <c r="K5" s="98" t="s">
        <v>285</v>
      </c>
      <c r="L5" s="96" t="s">
        <v>286</v>
      </c>
      <c r="M5" s="98" t="s">
        <v>287</v>
      </c>
      <c r="N5" s="96" t="s">
        <v>288</v>
      </c>
      <c r="O5" s="98" t="s">
        <v>289</v>
      </c>
      <c r="P5" s="96" t="s">
        <v>290</v>
      </c>
      <c r="Q5" s="98" t="s">
        <v>291</v>
      </c>
      <c r="R5" s="96" t="s">
        <v>292</v>
      </c>
      <c r="S5" s="96" t="s">
        <v>293</v>
      </c>
      <c r="T5" s="96" t="s">
        <v>294</v>
      </c>
      <c r="U5" s="96" t="s">
        <v>414</v>
      </c>
      <c r="V5" s="96" t="s">
        <v>295</v>
      </c>
      <c r="W5" s="96" t="s">
        <v>415</v>
      </c>
      <c r="X5" s="96">
        <v>19</v>
      </c>
      <c r="Y5" s="98" t="s">
        <v>416</v>
      </c>
    </row>
    <row r="6" spans="1:25">
      <c r="A6" s="229" t="s">
        <v>265</v>
      </c>
      <c r="B6" s="229"/>
      <c r="C6" s="229"/>
      <c r="D6" s="229"/>
      <c r="E6" s="229"/>
      <c r="F6" s="229"/>
      <c r="G6" s="229"/>
      <c r="H6" s="229"/>
      <c r="I6" s="229"/>
      <c r="J6" s="229"/>
      <c r="K6" s="229"/>
      <c r="L6" s="229"/>
      <c r="M6" s="229"/>
      <c r="N6" s="236"/>
      <c r="O6" s="236"/>
      <c r="P6" s="236"/>
      <c r="Q6" s="236"/>
      <c r="R6" s="236"/>
      <c r="S6" s="236"/>
      <c r="T6" s="236"/>
      <c r="U6" s="236"/>
      <c r="V6" s="236"/>
      <c r="W6" s="236"/>
      <c r="X6" s="236"/>
      <c r="Y6" s="230"/>
    </row>
    <row r="7" spans="1:25">
      <c r="A7" s="232" t="s">
        <v>298</v>
      </c>
      <c r="B7" s="232"/>
      <c r="C7" s="232"/>
      <c r="D7" s="232"/>
      <c r="E7" s="232"/>
      <c r="F7" s="232"/>
      <c r="G7" s="99">
        <v>1</v>
      </c>
      <c r="H7" s="100">
        <v>97000000</v>
      </c>
      <c r="I7" s="100"/>
      <c r="J7" s="100">
        <v>6634240</v>
      </c>
      <c r="K7" s="100"/>
      <c r="L7" s="100"/>
      <c r="M7" s="100"/>
      <c r="N7" s="100"/>
      <c r="O7" s="100"/>
      <c r="P7" s="100"/>
      <c r="Q7" s="100"/>
      <c r="R7" s="100">
        <v>-6962245</v>
      </c>
      <c r="S7" s="100"/>
      <c r="T7" s="100"/>
      <c r="U7" s="100">
        <v>194332514</v>
      </c>
      <c r="V7" s="100">
        <v>18929586</v>
      </c>
      <c r="W7" s="101">
        <f>H7+I7+J7+K7-L7+M7+N7+O7+P7+Q7+R7+U7+V7+S7+T7</f>
        <v>309934095</v>
      </c>
      <c r="X7" s="100">
        <v>-449617</v>
      </c>
      <c r="Y7" s="101">
        <f>W7+X7</f>
        <v>309484478</v>
      </c>
    </row>
    <row r="8" spans="1:25">
      <c r="A8" s="227" t="s">
        <v>266</v>
      </c>
      <c r="B8" s="227"/>
      <c r="C8" s="227"/>
      <c r="D8" s="227"/>
      <c r="E8" s="227"/>
      <c r="F8" s="227"/>
      <c r="G8" s="99">
        <v>2</v>
      </c>
      <c r="H8" s="100"/>
      <c r="I8" s="100"/>
      <c r="J8" s="100"/>
      <c r="K8" s="100"/>
      <c r="L8" s="100"/>
      <c r="M8" s="100"/>
      <c r="N8" s="100"/>
      <c r="O8" s="100"/>
      <c r="P8" s="100"/>
      <c r="Q8" s="100"/>
      <c r="R8" s="100"/>
      <c r="S8" s="100"/>
      <c r="T8" s="100"/>
      <c r="U8" s="100"/>
      <c r="V8" s="100"/>
      <c r="W8" s="101">
        <f t="shared" ref="W8:W9" si="0">H8+I8+J8+K8-L8+M8+N8+O8+P8+Q8+R8+U8+V8+S8+T8</f>
        <v>0</v>
      </c>
      <c r="X8" s="100"/>
      <c r="Y8" s="101">
        <f t="shared" ref="Y8:Y9" si="1">W8+X8</f>
        <v>0</v>
      </c>
    </row>
    <row r="9" spans="1:25">
      <c r="A9" s="227" t="s">
        <v>267</v>
      </c>
      <c r="B9" s="227"/>
      <c r="C9" s="227"/>
      <c r="D9" s="227"/>
      <c r="E9" s="227"/>
      <c r="F9" s="227"/>
      <c r="G9" s="99">
        <v>3</v>
      </c>
      <c r="H9" s="100"/>
      <c r="I9" s="100"/>
      <c r="J9" s="100"/>
      <c r="K9" s="100"/>
      <c r="L9" s="100"/>
      <c r="M9" s="100"/>
      <c r="N9" s="100"/>
      <c r="O9" s="100"/>
      <c r="P9" s="100"/>
      <c r="Q9" s="100"/>
      <c r="R9" s="100"/>
      <c r="S9" s="100"/>
      <c r="T9" s="100"/>
      <c r="U9" s="100"/>
      <c r="V9" s="100"/>
      <c r="W9" s="101">
        <f t="shared" si="0"/>
        <v>0</v>
      </c>
      <c r="X9" s="100"/>
      <c r="Y9" s="101">
        <f t="shared" si="1"/>
        <v>0</v>
      </c>
    </row>
    <row r="10" spans="1:25" ht="22.5" customHeight="1">
      <c r="A10" s="228" t="s">
        <v>299</v>
      </c>
      <c r="B10" s="228"/>
      <c r="C10" s="228"/>
      <c r="D10" s="228"/>
      <c r="E10" s="228"/>
      <c r="F10" s="228"/>
      <c r="G10" s="102">
        <v>4</v>
      </c>
      <c r="H10" s="103">
        <f>H7+H8+H9</f>
        <v>97000000</v>
      </c>
      <c r="I10" s="103">
        <f t="shared" ref="I10:Y10" si="2">I7+I8+I9</f>
        <v>0</v>
      </c>
      <c r="J10" s="103">
        <f t="shared" si="2"/>
        <v>6634240</v>
      </c>
      <c r="K10" s="103">
        <f t="shared" si="2"/>
        <v>0</v>
      </c>
      <c r="L10" s="103">
        <f t="shared" si="2"/>
        <v>0</v>
      </c>
      <c r="M10" s="103">
        <f t="shared" si="2"/>
        <v>0</v>
      </c>
      <c r="N10" s="103">
        <f t="shared" si="2"/>
        <v>0</v>
      </c>
      <c r="O10" s="103">
        <f t="shared" si="2"/>
        <v>0</v>
      </c>
      <c r="P10" s="103">
        <f t="shared" si="2"/>
        <v>0</v>
      </c>
      <c r="Q10" s="103">
        <f t="shared" si="2"/>
        <v>0</v>
      </c>
      <c r="R10" s="103">
        <f t="shared" si="2"/>
        <v>-6962245</v>
      </c>
      <c r="S10" s="103">
        <f t="shared" si="2"/>
        <v>0</v>
      </c>
      <c r="T10" s="103">
        <f t="shared" si="2"/>
        <v>0</v>
      </c>
      <c r="U10" s="103">
        <f t="shared" si="2"/>
        <v>194332514</v>
      </c>
      <c r="V10" s="103">
        <f t="shared" si="2"/>
        <v>18929586</v>
      </c>
      <c r="W10" s="103">
        <f t="shared" si="2"/>
        <v>309934095</v>
      </c>
      <c r="X10" s="103">
        <f t="shared" si="2"/>
        <v>-449617</v>
      </c>
      <c r="Y10" s="103">
        <f t="shared" si="2"/>
        <v>309484478</v>
      </c>
    </row>
    <row r="11" spans="1:25">
      <c r="A11" s="227" t="s">
        <v>268</v>
      </c>
      <c r="B11" s="227"/>
      <c r="C11" s="227"/>
      <c r="D11" s="227"/>
      <c r="E11" s="227"/>
      <c r="F11" s="227"/>
      <c r="G11" s="99">
        <v>5</v>
      </c>
      <c r="H11" s="104">
        <v>0</v>
      </c>
      <c r="I11" s="104">
        <v>0</v>
      </c>
      <c r="J11" s="104">
        <v>0</v>
      </c>
      <c r="K11" s="104">
        <v>0</v>
      </c>
      <c r="L11" s="104">
        <v>0</v>
      </c>
      <c r="M11" s="104">
        <v>0</v>
      </c>
      <c r="N11" s="104">
        <v>0</v>
      </c>
      <c r="O11" s="104">
        <v>0</v>
      </c>
      <c r="P11" s="104">
        <v>0</v>
      </c>
      <c r="Q11" s="104">
        <v>0</v>
      </c>
      <c r="R11" s="104">
        <v>0</v>
      </c>
      <c r="S11" s="100"/>
      <c r="T11" s="100"/>
      <c r="U11" s="104">
        <v>0</v>
      </c>
      <c r="V11" s="100">
        <v>21048787</v>
      </c>
      <c r="W11" s="101">
        <f t="shared" ref="W11:W29" si="3">H11+I11+J11+K11-L11+M11+N11+O11+P11+Q11+R11+U11+V11+S11+T11</f>
        <v>21048787</v>
      </c>
      <c r="X11" s="100">
        <v>85838</v>
      </c>
      <c r="Y11" s="101">
        <f t="shared" ref="Y11:Y29" si="4">W11+X11</f>
        <v>21134625</v>
      </c>
    </row>
    <row r="12" spans="1:25">
      <c r="A12" s="227" t="s">
        <v>269</v>
      </c>
      <c r="B12" s="227"/>
      <c r="C12" s="227"/>
      <c r="D12" s="227"/>
      <c r="E12" s="227"/>
      <c r="F12" s="227"/>
      <c r="G12" s="99">
        <v>6</v>
      </c>
      <c r="H12" s="104">
        <v>0</v>
      </c>
      <c r="I12" s="104">
        <v>0</v>
      </c>
      <c r="J12" s="104">
        <v>0</v>
      </c>
      <c r="K12" s="104">
        <v>0</v>
      </c>
      <c r="L12" s="104">
        <v>0</v>
      </c>
      <c r="M12" s="104">
        <v>0</v>
      </c>
      <c r="N12" s="100"/>
      <c r="O12" s="104">
        <v>0</v>
      </c>
      <c r="P12" s="104">
        <v>0</v>
      </c>
      <c r="Q12" s="104">
        <v>0</v>
      </c>
      <c r="R12" s="104">
        <v>0</v>
      </c>
      <c r="S12" s="100"/>
      <c r="T12" s="100"/>
      <c r="U12" s="104">
        <v>0</v>
      </c>
      <c r="V12" s="104">
        <v>0</v>
      </c>
      <c r="W12" s="101">
        <f t="shared" si="3"/>
        <v>0</v>
      </c>
      <c r="X12" s="100"/>
      <c r="Y12" s="101">
        <f t="shared" si="4"/>
        <v>0</v>
      </c>
    </row>
    <row r="13" spans="1:25" ht="26.25" customHeight="1">
      <c r="A13" s="227" t="s">
        <v>270</v>
      </c>
      <c r="B13" s="227"/>
      <c r="C13" s="227"/>
      <c r="D13" s="227"/>
      <c r="E13" s="227"/>
      <c r="F13" s="227"/>
      <c r="G13" s="99">
        <v>7</v>
      </c>
      <c r="H13" s="104">
        <v>0</v>
      </c>
      <c r="I13" s="104">
        <v>0</v>
      </c>
      <c r="J13" s="104">
        <v>0</v>
      </c>
      <c r="K13" s="104">
        <v>0</v>
      </c>
      <c r="L13" s="104">
        <v>0</v>
      </c>
      <c r="M13" s="104">
        <v>0</v>
      </c>
      <c r="N13" s="104">
        <v>0</v>
      </c>
      <c r="O13" s="100"/>
      <c r="P13" s="104">
        <v>0</v>
      </c>
      <c r="Q13" s="104">
        <v>0</v>
      </c>
      <c r="R13" s="104">
        <v>0</v>
      </c>
      <c r="S13" s="100"/>
      <c r="T13" s="100"/>
      <c r="U13" s="100"/>
      <c r="V13" s="100"/>
      <c r="W13" s="101">
        <f t="shared" si="3"/>
        <v>0</v>
      </c>
      <c r="X13" s="100"/>
      <c r="Y13" s="101">
        <f t="shared" si="4"/>
        <v>0</v>
      </c>
    </row>
    <row r="14" spans="1:25" ht="29.25" customHeight="1">
      <c r="A14" s="227" t="s">
        <v>417</v>
      </c>
      <c r="B14" s="227"/>
      <c r="C14" s="227"/>
      <c r="D14" s="227"/>
      <c r="E14" s="227"/>
      <c r="F14" s="227"/>
      <c r="G14" s="99">
        <v>8</v>
      </c>
      <c r="H14" s="104">
        <v>0</v>
      </c>
      <c r="I14" s="104">
        <v>0</v>
      </c>
      <c r="J14" s="104">
        <v>0</v>
      </c>
      <c r="K14" s="104">
        <v>0</v>
      </c>
      <c r="L14" s="104">
        <v>0</v>
      </c>
      <c r="M14" s="104">
        <v>0</v>
      </c>
      <c r="N14" s="104">
        <v>0</v>
      </c>
      <c r="O14" s="104">
        <v>0</v>
      </c>
      <c r="P14" s="100"/>
      <c r="Q14" s="104">
        <v>0</v>
      </c>
      <c r="R14" s="104">
        <v>0</v>
      </c>
      <c r="S14" s="100"/>
      <c r="T14" s="100"/>
      <c r="U14" s="100"/>
      <c r="V14" s="100"/>
      <c r="W14" s="101">
        <f t="shared" si="3"/>
        <v>0</v>
      </c>
      <c r="X14" s="100"/>
      <c r="Y14" s="101">
        <f t="shared" si="4"/>
        <v>0</v>
      </c>
    </row>
    <row r="15" spans="1:25">
      <c r="A15" s="227" t="s">
        <v>271</v>
      </c>
      <c r="B15" s="227"/>
      <c r="C15" s="227"/>
      <c r="D15" s="227"/>
      <c r="E15" s="227"/>
      <c r="F15" s="227"/>
      <c r="G15" s="99">
        <v>9</v>
      </c>
      <c r="H15" s="104">
        <v>0</v>
      </c>
      <c r="I15" s="104">
        <v>0</v>
      </c>
      <c r="J15" s="104">
        <v>0</v>
      </c>
      <c r="K15" s="104">
        <v>0</v>
      </c>
      <c r="L15" s="104">
        <v>0</v>
      </c>
      <c r="M15" s="104">
        <v>0</v>
      </c>
      <c r="N15" s="104">
        <v>0</v>
      </c>
      <c r="O15" s="104">
        <v>0</v>
      </c>
      <c r="P15" s="104">
        <v>0</v>
      </c>
      <c r="Q15" s="100"/>
      <c r="R15" s="104">
        <v>0</v>
      </c>
      <c r="S15" s="100"/>
      <c r="T15" s="100"/>
      <c r="U15" s="100"/>
      <c r="V15" s="100"/>
      <c r="W15" s="101">
        <f t="shared" si="3"/>
        <v>0</v>
      </c>
      <c r="X15" s="100"/>
      <c r="Y15" s="101">
        <f t="shared" si="4"/>
        <v>0</v>
      </c>
    </row>
    <row r="16" spans="1:25" ht="28.5" customHeight="1">
      <c r="A16" s="227" t="s">
        <v>272</v>
      </c>
      <c r="B16" s="227"/>
      <c r="C16" s="227"/>
      <c r="D16" s="227"/>
      <c r="E16" s="227"/>
      <c r="F16" s="227"/>
      <c r="G16" s="99">
        <v>10</v>
      </c>
      <c r="H16" s="104">
        <v>0</v>
      </c>
      <c r="I16" s="104">
        <v>0</v>
      </c>
      <c r="J16" s="104">
        <v>0</v>
      </c>
      <c r="K16" s="104">
        <v>0</v>
      </c>
      <c r="L16" s="104">
        <v>0</v>
      </c>
      <c r="M16" s="104">
        <v>0</v>
      </c>
      <c r="N16" s="104">
        <v>0</v>
      </c>
      <c r="O16" s="104">
        <v>0</v>
      </c>
      <c r="P16" s="104">
        <v>0</v>
      </c>
      <c r="Q16" s="104">
        <v>0</v>
      </c>
      <c r="R16" s="100">
        <v>1606112</v>
      </c>
      <c r="S16" s="100"/>
      <c r="T16" s="100"/>
      <c r="U16" s="100"/>
      <c r="V16" s="100"/>
      <c r="W16" s="101">
        <f t="shared" si="3"/>
        <v>1606112</v>
      </c>
      <c r="X16" s="100">
        <v>3172</v>
      </c>
      <c r="Y16" s="101">
        <f t="shared" si="4"/>
        <v>1609284</v>
      </c>
    </row>
    <row r="17" spans="1:25" ht="23.25" customHeight="1">
      <c r="A17" s="227" t="s">
        <v>273</v>
      </c>
      <c r="B17" s="227"/>
      <c r="C17" s="227"/>
      <c r="D17" s="227"/>
      <c r="E17" s="227"/>
      <c r="F17" s="227"/>
      <c r="G17" s="99">
        <v>11</v>
      </c>
      <c r="H17" s="104">
        <v>0</v>
      </c>
      <c r="I17" s="104">
        <v>0</v>
      </c>
      <c r="J17" s="104">
        <v>0</v>
      </c>
      <c r="K17" s="104">
        <v>0</v>
      </c>
      <c r="L17" s="104">
        <v>0</v>
      </c>
      <c r="M17" s="104">
        <v>0</v>
      </c>
      <c r="N17" s="100"/>
      <c r="O17" s="100"/>
      <c r="P17" s="100"/>
      <c r="Q17" s="100"/>
      <c r="R17" s="100"/>
      <c r="S17" s="100"/>
      <c r="T17" s="100"/>
      <c r="U17" s="100"/>
      <c r="V17" s="100"/>
      <c r="W17" s="101">
        <f t="shared" si="3"/>
        <v>0</v>
      </c>
      <c r="X17" s="100"/>
      <c r="Y17" s="101">
        <f t="shared" si="4"/>
        <v>0</v>
      </c>
    </row>
    <row r="18" spans="1:25">
      <c r="A18" s="227" t="s">
        <v>274</v>
      </c>
      <c r="B18" s="227"/>
      <c r="C18" s="227"/>
      <c r="D18" s="227"/>
      <c r="E18" s="227"/>
      <c r="F18" s="227"/>
      <c r="G18" s="99">
        <v>12</v>
      </c>
      <c r="H18" s="104">
        <v>0</v>
      </c>
      <c r="I18" s="104">
        <v>0</v>
      </c>
      <c r="J18" s="104">
        <v>0</v>
      </c>
      <c r="K18" s="104">
        <v>0</v>
      </c>
      <c r="L18" s="104">
        <v>0</v>
      </c>
      <c r="M18" s="104">
        <v>0</v>
      </c>
      <c r="N18" s="100"/>
      <c r="O18" s="100"/>
      <c r="P18" s="100"/>
      <c r="Q18" s="100"/>
      <c r="R18" s="100"/>
      <c r="S18" s="100"/>
      <c r="T18" s="100"/>
      <c r="U18" s="100"/>
      <c r="V18" s="100"/>
      <c r="W18" s="101">
        <f t="shared" si="3"/>
        <v>0</v>
      </c>
      <c r="X18" s="100"/>
      <c r="Y18" s="101">
        <f t="shared" si="4"/>
        <v>0</v>
      </c>
    </row>
    <row r="19" spans="1:25">
      <c r="A19" s="227" t="s">
        <v>275</v>
      </c>
      <c r="B19" s="227"/>
      <c r="C19" s="227"/>
      <c r="D19" s="227"/>
      <c r="E19" s="227"/>
      <c r="F19" s="227"/>
      <c r="G19" s="99">
        <v>13</v>
      </c>
      <c r="H19" s="100"/>
      <c r="I19" s="100"/>
      <c r="J19" s="100"/>
      <c r="K19" s="100"/>
      <c r="L19" s="100"/>
      <c r="M19" s="100"/>
      <c r="N19" s="100"/>
      <c r="O19" s="100"/>
      <c r="P19" s="100"/>
      <c r="Q19" s="100"/>
      <c r="R19" s="100"/>
      <c r="S19" s="100"/>
      <c r="T19" s="100"/>
      <c r="U19" s="100"/>
      <c r="V19" s="100"/>
      <c r="W19" s="101">
        <f t="shared" si="3"/>
        <v>0</v>
      </c>
      <c r="X19" s="100"/>
      <c r="Y19" s="101">
        <f t="shared" si="4"/>
        <v>0</v>
      </c>
    </row>
    <row r="20" spans="1:25">
      <c r="A20" s="227" t="s">
        <v>276</v>
      </c>
      <c r="B20" s="227"/>
      <c r="C20" s="227"/>
      <c r="D20" s="227"/>
      <c r="E20" s="227"/>
      <c r="F20" s="227"/>
      <c r="G20" s="99">
        <v>14</v>
      </c>
      <c r="H20" s="104">
        <v>0</v>
      </c>
      <c r="I20" s="104">
        <v>0</v>
      </c>
      <c r="J20" s="104">
        <v>0</v>
      </c>
      <c r="K20" s="104">
        <v>0</v>
      </c>
      <c r="L20" s="104">
        <v>0</v>
      </c>
      <c r="M20" s="104">
        <v>0</v>
      </c>
      <c r="N20" s="100"/>
      <c r="O20" s="100"/>
      <c r="P20" s="100"/>
      <c r="Q20" s="100"/>
      <c r="R20" s="100"/>
      <c r="S20" s="100"/>
      <c r="T20" s="100"/>
      <c r="U20" s="100"/>
      <c r="V20" s="100"/>
      <c r="W20" s="101">
        <f t="shared" si="3"/>
        <v>0</v>
      </c>
      <c r="X20" s="100"/>
      <c r="Y20" s="101">
        <f t="shared" si="4"/>
        <v>0</v>
      </c>
    </row>
    <row r="21" spans="1:25" ht="30.75" customHeight="1">
      <c r="A21" s="227" t="s">
        <v>418</v>
      </c>
      <c r="B21" s="227"/>
      <c r="C21" s="227"/>
      <c r="D21" s="227"/>
      <c r="E21" s="227"/>
      <c r="F21" s="227"/>
      <c r="G21" s="99">
        <v>15</v>
      </c>
      <c r="H21" s="100"/>
      <c r="I21" s="100"/>
      <c r="J21" s="100"/>
      <c r="K21" s="100"/>
      <c r="L21" s="100"/>
      <c r="M21" s="100"/>
      <c r="N21" s="100"/>
      <c r="O21" s="100"/>
      <c r="P21" s="100"/>
      <c r="Q21" s="100"/>
      <c r="R21" s="100">
        <v>-3243</v>
      </c>
      <c r="S21" s="100"/>
      <c r="T21" s="100"/>
      <c r="U21" s="100">
        <v>18176589</v>
      </c>
      <c r="V21" s="100">
        <v>-18929586</v>
      </c>
      <c r="W21" s="101">
        <f>H21+I21+J21+K21-L21+M21+N21+O21+P21+Q21+R21+U21+V21+S21+T21</f>
        <v>-756240</v>
      </c>
      <c r="X21" s="100">
        <v>-13262</v>
      </c>
      <c r="Y21" s="101">
        <f t="shared" si="4"/>
        <v>-769502</v>
      </c>
    </row>
    <row r="22" spans="1:25" ht="28.5" customHeight="1">
      <c r="A22" s="227" t="s">
        <v>419</v>
      </c>
      <c r="B22" s="227"/>
      <c r="C22" s="227"/>
      <c r="D22" s="227"/>
      <c r="E22" s="227"/>
      <c r="F22" s="227"/>
      <c r="G22" s="99">
        <v>16</v>
      </c>
      <c r="H22" s="100"/>
      <c r="I22" s="100"/>
      <c r="J22" s="100"/>
      <c r="K22" s="100"/>
      <c r="L22" s="100"/>
      <c r="M22" s="100"/>
      <c r="N22" s="100"/>
      <c r="O22" s="100"/>
      <c r="P22" s="100"/>
      <c r="Q22" s="100"/>
      <c r="R22" s="100"/>
      <c r="S22" s="100"/>
      <c r="T22" s="100"/>
      <c r="U22" s="100"/>
      <c r="V22" s="100"/>
      <c r="W22" s="101">
        <f t="shared" si="3"/>
        <v>0</v>
      </c>
      <c r="X22" s="100"/>
      <c r="Y22" s="101">
        <f t="shared" si="4"/>
        <v>0</v>
      </c>
    </row>
    <row r="23" spans="1:25" ht="26.25" customHeight="1">
      <c r="A23" s="227" t="s">
        <v>420</v>
      </c>
      <c r="B23" s="227"/>
      <c r="C23" s="227"/>
      <c r="D23" s="227"/>
      <c r="E23" s="227"/>
      <c r="F23" s="227"/>
      <c r="G23" s="99">
        <v>17</v>
      </c>
      <c r="H23" s="100"/>
      <c r="I23" s="100"/>
      <c r="J23" s="100"/>
      <c r="K23" s="100"/>
      <c r="L23" s="100"/>
      <c r="M23" s="100"/>
      <c r="N23" s="100"/>
      <c r="O23" s="100"/>
      <c r="P23" s="100"/>
      <c r="Q23" s="100"/>
      <c r="R23" s="100"/>
      <c r="S23" s="100"/>
      <c r="T23" s="100"/>
      <c r="U23" s="100"/>
      <c r="V23" s="100"/>
      <c r="W23" s="101">
        <f t="shared" si="3"/>
        <v>0</v>
      </c>
      <c r="X23" s="100"/>
      <c r="Y23" s="101">
        <f t="shared" si="4"/>
        <v>0</v>
      </c>
    </row>
    <row r="24" spans="1:25">
      <c r="A24" s="227" t="s">
        <v>277</v>
      </c>
      <c r="B24" s="227"/>
      <c r="C24" s="227"/>
      <c r="D24" s="227"/>
      <c r="E24" s="227"/>
      <c r="F24" s="227"/>
      <c r="G24" s="99">
        <v>18</v>
      </c>
      <c r="H24" s="100"/>
      <c r="I24" s="100"/>
      <c r="J24" s="100"/>
      <c r="K24" s="100"/>
      <c r="L24" s="100"/>
      <c r="M24" s="100"/>
      <c r="N24" s="100"/>
      <c r="O24" s="100"/>
      <c r="P24" s="100"/>
      <c r="Q24" s="100"/>
      <c r="R24" s="100"/>
      <c r="S24" s="100"/>
      <c r="T24" s="100"/>
      <c r="U24" s="100"/>
      <c r="V24" s="100"/>
      <c r="W24" s="101">
        <f t="shared" si="3"/>
        <v>0</v>
      </c>
      <c r="X24" s="100"/>
      <c r="Y24" s="101">
        <f t="shared" si="4"/>
        <v>0</v>
      </c>
    </row>
    <row r="25" spans="1:25">
      <c r="A25" s="227" t="s">
        <v>421</v>
      </c>
      <c r="B25" s="227"/>
      <c r="C25" s="227"/>
      <c r="D25" s="227"/>
      <c r="E25" s="227"/>
      <c r="F25" s="227"/>
      <c r="G25" s="99">
        <v>19</v>
      </c>
      <c r="H25" s="100"/>
      <c r="I25" s="100"/>
      <c r="J25" s="100"/>
      <c r="K25" s="100"/>
      <c r="L25" s="100"/>
      <c r="M25" s="100"/>
      <c r="N25" s="100"/>
      <c r="O25" s="100"/>
      <c r="P25" s="100"/>
      <c r="Q25" s="100"/>
      <c r="R25" s="100"/>
      <c r="S25" s="100"/>
      <c r="T25" s="100"/>
      <c r="U25" s="100"/>
      <c r="V25" s="100"/>
      <c r="W25" s="101">
        <f t="shared" si="3"/>
        <v>0</v>
      </c>
      <c r="X25" s="100"/>
      <c r="Y25" s="101">
        <f t="shared" si="4"/>
        <v>0</v>
      </c>
    </row>
    <row r="26" spans="1:25" ht="12.75" customHeight="1">
      <c r="A26" s="227" t="s">
        <v>422</v>
      </c>
      <c r="B26" s="227"/>
      <c r="C26" s="227"/>
      <c r="D26" s="227"/>
      <c r="E26" s="227"/>
      <c r="F26" s="227"/>
      <c r="G26" s="99">
        <v>20</v>
      </c>
      <c r="H26" s="100"/>
      <c r="I26" s="100"/>
      <c r="J26" s="100"/>
      <c r="K26" s="100"/>
      <c r="L26" s="100"/>
      <c r="M26" s="100"/>
      <c r="N26" s="100"/>
      <c r="O26" s="100"/>
      <c r="P26" s="100"/>
      <c r="Q26" s="100"/>
      <c r="R26" s="100"/>
      <c r="S26" s="100"/>
      <c r="T26" s="100"/>
      <c r="U26" s="100"/>
      <c r="V26" s="100"/>
      <c r="W26" s="101">
        <f t="shared" si="3"/>
        <v>0</v>
      </c>
      <c r="X26" s="100"/>
      <c r="Y26" s="101">
        <f t="shared" si="4"/>
        <v>0</v>
      </c>
    </row>
    <row r="27" spans="1:25" ht="12.75" customHeight="1">
      <c r="A27" s="227" t="s">
        <v>423</v>
      </c>
      <c r="B27" s="227"/>
      <c r="C27" s="227"/>
      <c r="D27" s="227"/>
      <c r="E27" s="227"/>
      <c r="F27" s="227"/>
      <c r="G27" s="99">
        <v>21</v>
      </c>
      <c r="H27" s="100"/>
      <c r="I27" s="100"/>
      <c r="J27" s="100">
        <v>1686</v>
      </c>
      <c r="K27" s="100"/>
      <c r="L27" s="100"/>
      <c r="M27" s="100"/>
      <c r="N27" s="100"/>
      <c r="O27" s="100"/>
      <c r="P27" s="100"/>
      <c r="Q27" s="100"/>
      <c r="R27" s="100"/>
      <c r="S27" s="100"/>
      <c r="T27" s="100"/>
      <c r="U27" s="100"/>
      <c r="V27" s="100"/>
      <c r="W27" s="101">
        <f t="shared" si="3"/>
        <v>1686</v>
      </c>
      <c r="X27" s="100"/>
      <c r="Y27" s="101">
        <f t="shared" si="4"/>
        <v>1686</v>
      </c>
    </row>
    <row r="28" spans="1:25" ht="12.75" customHeight="1">
      <c r="A28" s="227" t="s">
        <v>424</v>
      </c>
      <c r="B28" s="227"/>
      <c r="C28" s="227"/>
      <c r="D28" s="227"/>
      <c r="E28" s="227"/>
      <c r="F28" s="227"/>
      <c r="G28" s="99">
        <v>22</v>
      </c>
      <c r="H28" s="100"/>
      <c r="I28" s="100"/>
      <c r="J28" s="100">
        <v>142797</v>
      </c>
      <c r="K28" s="100"/>
      <c r="L28" s="100"/>
      <c r="M28" s="100"/>
      <c r="N28" s="100"/>
      <c r="O28" s="100"/>
      <c r="P28" s="100"/>
      <c r="Q28" s="100"/>
      <c r="R28" s="100"/>
      <c r="S28" s="100"/>
      <c r="T28" s="100"/>
      <c r="U28" s="100">
        <v>-142797</v>
      </c>
      <c r="V28" s="100"/>
      <c r="W28" s="101">
        <f t="shared" si="3"/>
        <v>0</v>
      </c>
      <c r="X28" s="100"/>
      <c r="Y28" s="101">
        <f t="shared" si="4"/>
        <v>0</v>
      </c>
    </row>
    <row r="29" spans="1:25" ht="12.75" customHeight="1">
      <c r="A29" s="227" t="s">
        <v>425</v>
      </c>
      <c r="B29" s="227"/>
      <c r="C29" s="227"/>
      <c r="D29" s="227"/>
      <c r="E29" s="227"/>
      <c r="F29" s="227"/>
      <c r="G29" s="99">
        <v>23</v>
      </c>
      <c r="H29" s="100"/>
      <c r="I29" s="100"/>
      <c r="J29" s="100"/>
      <c r="K29" s="100"/>
      <c r="L29" s="100"/>
      <c r="M29" s="100"/>
      <c r="N29" s="100"/>
      <c r="O29" s="100"/>
      <c r="P29" s="100"/>
      <c r="Q29" s="100"/>
      <c r="R29" s="100"/>
      <c r="S29" s="100"/>
      <c r="T29" s="100"/>
      <c r="U29" s="100"/>
      <c r="V29" s="100"/>
      <c r="W29" s="101">
        <f t="shared" si="3"/>
        <v>0</v>
      </c>
      <c r="X29" s="100"/>
      <c r="Y29" s="101">
        <f t="shared" si="4"/>
        <v>0</v>
      </c>
    </row>
    <row r="30" spans="1:25" ht="27.75" customHeight="1">
      <c r="A30" s="228" t="s">
        <v>426</v>
      </c>
      <c r="B30" s="228"/>
      <c r="C30" s="228"/>
      <c r="D30" s="228"/>
      <c r="E30" s="228"/>
      <c r="F30" s="228"/>
      <c r="G30" s="102">
        <v>24</v>
      </c>
      <c r="H30" s="103">
        <f>SUM(H10:H29)</f>
        <v>97000000</v>
      </c>
      <c r="I30" s="103">
        <f t="shared" ref="I30:Y30" si="5">SUM(I10:I29)</f>
        <v>0</v>
      </c>
      <c r="J30" s="103">
        <f t="shared" si="5"/>
        <v>6778723</v>
      </c>
      <c r="K30" s="103">
        <f t="shared" si="5"/>
        <v>0</v>
      </c>
      <c r="L30" s="103">
        <f t="shared" si="5"/>
        <v>0</v>
      </c>
      <c r="M30" s="103">
        <f t="shared" si="5"/>
        <v>0</v>
      </c>
      <c r="N30" s="103">
        <f t="shared" si="5"/>
        <v>0</v>
      </c>
      <c r="O30" s="103">
        <f t="shared" si="5"/>
        <v>0</v>
      </c>
      <c r="P30" s="103">
        <f t="shared" si="5"/>
        <v>0</v>
      </c>
      <c r="Q30" s="103">
        <f t="shared" si="5"/>
        <v>0</v>
      </c>
      <c r="R30" s="103">
        <f t="shared" si="5"/>
        <v>-5359376</v>
      </c>
      <c r="S30" s="103">
        <f t="shared" si="5"/>
        <v>0</v>
      </c>
      <c r="T30" s="103">
        <f t="shared" si="5"/>
        <v>0</v>
      </c>
      <c r="U30" s="103">
        <f t="shared" si="5"/>
        <v>212366306</v>
      </c>
      <c r="V30" s="103">
        <f t="shared" si="5"/>
        <v>21048787</v>
      </c>
      <c r="W30" s="103">
        <f t="shared" si="5"/>
        <v>331834440</v>
      </c>
      <c r="X30" s="103">
        <f t="shared" si="5"/>
        <v>-373869</v>
      </c>
      <c r="Y30" s="103">
        <f t="shared" si="5"/>
        <v>331460571</v>
      </c>
    </row>
    <row r="31" spans="1:25">
      <c r="A31" s="229" t="s">
        <v>278</v>
      </c>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row>
    <row r="32" spans="1:25" ht="36.75" customHeight="1">
      <c r="A32" s="226" t="s">
        <v>279</v>
      </c>
      <c r="B32" s="226"/>
      <c r="C32" s="226"/>
      <c r="D32" s="226"/>
      <c r="E32" s="226"/>
      <c r="F32" s="226"/>
      <c r="G32" s="102">
        <v>25</v>
      </c>
      <c r="H32" s="103">
        <f>SUM(H12:H20)</f>
        <v>0</v>
      </c>
      <c r="I32" s="103">
        <f t="shared" ref="I32:Y32" si="6">SUM(I12:I20)</f>
        <v>0</v>
      </c>
      <c r="J32" s="103">
        <f t="shared" si="6"/>
        <v>0</v>
      </c>
      <c r="K32" s="103">
        <f t="shared" si="6"/>
        <v>0</v>
      </c>
      <c r="L32" s="103">
        <f t="shared" si="6"/>
        <v>0</v>
      </c>
      <c r="M32" s="103">
        <f t="shared" si="6"/>
        <v>0</v>
      </c>
      <c r="N32" s="103">
        <f t="shared" si="6"/>
        <v>0</v>
      </c>
      <c r="O32" s="103">
        <f t="shared" si="6"/>
        <v>0</v>
      </c>
      <c r="P32" s="103">
        <f t="shared" si="6"/>
        <v>0</v>
      </c>
      <c r="Q32" s="103">
        <f t="shared" si="6"/>
        <v>0</v>
      </c>
      <c r="R32" s="103">
        <f t="shared" si="6"/>
        <v>1606112</v>
      </c>
      <c r="S32" s="103">
        <f t="shared" ref="S32:T32" si="7">SUM(S12:S20)</f>
        <v>0</v>
      </c>
      <c r="T32" s="103">
        <f t="shared" si="7"/>
        <v>0</v>
      </c>
      <c r="U32" s="103">
        <f t="shared" si="6"/>
        <v>0</v>
      </c>
      <c r="V32" s="103">
        <f t="shared" si="6"/>
        <v>0</v>
      </c>
      <c r="W32" s="103">
        <f t="shared" si="6"/>
        <v>1606112</v>
      </c>
      <c r="X32" s="103">
        <f t="shared" si="6"/>
        <v>3172</v>
      </c>
      <c r="Y32" s="103">
        <f t="shared" si="6"/>
        <v>1609284</v>
      </c>
    </row>
    <row r="33" spans="1:25" ht="31.5" customHeight="1">
      <c r="A33" s="226" t="s">
        <v>427</v>
      </c>
      <c r="B33" s="226"/>
      <c r="C33" s="226"/>
      <c r="D33" s="226"/>
      <c r="E33" s="226"/>
      <c r="F33" s="226"/>
      <c r="G33" s="102">
        <v>26</v>
      </c>
      <c r="H33" s="103">
        <f>H11+H32</f>
        <v>0</v>
      </c>
      <c r="I33" s="103">
        <f t="shared" ref="I33:Y33" si="8">I11+I32</f>
        <v>0</v>
      </c>
      <c r="J33" s="103">
        <f t="shared" si="8"/>
        <v>0</v>
      </c>
      <c r="K33" s="103">
        <f t="shared" si="8"/>
        <v>0</v>
      </c>
      <c r="L33" s="103">
        <f t="shared" si="8"/>
        <v>0</v>
      </c>
      <c r="M33" s="103">
        <f t="shared" si="8"/>
        <v>0</v>
      </c>
      <c r="N33" s="103">
        <f t="shared" si="8"/>
        <v>0</v>
      </c>
      <c r="O33" s="103">
        <f t="shared" si="8"/>
        <v>0</v>
      </c>
      <c r="P33" s="103">
        <f t="shared" si="8"/>
        <v>0</v>
      </c>
      <c r="Q33" s="103">
        <f t="shared" si="8"/>
        <v>0</v>
      </c>
      <c r="R33" s="103">
        <f t="shared" si="8"/>
        <v>1606112</v>
      </c>
      <c r="S33" s="103">
        <f t="shared" ref="S33:T33" si="9">S11+S32</f>
        <v>0</v>
      </c>
      <c r="T33" s="103">
        <f t="shared" si="9"/>
        <v>0</v>
      </c>
      <c r="U33" s="103">
        <f t="shared" si="8"/>
        <v>0</v>
      </c>
      <c r="V33" s="103">
        <f t="shared" si="8"/>
        <v>21048787</v>
      </c>
      <c r="W33" s="103">
        <f t="shared" si="8"/>
        <v>22654899</v>
      </c>
      <c r="X33" s="103">
        <f t="shared" si="8"/>
        <v>89010</v>
      </c>
      <c r="Y33" s="103">
        <f t="shared" si="8"/>
        <v>22743909</v>
      </c>
    </row>
    <row r="34" spans="1:25" ht="30.75" customHeight="1">
      <c r="A34" s="226" t="s">
        <v>428</v>
      </c>
      <c r="B34" s="226"/>
      <c r="C34" s="226"/>
      <c r="D34" s="226"/>
      <c r="E34" s="226"/>
      <c r="F34" s="226"/>
      <c r="G34" s="102">
        <v>27</v>
      </c>
      <c r="H34" s="103">
        <f>SUM(H21:H29)</f>
        <v>0</v>
      </c>
      <c r="I34" s="103">
        <f t="shared" ref="I34:Y34" si="10">SUM(I21:I29)</f>
        <v>0</v>
      </c>
      <c r="J34" s="103">
        <f t="shared" si="10"/>
        <v>144483</v>
      </c>
      <c r="K34" s="103">
        <f t="shared" si="10"/>
        <v>0</v>
      </c>
      <c r="L34" s="103">
        <f t="shared" si="10"/>
        <v>0</v>
      </c>
      <c r="M34" s="103">
        <f t="shared" si="10"/>
        <v>0</v>
      </c>
      <c r="N34" s="103">
        <f t="shared" si="10"/>
        <v>0</v>
      </c>
      <c r="O34" s="103">
        <f t="shared" si="10"/>
        <v>0</v>
      </c>
      <c r="P34" s="103">
        <f t="shared" si="10"/>
        <v>0</v>
      </c>
      <c r="Q34" s="103">
        <f t="shared" si="10"/>
        <v>0</v>
      </c>
      <c r="R34" s="103">
        <f t="shared" si="10"/>
        <v>-3243</v>
      </c>
      <c r="S34" s="103">
        <f t="shared" ref="S34:T34" si="11">SUM(S21:S29)</f>
        <v>0</v>
      </c>
      <c r="T34" s="103">
        <f t="shared" si="11"/>
        <v>0</v>
      </c>
      <c r="U34" s="103">
        <f>SUM(U21:U29)</f>
        <v>18033792</v>
      </c>
      <c r="V34" s="103">
        <f>SUM(V21:V29)</f>
        <v>-18929586</v>
      </c>
      <c r="W34" s="103">
        <f t="shared" si="10"/>
        <v>-754554</v>
      </c>
      <c r="X34" s="103">
        <f t="shared" si="10"/>
        <v>-13262</v>
      </c>
      <c r="Y34" s="103">
        <f t="shared" si="10"/>
        <v>-767816</v>
      </c>
    </row>
    <row r="35" spans="1:25">
      <c r="A35" s="229" t="s">
        <v>280</v>
      </c>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row>
    <row r="36" spans="1:25" ht="12.75" customHeight="1">
      <c r="A36" s="232" t="s">
        <v>300</v>
      </c>
      <c r="B36" s="232"/>
      <c r="C36" s="232"/>
      <c r="D36" s="232"/>
      <c r="E36" s="232"/>
      <c r="F36" s="232"/>
      <c r="G36" s="99">
        <v>28</v>
      </c>
      <c r="H36" s="100">
        <v>97000000</v>
      </c>
      <c r="I36" s="100"/>
      <c r="J36" s="100">
        <v>6778723</v>
      </c>
      <c r="K36" s="100"/>
      <c r="L36" s="100"/>
      <c r="M36" s="100"/>
      <c r="N36" s="100"/>
      <c r="O36" s="100"/>
      <c r="P36" s="100"/>
      <c r="Q36" s="100"/>
      <c r="R36" s="100">
        <v>-5359376</v>
      </c>
      <c r="S36" s="100"/>
      <c r="T36" s="100"/>
      <c r="U36" s="100">
        <v>212366306</v>
      </c>
      <c r="V36" s="100">
        <v>21048787</v>
      </c>
      <c r="W36" s="101">
        <f>H36+I36+J36+K36-L36+M36+N36+O36+P36+Q36+R36+U36+V36+S36+T36</f>
        <v>331834440</v>
      </c>
      <c r="X36" s="100">
        <v>-373869</v>
      </c>
      <c r="Y36" s="101">
        <f t="shared" ref="Y36:Y38" si="12">W36+X36</f>
        <v>331460571</v>
      </c>
    </row>
    <row r="37" spans="1:25" ht="12.75" customHeight="1">
      <c r="A37" s="227" t="s">
        <v>266</v>
      </c>
      <c r="B37" s="227"/>
      <c r="C37" s="227"/>
      <c r="D37" s="227"/>
      <c r="E37" s="227"/>
      <c r="F37" s="227"/>
      <c r="G37" s="99">
        <v>29</v>
      </c>
      <c r="H37" s="100"/>
      <c r="I37" s="100"/>
      <c r="J37" s="100"/>
      <c r="K37" s="100"/>
      <c r="L37" s="100"/>
      <c r="M37" s="100"/>
      <c r="N37" s="100"/>
      <c r="O37" s="100"/>
      <c r="P37" s="100"/>
      <c r="Q37" s="100"/>
      <c r="R37" s="100"/>
      <c r="S37" s="100"/>
      <c r="T37" s="100"/>
      <c r="U37" s="100"/>
      <c r="V37" s="100"/>
      <c r="W37" s="101">
        <f t="shared" ref="W37:W38" si="13">H37+I37+J37+K37-L37+M37+N37+O37+P37+Q37+R37+U37+V37+S37+T37</f>
        <v>0</v>
      </c>
      <c r="X37" s="100"/>
      <c r="Y37" s="101">
        <f t="shared" si="12"/>
        <v>0</v>
      </c>
    </row>
    <row r="38" spans="1:25" ht="12.75" customHeight="1">
      <c r="A38" s="227" t="s">
        <v>267</v>
      </c>
      <c r="B38" s="227"/>
      <c r="C38" s="227"/>
      <c r="D38" s="227"/>
      <c r="E38" s="227"/>
      <c r="F38" s="227"/>
      <c r="G38" s="99">
        <v>30</v>
      </c>
      <c r="H38" s="100"/>
      <c r="I38" s="100"/>
      <c r="J38" s="100"/>
      <c r="K38" s="100"/>
      <c r="L38" s="100"/>
      <c r="M38" s="100"/>
      <c r="N38" s="100"/>
      <c r="O38" s="100"/>
      <c r="P38" s="100"/>
      <c r="Q38" s="100"/>
      <c r="R38" s="100"/>
      <c r="S38" s="100"/>
      <c r="T38" s="100"/>
      <c r="U38" s="100"/>
      <c r="V38" s="100"/>
      <c r="W38" s="101">
        <f t="shared" si="13"/>
        <v>0</v>
      </c>
      <c r="X38" s="100"/>
      <c r="Y38" s="101">
        <f t="shared" si="12"/>
        <v>0</v>
      </c>
    </row>
    <row r="39" spans="1:25" ht="25.5" customHeight="1">
      <c r="A39" s="228" t="s">
        <v>429</v>
      </c>
      <c r="B39" s="228"/>
      <c r="C39" s="228"/>
      <c r="D39" s="228"/>
      <c r="E39" s="228"/>
      <c r="F39" s="228"/>
      <c r="G39" s="102">
        <v>31</v>
      </c>
      <c r="H39" s="103">
        <f>H36+H37+H38</f>
        <v>97000000</v>
      </c>
      <c r="I39" s="103">
        <f t="shared" ref="I39:Y39" si="14">I36+I37+I38</f>
        <v>0</v>
      </c>
      <c r="J39" s="103">
        <f t="shared" si="14"/>
        <v>6778723</v>
      </c>
      <c r="K39" s="103">
        <f t="shared" si="14"/>
        <v>0</v>
      </c>
      <c r="L39" s="103">
        <f t="shared" si="14"/>
        <v>0</v>
      </c>
      <c r="M39" s="103">
        <f t="shared" si="14"/>
        <v>0</v>
      </c>
      <c r="N39" s="103">
        <f t="shared" si="14"/>
        <v>0</v>
      </c>
      <c r="O39" s="103">
        <f t="shared" si="14"/>
        <v>0</v>
      </c>
      <c r="P39" s="103">
        <f t="shared" si="14"/>
        <v>0</v>
      </c>
      <c r="Q39" s="103">
        <f t="shared" si="14"/>
        <v>0</v>
      </c>
      <c r="R39" s="103">
        <f t="shared" si="14"/>
        <v>-5359376</v>
      </c>
      <c r="S39" s="103">
        <f t="shared" si="14"/>
        <v>0</v>
      </c>
      <c r="T39" s="103">
        <f t="shared" si="14"/>
        <v>0</v>
      </c>
      <c r="U39" s="103">
        <f t="shared" si="14"/>
        <v>212366306</v>
      </c>
      <c r="V39" s="103">
        <f t="shared" si="14"/>
        <v>21048787</v>
      </c>
      <c r="W39" s="103">
        <f t="shared" si="14"/>
        <v>331834440</v>
      </c>
      <c r="X39" s="103">
        <f t="shared" si="14"/>
        <v>-373869</v>
      </c>
      <c r="Y39" s="103">
        <f t="shared" si="14"/>
        <v>331460571</v>
      </c>
    </row>
    <row r="40" spans="1:25" ht="12.75" customHeight="1">
      <c r="A40" s="227" t="s">
        <v>268</v>
      </c>
      <c r="B40" s="227"/>
      <c r="C40" s="227"/>
      <c r="D40" s="227"/>
      <c r="E40" s="227"/>
      <c r="F40" s="227"/>
      <c r="G40" s="99">
        <v>32</v>
      </c>
      <c r="H40" s="104">
        <v>0</v>
      </c>
      <c r="I40" s="104">
        <v>0</v>
      </c>
      <c r="J40" s="104">
        <v>0</v>
      </c>
      <c r="K40" s="104">
        <v>0</v>
      </c>
      <c r="L40" s="104">
        <v>0</v>
      </c>
      <c r="M40" s="104">
        <v>0</v>
      </c>
      <c r="N40" s="104">
        <v>0</v>
      </c>
      <c r="O40" s="104">
        <v>0</v>
      </c>
      <c r="P40" s="104">
        <v>0</v>
      </c>
      <c r="Q40" s="104">
        <v>0</v>
      </c>
      <c r="R40" s="104">
        <v>0</v>
      </c>
      <c r="S40" s="100"/>
      <c r="T40" s="100"/>
      <c r="U40" s="104">
        <v>0</v>
      </c>
      <c r="V40" s="100">
        <v>33143182</v>
      </c>
      <c r="W40" s="101">
        <f t="shared" ref="W40:W58" si="15">H40+I40+J40+K40-L40+M40+N40+O40+P40+Q40+R40+U40+V40+S40+T40</f>
        <v>33143182</v>
      </c>
      <c r="X40" s="100">
        <v>240632</v>
      </c>
      <c r="Y40" s="101">
        <f t="shared" ref="Y40:Y58" si="16">W40+X40</f>
        <v>33383814</v>
      </c>
    </row>
    <row r="41" spans="1:25" ht="12.75" customHeight="1">
      <c r="A41" s="227" t="s">
        <v>269</v>
      </c>
      <c r="B41" s="227"/>
      <c r="C41" s="227"/>
      <c r="D41" s="227"/>
      <c r="E41" s="227"/>
      <c r="F41" s="227"/>
      <c r="G41" s="99">
        <v>33</v>
      </c>
      <c r="H41" s="104">
        <v>0</v>
      </c>
      <c r="I41" s="104">
        <v>0</v>
      </c>
      <c r="J41" s="104">
        <v>0</v>
      </c>
      <c r="K41" s="104">
        <v>0</v>
      </c>
      <c r="L41" s="104">
        <v>0</v>
      </c>
      <c r="M41" s="104">
        <v>0</v>
      </c>
      <c r="N41" s="100"/>
      <c r="O41" s="104">
        <v>0</v>
      </c>
      <c r="P41" s="104">
        <v>0</v>
      </c>
      <c r="Q41" s="104">
        <v>0</v>
      </c>
      <c r="R41" s="104">
        <v>0</v>
      </c>
      <c r="S41" s="100"/>
      <c r="T41" s="100"/>
      <c r="U41" s="104">
        <v>0</v>
      </c>
      <c r="V41" s="104">
        <v>0</v>
      </c>
      <c r="W41" s="101">
        <f t="shared" si="15"/>
        <v>0</v>
      </c>
      <c r="X41" s="100"/>
      <c r="Y41" s="101">
        <f t="shared" si="16"/>
        <v>0</v>
      </c>
    </row>
    <row r="42" spans="1:25" ht="27" customHeight="1">
      <c r="A42" s="227" t="s">
        <v>281</v>
      </c>
      <c r="B42" s="227"/>
      <c r="C42" s="227"/>
      <c r="D42" s="227"/>
      <c r="E42" s="227"/>
      <c r="F42" s="227"/>
      <c r="G42" s="99">
        <v>34</v>
      </c>
      <c r="H42" s="104">
        <v>0</v>
      </c>
      <c r="I42" s="104">
        <v>0</v>
      </c>
      <c r="J42" s="104">
        <v>0</v>
      </c>
      <c r="K42" s="104">
        <v>0</v>
      </c>
      <c r="L42" s="104">
        <v>0</v>
      </c>
      <c r="M42" s="104">
        <v>0</v>
      </c>
      <c r="N42" s="104">
        <v>0</v>
      </c>
      <c r="O42" s="100"/>
      <c r="P42" s="104">
        <v>0</v>
      </c>
      <c r="Q42" s="104">
        <v>0</v>
      </c>
      <c r="R42" s="104">
        <v>0</v>
      </c>
      <c r="S42" s="100"/>
      <c r="T42" s="100"/>
      <c r="U42" s="100"/>
      <c r="V42" s="100"/>
      <c r="W42" s="101">
        <f t="shared" si="15"/>
        <v>0</v>
      </c>
      <c r="X42" s="100"/>
      <c r="Y42" s="101">
        <f t="shared" si="16"/>
        <v>0</v>
      </c>
    </row>
    <row r="43" spans="1:25" ht="20.25" customHeight="1">
      <c r="A43" s="227" t="s">
        <v>417</v>
      </c>
      <c r="B43" s="227"/>
      <c r="C43" s="227"/>
      <c r="D43" s="227"/>
      <c r="E43" s="227"/>
      <c r="F43" s="227"/>
      <c r="G43" s="99">
        <v>35</v>
      </c>
      <c r="H43" s="104">
        <v>0</v>
      </c>
      <c r="I43" s="104">
        <v>0</v>
      </c>
      <c r="J43" s="104">
        <v>0</v>
      </c>
      <c r="K43" s="104">
        <v>0</v>
      </c>
      <c r="L43" s="104">
        <v>0</v>
      </c>
      <c r="M43" s="104">
        <v>0</v>
      </c>
      <c r="N43" s="104">
        <v>0</v>
      </c>
      <c r="O43" s="104">
        <v>0</v>
      </c>
      <c r="P43" s="100"/>
      <c r="Q43" s="104">
        <v>0</v>
      </c>
      <c r="R43" s="104">
        <v>0</v>
      </c>
      <c r="S43" s="100"/>
      <c r="T43" s="100"/>
      <c r="U43" s="100"/>
      <c r="V43" s="100"/>
      <c r="W43" s="101">
        <f t="shared" si="15"/>
        <v>0</v>
      </c>
      <c r="X43" s="100"/>
      <c r="Y43" s="101">
        <f t="shared" si="16"/>
        <v>0</v>
      </c>
    </row>
    <row r="44" spans="1:25" ht="21" customHeight="1">
      <c r="A44" s="227" t="s">
        <v>271</v>
      </c>
      <c r="B44" s="227"/>
      <c r="C44" s="227"/>
      <c r="D44" s="227"/>
      <c r="E44" s="227"/>
      <c r="F44" s="227"/>
      <c r="G44" s="99">
        <v>36</v>
      </c>
      <c r="H44" s="104">
        <v>0</v>
      </c>
      <c r="I44" s="104">
        <v>0</v>
      </c>
      <c r="J44" s="104">
        <v>0</v>
      </c>
      <c r="K44" s="104">
        <v>0</v>
      </c>
      <c r="L44" s="104">
        <v>0</v>
      </c>
      <c r="M44" s="104">
        <v>0</v>
      </c>
      <c r="N44" s="104">
        <v>0</v>
      </c>
      <c r="O44" s="104">
        <v>0</v>
      </c>
      <c r="P44" s="104">
        <v>0</v>
      </c>
      <c r="Q44" s="100"/>
      <c r="R44" s="104">
        <v>0</v>
      </c>
      <c r="S44" s="100"/>
      <c r="T44" s="100"/>
      <c r="U44" s="100"/>
      <c r="V44" s="100"/>
      <c r="W44" s="101">
        <f t="shared" si="15"/>
        <v>0</v>
      </c>
      <c r="X44" s="100"/>
      <c r="Y44" s="101">
        <f t="shared" si="16"/>
        <v>0</v>
      </c>
    </row>
    <row r="45" spans="1:25" ht="29.25" customHeight="1">
      <c r="A45" s="227" t="s">
        <v>272</v>
      </c>
      <c r="B45" s="227"/>
      <c r="C45" s="227"/>
      <c r="D45" s="227"/>
      <c r="E45" s="227"/>
      <c r="F45" s="227"/>
      <c r="G45" s="99">
        <v>37</v>
      </c>
      <c r="H45" s="104">
        <v>0</v>
      </c>
      <c r="I45" s="104">
        <v>0</v>
      </c>
      <c r="J45" s="104">
        <v>0</v>
      </c>
      <c r="K45" s="104">
        <v>0</v>
      </c>
      <c r="L45" s="104">
        <v>0</v>
      </c>
      <c r="M45" s="104">
        <v>0</v>
      </c>
      <c r="N45" s="104">
        <v>0</v>
      </c>
      <c r="O45" s="104">
        <v>0</v>
      </c>
      <c r="P45" s="104">
        <v>0</v>
      </c>
      <c r="Q45" s="104">
        <v>0</v>
      </c>
      <c r="R45" s="100">
        <v>467644</v>
      </c>
      <c r="S45" s="100"/>
      <c r="T45" s="100"/>
      <c r="U45" s="100"/>
      <c r="V45" s="100"/>
      <c r="W45" s="101">
        <f t="shared" si="15"/>
        <v>467644</v>
      </c>
      <c r="X45" s="100">
        <v>-1399</v>
      </c>
      <c r="Y45" s="101">
        <f t="shared" si="16"/>
        <v>466245</v>
      </c>
    </row>
    <row r="46" spans="1:25" ht="21" customHeight="1">
      <c r="A46" s="227" t="s">
        <v>282</v>
      </c>
      <c r="B46" s="227"/>
      <c r="C46" s="227"/>
      <c r="D46" s="227"/>
      <c r="E46" s="227"/>
      <c r="F46" s="227"/>
      <c r="G46" s="99">
        <v>38</v>
      </c>
      <c r="H46" s="104">
        <v>0</v>
      </c>
      <c r="I46" s="104">
        <v>0</v>
      </c>
      <c r="J46" s="104">
        <v>0</v>
      </c>
      <c r="K46" s="104">
        <v>0</v>
      </c>
      <c r="L46" s="104">
        <v>0</v>
      </c>
      <c r="M46" s="104">
        <v>0</v>
      </c>
      <c r="N46" s="100"/>
      <c r="O46" s="100"/>
      <c r="P46" s="100"/>
      <c r="Q46" s="100"/>
      <c r="R46" s="100"/>
      <c r="S46" s="100"/>
      <c r="T46" s="100"/>
      <c r="U46" s="100"/>
      <c r="V46" s="100"/>
      <c r="W46" s="101">
        <f t="shared" si="15"/>
        <v>0</v>
      </c>
      <c r="X46" s="100"/>
      <c r="Y46" s="101">
        <f t="shared" si="16"/>
        <v>0</v>
      </c>
    </row>
    <row r="47" spans="1:25" ht="12.75" customHeight="1">
      <c r="A47" s="227" t="s">
        <v>274</v>
      </c>
      <c r="B47" s="227"/>
      <c r="C47" s="227"/>
      <c r="D47" s="227"/>
      <c r="E47" s="227"/>
      <c r="F47" s="227"/>
      <c r="G47" s="99">
        <v>39</v>
      </c>
      <c r="H47" s="104">
        <v>0</v>
      </c>
      <c r="I47" s="104">
        <v>0</v>
      </c>
      <c r="J47" s="104">
        <v>0</v>
      </c>
      <c r="K47" s="104">
        <v>0</v>
      </c>
      <c r="L47" s="104">
        <v>0</v>
      </c>
      <c r="M47" s="104">
        <v>0</v>
      </c>
      <c r="N47" s="100"/>
      <c r="O47" s="100"/>
      <c r="P47" s="100"/>
      <c r="Q47" s="100"/>
      <c r="R47" s="100"/>
      <c r="S47" s="100"/>
      <c r="T47" s="100"/>
      <c r="U47" s="100"/>
      <c r="V47" s="100"/>
      <c r="W47" s="101">
        <f t="shared" si="15"/>
        <v>0</v>
      </c>
      <c r="X47" s="100"/>
      <c r="Y47" s="101">
        <f t="shared" si="16"/>
        <v>0</v>
      </c>
    </row>
    <row r="48" spans="1:25" ht="12.75" customHeight="1">
      <c r="A48" s="227" t="s">
        <v>275</v>
      </c>
      <c r="B48" s="227"/>
      <c r="C48" s="227"/>
      <c r="D48" s="227"/>
      <c r="E48" s="227"/>
      <c r="F48" s="227"/>
      <c r="G48" s="99">
        <v>40</v>
      </c>
      <c r="H48" s="100"/>
      <c r="I48" s="100"/>
      <c r="J48" s="100"/>
      <c r="K48" s="100"/>
      <c r="L48" s="100"/>
      <c r="M48" s="100"/>
      <c r="N48" s="100"/>
      <c r="O48" s="100"/>
      <c r="P48" s="100"/>
      <c r="Q48" s="100"/>
      <c r="R48" s="100"/>
      <c r="S48" s="100"/>
      <c r="T48" s="100"/>
      <c r="U48" s="100"/>
      <c r="V48" s="100"/>
      <c r="W48" s="101">
        <f t="shared" si="15"/>
        <v>0</v>
      </c>
      <c r="X48" s="100"/>
      <c r="Y48" s="101">
        <f t="shared" si="16"/>
        <v>0</v>
      </c>
    </row>
    <row r="49" spans="1:25" ht="12.75" customHeight="1">
      <c r="A49" s="227" t="s">
        <v>276</v>
      </c>
      <c r="B49" s="227"/>
      <c r="C49" s="227"/>
      <c r="D49" s="227"/>
      <c r="E49" s="227"/>
      <c r="F49" s="227"/>
      <c r="G49" s="99">
        <v>41</v>
      </c>
      <c r="H49" s="104">
        <v>0</v>
      </c>
      <c r="I49" s="104">
        <v>0</v>
      </c>
      <c r="J49" s="104">
        <v>0</v>
      </c>
      <c r="K49" s="104">
        <v>0</v>
      </c>
      <c r="L49" s="104">
        <v>0</v>
      </c>
      <c r="M49" s="104">
        <v>0</v>
      </c>
      <c r="N49" s="100"/>
      <c r="O49" s="100"/>
      <c r="P49" s="100"/>
      <c r="Q49" s="100"/>
      <c r="R49" s="100"/>
      <c r="S49" s="100"/>
      <c r="T49" s="100"/>
      <c r="U49" s="100"/>
      <c r="V49" s="100"/>
      <c r="W49" s="101">
        <f t="shared" si="15"/>
        <v>0</v>
      </c>
      <c r="X49" s="100"/>
      <c r="Y49" s="101">
        <f t="shared" si="16"/>
        <v>0</v>
      </c>
    </row>
    <row r="50" spans="1:25" ht="24" customHeight="1">
      <c r="A50" s="227" t="s">
        <v>418</v>
      </c>
      <c r="B50" s="227"/>
      <c r="C50" s="227"/>
      <c r="D50" s="227"/>
      <c r="E50" s="227"/>
      <c r="F50" s="227"/>
      <c r="G50" s="99">
        <v>42</v>
      </c>
      <c r="H50" s="100"/>
      <c r="I50" s="100"/>
      <c r="J50" s="100"/>
      <c r="K50" s="100"/>
      <c r="L50" s="100"/>
      <c r="M50" s="100"/>
      <c r="N50" s="100"/>
      <c r="O50" s="100"/>
      <c r="P50" s="100"/>
      <c r="Q50" s="100"/>
      <c r="R50" s="100"/>
      <c r="S50" s="100"/>
      <c r="T50" s="100"/>
      <c r="U50" s="100">
        <v>21048787</v>
      </c>
      <c r="V50" s="100">
        <f>-U50</f>
        <v>-21048787</v>
      </c>
      <c r="W50" s="101">
        <f t="shared" si="15"/>
        <v>0</v>
      </c>
      <c r="X50" s="100"/>
      <c r="Y50" s="101">
        <f t="shared" si="16"/>
        <v>0</v>
      </c>
    </row>
    <row r="51" spans="1:25" ht="26.25" customHeight="1">
      <c r="A51" s="227" t="s">
        <v>419</v>
      </c>
      <c r="B51" s="227"/>
      <c r="C51" s="227"/>
      <c r="D51" s="227"/>
      <c r="E51" s="227"/>
      <c r="F51" s="227"/>
      <c r="G51" s="99">
        <v>43</v>
      </c>
      <c r="H51" s="100"/>
      <c r="I51" s="100"/>
      <c r="J51" s="100"/>
      <c r="K51" s="100"/>
      <c r="L51" s="100"/>
      <c r="M51" s="100"/>
      <c r="N51" s="100"/>
      <c r="O51" s="100"/>
      <c r="P51" s="100"/>
      <c r="Q51" s="100"/>
      <c r="R51" s="100"/>
      <c r="S51" s="100"/>
      <c r="T51" s="100"/>
      <c r="U51" s="100"/>
      <c r="V51" s="100"/>
      <c r="W51" s="101">
        <f t="shared" si="15"/>
        <v>0</v>
      </c>
      <c r="X51" s="100"/>
      <c r="Y51" s="101">
        <f t="shared" si="16"/>
        <v>0</v>
      </c>
    </row>
    <row r="52" spans="1:25" ht="22.5" customHeight="1">
      <c r="A52" s="227" t="s">
        <v>420</v>
      </c>
      <c r="B52" s="227"/>
      <c r="C52" s="227"/>
      <c r="D52" s="227"/>
      <c r="E52" s="227"/>
      <c r="F52" s="227"/>
      <c r="G52" s="99">
        <v>44</v>
      </c>
      <c r="H52" s="100"/>
      <c r="I52" s="100"/>
      <c r="J52" s="100"/>
      <c r="K52" s="100"/>
      <c r="L52" s="100"/>
      <c r="M52" s="100"/>
      <c r="N52" s="100"/>
      <c r="O52" s="100"/>
      <c r="P52" s="100"/>
      <c r="Q52" s="100"/>
      <c r="R52" s="100"/>
      <c r="S52" s="100"/>
      <c r="T52" s="100"/>
      <c r="U52" s="100"/>
      <c r="V52" s="100"/>
      <c r="W52" s="101">
        <f t="shared" si="15"/>
        <v>0</v>
      </c>
      <c r="X52" s="100"/>
      <c r="Y52" s="101">
        <f t="shared" si="16"/>
        <v>0</v>
      </c>
    </row>
    <row r="53" spans="1:25" ht="12.75" customHeight="1">
      <c r="A53" s="227" t="s">
        <v>277</v>
      </c>
      <c r="B53" s="227"/>
      <c r="C53" s="227"/>
      <c r="D53" s="227"/>
      <c r="E53" s="227"/>
      <c r="F53" s="227"/>
      <c r="G53" s="99">
        <v>45</v>
      </c>
      <c r="H53" s="100"/>
      <c r="I53" s="100"/>
      <c r="J53" s="100"/>
      <c r="K53" s="100"/>
      <c r="L53" s="100"/>
      <c r="M53" s="100"/>
      <c r="N53" s="100"/>
      <c r="O53" s="100"/>
      <c r="P53" s="100"/>
      <c r="Q53" s="100"/>
      <c r="R53" s="100"/>
      <c r="S53" s="100"/>
      <c r="T53" s="100"/>
      <c r="U53" s="100"/>
      <c r="V53" s="100"/>
      <c r="W53" s="101">
        <f t="shared" si="15"/>
        <v>0</v>
      </c>
      <c r="X53" s="100"/>
      <c r="Y53" s="101">
        <f t="shared" si="16"/>
        <v>0</v>
      </c>
    </row>
    <row r="54" spans="1:25" ht="12.75" customHeight="1">
      <c r="A54" s="227" t="s">
        <v>421</v>
      </c>
      <c r="B54" s="227"/>
      <c r="C54" s="227"/>
      <c r="D54" s="227"/>
      <c r="E54" s="227"/>
      <c r="F54" s="227"/>
      <c r="G54" s="99">
        <v>46</v>
      </c>
      <c r="H54" s="100"/>
      <c r="I54" s="100"/>
      <c r="J54" s="100"/>
      <c r="K54" s="100"/>
      <c r="L54" s="100"/>
      <c r="M54" s="100"/>
      <c r="N54" s="100"/>
      <c r="O54" s="100"/>
      <c r="P54" s="100"/>
      <c r="Q54" s="100"/>
      <c r="R54" s="100"/>
      <c r="S54" s="100"/>
      <c r="T54" s="100"/>
      <c r="U54" s="100"/>
      <c r="V54" s="100"/>
      <c r="W54" s="101">
        <f t="shared" si="15"/>
        <v>0</v>
      </c>
      <c r="X54" s="100"/>
      <c r="Y54" s="101">
        <f t="shared" si="16"/>
        <v>0</v>
      </c>
    </row>
    <row r="55" spans="1:25" ht="12.75" customHeight="1">
      <c r="A55" s="227" t="s">
        <v>430</v>
      </c>
      <c r="B55" s="227"/>
      <c r="C55" s="227"/>
      <c r="D55" s="227"/>
      <c r="E55" s="227"/>
      <c r="F55" s="227"/>
      <c r="G55" s="99">
        <v>47</v>
      </c>
      <c r="H55" s="100"/>
      <c r="I55" s="100"/>
      <c r="J55" s="100"/>
      <c r="K55" s="100"/>
      <c r="L55" s="100"/>
      <c r="M55" s="100"/>
      <c r="N55" s="100"/>
      <c r="O55" s="100"/>
      <c r="P55" s="100"/>
      <c r="Q55" s="100"/>
      <c r="R55" s="100"/>
      <c r="S55" s="100"/>
      <c r="T55" s="100"/>
      <c r="U55" s="100"/>
      <c r="V55" s="100"/>
      <c r="W55" s="101">
        <f t="shared" si="15"/>
        <v>0</v>
      </c>
      <c r="X55" s="100"/>
      <c r="Y55" s="101">
        <f t="shared" si="16"/>
        <v>0</v>
      </c>
    </row>
    <row r="56" spans="1:25" ht="12.75" customHeight="1">
      <c r="A56" s="227" t="s">
        <v>423</v>
      </c>
      <c r="B56" s="227"/>
      <c r="C56" s="227"/>
      <c r="D56" s="227"/>
      <c r="E56" s="227"/>
      <c r="F56" s="227"/>
      <c r="G56" s="99">
        <v>48</v>
      </c>
      <c r="H56" s="100"/>
      <c r="I56" s="100"/>
      <c r="J56" s="100">
        <v>1123</v>
      </c>
      <c r="K56" s="100"/>
      <c r="L56" s="100"/>
      <c r="M56" s="100"/>
      <c r="N56" s="100"/>
      <c r="O56" s="100"/>
      <c r="P56" s="100"/>
      <c r="Q56" s="100"/>
      <c r="R56" s="100"/>
      <c r="S56" s="100"/>
      <c r="T56" s="100"/>
      <c r="U56" s="100"/>
      <c r="V56" s="100"/>
      <c r="W56" s="101">
        <f t="shared" si="15"/>
        <v>1123</v>
      </c>
      <c r="X56" s="100"/>
      <c r="Y56" s="101">
        <f t="shared" si="16"/>
        <v>1123</v>
      </c>
    </row>
    <row r="57" spans="1:25" ht="12.75" customHeight="1">
      <c r="A57" s="227" t="s">
        <v>431</v>
      </c>
      <c r="B57" s="227"/>
      <c r="C57" s="227"/>
      <c r="D57" s="227"/>
      <c r="E57" s="227"/>
      <c r="F57" s="227"/>
      <c r="G57" s="99">
        <v>49</v>
      </c>
      <c r="H57" s="100"/>
      <c r="I57" s="100"/>
      <c r="J57" s="100"/>
      <c r="K57" s="100"/>
      <c r="L57" s="100"/>
      <c r="M57" s="100"/>
      <c r="N57" s="100"/>
      <c r="O57" s="100"/>
      <c r="P57" s="100"/>
      <c r="Q57" s="100"/>
      <c r="R57" s="100"/>
      <c r="S57" s="100"/>
      <c r="T57" s="100"/>
      <c r="U57" s="100"/>
      <c r="V57" s="100"/>
      <c r="W57" s="101">
        <f t="shared" si="15"/>
        <v>0</v>
      </c>
      <c r="X57" s="100"/>
      <c r="Y57" s="101">
        <f t="shared" si="16"/>
        <v>0</v>
      </c>
    </row>
    <row r="58" spans="1:25" ht="12.75" customHeight="1">
      <c r="A58" s="227" t="s">
        <v>425</v>
      </c>
      <c r="B58" s="227"/>
      <c r="C58" s="227"/>
      <c r="D58" s="227"/>
      <c r="E58" s="227"/>
      <c r="F58" s="227"/>
      <c r="G58" s="99">
        <v>50</v>
      </c>
      <c r="H58" s="100"/>
      <c r="I58" s="100"/>
      <c r="J58" s="100"/>
      <c r="K58" s="100"/>
      <c r="L58" s="100"/>
      <c r="M58" s="100"/>
      <c r="N58" s="100"/>
      <c r="O58" s="100"/>
      <c r="P58" s="100"/>
      <c r="Q58" s="100"/>
      <c r="R58" s="100"/>
      <c r="S58" s="100"/>
      <c r="T58" s="100"/>
      <c r="U58" s="100"/>
      <c r="V58" s="100"/>
      <c r="W58" s="101">
        <f t="shared" si="15"/>
        <v>0</v>
      </c>
      <c r="X58" s="100"/>
      <c r="Y58" s="101">
        <f t="shared" si="16"/>
        <v>0</v>
      </c>
    </row>
    <row r="59" spans="1:25" ht="24" customHeight="1">
      <c r="A59" s="228" t="s">
        <v>432</v>
      </c>
      <c r="B59" s="228"/>
      <c r="C59" s="228"/>
      <c r="D59" s="228"/>
      <c r="E59" s="228"/>
      <c r="F59" s="228"/>
      <c r="G59" s="102">
        <v>51</v>
      </c>
      <c r="H59" s="103">
        <f t="shared" ref="H59:R59" si="17">SUM(H39:H58)</f>
        <v>97000000</v>
      </c>
      <c r="I59" s="103">
        <f t="shared" si="17"/>
        <v>0</v>
      </c>
      <c r="J59" s="103">
        <f t="shared" si="17"/>
        <v>6779846</v>
      </c>
      <c r="K59" s="103">
        <f t="shared" si="17"/>
        <v>0</v>
      </c>
      <c r="L59" s="103">
        <f t="shared" si="17"/>
        <v>0</v>
      </c>
      <c r="M59" s="103">
        <f t="shared" si="17"/>
        <v>0</v>
      </c>
      <c r="N59" s="103">
        <f t="shared" si="17"/>
        <v>0</v>
      </c>
      <c r="O59" s="103">
        <f t="shared" si="17"/>
        <v>0</v>
      </c>
      <c r="P59" s="103">
        <f t="shared" si="17"/>
        <v>0</v>
      </c>
      <c r="Q59" s="103">
        <f t="shared" si="17"/>
        <v>0</v>
      </c>
      <c r="R59" s="103">
        <f t="shared" si="17"/>
        <v>-4891732</v>
      </c>
      <c r="S59" s="103">
        <f t="shared" ref="S59:T59" si="18">SUM(S39:S58)</f>
        <v>0</v>
      </c>
      <c r="T59" s="103">
        <f t="shared" si="18"/>
        <v>0</v>
      </c>
      <c r="U59" s="103">
        <f>SUM(U39:U58)</f>
        <v>233415093</v>
      </c>
      <c r="V59" s="103">
        <f>SUM(V39:V58)</f>
        <v>33143182</v>
      </c>
      <c r="W59" s="103">
        <f>SUM(W39:W58)</f>
        <v>365446389</v>
      </c>
      <c r="X59" s="103">
        <f>SUM(X39:X58)</f>
        <v>-134636</v>
      </c>
      <c r="Y59" s="103">
        <f>SUM(Y39:Y58)</f>
        <v>365311753</v>
      </c>
    </row>
    <row r="60" spans="1:25">
      <c r="A60" s="229" t="s">
        <v>278</v>
      </c>
      <c r="B60" s="230"/>
      <c r="C60" s="230"/>
      <c r="D60" s="230"/>
      <c r="E60" s="230"/>
      <c r="F60" s="230"/>
      <c r="G60" s="230"/>
      <c r="H60" s="230"/>
      <c r="I60" s="230"/>
      <c r="J60" s="230"/>
      <c r="K60" s="230"/>
      <c r="L60" s="230"/>
      <c r="M60" s="230"/>
      <c r="N60" s="230"/>
      <c r="O60" s="230"/>
      <c r="P60" s="230"/>
      <c r="Q60" s="230"/>
      <c r="R60" s="230"/>
      <c r="S60" s="230"/>
      <c r="T60" s="230"/>
      <c r="U60" s="230"/>
      <c r="V60" s="230"/>
      <c r="W60" s="230"/>
      <c r="X60" s="230"/>
      <c r="Y60" s="230"/>
    </row>
    <row r="61" spans="1:25" ht="31.5" customHeight="1">
      <c r="A61" s="226" t="s">
        <v>433</v>
      </c>
      <c r="B61" s="226"/>
      <c r="C61" s="226"/>
      <c r="D61" s="226"/>
      <c r="E61" s="226"/>
      <c r="F61" s="226"/>
      <c r="G61" s="102">
        <v>52</v>
      </c>
      <c r="H61" s="103">
        <f t="shared" ref="H61:R61" si="19">SUM(H41:H49)</f>
        <v>0</v>
      </c>
      <c r="I61" s="103">
        <f t="shared" si="19"/>
        <v>0</v>
      </c>
      <c r="J61" s="103">
        <f t="shared" si="19"/>
        <v>0</v>
      </c>
      <c r="K61" s="103">
        <f t="shared" si="19"/>
        <v>0</v>
      </c>
      <c r="L61" s="103">
        <f t="shared" si="19"/>
        <v>0</v>
      </c>
      <c r="M61" s="103">
        <f t="shared" si="19"/>
        <v>0</v>
      </c>
      <c r="N61" s="103">
        <f t="shared" si="19"/>
        <v>0</v>
      </c>
      <c r="O61" s="103">
        <f t="shared" si="19"/>
        <v>0</v>
      </c>
      <c r="P61" s="103">
        <f t="shared" si="19"/>
        <v>0</v>
      </c>
      <c r="Q61" s="103">
        <f t="shared" si="19"/>
        <v>0</v>
      </c>
      <c r="R61" s="103">
        <f t="shared" si="19"/>
        <v>467644</v>
      </c>
      <c r="S61" s="103">
        <f t="shared" ref="S61:T61" si="20">SUM(S41:S49)</f>
        <v>0</v>
      </c>
      <c r="T61" s="103">
        <f t="shared" si="20"/>
        <v>0</v>
      </c>
      <c r="U61" s="103">
        <f>SUM(U41:U49)</f>
        <v>0</v>
      </c>
      <c r="V61" s="103">
        <f>SUM(V41:V49)</f>
        <v>0</v>
      </c>
      <c r="W61" s="103">
        <f>SUM(W41:W49)</f>
        <v>467644</v>
      </c>
      <c r="X61" s="103">
        <f>SUM(X41:X49)</f>
        <v>-1399</v>
      </c>
      <c r="Y61" s="103">
        <f>SUM(Y41:Y49)</f>
        <v>466245</v>
      </c>
    </row>
    <row r="62" spans="1:25" ht="27.75" customHeight="1">
      <c r="A62" s="226" t="s">
        <v>434</v>
      </c>
      <c r="B62" s="226"/>
      <c r="C62" s="226"/>
      <c r="D62" s="226"/>
      <c r="E62" s="226"/>
      <c r="F62" s="226"/>
      <c r="G62" s="102">
        <v>53</v>
      </c>
      <c r="H62" s="103">
        <f t="shared" ref="H62:R62" si="21">H40+H61</f>
        <v>0</v>
      </c>
      <c r="I62" s="103">
        <f t="shared" si="21"/>
        <v>0</v>
      </c>
      <c r="J62" s="103">
        <f t="shared" si="21"/>
        <v>0</v>
      </c>
      <c r="K62" s="103">
        <f t="shared" si="21"/>
        <v>0</v>
      </c>
      <c r="L62" s="103">
        <f t="shared" si="21"/>
        <v>0</v>
      </c>
      <c r="M62" s="103">
        <f t="shared" si="21"/>
        <v>0</v>
      </c>
      <c r="N62" s="103">
        <f t="shared" si="21"/>
        <v>0</v>
      </c>
      <c r="O62" s="103">
        <f t="shared" si="21"/>
        <v>0</v>
      </c>
      <c r="P62" s="103">
        <f t="shared" si="21"/>
        <v>0</v>
      </c>
      <c r="Q62" s="103">
        <f t="shared" si="21"/>
        <v>0</v>
      </c>
      <c r="R62" s="103">
        <f t="shared" si="21"/>
        <v>467644</v>
      </c>
      <c r="S62" s="103">
        <f t="shared" ref="S62:T62" si="22">S40+S61</f>
        <v>0</v>
      </c>
      <c r="T62" s="103">
        <f t="shared" si="22"/>
        <v>0</v>
      </c>
      <c r="U62" s="103">
        <f>U40+U61</f>
        <v>0</v>
      </c>
      <c r="V62" s="103">
        <f>V40+V61</f>
        <v>33143182</v>
      </c>
      <c r="W62" s="103">
        <f>W40+W61</f>
        <v>33610826</v>
      </c>
      <c r="X62" s="103">
        <f>X40+X61</f>
        <v>239233</v>
      </c>
      <c r="Y62" s="103">
        <f>Y40+Y61</f>
        <v>33850059</v>
      </c>
    </row>
    <row r="63" spans="1:25" ht="29.25" customHeight="1">
      <c r="A63" s="226" t="s">
        <v>435</v>
      </c>
      <c r="B63" s="226"/>
      <c r="C63" s="226"/>
      <c r="D63" s="226"/>
      <c r="E63" s="226"/>
      <c r="F63" s="226"/>
      <c r="G63" s="102">
        <v>54</v>
      </c>
      <c r="H63" s="103">
        <f t="shared" ref="H63:R63" si="23">SUM(H50:H58)</f>
        <v>0</v>
      </c>
      <c r="I63" s="103">
        <f t="shared" si="23"/>
        <v>0</v>
      </c>
      <c r="J63" s="103">
        <f t="shared" si="23"/>
        <v>1123</v>
      </c>
      <c r="K63" s="103">
        <f t="shared" si="23"/>
        <v>0</v>
      </c>
      <c r="L63" s="103">
        <f t="shared" si="23"/>
        <v>0</v>
      </c>
      <c r="M63" s="103">
        <f t="shared" si="23"/>
        <v>0</v>
      </c>
      <c r="N63" s="103">
        <f t="shared" si="23"/>
        <v>0</v>
      </c>
      <c r="O63" s="103">
        <f t="shared" si="23"/>
        <v>0</v>
      </c>
      <c r="P63" s="103">
        <f t="shared" si="23"/>
        <v>0</v>
      </c>
      <c r="Q63" s="103">
        <f t="shared" si="23"/>
        <v>0</v>
      </c>
      <c r="R63" s="103">
        <f t="shared" si="23"/>
        <v>0</v>
      </c>
      <c r="S63" s="103">
        <f t="shared" ref="S63:T63" si="24">SUM(S50:S58)</f>
        <v>0</v>
      </c>
      <c r="T63" s="103">
        <f t="shared" si="24"/>
        <v>0</v>
      </c>
      <c r="U63" s="103">
        <f>SUM(U50:U58)</f>
        <v>21048787</v>
      </c>
      <c r="V63" s="103">
        <f>SUM(V50:V58)</f>
        <v>-21048787</v>
      </c>
      <c r="W63" s="103">
        <f>SUM(W50:W58)</f>
        <v>1123</v>
      </c>
      <c r="X63" s="103">
        <f>SUM(X50:X58)</f>
        <v>0</v>
      </c>
      <c r="Y63" s="103">
        <f>SUM(Y50:Y58)</f>
        <v>1123</v>
      </c>
    </row>
  </sheetData>
  <sheetProtection algorithmName="SHA-512" hashValue="qymg8nc0lUBe+5ZpGeDnN4bgaRi81BatiXN71xZBlXy6Cv/pmgrMk4Z24PiyTeGPG6C2R4DhwDjrgi5ApvOmVg==" saltValue="Kgno1MLISFwowzPQ20JLQ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G2">
    <cfRule type="cellIs" dxfId="1" priority="2" stopIfTrue="1" operator="lessThan">
      <formula>#REF!</formula>
    </cfRule>
  </conditionalFormatting>
  <conditionalFormatting sqref="H7:Y30 H32:Y34 H61:Y63 H36:Y5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90" zoomScaleNormal="90" workbookViewId="0">
      <selection activeCell="K27" sqref="K27"/>
    </sheetView>
  </sheetViews>
  <sheetFormatPr defaultRowHeight="12.75"/>
  <cols>
    <col min="1" max="6" width="10.85546875" customWidth="1"/>
    <col min="7" max="7" width="76.5703125" customWidth="1"/>
  </cols>
  <sheetData>
    <row r="1" spans="1:7" ht="12.6" customHeight="1">
      <c r="A1" s="242" t="s">
        <v>479</v>
      </c>
      <c r="B1" s="243"/>
      <c r="C1" s="243"/>
      <c r="D1" s="243"/>
      <c r="E1" s="243"/>
      <c r="F1" s="243"/>
      <c r="G1" s="243"/>
    </row>
    <row r="2" spans="1:7">
      <c r="A2" s="243"/>
      <c r="B2" s="243"/>
      <c r="C2" s="243"/>
      <c r="D2" s="243"/>
      <c r="E2" s="243"/>
      <c r="F2" s="243"/>
      <c r="G2" s="243"/>
    </row>
    <row r="3" spans="1:7">
      <c r="A3" s="243"/>
      <c r="B3" s="243"/>
      <c r="C3" s="243"/>
      <c r="D3" s="243"/>
      <c r="E3" s="243"/>
      <c r="F3" s="243"/>
      <c r="G3" s="243"/>
    </row>
    <row r="4" spans="1:7">
      <c r="A4" s="243"/>
      <c r="B4" s="243"/>
      <c r="C4" s="243"/>
      <c r="D4" s="243"/>
      <c r="E4" s="243"/>
      <c r="F4" s="243"/>
      <c r="G4" s="243"/>
    </row>
    <row r="5" spans="1:7">
      <c r="A5" s="243"/>
      <c r="B5" s="243"/>
      <c r="C5" s="243"/>
      <c r="D5" s="243"/>
      <c r="E5" s="243"/>
      <c r="F5" s="243"/>
      <c r="G5" s="243"/>
    </row>
    <row r="6" spans="1:7">
      <c r="A6" s="243"/>
      <c r="B6" s="243"/>
      <c r="C6" s="243"/>
      <c r="D6" s="243"/>
      <c r="E6" s="243"/>
      <c r="F6" s="243"/>
      <c r="G6" s="243"/>
    </row>
    <row r="7" spans="1:7">
      <c r="A7" s="243"/>
      <c r="B7" s="243"/>
      <c r="C7" s="243"/>
      <c r="D7" s="243"/>
      <c r="E7" s="243"/>
      <c r="F7" s="243"/>
      <c r="G7" s="243"/>
    </row>
    <row r="8" spans="1:7">
      <c r="A8" s="243"/>
      <c r="B8" s="243"/>
      <c r="C8" s="243"/>
      <c r="D8" s="243"/>
      <c r="E8" s="243"/>
      <c r="F8" s="243"/>
      <c r="G8" s="243"/>
    </row>
    <row r="9" spans="1:7">
      <c r="A9" s="243"/>
      <c r="B9" s="243"/>
      <c r="C9" s="243"/>
      <c r="D9" s="243"/>
      <c r="E9" s="243"/>
      <c r="F9" s="243"/>
      <c r="G9" s="243"/>
    </row>
    <row r="10" spans="1:7">
      <c r="A10" s="243"/>
      <c r="B10" s="243"/>
      <c r="C10" s="243"/>
      <c r="D10" s="243"/>
      <c r="E10" s="243"/>
      <c r="F10" s="243"/>
      <c r="G10" s="243"/>
    </row>
    <row r="11" spans="1:7">
      <c r="A11" s="243"/>
      <c r="B11" s="243"/>
      <c r="C11" s="243"/>
      <c r="D11" s="243"/>
      <c r="E11" s="243"/>
      <c r="F11" s="243"/>
      <c r="G11" s="243"/>
    </row>
    <row r="12" spans="1:7">
      <c r="A12" s="243"/>
      <c r="B12" s="243"/>
      <c r="C12" s="243"/>
      <c r="D12" s="243"/>
      <c r="E12" s="243"/>
      <c r="F12" s="243"/>
      <c r="G12" s="243"/>
    </row>
    <row r="13" spans="1:7">
      <c r="A13" s="243"/>
      <c r="B13" s="243"/>
      <c r="C13" s="243"/>
      <c r="D13" s="243"/>
      <c r="E13" s="243"/>
      <c r="F13" s="243"/>
      <c r="G13" s="243"/>
    </row>
    <row r="14" spans="1:7">
      <c r="A14" s="243"/>
      <c r="B14" s="243"/>
      <c r="C14" s="243"/>
      <c r="D14" s="243"/>
      <c r="E14" s="243"/>
      <c r="F14" s="243"/>
      <c r="G14" s="243"/>
    </row>
    <row r="15" spans="1:7">
      <c r="A15" s="243"/>
      <c r="B15" s="243"/>
      <c r="C15" s="243"/>
      <c r="D15" s="243"/>
      <c r="E15" s="243"/>
      <c r="F15" s="243"/>
      <c r="G15" s="243"/>
    </row>
    <row r="16" spans="1:7">
      <c r="A16" s="243"/>
      <c r="B16" s="243"/>
      <c r="C16" s="243"/>
      <c r="D16" s="243"/>
      <c r="E16" s="243"/>
      <c r="F16" s="243"/>
      <c r="G16" s="243"/>
    </row>
    <row r="17" spans="1:7">
      <c r="A17" s="243"/>
      <c r="B17" s="243"/>
      <c r="C17" s="243"/>
      <c r="D17" s="243"/>
      <c r="E17" s="243"/>
      <c r="F17" s="243"/>
      <c r="G17" s="243"/>
    </row>
    <row r="18" spans="1:7">
      <c r="A18" s="243"/>
      <c r="B18" s="243"/>
      <c r="C18" s="243"/>
      <c r="D18" s="243"/>
      <c r="E18" s="243"/>
      <c r="F18" s="243"/>
      <c r="G18" s="243"/>
    </row>
    <row r="19" spans="1:7">
      <c r="A19" s="243"/>
      <c r="B19" s="243"/>
      <c r="C19" s="243"/>
      <c r="D19" s="243"/>
      <c r="E19" s="243"/>
      <c r="F19" s="243"/>
      <c r="G19" s="243"/>
    </row>
    <row r="20" spans="1:7">
      <c r="A20" s="243"/>
      <c r="B20" s="243"/>
      <c r="C20" s="243"/>
      <c r="D20" s="243"/>
      <c r="E20" s="243"/>
      <c r="F20" s="243"/>
      <c r="G20" s="243"/>
    </row>
    <row r="21" spans="1:7">
      <c r="A21" s="243"/>
      <c r="B21" s="243"/>
      <c r="C21" s="243"/>
      <c r="D21" s="243"/>
      <c r="E21" s="243"/>
      <c r="F21" s="243"/>
      <c r="G21" s="243"/>
    </row>
    <row r="22" spans="1:7">
      <c r="A22" s="243"/>
      <c r="B22" s="243"/>
      <c r="C22" s="243"/>
      <c r="D22" s="243"/>
      <c r="E22" s="243"/>
      <c r="F22" s="243"/>
      <c r="G22" s="243"/>
    </row>
    <row r="23" spans="1:7">
      <c r="A23" s="243"/>
      <c r="B23" s="243"/>
      <c r="C23" s="243"/>
      <c r="D23" s="243"/>
      <c r="E23" s="243"/>
      <c r="F23" s="243"/>
      <c r="G23" s="243"/>
    </row>
    <row r="24" spans="1:7">
      <c r="A24" s="243"/>
      <c r="B24" s="243"/>
      <c r="C24" s="243"/>
      <c r="D24" s="243"/>
      <c r="E24" s="243"/>
      <c r="F24" s="243"/>
      <c r="G24" s="243"/>
    </row>
    <row r="25" spans="1:7" ht="65.25" customHeight="1">
      <c r="A25" s="243"/>
      <c r="B25" s="243"/>
      <c r="C25" s="243"/>
      <c r="D25" s="243"/>
      <c r="E25" s="243"/>
      <c r="F25" s="243"/>
      <c r="G25" s="243"/>
    </row>
    <row r="26" spans="1:7" ht="42.75" customHeight="1">
      <c r="A26" s="243"/>
      <c r="B26" s="243"/>
      <c r="C26" s="243"/>
      <c r="D26" s="243"/>
      <c r="E26" s="243"/>
      <c r="F26" s="243"/>
      <c r="G26" s="243"/>
    </row>
    <row r="27" spans="1:7" ht="203.25" customHeight="1">
      <c r="A27" s="243"/>
      <c r="B27" s="243"/>
      <c r="C27" s="243"/>
      <c r="D27" s="243"/>
      <c r="E27" s="243"/>
      <c r="F27" s="243"/>
      <c r="G27" s="243"/>
    </row>
    <row r="28" spans="1:7" ht="396.75" hidden="1" customHeight="1">
      <c r="A28" s="243"/>
      <c r="B28" s="243"/>
      <c r="C28" s="243"/>
      <c r="D28" s="243"/>
      <c r="E28" s="243"/>
      <c r="F28" s="243"/>
      <c r="G28" s="243"/>
    </row>
  </sheetData>
  <mergeCells count="1">
    <mergeCell ref="A1:G2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Grgić</cp:lastModifiedBy>
  <cp:lastPrinted>2018-04-25T06:49:36Z</cp:lastPrinted>
  <dcterms:created xsi:type="dcterms:W3CDTF">2008-10-17T11:51:54Z</dcterms:created>
  <dcterms:modified xsi:type="dcterms:W3CDTF">2021-09-28T05:32:51Z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